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0640" windowHeight="11040" tabRatio="600" firstSheet="0" activeTab="0" autoFilterDateGrouping="1"/>
  </bookViews>
  <sheets>
    <sheet xmlns:r="http://schemas.openxmlformats.org/officeDocument/2006/relationships" name="U12" sheetId="1" state="visible" r:id="rId1"/>
    <sheet xmlns:r="http://schemas.openxmlformats.org/officeDocument/2006/relationships" name="U11" sheetId="2" state="visible" r:id="rId2"/>
    <sheet xmlns:r="http://schemas.openxmlformats.org/officeDocument/2006/relationships" name="U10" sheetId="3" state="visible" r:id="rId3"/>
    <sheet xmlns:r="http://schemas.openxmlformats.org/officeDocument/2006/relationships" name="U9" sheetId="4" state="visible" r:id="rId4"/>
    <sheet xmlns:r="http://schemas.openxmlformats.org/officeDocument/2006/relationships" name="U8" sheetId="5" state="visible" r:id="rId5"/>
    <sheet xmlns:r="http://schemas.openxmlformats.org/officeDocument/2006/relationships" name="U7" sheetId="6" state="visible" r:id="rId6"/>
    <sheet xmlns:r="http://schemas.openxmlformats.org/officeDocument/2006/relationships" name="2025年度卒団生" sheetId="7" state="visible" r:id="rId7"/>
    <sheet xmlns:r="http://schemas.openxmlformats.org/officeDocument/2006/relationships" name="2024年度卒団生" sheetId="8" state="visible" r:id="rId8"/>
    <sheet xmlns:r="http://schemas.openxmlformats.org/officeDocument/2006/relationships" name="Sheet1" sheetId="9" state="visible" r:id="rId9"/>
    <sheet xmlns:r="http://schemas.openxmlformats.org/officeDocument/2006/relationships" name="2023年度卒業生" sheetId="10" state="visible" r:id="rId10"/>
    <sheet xmlns:r="http://schemas.openxmlformats.org/officeDocument/2006/relationships" name="2022年度卒業生" sheetId="11" state="visible" r:id="rId11"/>
    <sheet xmlns:r="http://schemas.openxmlformats.org/officeDocument/2006/relationships" name="2021年度卒団生" sheetId="12" state="visible" r:id="rId12"/>
    <sheet xmlns:r="http://schemas.openxmlformats.org/officeDocument/2006/relationships" name="2020年度卒団生" sheetId="13" state="visible" r:id="rId13"/>
    <sheet xmlns:r="http://schemas.openxmlformats.org/officeDocument/2006/relationships" name="2019年度卒団生" sheetId="14" state="visible" r:id="rId14"/>
    <sheet xmlns:r="http://schemas.openxmlformats.org/officeDocument/2006/relationships" name="2018年度卒団生" sheetId="15" state="visible" r:id="rId15"/>
  </sheets>
  <definedNames>
    <definedName name="_xlnm.Print_Titles" localSheetId="0">'U12'!$1:$2</definedName>
    <definedName name="_xlnm.Print_Area" localSheetId="0">'U12'!$A$1:$I$595</definedName>
    <definedName name="_xlnm.Print_Titles" localSheetId="1">'U11'!$1:$2</definedName>
    <definedName name="_xlnm.Print_Area" localSheetId="1">'U11'!$A$1:$J$560</definedName>
    <definedName name="_xlnm.Print_Titles" localSheetId="2">'U10'!$1:$2</definedName>
    <definedName name="_xlnm.Print_Area" localSheetId="2">'U10'!$A$1:$J$242</definedName>
    <definedName name="_xlnm.Print_Titles" localSheetId="3">'U9'!$1:$2</definedName>
    <definedName name="_xlnm.Print_Area" localSheetId="3">'U9'!$A$1:$J$105</definedName>
    <definedName name="_xlnm.Print_Titles" localSheetId="6">'2025年度卒団生'!$1:$2</definedName>
    <definedName name="_xlnm.Print_Area" localSheetId="6">'2025年度卒団生'!$A$1:$J$763</definedName>
    <definedName name="_xlnm.Print_Titles" localSheetId="7">'2024年度卒団生'!$1:$2</definedName>
    <definedName name="_xlnm.Print_Area" localSheetId="7">'2024年度卒団生'!$A$1:$I$645</definedName>
    <definedName name="_xlnm.Print_Titles" localSheetId="9">'2023年度卒業生'!$1:$2</definedName>
    <definedName name="_xlnm.Print_Area" localSheetId="9">'2023年度卒業生'!$A$1:$J$629</definedName>
    <definedName name="_xlnm.Print_Titles" localSheetId="10">'2022年度卒業生'!$1:$2</definedName>
    <definedName name="_xlnm.Print_Area" localSheetId="10">'2022年度卒業生'!$A$1:$J$708</definedName>
    <definedName name="_xlnm.Print_Titles" localSheetId="11">'2021年度卒団生'!$1:$2</definedName>
    <definedName name="_xlnm.Print_Area" localSheetId="11">'2021年度卒団生'!$A$1:$J$920</definedName>
    <definedName name="_xlnm.Print_Titles" localSheetId="12">'2020年度卒団生'!$1:$2</definedName>
    <definedName name="_xlnm.Print_Area" localSheetId="12">'2020年度卒団生'!$A$1:$J$437</definedName>
    <definedName name="_xlnm.Print_Titles" localSheetId="13">'2019年度卒団生'!$1:$2</definedName>
    <definedName name="_xlnm.Print_Area" localSheetId="13">'2019年度卒団生'!$A$1:$J$419</definedName>
    <definedName name="_xlnm.Print_Titles" localSheetId="14">'2018年度卒団生'!$1:$2</definedName>
    <definedName name="_xlnm.Print_Area" localSheetId="14">'2018年度卒団生'!$A$1:$J$448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aaa"/>
    <numFmt numFmtId="165" formatCode="yyyy/m/d"/>
  </numFmts>
  <fonts count="16">
    <font>
      <name val="Yu Gothic"/>
      <family val="2"/>
      <color theme="1"/>
      <sz val="11"/>
      <scheme val="minor"/>
    </font>
    <font>
      <name val="Yu Gothic"/>
      <charset val="128"/>
      <family val="3"/>
      <sz val="6"/>
      <scheme val="minor"/>
    </font>
    <font>
      <name val="Meiryo UI"/>
      <charset val="128"/>
      <family val="3"/>
      <b val="1"/>
      <color theme="0"/>
      <sz val="9"/>
    </font>
    <font>
      <name val="Meiryo UI"/>
      <charset val="128"/>
      <family val="3"/>
      <b val="1"/>
      <color theme="1"/>
      <sz val="9"/>
    </font>
    <font>
      <name val="Meiryo UI"/>
      <charset val="128"/>
      <family val="3"/>
      <color theme="1"/>
      <sz val="9"/>
    </font>
    <font>
      <name val="Meiryo UI"/>
      <charset val="128"/>
      <family val="3"/>
      <color theme="1"/>
      <sz val="16"/>
    </font>
    <font>
      <name val="メイリオ"/>
      <charset val="128"/>
      <family val="3"/>
      <color rgb="FF605E5E"/>
      <sz val="9"/>
    </font>
    <font>
      <name val="メイリオ"/>
      <charset val="128"/>
      <family val="3"/>
      <color theme="1"/>
      <sz val="9"/>
    </font>
    <font>
      <name val="Yu Gothic"/>
      <family val="2"/>
      <color theme="10"/>
      <sz val="11"/>
      <u val="single"/>
      <scheme val="minor"/>
    </font>
    <font>
      <name val="Yu Gothic"/>
      <family val="2"/>
      <color theme="10"/>
      <sz val="9"/>
      <u val="single"/>
      <scheme val="minor"/>
    </font>
    <font>
      <name val="Meiryo UI"/>
      <charset val="128"/>
      <family val="3"/>
      <color rgb="FF222222"/>
      <sz val="12"/>
    </font>
    <font>
      <name val="Meiryo UI"/>
      <charset val="128"/>
      <family val="3"/>
      <color theme="1"/>
      <sz val="11"/>
    </font>
    <font>
      <name val="Meiryo UI"/>
      <charset val="128"/>
      <family val="3"/>
      <color rgb="FF444746"/>
      <sz val="11"/>
    </font>
    <font>
      <name val="ＭＳ 明朝"/>
      <charset val="128"/>
      <family val="1"/>
      <color theme="1"/>
      <sz val="11"/>
    </font>
    <font>
      <name val="Yu Gothic"/>
      <charset val="128"/>
      <family val="3"/>
      <color theme="1"/>
      <sz val="11"/>
      <scheme val="minor"/>
    </font>
    <font>
      <name val="Segoe UI Emoji"/>
      <family val="2"/>
      <color theme="1"/>
      <sz val="11"/>
    </font>
  </fonts>
  <fills count="3">
    <fill>
      <patternFill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56">
    <xf numFmtId="0" fontId="0" fillId="0" borderId="0" pivotButton="0" quotePrefix="0" xfId="0"/>
    <xf numFmtId="0" fontId="3" fillId="0" borderId="0" applyAlignment="1" pivotButton="0" quotePrefix="0" xfId="0">
      <alignment horizontal="center"/>
    </xf>
    <xf numFmtId="0" fontId="4" fillId="0" borderId="0" pivotButton="0" quotePrefix="0" xfId="0"/>
    <xf numFmtId="14" fontId="4" fillId="0" borderId="0" applyAlignment="1" pivotButton="0" quotePrefix="0" xfId="0">
      <alignment horizontal="center"/>
    </xf>
    <xf numFmtId="0" fontId="4" fillId="0" borderId="0" applyAlignment="1" pivotButton="0" quotePrefix="0" xfId="0">
      <alignment horizontal="center"/>
    </xf>
    <xf numFmtId="49" fontId="4" fillId="0" borderId="0" applyAlignment="1" pivotButton="0" quotePrefix="0" xfId="0">
      <alignment horizontal="center"/>
    </xf>
    <xf numFmtId="49" fontId="3" fillId="0" borderId="0" applyAlignment="1" pivotButton="0" quotePrefix="0" xfId="0">
      <alignment horizontal="center"/>
    </xf>
    <xf numFmtId="49" fontId="4" fillId="0" borderId="0" pivotButton="0" quotePrefix="0" xfId="0"/>
    <xf numFmtId="14" fontId="4" fillId="0" borderId="0" pivotButton="0" quotePrefix="0" xfId="0"/>
    <xf numFmtId="164" fontId="4" fillId="0" borderId="0" applyAlignment="1" pivotButton="0" quotePrefix="0" xfId="0">
      <alignment horizontal="center"/>
    </xf>
    <xf numFmtId="14" fontId="2" fillId="2" borderId="3" applyAlignment="1" pivotButton="0" quotePrefix="0" xfId="0">
      <alignment horizontal="center"/>
    </xf>
    <xf numFmtId="14" fontId="4" fillId="0" borderId="4" pivotButton="0" quotePrefix="0" xfId="0"/>
    <xf numFmtId="14" fontId="4" fillId="0" borderId="4" applyAlignment="1" pivotButton="0" quotePrefix="0" xfId="0">
      <alignment horizontal="center"/>
    </xf>
    <xf numFmtId="14" fontId="4" fillId="0" borderId="5" applyAlignment="1" pivotButton="0" quotePrefix="0" xfId="0">
      <alignment horizontal="center"/>
    </xf>
    <xf numFmtId="164" fontId="2" fillId="2" borderId="3" applyAlignment="1" pivotButton="0" quotePrefix="0" xfId="0">
      <alignment horizontal="center"/>
    </xf>
    <xf numFmtId="164" fontId="4" fillId="0" borderId="4" applyAlignment="1" pivotButton="0" quotePrefix="0" xfId="0">
      <alignment horizontal="center"/>
    </xf>
    <xf numFmtId="164" fontId="4" fillId="0" borderId="5" applyAlignment="1" pivotButton="0" quotePrefix="0" xfId="0">
      <alignment horizontal="center"/>
    </xf>
    <xf numFmtId="0" fontId="2" fillId="2" borderId="3" applyAlignment="1" pivotButton="0" quotePrefix="0" xfId="0">
      <alignment horizontal="center"/>
    </xf>
    <xf numFmtId="0" fontId="4" fillId="0" borderId="4" pivotButton="0" quotePrefix="0" xfId="0"/>
    <xf numFmtId="0" fontId="4" fillId="0" borderId="5" pivotButton="0" quotePrefix="0" xfId="0"/>
    <xf numFmtId="0" fontId="2" fillId="2" borderId="1" applyAlignment="1" pivotButton="0" quotePrefix="0" xfId="0">
      <alignment horizontal="center"/>
    </xf>
    <xf numFmtId="49" fontId="2" fillId="2" borderId="3" applyAlignment="1" pivotButton="0" quotePrefix="0" xfId="0">
      <alignment horizontal="center"/>
    </xf>
    <xf numFmtId="49" fontId="4" fillId="0" borderId="4" applyAlignment="1" pivotButton="0" quotePrefix="0" xfId="0">
      <alignment horizontal="center"/>
    </xf>
    <xf numFmtId="0" fontId="4" fillId="0" borderId="4" applyAlignment="1" pivotButton="0" quotePrefix="0" xfId="0">
      <alignment horizontal="center"/>
    </xf>
    <xf numFmtId="164" fontId="4" fillId="0" borderId="6" applyAlignment="1" pivotButton="0" quotePrefix="0" xfId="0">
      <alignment horizontal="center"/>
    </xf>
    <xf numFmtId="0" fontId="4" fillId="0" borderId="6" pivotButton="0" quotePrefix="0" xfId="0"/>
    <xf numFmtId="164" fontId="4" fillId="0" borderId="3" applyAlignment="1" pivotButton="0" quotePrefix="0" xfId="0">
      <alignment horizontal="center"/>
    </xf>
    <xf numFmtId="0" fontId="4" fillId="0" borderId="3" pivotButton="0" quotePrefix="0" xfId="0"/>
    <xf numFmtId="0" fontId="4" fillId="0" borderId="3" applyAlignment="1" pivotButton="0" quotePrefix="0" xfId="0">
      <alignment horizontal="center"/>
    </xf>
    <xf numFmtId="49" fontId="4" fillId="0" borderId="3" applyAlignment="1" pivotButton="0" quotePrefix="0" xfId="0">
      <alignment horizontal="center"/>
    </xf>
    <xf numFmtId="0" fontId="4" fillId="0" borderId="7" pivotButton="0" quotePrefix="0" xfId="0"/>
    <xf numFmtId="0" fontId="4" fillId="0" borderId="7" applyAlignment="1" pivotButton="0" quotePrefix="0" xfId="0">
      <alignment horizontal="center"/>
    </xf>
    <xf numFmtId="49" fontId="4" fillId="0" borderId="7" applyAlignment="1" pivotButton="0" quotePrefix="0" xfId="0">
      <alignment horizontal="center"/>
    </xf>
    <xf numFmtId="0" fontId="4" fillId="0" borderId="8" pivotButton="0" quotePrefix="0" xfId="0"/>
    <xf numFmtId="0" fontId="4" fillId="0" borderId="8" applyAlignment="1" pivotButton="0" quotePrefix="0" xfId="0">
      <alignment horizontal="center"/>
    </xf>
    <xf numFmtId="49" fontId="4" fillId="0" borderId="8" applyAlignment="1" pivotButton="0" quotePrefix="0" xfId="0">
      <alignment horizontal="center"/>
    </xf>
    <xf numFmtId="0" fontId="4" fillId="0" borderId="9" pivotButton="0" quotePrefix="0" xfId="0"/>
    <xf numFmtId="0" fontId="4" fillId="0" borderId="9" applyAlignment="1" pivotButton="0" quotePrefix="0" xfId="0">
      <alignment horizontal="center"/>
    </xf>
    <xf numFmtId="49" fontId="4" fillId="0" borderId="9" applyAlignment="1" pivotButton="0" quotePrefix="0" xfId="0">
      <alignment horizontal="center"/>
    </xf>
    <xf numFmtId="0" fontId="4" fillId="0" borderId="10" pivotButton="0" quotePrefix="0" xfId="0"/>
    <xf numFmtId="0" fontId="4" fillId="0" borderId="10" applyAlignment="1" pivotButton="0" quotePrefix="0" xfId="0">
      <alignment horizontal="center"/>
    </xf>
    <xf numFmtId="49" fontId="4" fillId="0" borderId="10" applyAlignment="1" pivotButton="0" quotePrefix="0" xfId="0">
      <alignment horizontal="center"/>
    </xf>
    <xf numFmtId="0" fontId="4" fillId="0" borderId="11" pivotButton="0" quotePrefix="0" xfId="0"/>
    <xf numFmtId="0" fontId="4" fillId="0" borderId="11" applyAlignment="1" pivotButton="0" quotePrefix="0" xfId="0">
      <alignment horizontal="center"/>
    </xf>
    <xf numFmtId="49" fontId="4" fillId="0" borderId="11" applyAlignment="1" pivotButton="0" quotePrefix="0" xfId="0">
      <alignment horizontal="center"/>
    </xf>
    <xf numFmtId="14" fontId="4" fillId="0" borderId="6" pivotButton="0" quotePrefix="0" xfId="0"/>
    <xf numFmtId="14" fontId="4" fillId="0" borderId="12" pivotButton="0" quotePrefix="0" xfId="0"/>
    <xf numFmtId="0" fontId="4" fillId="0" borderId="13" pivotButton="0" quotePrefix="0" xfId="0"/>
    <xf numFmtId="14" fontId="4" fillId="0" borderId="12" applyAlignment="1" pivotButton="0" quotePrefix="0" xfId="0">
      <alignment horizontal="center"/>
    </xf>
    <xf numFmtId="14" fontId="4" fillId="0" borderId="14" pivotButton="0" quotePrefix="0" xfId="0"/>
    <xf numFmtId="0" fontId="4" fillId="0" borderId="2" pivotButton="0" quotePrefix="0" xfId="0"/>
    <xf numFmtId="14" fontId="2" fillId="2" borderId="15" applyAlignment="1" pivotButton="0" quotePrefix="0" xfId="0">
      <alignment horizontal="center"/>
    </xf>
    <xf numFmtId="0" fontId="2" fillId="2" borderId="16" applyAlignment="1" pivotButton="0" quotePrefix="0" xfId="0">
      <alignment horizontal="center"/>
    </xf>
    <xf numFmtId="0" fontId="4" fillId="0" borderId="17" pivotButton="0" quotePrefix="0" xfId="0"/>
    <xf numFmtId="0" fontId="4" fillId="0" borderId="18" pivotButton="0" quotePrefix="0" xfId="0"/>
    <xf numFmtId="0" fontId="4" fillId="0" borderId="19" pivotButton="0" quotePrefix="0" xfId="0"/>
    <xf numFmtId="0" fontId="4" fillId="0" borderId="20" pivotButton="0" quotePrefix="0" xfId="0"/>
    <xf numFmtId="0" fontId="4" fillId="0" borderId="21" pivotButton="0" quotePrefix="0" xfId="0"/>
    <xf numFmtId="0" fontId="4" fillId="0" borderId="22" pivotButton="0" quotePrefix="0" xfId="0"/>
    <xf numFmtId="0" fontId="4" fillId="0" borderId="23" pivotButton="0" quotePrefix="0" xfId="0"/>
    <xf numFmtId="0" fontId="4" fillId="0" borderId="24" pivotButton="0" quotePrefix="0" xfId="0"/>
    <xf numFmtId="0" fontId="4" fillId="0" borderId="25" pivotButton="0" quotePrefix="0" xfId="0"/>
    <xf numFmtId="0" fontId="4" fillId="0" borderId="26" pivotButton="0" quotePrefix="0" xfId="0"/>
    <xf numFmtId="14" fontId="4" fillId="0" borderId="27" pivotButton="0" quotePrefix="0" xfId="0"/>
    <xf numFmtId="0" fontId="4" fillId="0" borderId="28" pivotButton="0" quotePrefix="0" xfId="0"/>
    <xf numFmtId="14" fontId="4" fillId="0" borderId="14" applyAlignment="1" pivotButton="0" quotePrefix="0" xfId="0">
      <alignment horizontal="center"/>
    </xf>
    <xf numFmtId="0" fontId="4" fillId="0" borderId="12" pivotButton="0" quotePrefix="0" xfId="0"/>
    <xf numFmtId="14" fontId="4" fillId="0" borderId="15" pivotButton="0" quotePrefix="0" xfId="0"/>
    <xf numFmtId="0" fontId="4" fillId="0" borderId="1" pivotButton="0" quotePrefix="0" xfId="0"/>
    <xf numFmtId="0" fontId="4" fillId="0" borderId="15" pivotButton="0" quotePrefix="0" xfId="0"/>
    <xf numFmtId="0" fontId="4" fillId="0" borderId="16" pivotButton="0" quotePrefix="0" xfId="0"/>
    <xf numFmtId="14" fontId="5" fillId="0" borderId="0" applyAlignment="1" pivotButton="0" quotePrefix="0" xfId="0">
      <alignment horizontal="left"/>
    </xf>
    <xf numFmtId="14" fontId="4" fillId="0" borderId="5" pivotButton="0" quotePrefix="0" xfId="0"/>
    <xf numFmtId="0" fontId="4" fillId="0" borderId="4" applyAlignment="1" pivotButton="0" quotePrefix="0" xfId="0">
      <alignment wrapText="1"/>
    </xf>
    <xf numFmtId="0" fontId="4" fillId="0" borderId="14" pivotButton="0" quotePrefix="0" xfId="0"/>
    <xf numFmtId="0" fontId="4" fillId="0" borderId="5" applyAlignment="1" pivotButton="0" quotePrefix="0" xfId="0">
      <alignment horizontal="center"/>
    </xf>
    <xf numFmtId="49" fontId="4" fillId="0" borderId="5" applyAlignment="1" pivotButton="0" quotePrefix="0" xfId="0">
      <alignment horizontal="center"/>
    </xf>
    <xf numFmtId="0" fontId="4" fillId="0" borderId="29" pivotButton="0" quotePrefix="0" xfId="0"/>
    <xf numFmtId="0" fontId="3" fillId="0" borderId="5" applyAlignment="1" pivotButton="0" quotePrefix="0" xfId="0">
      <alignment horizontal="center"/>
    </xf>
    <xf numFmtId="0" fontId="6" fillId="0" borderId="0" applyAlignment="1" pivotButton="0" quotePrefix="0" xfId="0">
      <alignment vertical="center" wrapText="1"/>
    </xf>
    <xf numFmtId="0" fontId="3" fillId="0" borderId="2" applyAlignment="1" pivotButton="0" quotePrefix="0" xfId="0">
      <alignment horizontal="center"/>
    </xf>
    <xf numFmtId="0" fontId="7" fillId="0" borderId="0" applyAlignment="1" pivotButton="0" quotePrefix="0" xfId="0">
      <alignment vertical="center"/>
    </xf>
    <xf numFmtId="0" fontId="7" fillId="0" borderId="0" pivotButton="0" quotePrefix="0" xfId="0"/>
    <xf numFmtId="0" fontId="4" fillId="0" borderId="5" applyAlignment="1" pivotButton="0" quotePrefix="0" xfId="0">
      <alignment horizontal="left" vertical="center"/>
    </xf>
    <xf numFmtId="0" fontId="4" fillId="0" borderId="27" pivotButton="0" quotePrefix="0" xfId="0"/>
    <xf numFmtId="0" fontId="4" fillId="0" borderId="6" applyAlignment="1" pivotButton="0" quotePrefix="0" xfId="0">
      <alignment horizontal="center"/>
    </xf>
    <xf numFmtId="49" fontId="4" fillId="0" borderId="6" applyAlignment="1" pivotButton="0" quotePrefix="0" xfId="0">
      <alignment horizontal="center"/>
    </xf>
    <xf numFmtId="0" fontId="4" fillId="0" borderId="30" pivotButton="0" quotePrefix="0" xfId="0"/>
    <xf numFmtId="56" fontId="4" fillId="0" borderId="27" pivotButton="0" quotePrefix="0" xfId="0"/>
    <xf numFmtId="0" fontId="4" fillId="0" borderId="12" applyAlignment="1" pivotButton="0" quotePrefix="0" xfId="0">
      <alignment horizontal="left" vertical="center"/>
    </xf>
    <xf numFmtId="0" fontId="4" fillId="0" borderId="27" applyAlignment="1" pivotButton="0" quotePrefix="0" xfId="0">
      <alignment horizontal="left" vertical="center"/>
    </xf>
    <xf numFmtId="14" fontId="4" fillId="0" borderId="28" pivotButton="0" quotePrefix="0" xfId="0"/>
    <xf numFmtId="0" fontId="8" fillId="0" borderId="2" pivotButton="0" quotePrefix="0" xfId="1"/>
    <xf numFmtId="0" fontId="4" fillId="0" borderId="7" applyAlignment="1" pivotButton="0" quotePrefix="0" xfId="0">
      <alignment horizontal="left"/>
    </xf>
    <xf numFmtId="0" fontId="4" fillId="0" borderId="10" applyAlignment="1" pivotButton="0" quotePrefix="0" xfId="0">
      <alignment horizontal="left"/>
    </xf>
    <xf numFmtId="0" fontId="4" fillId="0" borderId="5" applyAlignment="1" pivotButton="0" quotePrefix="0" xfId="0">
      <alignment horizontal="left"/>
    </xf>
    <xf numFmtId="0" fontId="4" fillId="0" borderId="8" applyAlignment="1" pivotButton="0" quotePrefix="0" xfId="0">
      <alignment horizontal="left"/>
    </xf>
    <xf numFmtId="0" fontId="4" fillId="0" borderId="9" applyAlignment="1" pivotButton="0" quotePrefix="0" xfId="0">
      <alignment horizontal="left"/>
    </xf>
    <xf numFmtId="14" fontId="4" fillId="0" borderId="1" pivotButton="0" quotePrefix="0" xfId="0"/>
    <xf numFmtId="14" fontId="4" fillId="0" borderId="3" pivotButton="0" quotePrefix="0" xfId="0"/>
    <xf numFmtId="56" fontId="4" fillId="0" borderId="12" pivotButton="0" quotePrefix="0" xfId="0"/>
    <xf numFmtId="0" fontId="4" fillId="0" borderId="18" applyAlignment="1" pivotButton="0" quotePrefix="0" xfId="0">
      <alignment horizontal="center"/>
    </xf>
    <xf numFmtId="0" fontId="4" fillId="0" borderId="20" applyAlignment="1" pivotButton="0" quotePrefix="0" xfId="0">
      <alignment horizontal="center"/>
    </xf>
    <xf numFmtId="56" fontId="4" fillId="0" borderId="8" applyAlignment="1" pivotButton="0" quotePrefix="0" xfId="0">
      <alignment horizontal="center"/>
    </xf>
    <xf numFmtId="0" fontId="4" fillId="0" borderId="22" applyAlignment="1" pivotButton="0" quotePrefix="0" xfId="0">
      <alignment horizontal="center"/>
    </xf>
    <xf numFmtId="0" fontId="4" fillId="0" borderId="26" applyAlignment="1" pivotButton="0" quotePrefix="0" xfId="0">
      <alignment horizontal="center"/>
    </xf>
    <xf numFmtId="56" fontId="4" fillId="0" borderId="9" applyAlignment="1" pivotButton="0" quotePrefix="0" xfId="0">
      <alignment horizontal="center"/>
    </xf>
    <xf numFmtId="56" fontId="4" fillId="0" borderId="10" pivotButton="0" quotePrefix="0" xfId="0"/>
    <xf numFmtId="56" fontId="4" fillId="0" borderId="7" pivotButton="0" quotePrefix="0" xfId="0"/>
    <xf numFmtId="56" fontId="4" fillId="0" borderId="5" pivotButton="0" quotePrefix="0" xfId="0"/>
    <xf numFmtId="0" fontId="4" fillId="0" borderId="28" applyAlignment="1" pivotButton="0" quotePrefix="0" xfId="0">
      <alignment horizontal="center"/>
    </xf>
    <xf numFmtId="0" fontId="4" fillId="0" borderId="2" applyAlignment="1" pivotButton="0" quotePrefix="0" xfId="0">
      <alignment horizontal="center"/>
    </xf>
    <xf numFmtId="56" fontId="4" fillId="0" borderId="9" pivotButton="0" quotePrefix="0" xfId="0"/>
    <xf numFmtId="56" fontId="4" fillId="0" borderId="19" pivotButton="0" quotePrefix="0" xfId="0"/>
    <xf numFmtId="0" fontId="0" fillId="0" borderId="0" applyAlignment="1" pivotButton="0" quotePrefix="0" xfId="0">
      <alignment wrapText="1"/>
    </xf>
    <xf numFmtId="0" fontId="9" fillId="0" borderId="0" pivotButton="0" quotePrefix="0" xfId="1"/>
    <xf numFmtId="0" fontId="8" fillId="0" borderId="0" pivotButton="0" quotePrefix="0" xfId="1"/>
    <xf numFmtId="0" fontId="10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top" wrapText="1" indent="1"/>
    </xf>
    <xf numFmtId="0" fontId="12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/>
    </xf>
    <xf numFmtId="0" fontId="8" fillId="0" borderId="28" pivotButton="0" quotePrefix="0" xfId="1"/>
    <xf numFmtId="49" fontId="4" fillId="0" borderId="7" applyAlignment="1" pivotButton="0" quotePrefix="0" xfId="0">
      <alignment horizontal="left"/>
    </xf>
    <xf numFmtId="49" fontId="4" fillId="0" borderId="8" applyAlignment="1" pivotButton="0" quotePrefix="0" xfId="0">
      <alignment horizontal="left"/>
    </xf>
    <xf numFmtId="0" fontId="14" fillId="0" borderId="0" pivotButton="0" quotePrefix="0" xfId="0"/>
    <xf numFmtId="164" fontId="4" fillId="0" borderId="13" applyAlignment="1" pivotButton="0" quotePrefix="0" xfId="0">
      <alignment horizontal="center"/>
    </xf>
    <xf numFmtId="164" fontId="4" fillId="0" borderId="4" pivotButton="0" quotePrefix="0" xfId="0"/>
    <xf numFmtId="164" fontId="4" fillId="0" borderId="5" pivotButton="0" quotePrefix="0" xfId="0"/>
    <xf numFmtId="164" fontId="4" fillId="0" borderId="6" pivotButton="0" quotePrefix="0" xfId="0"/>
    <xf numFmtId="164" fontId="4" fillId="0" borderId="30" applyAlignment="1" pivotButton="0" quotePrefix="0" xfId="0">
      <alignment horizontal="center"/>
    </xf>
    <xf numFmtId="164" fontId="4" fillId="0" borderId="3" pivotButton="0" quotePrefix="0" xfId="0"/>
    <xf numFmtId="164" fontId="4" fillId="0" borderId="16" applyAlignment="1" pivotButton="0" quotePrefix="0" xfId="0">
      <alignment horizontal="center"/>
    </xf>
    <xf numFmtId="164" fontId="4" fillId="0" borderId="29" applyAlignment="1" pivotButton="0" quotePrefix="0" xfId="0">
      <alignment horizontal="center"/>
    </xf>
    <xf numFmtId="0" fontId="3" fillId="0" borderId="4" applyAlignment="1" pivotButton="0" quotePrefix="0" xfId="0">
      <alignment horizontal="center"/>
    </xf>
    <xf numFmtId="0" fontId="4" fillId="0" borderId="3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4" fillId="0" borderId="3" applyAlignment="1" pivotButton="0" quotePrefix="0" xfId="0">
      <alignment horizontal="left" vertical="center"/>
    </xf>
    <xf numFmtId="0" fontId="4" fillId="0" borderId="5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/>
    </xf>
    <xf numFmtId="164" fontId="2" fillId="2" borderId="3" applyAlignment="1" pivotButton="0" quotePrefix="0" xfId="0">
      <alignment horizontal="center"/>
    </xf>
    <xf numFmtId="165" fontId="4" fillId="0" borderId="12" pivotButton="0" quotePrefix="0" xfId="0"/>
    <xf numFmtId="164" fontId="4" fillId="0" borderId="4" applyAlignment="1" pivotButton="0" quotePrefix="0" xfId="0">
      <alignment horizontal="center"/>
    </xf>
    <xf numFmtId="164" fontId="4" fillId="0" borderId="6" applyAlignment="1" pivotButton="0" quotePrefix="0" xfId="0">
      <alignment horizontal="center"/>
    </xf>
    <xf numFmtId="164" fontId="4" fillId="0" borderId="5" applyAlignment="1" pivotButton="0" quotePrefix="0" xfId="0">
      <alignment horizontal="center"/>
    </xf>
    <xf numFmtId="164" fontId="4" fillId="0" borderId="3" applyAlignment="1" pivotButton="0" quotePrefix="0" xfId="0">
      <alignment horizontal="center"/>
    </xf>
    <xf numFmtId="164" fontId="4" fillId="0" borderId="4" pivotButton="0" quotePrefix="0" xfId="0"/>
    <xf numFmtId="164" fontId="4" fillId="0" borderId="13" applyAlignment="1" pivotButton="0" quotePrefix="0" xfId="0">
      <alignment horizontal="center"/>
    </xf>
    <xf numFmtId="164" fontId="4" fillId="0" borderId="5" pivotButton="0" quotePrefix="0" xfId="0"/>
    <xf numFmtId="164" fontId="4" fillId="0" borderId="6" pivotButton="0" quotePrefix="0" xfId="0"/>
    <xf numFmtId="164" fontId="4" fillId="0" borderId="30" applyAlignment="1" pivotButton="0" quotePrefix="0" xfId="0">
      <alignment horizontal="center"/>
    </xf>
    <xf numFmtId="164" fontId="4" fillId="0" borderId="3" pivotButton="0" quotePrefix="0" xfId="0"/>
    <xf numFmtId="164" fontId="4" fillId="0" borderId="16" applyAlignment="1" pivotButton="0" quotePrefix="0" xfId="0">
      <alignment horizontal="center"/>
    </xf>
    <xf numFmtId="164" fontId="4" fillId="0" borderId="29" applyAlignment="1" pivotButton="0" quotePrefix="0" xfId="0">
      <alignment horizontal="center"/>
    </xf>
  </cellXfs>
  <cellStyles count="2">
    <cellStyle name="標準" xfId="0" builtinId="0"/>
    <cellStyle name="ハイパーリンク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mailto:&#19977;&#28006;&#21322;&#23798;&#22823;&#20250;@&#21335;&#37111;&#19978;&#12494;&#23665;&#20844;&#22290;&#12464;&#12521;&#12531;&#12489;" TargetMode="External" Id="rId1"/><Relationship Type="http://schemas.openxmlformats.org/officeDocument/2006/relationships/hyperlink" Target="mailto:&#19977;&#28006;&#21322;&#23798;&#22823;&#20250;@&#28526;&#39080;&#12473;&#12509;&#12540;&#12484;&#20844;&#22290;" TargetMode="External" Id="rId2"/><Relationship Type="http://schemas.openxmlformats.org/officeDocument/2006/relationships/hyperlink" Target="mailto:&#12521;&#12478;&#12540;&#12524;TRM@&#26126;&#27996;&#23567;&#23398;&#26657;" TargetMode="External" Id="rId3"/><Relationship Type="http://schemas.openxmlformats.org/officeDocument/2006/relationships/hyperlink" Target="mailto:TRM@&#20845;&#20250;&#23567;&#23398;&#26657;&#26412;&#30010;sc" TargetMode="External" Id="rId4"/><Relationship Type="http://schemas.openxmlformats.org/officeDocument/2006/relationships/hyperlink" Target="mailto:TRM@&#26126;&#27996;&#23567;" TargetMode="External" Id="rId5"/><Relationship Type="http://schemas.openxmlformats.org/officeDocument/2006/relationships/hyperlink" Target="mailto:&#12523;&#12505;&#12531;&#12488;TRM@&#29577;&#32260;&#23567;&#23398;&#26657;" TargetMode="External" Id="rId6"/><Relationship Type="http://schemas.openxmlformats.org/officeDocument/2006/relationships/hyperlink" Target="mailto:&#12523;&#12505;&#12531;&#12488;TRM@&#29577;&#32260;&#23567;&#23398;&#26657;" TargetMode="External" Id="rId7"/><Relationship Type="http://schemas.openxmlformats.org/officeDocument/2006/relationships/hyperlink" Target="mailto:&#12523;&#12505;&#12531;&#12488;TRM@&#29577;&#32260;&#23567;&#23398;&#26657;" TargetMode="External" Id="rId8"/><Relationship Type="http://schemas.openxmlformats.org/officeDocument/2006/relationships/hyperlink" Target="mailto:&#12523;&#12505;&#12531;&#12488;TRM@&#29577;&#32260;&#23567;&#23398;&#26657;" TargetMode="External" Id="rId9"/><Relationship Type="http://schemas.openxmlformats.org/officeDocument/2006/relationships/hyperlink" Target="mailto:&#12523;&#12505;&#12531;&#12488;TRM@&#29577;&#32260;&#23567;&#23398;&#26657;" TargetMode="External" Id="rId10"/><Relationship Type="http://schemas.openxmlformats.org/officeDocument/2006/relationships/hyperlink" Target="mailto:&#12523;&#12505;&#12531;&#12488;TRM@&#29577;&#32260;&#23567;&#23398;&#26657;" TargetMode="External" Id="rId11"/><Relationship Type="http://schemas.openxmlformats.org/officeDocument/2006/relationships/hyperlink" Target="mailto:&#19977;&#28006;&#21322;&#23798;&#22823;&#20250;@&#26126;&#27996;&#23567;&#33865;&#23665;JGK" TargetMode="External" Id="rId12"/><Relationship Type="http://schemas.openxmlformats.org/officeDocument/2006/relationships/hyperlink" Target="mailto:&#19977;&#28006;&#21322;&#23798;&#22823;&#20250;@&#26126;&#27996;&#23567;" TargetMode="External" Id="rId13"/><Relationship Type="http://schemas.openxmlformats.org/officeDocument/2006/relationships/hyperlink" Target="mailto:&#12524;&#12460;&#12540;&#12524;&#12431;&#12367;&#12431;&#12367;&#12459;&#12483;&#12503;@&#24231;&#38291;&#24066;&#31435;&#26093;&#23567;&#23398;&#26657;" TargetMode="External" Id="rId14"/><Relationship Type="http://schemas.openxmlformats.org/officeDocument/2006/relationships/hyperlink" Target="mailto:&#12510;&#12522;&#12494;&#12473;&#12367;&#12426;&#12399;&#12414;&#12459;&#12483;&#12503;@&#12510;&#12522;&#12494;&#12473;&#12473;&#12509;-&#12484;&#12497;-&#12463;&#28310;&#27770;&#21213;" TargetMode="External" Id="rId15"/><Relationship Type="http://schemas.openxmlformats.org/officeDocument/2006/relationships/hyperlink" Target="mailto:TRM@&#26126;&#27996;&#23567;" TargetMode="External" Id="rId16"/><Relationship Type="http://schemas.openxmlformats.org/officeDocument/2006/relationships/hyperlink" Target="mailto:F.&#12510;&#12522;&#12494;&#12473;&#12367;&#12426;&#12399;&#12414;&#12459;&#12483;&#12503;@&#26126;&#27996;&#23567;" TargetMode="External" Id="rId17"/></Relationships>
</file>

<file path=xl/worksheets/_rels/sheet2.xml.rels><Relationships xmlns="http://schemas.openxmlformats.org/package/2006/relationships"><Relationship Type="http://schemas.openxmlformats.org/officeDocument/2006/relationships/hyperlink" Target="mailto:&#20845;&#20250;&#28248;&#21335;&#21488;TRM@&#31179;&#33865;&#21488;G" TargetMode="External" Id="rId1"/><Relationship Type="http://schemas.openxmlformats.org/officeDocument/2006/relationships/hyperlink" Target="mailto:&#28248;&#21335;&#12481;&#12515;&#12524;&#12531;&#12472;&#12459;&#12483;&#12503;@&#22823;&#30959;&#36939;&#21205;&#20844;&#22290;" TargetMode="External" Id="rId2"/><Relationship Type="http://schemas.openxmlformats.org/officeDocument/2006/relationships/hyperlink" Target="mailto:&#40232;&#23621;SCTRM@&#23567;&#21407;&#21488;&#23567;&#40232;&#23621;SC" TargetMode="External" Id="rId3"/><Relationship Type="http://schemas.openxmlformats.org/officeDocument/2006/relationships/hyperlink" Target="mailto:TRM@&#26126;&#27996;&#23567;" TargetMode="External" Id="rId4"/><Relationship Type="http://schemas.openxmlformats.org/officeDocument/2006/relationships/hyperlink" Target="mailto:FC&#26126;&#27996;&#19977;&#28006;&#21322;&#23798;&#22823;&#20250;@&#37326;&#27604;&#23567;" TargetMode="External" Id="rId5"/><Relationship Type="http://schemas.openxmlformats.org/officeDocument/2006/relationships/hyperlink" Target="mailto:&#19977;&#28006;&#21322;&#23798;&#22823;&#20250;@&#12399;&#12414;&#12422;&#12358;G" TargetMode="External" Id="rId6"/><Relationship Type="http://schemas.openxmlformats.org/officeDocument/2006/relationships/hyperlink" Target="mailto:&#19977;&#28006;&#21322;&#23798;&#22823;&#20250;@&#37326;&#27604;&#23567;" TargetMode="External" Id="rId7"/><Relationship Type="http://schemas.openxmlformats.org/officeDocument/2006/relationships/hyperlink" Target="mailto:&#19977;&#28006;&#21322;&#23798;&#22823;&#20250;@&#12399;&#12414;&#12422;&#12358;G&#22799;&#23798;" TargetMode="External" Id="rId8"/><Relationship Type="http://schemas.openxmlformats.org/officeDocument/2006/relationships/hyperlink" Target="mailto:FC&#26126;&#27996;&#19977;&#28006;&#21322;&#23798;&#22823;&#20250;@&#12399;&#12414;&#12422;&#12358;G" TargetMode="External" Id="rId9"/><Relationship Type="http://schemas.openxmlformats.org/officeDocument/2006/relationships/hyperlink" Target="mailto:&#20845;&#28006;&#27598;&#26085;&#12459;&#12483;&#12503;@&#24066;&#22823;&#31532;&#20108;&#12464;&#12521;&#12531;&#12489;" TargetMode="External" Id="rId10"/><Relationship Type="http://schemas.openxmlformats.org/officeDocument/2006/relationships/hyperlink" Target="mailto:&#28145;&#22290;&#12459;&#12483;&#12503;@&#28145;&#35895;&#36890;&#20449;&#38538;GFC" TargetMode="External" Id="rId11"/><Relationship Type="http://schemas.openxmlformats.org/officeDocument/2006/relationships/hyperlink" Target="mailto:&#12521;&#12487;&#12451;&#12483;&#12471;&#12517;&#12459;&#12483;&#12503;@&#21517;&#21521;&#23567;" TargetMode="External" Id="rId12"/><Relationship Type="http://schemas.openxmlformats.org/officeDocument/2006/relationships/hyperlink" Target="mailto:&#26126;&#27996;&#12524;&#12483;&#12489;&#21021;&#22768;&#12459;&#12483;&#12503;@&#28526;&#39080;G%20ESFORCO" TargetMode="External" Id="rId13"/></Relationships>
</file>

<file path=xl/worksheets/_rels/sheet3.xml.rels><Relationships xmlns="http://schemas.openxmlformats.org/package/2006/relationships"><Relationship Type="http://schemas.openxmlformats.org/officeDocument/2006/relationships/hyperlink" Target="mailto:&#20302;&#23398;&#24180;&#22823;&#20250;@&#23721;&#25144;&#23567;&#23398;&#26657;&#26126;&#27996;&#12502;&#12523;&#12540;" TargetMode="External" Id="rId1"/><Relationship Type="http://schemas.openxmlformats.org/officeDocument/2006/relationships/hyperlink" Target="mailto:TRM@&#26126;&#27996;&#23567;" TargetMode="External" Id="rId2"/><Relationship Type="http://schemas.openxmlformats.org/officeDocument/2006/relationships/hyperlink" Target="mailto:&#12521;&#12452;&#12458;&#12531;&#12474;&#12459;&#12483;&#12503;@&#12399;&#12414;&#12422;&#12358;&#20844;&#22290;" TargetMode="External" Id="rId3"/><Relationship Type="http://schemas.openxmlformats.org/officeDocument/2006/relationships/hyperlink" Target="mailto:&#37326;&#24237;&#12461;&#12483;&#12459;&#12540;&#12474;&#26479;@&#28207;&#21335;&#21488;&#12373;&#12360;&#12378;&#12426;&#19992;&#20844;&#22290;" TargetMode="External" Id="rId4"/><Relationship Type="http://schemas.openxmlformats.org/officeDocument/2006/relationships/hyperlink" Target="mailto:TRM&#39340;&#22528;FC&#12523;&#12531;&#12487;@&#39340;&#22528;&#23567;" TargetMode="External" Id="rId5"/><Relationship Type="http://schemas.openxmlformats.org/officeDocument/2006/relationships/hyperlink" Target="mailto:&#19977;&#28006;&#21322;&#23798;&#22823;&#20250;@&#37326;&#27604;&#23567;&#36887;&#23376;&#12522;&#12488;&#12523;" TargetMode="External" Id="rId6"/><Relationship Type="http://schemas.openxmlformats.org/officeDocument/2006/relationships/hyperlink" Target="mailto:&#12362;&#12394;&#12426;&#12459;&#12483;&#12503;@&#24481;&#25104;&#23567;" TargetMode="External" Id="rId7"/><Relationship Type="http://schemas.openxmlformats.org/officeDocument/2006/relationships/hyperlink" Target="mailto:TRM&#26412;&#29287;&#23569;&#24180;@&#26412;&#29287;&#23567;&#26412;&#29287;" TargetMode="External" Id="rId8"/><Relationship Type="http://schemas.openxmlformats.org/officeDocument/2006/relationships/hyperlink" Target="mailto:TRMTADO@&#35535;&#35370;&#23567;TADO" TargetMode="External" Id="rId9"/><Relationship Type="http://schemas.openxmlformats.org/officeDocument/2006/relationships/hyperlink" Target="mailto:&#19977;&#28006;&#21322;&#23798;&#22823;&#20250;@&#37326;&#27604;&#23567;" TargetMode="External" Id="rId10"/><Relationship Type="http://schemas.openxmlformats.org/officeDocument/2006/relationships/hyperlink" Target="mailto:&#19977;&#28006;&#21322;&#23798;&#22823;&#20250;@&#21335;&#37111;&#19978;&#12494;&#23665;&#12464;&#12521;&#12531;&#12489;" TargetMode="External" Id="rId11"/><Relationship Type="http://schemas.openxmlformats.org/officeDocument/2006/relationships/hyperlink" Target="mailto:&#20302;&#23398;&#24180;&#22823;&#20250;@&#26126;&#27996;&#23567;" TargetMode="External" Id="rId12"/></Relationships>
</file>

<file path=xl/worksheets/_rels/sheet4.xml.rels><Relationships xmlns="http://schemas.openxmlformats.org/package/2006/relationships"><Relationship Type="http://schemas.openxmlformats.org/officeDocument/2006/relationships/hyperlink" Target="mailto:TADO&#12473;&#12486;&#12483;&#12503;&#12450;&#12483;&#12503;&#26479;@&#24120;&#30436;&#20013;I.O" TargetMode="External" Id="rId1"/></Relationships>
</file>

<file path=xl/worksheets/_rels/sheet7.xml.rels><Relationships xmlns="http://schemas.openxmlformats.org/package/2006/relationships"><Relationship Type="http://schemas.openxmlformats.org/officeDocument/2006/relationships/hyperlink" Target="mailto:&#12503;&#12524;&#12511;&#12450;&#12522;&#12540;&#12464;@&#26126;&#27996;&#23567;&#12424;&#12426;&#12392;&#12418;SC" TargetMode="External" Id="rId1"/><Relationship Type="http://schemas.openxmlformats.org/officeDocument/2006/relationships/hyperlink" Target="mailto:FC&#26126;&#27996;TRM@&#24184;&#12465;&#35895;&#12464;&#12521;&#12454;&#12531;&#12489;EMSC" TargetMode="External" Id="rId2"/><Relationship Type="http://schemas.openxmlformats.org/officeDocument/2006/relationships/hyperlink" Target="mailto:&#12473;&#12540;&#12497;&#12540;&#12522;&#12540;&#12464;@&#37326;&#27604;&#23567;" TargetMode="External" Id="rId3"/><Relationship Type="http://schemas.openxmlformats.org/officeDocument/2006/relationships/hyperlink" Target="mailto:TADO&#12473;&#12486;&#12483;&#12503;&#12450;&#12483;&#12503;&#12469;&#12483;&#12459;&#12540;&#22823;&#20250;@&#22823;&#27941;&#20844;&#22290;&#22823;&#36947;" TargetMode="External" Id="rId4"/><Relationship Type="http://schemas.openxmlformats.org/officeDocument/2006/relationships/hyperlink" Target="mailto:TRM@&#24231;&#38291;&#24066;&#26093;&#23567;&#12524;&#12460;&#12540;&#12524;" TargetMode="External" Id="rId5"/><Relationship Type="http://schemas.openxmlformats.org/officeDocument/2006/relationships/hyperlink" Target="mailto:TRM@&#26126;&#27996;&#23567;" TargetMode="External" Id="rId6"/><Relationship Type="http://schemas.openxmlformats.org/officeDocument/2006/relationships/hyperlink" Target="mailto:FC&#26126;&#27996;&#19977;&#28006;&#21322;&#23798;&#22823;&#20250;@&#26093;&#23567;&#23398;&#26657;&#36887;&#23376;&#23569;&#24180;SC" TargetMode="External" Id="rId7"/><Relationship Type="http://schemas.openxmlformats.org/officeDocument/2006/relationships/hyperlink" Target="mailto:&#19977;&#28006;&#21322;&#23798;&#22823;&#20250;@&#26126;&#27996;&#23567;&#23398;&#26657;" TargetMode="External" Id="rId8"/><Relationship Type="http://schemas.openxmlformats.org/officeDocument/2006/relationships/hyperlink" Target="mailto:&#19977;&#28006;&#21322;&#23798;&#22823;&#20250;@&#26093;&#23567;&#23398;&#26657;" TargetMode="External" Id="rId9"/><Relationship Type="http://schemas.openxmlformats.org/officeDocument/2006/relationships/hyperlink" Target="mailto:TRM@&#26126;&#27996;&#23567;" TargetMode="External" Id="rId10"/></Relationships>
</file>

<file path=xl/worksheets/_rels/sheet8.xml.rels><Relationships xmlns="http://schemas.openxmlformats.org/package/2006/relationships"><Relationship Type="http://schemas.openxmlformats.org/officeDocument/2006/relationships/hyperlink" Target="mailto:&#31070;&#22856;&#24029;&#30476;&#23569;&#24180;&#23569;&#22899;&#12469;&#12483;&#12459;&#12540;&#22823;&#20250;&#20104;&#36984;@&#12399;&#12414;&#12422;&#12358;&#20844;&#22290;" TargetMode="External" Id="rId1"/><Relationship Type="http://schemas.openxmlformats.org/officeDocument/2006/relationships/hyperlink" Target="mailto:&#12521;&#12452;&#12458;&#12531;&#12474;TRM@&#12521;&#12452;&#12458;&#12531;&#12474;&#12497;&#12540;&#12463;" TargetMode="External" Id="rId2"/><Relationship Type="http://schemas.openxmlformats.org/officeDocument/2006/relationships/hyperlink" Target="mailto:&#12458;&#12522;&#12458;&#12531;TRM@&#20170;&#27849;&#23567;&#23398;&#26657;" TargetMode="External" Id="rId3"/><Relationship Type="http://schemas.openxmlformats.org/officeDocument/2006/relationships/hyperlink" Target="mailto:&#19977;&#28006;&#26479;@&#28526;&#39080;&#20844;&#22290;" TargetMode="External" Id="rId4"/><Relationship Type="http://schemas.openxmlformats.org/officeDocument/2006/relationships/hyperlink" Target="mailto:&#37326;&#24237;TRM@&#19979;&#37326;&#24237;&#23567;&#23398;&#26657;&#26126;&#27996;A" TargetMode="External" Id="rId5"/><Relationship Type="http://schemas.openxmlformats.org/officeDocument/2006/relationships/hyperlink" Target="mailto:&#28248;&#21335;&#12424;&#12415;&#12358;&#12426;&#22823;&#20250;@&#12399;&#12414;&#12422;&#12358;&#20844;&#22290;" TargetMode="External" Id="rId6"/><Relationship Type="http://schemas.openxmlformats.org/officeDocument/2006/relationships/hyperlink" Target="mailto:JFA@&#12522;&#12540;&#12501;&#12473;&#12479;&#12472;&#12450;&#12512;&#26032;&#26519;SC" TargetMode="External" Id="rId7"/><Relationship Type="http://schemas.openxmlformats.org/officeDocument/2006/relationships/hyperlink" Target="mailto:&#12501;&#12483;&#12488;&#12469;&#12523;&#22823;&#20250;@&#20304;&#21407;&#12501;&#12483;&#12488;&#12469;&#12523;&#12467;&#12540;&#12488;&#26126;&#27996;&#20304;&#37326;" TargetMode="External" Id="rId8"/><Relationship Type="http://schemas.openxmlformats.org/officeDocument/2006/relationships/hyperlink" Target="mailto:&#24859;&#24029;&#30010;&#38263;&#26479;2&#26085;&#30446;@&#19979;&#24029;&#20837;&#12469;&#12483;&#12459;&#12540;&#22580;" TargetMode="External" Id="rId9"/><Relationship Type="http://schemas.openxmlformats.org/officeDocument/2006/relationships/hyperlink" Target="mailto:&#20845;&#28006;&#27598;&#26085;TRM@&#26126;&#27996;&#23567;&#23398;&#26657;" TargetMode="External" Id="rId10"/><Relationship Type="http://schemas.openxmlformats.org/officeDocument/2006/relationships/hyperlink" Target="mailto:&#19977;&#28006;&#21322;&#23798;&#22823;&#20250;&#27770;&#21213;@&#12399;&#12414;&#12422;&#12358;&#20844;&#22290;" TargetMode="External" Id="rId11"/><Relationship Type="http://schemas.openxmlformats.org/officeDocument/2006/relationships/hyperlink" Target="mailto:&#27178;&#38920;&#36032;IOM&#12473;&#12509;&#12540;&#12484;&#12463;&#12521;&#12502;&#12459;&#12483;&#12503;@&#38651;&#20013;&#30740;&#22478;&#21271;" TargetMode="External" Id="rId12"/><Relationship Type="http://schemas.openxmlformats.org/officeDocument/2006/relationships/hyperlink" Target="mailto:&#33337;&#36234;TRM@&#40441;&#21462;&#20013;&#23398;&#26657;&#33337;&#36234;" TargetMode="External" Id="rId13"/><Relationship Type="http://schemas.openxmlformats.org/officeDocument/2006/relationships/hyperlink" Target="mailto:&#21322;&#23798;&#22823;&#20250;@&#12375;&#12362;&#12363;&#12380;&#20844;&#22290;&#38263;&#28006;&#23569;&#24180;" TargetMode="External" Id="rId14"/><Relationship Type="http://schemas.openxmlformats.org/officeDocument/2006/relationships/hyperlink" Target="mailto:&#12503;&#12524;&#12511;&#12450;&#12522;&#12540;&#12464;@&#26126;&#27996;&#23567;&#23398;&#26657;" TargetMode="External" Id="rId15"/><Relationship Type="http://schemas.openxmlformats.org/officeDocument/2006/relationships/hyperlink" Target="mailto:TRM@&#25159;&#23798;&#20844;&#22290;" TargetMode="External" Id="rId16"/><Relationship Type="http://schemas.openxmlformats.org/officeDocument/2006/relationships/hyperlink" Target="mailto:&#19977;&#28006;&#21322;&#23798;&#22823;&#20250;@&#27744;&#23376;&#33258;&#28982;&#26862;&#20844;&#22290;" TargetMode="External" Id="rId17"/><Relationship Type="http://schemas.openxmlformats.org/officeDocument/2006/relationships/hyperlink" Target="mailto:&#12503;&#12524;&#12511;&#12450;&#12522;-&#12464;@&#19977;&#26647;&#23665;&#12464;&#12521;&#12531;&#12489;" TargetMode="External" Id="rId18"/><Relationship Type="http://schemas.openxmlformats.org/officeDocument/2006/relationships/hyperlink" Target="mailto:&#22823;&#27941;&#26479;@&#12399;&#12414;&#12422;&#12358;&#20844;&#22290;" TargetMode="External" Id="rId19"/><Relationship Type="http://schemas.openxmlformats.org/officeDocument/2006/relationships/hyperlink" Target="mailto:&#12503;&#12524;&#12511;&#12450;&#12522;-&#12464;@&#20445;&#26408;&#20844;&#22290;" TargetMode="External" Id="rId20"/><Relationship Type="http://schemas.openxmlformats.org/officeDocument/2006/relationships/hyperlink" Target="mailto:TRM@&#23721;&#25144;&#23567;&#23398;&#26657;%20iO" TargetMode="External" Id="rId21"/></Relationships>
</file>

<file path=xl/worksheets/_rels/sheet10.xml.rels><Relationships xmlns="http://schemas.openxmlformats.org/package/2006/relationships"><Relationship Type="http://schemas.openxmlformats.org/officeDocument/2006/relationships/hyperlink" Target="mailto:&#40658;&#33337;&#12459;&#12483;&#12503;2&#26085;&#30446;@&#26126;&#27996;&#23567;&#23398;&#26657;" TargetMode="External" Id="rId1"/><Relationship Type="http://schemas.openxmlformats.org/officeDocument/2006/relationships/hyperlink" Target="mailto:&#40658;&#33337;&#12459;&#12483;&#12503;1&#26085;&#30446;@&#20037;&#37324;&#27996;&#23567;&#23398;&#26657;" TargetMode="External" Id="rId2"/><Relationship Type="http://schemas.openxmlformats.org/officeDocument/2006/relationships/hyperlink" Target="mailto:&#26085;&#38480;&#23665;FC&#21330;&#22243;&#35352;&#24565;&#22823;&#20250;@&#26085;&#38480;&#23665;&#23567;&#23398;&#26657;&#20108;&#12484;&#27211;FC" TargetMode="External" Id="rId3"/><Relationship Type="http://schemas.openxmlformats.org/officeDocument/2006/relationships/hyperlink" Target="mailto:TRM@&#26126;&#27996;&#23567;" TargetMode="External" Id="rId4"/><Relationship Type="http://schemas.openxmlformats.org/officeDocument/2006/relationships/hyperlink" Target="mailto:TRM@&#26126;&#27996;&#23567;&#27494;&#23665;" TargetMode="External" Id="rId5"/><Relationship Type="http://schemas.openxmlformats.org/officeDocument/2006/relationships/hyperlink" Target="mailto:&#19977;&#28006;&#21322;&#23798;&#22823;&#20250;@&#27744;&#23376;&#33258;&#28982;&#26862;&#20844;&#22290;" TargetMode="External" Id="rId6"/><Relationship Type="http://schemas.openxmlformats.org/officeDocument/2006/relationships/hyperlink" Target="mailto:&#31070;&#22856;&#24029;&#30476;&#23569;&#24180;&#23569;&#22899;&#12469;&#12483;&#12459;-&#36984;&#25163;&#27177;@&#22823;&#22580;&#12363;&#12420;&#26408;&#20844;&#22290;" TargetMode="External" Id="rId7"/><Relationship Type="http://schemas.openxmlformats.org/officeDocument/2006/relationships/hyperlink" Target="mailto:&#31070;&#22856;&#24029;&#30476;&#23569;&#24180;&#23569;&#22899;&#12469;&#12483;&#12459;-&#36984;&#25163;&#27177;@&#22823;&#22580;&#12363;&#12420;&#26408;&#20844;&#22290;" TargetMode="External" Id="rId8"/><Relationship Type="http://schemas.openxmlformats.org/officeDocument/2006/relationships/hyperlink" Target="mailto:&#27178;&#38920;&#36032;&#12459;&#12483;&#12503;@&#22823;&#26976;&#20013;&#23398;&#26657;" TargetMode="External" Id="rId9"/><Relationship Type="http://schemas.openxmlformats.org/officeDocument/2006/relationships/hyperlink" Target="mailto:TRM@&#22823;&#26976;&#23567;&#23398;&#26657;" TargetMode="External" Id="rId10"/><Relationship Type="http://schemas.openxmlformats.org/officeDocument/2006/relationships/hyperlink" Target="mailto:&#38263;&#20117;&#12454;&#12451;&#12531;&#12464;&#12473;&#12459;&#12483;&#12503;@&#38263;&#20117;&#23567;&#23398;&#26657;&#12539;&#38263;&#20117;&#20013;&#23398;&#26657;" TargetMode="External" Id="rId11"/><Relationship Type="http://schemas.openxmlformats.org/officeDocument/2006/relationships/hyperlink" Target="mailto:TRM@&#23721;&#25144;&#23567;&#23398;&#26657;%20I.O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06"/>
  <sheetViews>
    <sheetView showGridLines="0" zoomScale="85" zoomScaleNormal="85" workbookViewId="0">
      <pane ySplit="2" topLeftCell="A3" activePane="bottomLeft" state="frozen"/>
      <selection activeCell="B24" sqref="B24:I52"/>
      <selection pane="bottomLeft" activeCell="B24" sqref="B24"/>
    </sheetView>
  </sheetViews>
  <sheetFormatPr baseColWidth="8" defaultColWidth="15.375" defaultRowHeight="12" outlineLevelRow="1"/>
  <cols>
    <col width="1.5" customWidth="1" style="140" min="1" max="1"/>
    <col width="10" bestFit="1" customWidth="1" style="3" min="2" max="2"/>
    <col width="4.625" bestFit="1" customWidth="1" style="141" min="3" max="3"/>
    <col width="23.875" bestFit="1" customWidth="1" style="140" min="4" max="4"/>
    <col width="21" bestFit="1" customWidth="1" style="140" min="5" max="5"/>
    <col width="16.875" bestFit="1" customWidth="1" style="140" min="6" max="6"/>
    <col width="10.125" bestFit="1" customWidth="1" style="5" min="7" max="7"/>
    <col width="4.625" bestFit="1" customWidth="1" style="4" min="8" max="8"/>
    <col width="11.5" bestFit="1" customWidth="1" style="140" min="9" max="9"/>
    <col width="15.375" customWidth="1" style="140" min="10" max="10"/>
    <col width="15.375" customWidth="1" style="7" min="11" max="11"/>
    <col width="15.375" customWidth="1" style="140" min="12" max="24"/>
    <col width="15.375" customWidth="1" style="140" min="25" max="16384"/>
  </cols>
  <sheetData>
    <row r="1" ht="21" customHeight="1">
      <c r="B1" s="71" t="inlineStr">
        <is>
          <t>■FC明浜試合結果 U12</t>
        </is>
      </c>
    </row>
    <row r="2" customFormat="1" s="1">
      <c r="B2" s="51" t="inlineStr">
        <is>
          <t>日付</t>
        </is>
      </c>
      <c r="C2" s="142" t="inlineStr">
        <is>
          <t>曜日</t>
        </is>
      </c>
      <c r="D2" s="20" t="inlineStr">
        <is>
          <t>大会名</t>
        </is>
      </c>
      <c r="E2" s="17" t="inlineStr">
        <is>
          <t>会場</t>
        </is>
      </c>
      <c r="F2" s="20" t="inlineStr">
        <is>
          <t>対戦相手</t>
        </is>
      </c>
      <c r="G2" s="21" t="inlineStr">
        <is>
          <t>スコア</t>
        </is>
      </c>
      <c r="H2" s="17" t="inlineStr">
        <is>
          <t>勝敗</t>
        </is>
      </c>
      <c r="I2" s="52" t="inlineStr">
        <is>
          <t>備考</t>
        </is>
      </c>
      <c r="K2" s="6" t="n"/>
    </row>
    <row r="3" hidden="1" outlineLevel="1" customFormat="1" s="1">
      <c r="B3" s="143" t="n">
        <v>46307</v>
      </c>
      <c r="C3" s="144">
        <f>B3</f>
        <v/>
      </c>
      <c r="D3" s="140" t="inlineStr">
        <is>
          <t>三浦招待杯</t>
        </is>
      </c>
      <c r="E3" s="18" t="inlineStr">
        <is>
          <t>潮風</t>
        </is>
      </c>
      <c r="F3" s="53" t="inlineStr">
        <is>
          <t>FC津久井ペガサス</t>
        </is>
      </c>
      <c r="G3" s="32" t="inlineStr">
        <is>
          <t>2-1</t>
        </is>
      </c>
      <c r="H3" s="31" t="inlineStr">
        <is>
          <t>〇</t>
        </is>
      </c>
      <c r="I3" s="54" t="inlineStr">
        <is>
          <t>3位</t>
        </is>
      </c>
    </row>
    <row r="4" hidden="1" outlineLevel="1" customFormat="1" s="1">
      <c r="B4" s="46" t="n"/>
      <c r="C4" s="144" t="n"/>
      <c r="D4" s="140" t="n"/>
      <c r="E4" s="18" t="n"/>
      <c r="F4" s="53" t="inlineStr">
        <is>
          <t>小出</t>
        </is>
      </c>
      <c r="G4" s="32" t="inlineStr">
        <is>
          <t>0-0</t>
        </is>
      </c>
      <c r="H4" s="31" t="inlineStr">
        <is>
          <t>△</t>
        </is>
      </c>
      <c r="I4" s="54" t="n"/>
    </row>
    <row r="5" hidden="1" outlineLevel="1" customFormat="1" s="1">
      <c r="B5" s="46" t="n"/>
      <c r="C5" s="144" t="n"/>
      <c r="D5" s="140" t="n"/>
      <c r="E5" s="18" t="n"/>
      <c r="F5" s="53" t="inlineStr">
        <is>
          <t>寒川旭SC</t>
        </is>
      </c>
      <c r="G5" s="32" t="inlineStr">
        <is>
          <t>0-4</t>
        </is>
      </c>
      <c r="H5" s="31" t="inlineStr">
        <is>
          <t>×</t>
        </is>
      </c>
      <c r="I5" s="54" t="inlineStr">
        <is>
          <t>1位パート</t>
        </is>
      </c>
    </row>
    <row r="6" hidden="1" outlineLevel="1" customFormat="1" s="1">
      <c r="B6" s="46" t="n"/>
      <c r="C6" s="144" t="n"/>
      <c r="D6" s="140" t="n"/>
      <c r="E6" s="18" t="n"/>
      <c r="F6" s="53" t="inlineStr">
        <is>
          <t>船越FC</t>
        </is>
      </c>
      <c r="G6" s="32" t="inlineStr">
        <is>
          <t>2-1</t>
        </is>
      </c>
      <c r="H6" s="31" t="inlineStr">
        <is>
          <t>〇</t>
        </is>
      </c>
      <c r="I6" s="54" t="inlineStr">
        <is>
          <t>1位パート</t>
        </is>
      </c>
    </row>
    <row r="7" hidden="1" outlineLevel="1" customFormat="1" s="1">
      <c r="B7" s="143" t="n">
        <v>46305</v>
      </c>
      <c r="C7" s="144">
        <f>B7</f>
        <v/>
      </c>
      <c r="D7" s="140" t="inlineStr">
        <is>
          <t>TRM</t>
        </is>
      </c>
      <c r="E7" s="18" t="inlineStr">
        <is>
          <t>JERA</t>
        </is>
      </c>
      <c r="F7" s="53" t="inlineStr">
        <is>
          <t>湘南ルベントSC</t>
        </is>
      </c>
      <c r="G7" s="32" t="inlineStr">
        <is>
          <t>0-0</t>
        </is>
      </c>
      <c r="H7" s="31" t="inlineStr">
        <is>
          <t>△</t>
        </is>
      </c>
      <c r="I7" s="54" t="n"/>
    </row>
    <row r="8" hidden="1" outlineLevel="1" customFormat="1" s="1">
      <c r="B8" s="46" t="n"/>
      <c r="C8" s="144" t="n"/>
      <c r="D8" s="140" t="n"/>
      <c r="E8" s="18" t="n"/>
      <c r="F8" s="53" t="inlineStr">
        <is>
          <t>湘南ルベントSC</t>
        </is>
      </c>
      <c r="G8" s="32" t="inlineStr">
        <is>
          <t>0-0</t>
        </is>
      </c>
      <c r="H8" s="31" t="inlineStr">
        <is>
          <t>△</t>
        </is>
      </c>
      <c r="I8" s="54" t="n"/>
    </row>
    <row r="9" hidden="1" outlineLevel="1" customFormat="1" s="1">
      <c r="B9" s="46" t="n"/>
      <c r="C9" s="144" t="n"/>
      <c r="D9" s="140" t="n"/>
      <c r="E9" s="18" t="n"/>
      <c r="F9" s="53" t="inlineStr">
        <is>
          <t>湘南ルベントSC</t>
        </is>
      </c>
      <c r="G9" s="32" t="inlineStr">
        <is>
          <t>0-1</t>
        </is>
      </c>
      <c r="H9" s="31" t="inlineStr">
        <is>
          <t>×</t>
        </is>
      </c>
      <c r="I9" s="54" t="n"/>
    </row>
    <row r="10" hidden="1" outlineLevel="1" customFormat="1" s="1">
      <c r="B10" s="46" t="n"/>
      <c r="C10" s="144" t="n"/>
      <c r="D10" s="140" t="n"/>
      <c r="E10" s="18" t="n"/>
      <c r="F10" s="53" t="inlineStr">
        <is>
          <t>湘南ルベントSC</t>
        </is>
      </c>
      <c r="G10" s="32" t="inlineStr">
        <is>
          <t>2-0</t>
        </is>
      </c>
      <c r="H10" s="31" t="inlineStr">
        <is>
          <t>〇</t>
        </is>
      </c>
      <c r="I10" s="54" t="n"/>
    </row>
    <row r="11" hidden="1" outlineLevel="1" customFormat="1" s="1">
      <c r="B11" s="46" t="n"/>
      <c r="C11" s="144" t="n"/>
      <c r="D11" s="140" t="n"/>
      <c r="E11" s="18" t="n"/>
      <c r="F11" s="53" t="inlineStr">
        <is>
          <t>湘南ルベントSC</t>
        </is>
      </c>
      <c r="G11" s="32" t="inlineStr">
        <is>
          <t>0-0</t>
        </is>
      </c>
      <c r="H11" s="31" t="inlineStr">
        <is>
          <t>△</t>
        </is>
      </c>
      <c r="I11" s="54" t="n"/>
    </row>
    <row r="12" hidden="1" outlineLevel="1" customFormat="1" s="1">
      <c r="B12" s="143" t="n">
        <v>46299</v>
      </c>
      <c r="C12" s="144">
        <f>B12</f>
        <v/>
      </c>
      <c r="D12" s="140" t="inlineStr">
        <is>
          <t>JFA U12リーグ</t>
        </is>
      </c>
      <c r="E12" s="18" t="inlineStr">
        <is>
          <t>カルパソールスポーツパーク</t>
        </is>
      </c>
      <c r="F12" s="53" t="inlineStr">
        <is>
          <t>カルペソール</t>
        </is>
      </c>
      <c r="G12" s="32" t="inlineStr">
        <is>
          <t>0-1</t>
        </is>
      </c>
      <c r="H12" s="31" t="inlineStr">
        <is>
          <t>×</t>
        </is>
      </c>
      <c r="I12" s="54" t="n"/>
    </row>
    <row r="13" hidden="1" outlineLevel="1" customFormat="1" s="1">
      <c r="B13" s="46" t="n"/>
      <c r="C13" s="144" t="n"/>
      <c r="D13" s="140" t="n"/>
      <c r="E13" s="18" t="n"/>
      <c r="F13" s="53" t="inlineStr">
        <is>
          <t>FC東海岸</t>
        </is>
      </c>
      <c r="G13" s="32" t="inlineStr">
        <is>
          <t>6-0</t>
        </is>
      </c>
      <c r="H13" s="31" t="inlineStr">
        <is>
          <t>〇</t>
        </is>
      </c>
      <c r="I13" s="54" t="n"/>
    </row>
    <row r="14" hidden="1" outlineLevel="1" customFormat="1" s="1">
      <c r="B14" s="143" t="n">
        <v>46292</v>
      </c>
      <c r="C14" s="144">
        <f>B14</f>
        <v/>
      </c>
      <c r="D14" s="140" t="inlineStr">
        <is>
          <t>JFA U12リーグ</t>
        </is>
      </c>
      <c r="E14" s="18" t="inlineStr">
        <is>
          <t>カルパソールスポーツパーク</t>
        </is>
      </c>
      <c r="F14" s="53" t="inlineStr">
        <is>
          <t>本町SC</t>
        </is>
      </c>
      <c r="G14" s="32" t="inlineStr">
        <is>
          <t>1-0</t>
        </is>
      </c>
      <c r="H14" s="31" t="inlineStr">
        <is>
          <t>〇</t>
        </is>
      </c>
      <c r="I14" s="54" t="n"/>
    </row>
    <row r="15" hidden="1" outlineLevel="1" customFormat="1" s="1">
      <c r="B15" s="46" t="n"/>
      <c r="C15" s="144" t="n"/>
      <c r="D15" s="140" t="n"/>
      <c r="E15" s="18" t="n"/>
      <c r="F15" s="53" t="inlineStr">
        <is>
          <t>鶴嶺FC</t>
        </is>
      </c>
      <c r="G15" s="32" t="inlineStr">
        <is>
          <t>0-2</t>
        </is>
      </c>
      <c r="H15" s="31" t="inlineStr">
        <is>
          <t>×</t>
        </is>
      </c>
      <c r="I15" s="54" t="n"/>
    </row>
    <row r="16" hidden="1" outlineLevel="1" customFormat="1" s="1">
      <c r="B16" s="143" t="n">
        <v>46288</v>
      </c>
      <c r="C16" s="144">
        <f>B16</f>
        <v/>
      </c>
      <c r="D16" s="140" t="inlineStr">
        <is>
          <t>湘南読売杯</t>
        </is>
      </c>
      <c r="E16" s="18" t="inlineStr">
        <is>
          <t>潮風G</t>
        </is>
      </c>
      <c r="F16" s="53" t="inlineStr">
        <is>
          <t>カルペソール湘南</t>
        </is>
      </c>
      <c r="G16" s="32" t="inlineStr">
        <is>
          <t>1-2</t>
        </is>
      </c>
      <c r="H16" s="31" t="inlineStr">
        <is>
          <t>×</t>
        </is>
      </c>
      <c r="I16" s="54" t="n"/>
    </row>
    <row r="17" hidden="1" outlineLevel="1" customFormat="1" s="1">
      <c r="B17" s="143" t="n">
        <v>46284</v>
      </c>
      <c r="C17" s="144">
        <f>B17</f>
        <v/>
      </c>
      <c r="D17" s="140" t="inlineStr">
        <is>
          <t>JFA U12リーグ</t>
        </is>
      </c>
      <c r="E17" s="18" t="inlineStr">
        <is>
          <t>カルパソールスポーツパーク</t>
        </is>
      </c>
      <c r="F17" s="53" t="inlineStr">
        <is>
          <t>おなりレパーズ R</t>
        </is>
      </c>
      <c r="G17" s="32" t="inlineStr">
        <is>
          <t>2-1</t>
        </is>
      </c>
      <c r="H17" s="31" t="inlineStr">
        <is>
          <t>〇</t>
        </is>
      </c>
      <c r="I17" s="54" t="n"/>
    </row>
    <row r="18" hidden="1" outlineLevel="1" customFormat="1" s="1">
      <c r="B18" s="46" t="n"/>
      <c r="C18" s="144" t="n"/>
      <c r="D18" s="140" t="n"/>
      <c r="E18" s="18" t="n"/>
      <c r="F18" s="53" t="inlineStr">
        <is>
          <t>湘南ルベントSC</t>
        </is>
      </c>
      <c r="G18" s="32" t="inlineStr">
        <is>
          <t>2-1</t>
        </is>
      </c>
      <c r="H18" s="31" t="inlineStr">
        <is>
          <t>〇</t>
        </is>
      </c>
      <c r="I18" s="54" t="n"/>
    </row>
    <row r="19" hidden="1" outlineLevel="1" customFormat="1" s="1">
      <c r="B19" s="46" t="n"/>
      <c r="C19" s="144" t="n"/>
      <c r="D19" s="140" t="n"/>
      <c r="E19" s="18" t="n"/>
      <c r="F19" s="53" t="inlineStr">
        <is>
          <t>大庭レグルス</t>
        </is>
      </c>
      <c r="G19" s="32" t="inlineStr">
        <is>
          <t>2-0</t>
        </is>
      </c>
      <c r="H19" s="31" t="inlineStr">
        <is>
          <t>〇</t>
        </is>
      </c>
      <c r="I19" s="54" t="inlineStr">
        <is>
          <t>TRM</t>
        </is>
      </c>
    </row>
    <row r="20" hidden="1" outlineLevel="1" customFormat="1" s="1">
      <c r="B20" s="143" t="n">
        <v>46278</v>
      </c>
      <c r="C20" s="144">
        <f>B20</f>
        <v/>
      </c>
      <c r="D20" s="140" t="inlineStr">
        <is>
          <t>JFA U12リーグ</t>
        </is>
      </c>
      <c r="E20" s="18" t="inlineStr">
        <is>
          <t>明浜小</t>
        </is>
      </c>
      <c r="F20" s="53" t="inlineStr">
        <is>
          <t>大庭レグルス</t>
        </is>
      </c>
      <c r="G20" s="32" t="inlineStr">
        <is>
          <t>3-0</t>
        </is>
      </c>
      <c r="H20" s="31" t="inlineStr">
        <is>
          <t>〇</t>
        </is>
      </c>
      <c r="I20" s="54" t="n"/>
    </row>
    <row r="21" hidden="1" outlineLevel="1" customFormat="1" s="1">
      <c r="B21" s="46" t="n"/>
      <c r="C21" s="144" t="n"/>
      <c r="D21" s="140" t="n"/>
      <c r="E21" s="18" t="n"/>
      <c r="F21" s="53" t="inlineStr">
        <is>
          <t>西鎌倉SC</t>
        </is>
      </c>
      <c r="G21" s="32" t="inlineStr">
        <is>
          <t>1-3</t>
        </is>
      </c>
      <c r="H21" s="31" t="inlineStr">
        <is>
          <t>×</t>
        </is>
      </c>
      <c r="I21" s="54" t="n"/>
    </row>
    <row r="22" hidden="1" outlineLevel="1" customFormat="1" s="1">
      <c r="B22" s="46" t="n"/>
      <c r="C22" s="144" t="n"/>
      <c r="D22" s="140" t="n"/>
      <c r="E22" s="18" t="n"/>
      <c r="F22" s="53" t="inlineStr">
        <is>
          <t>本町SC</t>
        </is>
      </c>
      <c r="G22" s="32" t="inlineStr">
        <is>
          <t>0-0</t>
        </is>
      </c>
      <c r="H22" s="31" t="inlineStr">
        <is>
          <t>△</t>
        </is>
      </c>
      <c r="I22" s="54" t="inlineStr">
        <is>
          <t>TRM</t>
        </is>
      </c>
    </row>
    <row r="23" hidden="1" outlineLevel="1" customFormat="1" s="1">
      <c r="B23" s="46" t="n"/>
      <c r="C23" s="144" t="n"/>
      <c r="D23" s="140" t="n"/>
      <c r="E23" s="18" t="n"/>
      <c r="F23" s="53" t="inlineStr">
        <is>
          <t>大庭レグルス</t>
        </is>
      </c>
      <c r="G23" s="32" t="inlineStr">
        <is>
          <t>1-0</t>
        </is>
      </c>
      <c r="H23" s="31" t="inlineStr">
        <is>
          <t>〇</t>
        </is>
      </c>
      <c r="I23" s="54" t="inlineStr">
        <is>
          <t>TRM</t>
        </is>
      </c>
    </row>
    <row r="24" outlineLevel="1" customFormat="1" s="1">
      <c r="B24" s="46" t="n"/>
      <c r="C24" s="144" t="n"/>
      <c r="D24" s="140" t="n"/>
      <c r="E24" s="18" t="n"/>
      <c r="F24" s="53" t="inlineStr">
        <is>
          <t>おなりレパーズ R</t>
        </is>
      </c>
      <c r="G24" s="32" t="inlineStr">
        <is>
          <t>0-1</t>
        </is>
      </c>
      <c r="H24" s="31" t="inlineStr">
        <is>
          <t>×</t>
        </is>
      </c>
      <c r="I24" s="54" t="inlineStr">
        <is>
          <t>TRM</t>
        </is>
      </c>
    </row>
    <row r="25" outlineLevel="1" customFormat="1" s="1">
      <c r="B25" s="143" t="n">
        <v>46263</v>
      </c>
      <c r="C25" s="144">
        <f>B25</f>
        <v/>
      </c>
      <c r="D25" s="140" t="inlineStr">
        <is>
          <t>TRM</t>
        </is>
      </c>
      <c r="E25" s="18" t="inlineStr">
        <is>
          <t>JERA</t>
        </is>
      </c>
      <c r="F25" s="53" t="inlineStr">
        <is>
          <t>横須賀シーガルズFC A</t>
        </is>
      </c>
      <c r="G25" s="32" t="inlineStr">
        <is>
          <t>0-3</t>
        </is>
      </c>
      <c r="H25" s="31" t="inlineStr">
        <is>
          <t>×</t>
        </is>
      </c>
      <c r="I25" s="54" t="n"/>
    </row>
    <row r="26" outlineLevel="1" customFormat="1" s="1">
      <c r="B26" s="46" t="n"/>
      <c r="C26" s="144" t="n"/>
      <c r="D26" s="140" t="n"/>
      <c r="E26" s="18" t="n"/>
      <c r="F26" s="53" t="inlineStr">
        <is>
          <t>横須賀シーガルズFC B</t>
        </is>
      </c>
      <c r="G26" s="32" t="inlineStr">
        <is>
          <t>0-1</t>
        </is>
      </c>
      <c r="H26" s="31" t="inlineStr">
        <is>
          <t>×</t>
        </is>
      </c>
      <c r="I26" s="54" t="n"/>
    </row>
    <row r="27" outlineLevel="1" customFormat="1" s="1">
      <c r="B27" s="46" t="n"/>
      <c r="C27" s="144" t="n"/>
      <c r="D27" s="140" t="n"/>
      <c r="E27" s="18" t="n"/>
      <c r="F27" s="53" t="inlineStr">
        <is>
          <t>横須賀シーガルズFC A</t>
        </is>
      </c>
      <c r="G27" s="32" t="inlineStr">
        <is>
          <t>1-0</t>
        </is>
      </c>
      <c r="H27" s="31" t="inlineStr">
        <is>
          <t>〇</t>
        </is>
      </c>
      <c r="I27" s="54" t="n"/>
    </row>
    <row r="28" outlineLevel="1" customFormat="1" s="1">
      <c r="B28" s="46" t="n"/>
      <c r="C28" s="144" t="n"/>
      <c r="D28" s="140" t="n"/>
      <c r="E28" s="18" t="n"/>
      <c r="F28" s="53" t="inlineStr">
        <is>
          <t>横須賀シーガルズFC B</t>
        </is>
      </c>
      <c r="G28" s="32" t="inlineStr">
        <is>
          <t>0-5</t>
        </is>
      </c>
      <c r="H28" s="31" t="inlineStr">
        <is>
          <t>×</t>
        </is>
      </c>
      <c r="I28" s="54" t="n"/>
    </row>
    <row r="29" outlineLevel="1" customFormat="1" s="1">
      <c r="B29" s="46" t="n"/>
      <c r="C29" s="144" t="n"/>
      <c r="D29" s="140" t="n"/>
      <c r="E29" s="18" t="n"/>
      <c r="F29" s="53" t="inlineStr">
        <is>
          <t>横須賀シーガルズFC A</t>
        </is>
      </c>
      <c r="G29" s="32" t="inlineStr">
        <is>
          <t>0-1</t>
        </is>
      </c>
      <c r="H29" s="31" t="inlineStr">
        <is>
          <t>×</t>
        </is>
      </c>
      <c r="I29" s="54" t="n"/>
    </row>
    <row r="30" outlineLevel="1" customFormat="1" s="1">
      <c r="B30" s="46" t="n"/>
      <c r="C30" s="144" t="n"/>
      <c r="D30" s="140" t="n"/>
      <c r="E30" s="18" t="n"/>
      <c r="F30" s="53" t="inlineStr">
        <is>
          <t>横須賀シーガルズFC B</t>
        </is>
      </c>
      <c r="G30" s="32" t="inlineStr">
        <is>
          <t>0-1</t>
        </is>
      </c>
      <c r="H30" s="31" t="inlineStr">
        <is>
          <t>×</t>
        </is>
      </c>
      <c r="I30" s="54" t="n"/>
    </row>
    <row r="31" outlineLevel="1" customFormat="1" s="1">
      <c r="B31" s="143" t="n">
        <v>46256</v>
      </c>
      <c r="C31" s="144">
        <f>B31</f>
        <v/>
      </c>
      <c r="D31" s="140" t="inlineStr">
        <is>
          <t>TRM</t>
        </is>
      </c>
      <c r="E31" s="18" t="inlineStr">
        <is>
          <t>JERA</t>
        </is>
      </c>
      <c r="F31" s="53" t="inlineStr">
        <is>
          <t>葉山JGK</t>
        </is>
      </c>
      <c r="G31" s="32" t="inlineStr">
        <is>
          <t>1-2</t>
        </is>
      </c>
      <c r="H31" s="31" t="inlineStr">
        <is>
          <t>×</t>
        </is>
      </c>
      <c r="I31" s="54" t="n"/>
    </row>
    <row r="32" outlineLevel="1" customFormat="1" s="1">
      <c r="B32" s="46" t="n"/>
      <c r="C32" s="144" t="n"/>
      <c r="D32" s="140" t="n"/>
      <c r="E32" s="18" t="n"/>
      <c r="F32" s="53" t="inlineStr">
        <is>
          <t>葉山JGK</t>
        </is>
      </c>
      <c r="G32" s="32" t="inlineStr">
        <is>
          <t>0-2</t>
        </is>
      </c>
      <c r="H32" s="31" t="inlineStr">
        <is>
          <t>×</t>
        </is>
      </c>
      <c r="I32" s="54" t="n"/>
    </row>
    <row r="33" outlineLevel="1" customFormat="1" s="1">
      <c r="B33" s="46" t="n"/>
      <c r="C33" s="144" t="n"/>
      <c r="D33" s="140" t="n"/>
      <c r="E33" s="18" t="n"/>
      <c r="F33" s="53" t="inlineStr">
        <is>
          <t>葉山JGK</t>
        </is>
      </c>
      <c r="G33" s="32" t="inlineStr">
        <is>
          <t>1-0</t>
        </is>
      </c>
      <c r="H33" s="31" t="inlineStr">
        <is>
          <t>〇</t>
        </is>
      </c>
      <c r="I33" s="54" t="n"/>
    </row>
    <row r="34" outlineLevel="1" customFormat="1" s="1">
      <c r="B34" s="46" t="n"/>
      <c r="C34" s="144" t="n"/>
      <c r="D34" s="140" t="n"/>
      <c r="E34" s="18" t="n"/>
      <c r="F34" s="53" t="inlineStr">
        <is>
          <t>葉山JGK</t>
        </is>
      </c>
      <c r="G34" s="32" t="inlineStr">
        <is>
          <t>0-0</t>
        </is>
      </c>
      <c r="H34" s="31" t="inlineStr">
        <is>
          <t>△</t>
        </is>
      </c>
      <c r="I34" s="54" t="n"/>
    </row>
    <row r="35" outlineLevel="1" customFormat="1" s="1">
      <c r="B35" s="46" t="n"/>
      <c r="C35" s="144" t="n"/>
      <c r="D35" s="140" t="n"/>
      <c r="E35" s="18" t="n"/>
      <c r="F35" s="53" t="inlineStr">
        <is>
          <t>葉山JGK</t>
        </is>
      </c>
      <c r="G35" s="32" t="inlineStr">
        <is>
          <t>0-1</t>
        </is>
      </c>
      <c r="H35" s="31" t="inlineStr">
        <is>
          <t>×</t>
        </is>
      </c>
      <c r="I35" s="54" t="n"/>
    </row>
    <row r="36" outlineLevel="1" customFormat="1" s="1">
      <c r="B36" s="46" t="n"/>
      <c r="C36" s="144" t="n"/>
      <c r="D36" s="140" t="n"/>
      <c r="E36" s="18" t="n"/>
      <c r="F36" s="53" t="inlineStr">
        <is>
          <t>葉山JGK</t>
        </is>
      </c>
      <c r="G36" s="32" t="inlineStr">
        <is>
          <t>0-0</t>
        </is>
      </c>
      <c r="H36" s="31" t="inlineStr">
        <is>
          <t>△</t>
        </is>
      </c>
      <c r="I36" s="54" t="n"/>
    </row>
    <row r="37" outlineLevel="1" customFormat="1" s="1">
      <c r="B37" s="143" t="n">
        <v>46245</v>
      </c>
      <c r="C37" s="144">
        <f>B37</f>
        <v/>
      </c>
      <c r="D37" s="140" t="inlineStr">
        <is>
          <t>MIZUNOカップ</t>
        </is>
      </c>
      <c r="E37" s="18" t="inlineStr">
        <is>
          <t>IIMURO GLASS綾瀬スポーツセンター</t>
        </is>
      </c>
      <c r="F37" s="53" t="inlineStr">
        <is>
          <t>YS GEM FOOTBALL CLUB</t>
        </is>
      </c>
      <c r="G37" s="32" t="inlineStr">
        <is>
          <t>0-0</t>
        </is>
      </c>
      <c r="H37" s="31" t="inlineStr">
        <is>
          <t>△</t>
        </is>
      </c>
      <c r="I37" s="54" t="n"/>
    </row>
    <row r="38" outlineLevel="1" customFormat="1" s="1">
      <c r="B38" s="46" t="n"/>
      <c r="C38" s="144" t="n"/>
      <c r="D38" s="140" t="n"/>
      <c r="E38" s="18" t="n"/>
      <c r="F38" s="53" t="inlineStr">
        <is>
          <t>鶴が台</t>
        </is>
      </c>
      <c r="G38" s="32" t="inlineStr">
        <is>
          <t>1-1</t>
        </is>
      </c>
      <c r="H38" s="31" t="inlineStr">
        <is>
          <t>△</t>
        </is>
      </c>
      <c r="I38" s="54" t="n"/>
    </row>
    <row r="39" outlineLevel="1" customFormat="1" s="1">
      <c r="B39" s="46" t="n"/>
      <c r="C39" s="144" t="n"/>
      <c r="D39" s="140" t="n"/>
      <c r="E39" s="18" t="n"/>
      <c r="F39" s="53" t="inlineStr">
        <is>
          <t>T.C.S.C</t>
        </is>
      </c>
      <c r="G39" s="32" t="inlineStr">
        <is>
          <t>1-6</t>
        </is>
      </c>
      <c r="H39" s="31" t="inlineStr">
        <is>
          <t>×</t>
        </is>
      </c>
      <c r="I39" s="54" t="inlineStr">
        <is>
          <t>2位パート</t>
        </is>
      </c>
    </row>
    <row r="40" outlineLevel="1" customFormat="1" s="1">
      <c r="B40" s="46" t="n"/>
      <c r="C40" s="144" t="n"/>
      <c r="D40" s="140" t="n"/>
      <c r="E40" s="18" t="n"/>
      <c r="F40" s="53" t="inlineStr">
        <is>
          <t>アラス</t>
        </is>
      </c>
      <c r="G40" s="32" t="inlineStr">
        <is>
          <t>2-0</t>
        </is>
      </c>
      <c r="H40" s="31" t="inlineStr">
        <is>
          <t>〇</t>
        </is>
      </c>
      <c r="I40" s="54" t="inlineStr">
        <is>
          <t>2位パート</t>
        </is>
      </c>
    </row>
    <row r="41" outlineLevel="1" customFormat="1" s="1">
      <c r="B41" s="143" t="n">
        <v>46243</v>
      </c>
      <c r="C41" s="144">
        <f>B41</f>
        <v/>
      </c>
      <c r="D41" s="140" t="inlineStr">
        <is>
          <t>TRM</t>
        </is>
      </c>
      <c r="E41" s="18" t="inlineStr">
        <is>
          <t>明浜小</t>
        </is>
      </c>
      <c r="F41" s="53" t="inlineStr">
        <is>
          <t>久里浜FC</t>
        </is>
      </c>
      <c r="G41" s="32" t="inlineStr">
        <is>
          <t>0-0</t>
        </is>
      </c>
      <c r="H41" s="31" t="inlineStr">
        <is>
          <t>△</t>
        </is>
      </c>
      <c r="I41" s="54" t="n"/>
    </row>
    <row r="42" outlineLevel="1" customFormat="1" s="1">
      <c r="B42" s="46" t="n"/>
      <c r="C42" s="144" t="n"/>
      <c r="D42" s="140" t="n"/>
      <c r="E42" s="18" t="n"/>
      <c r="F42" s="53" t="inlineStr">
        <is>
          <t>久里浜FC</t>
        </is>
      </c>
      <c r="G42" s="32" t="inlineStr">
        <is>
          <t>4-0</t>
        </is>
      </c>
      <c r="H42" s="31" t="inlineStr">
        <is>
          <t>〇</t>
        </is>
      </c>
      <c r="I42" s="54" t="n"/>
    </row>
    <row r="43" outlineLevel="1" customFormat="1" s="1">
      <c r="B43" s="46" t="n"/>
      <c r="C43" s="144" t="n"/>
      <c r="D43" s="140" t="n"/>
      <c r="E43" s="18" t="n"/>
      <c r="F43" s="53" t="inlineStr">
        <is>
          <t>久里浜FC</t>
        </is>
      </c>
      <c r="G43" s="32" t="inlineStr">
        <is>
          <t>4-0</t>
        </is>
      </c>
      <c r="H43" s="31" t="inlineStr">
        <is>
          <t>〇</t>
        </is>
      </c>
      <c r="I43" s="54" t="n"/>
    </row>
    <row r="44" outlineLevel="1" customFormat="1" s="1">
      <c r="B44" s="46" t="n"/>
      <c r="C44" s="144" t="n"/>
      <c r="D44" s="140" t="n"/>
      <c r="E44" s="18" t="n"/>
      <c r="F44" s="53" t="inlineStr">
        <is>
          <t>久里浜FC</t>
        </is>
      </c>
      <c r="G44" s="32" t="inlineStr">
        <is>
          <t>1-0</t>
        </is>
      </c>
      <c r="H44" s="31" t="inlineStr">
        <is>
          <t>〇</t>
        </is>
      </c>
      <c r="I44" s="54" t="n"/>
    </row>
    <row r="45" outlineLevel="1" customFormat="1" s="1">
      <c r="B45" s="46" t="n"/>
      <c r="C45" s="144" t="n"/>
      <c r="D45" s="140" t="n"/>
      <c r="E45" s="18" t="n"/>
      <c r="F45" s="53" t="inlineStr">
        <is>
          <t>久里浜FC</t>
        </is>
      </c>
      <c r="G45" s="32" t="inlineStr">
        <is>
          <t>0-0</t>
        </is>
      </c>
      <c r="H45" s="31" t="inlineStr">
        <is>
          <t>△</t>
        </is>
      </c>
      <c r="I45" s="54" t="n"/>
    </row>
    <row r="46" outlineLevel="1" customFormat="1" s="1">
      <c r="B46" s="46" t="n"/>
      <c r="C46" s="144" t="n"/>
      <c r="D46" s="140" t="n"/>
      <c r="E46" s="18" t="n"/>
      <c r="F46" s="53" t="inlineStr">
        <is>
          <t>久里浜FC</t>
        </is>
      </c>
      <c r="G46" s="32" t="inlineStr">
        <is>
          <t>0-0</t>
        </is>
      </c>
      <c r="H46" s="31" t="inlineStr">
        <is>
          <t>△</t>
        </is>
      </c>
      <c r="I46" s="54" t="n"/>
    </row>
    <row r="47" outlineLevel="1" customFormat="1" s="1">
      <c r="B47" s="143" t="n">
        <v>46242</v>
      </c>
      <c r="C47" s="144">
        <f>B47</f>
        <v/>
      </c>
      <c r="D47" s="140" t="inlineStr">
        <is>
          <t>TRM</t>
        </is>
      </c>
      <c r="E47" s="18" t="inlineStr">
        <is>
          <t>神明台スポーツ施設</t>
        </is>
      </c>
      <c r="F47" s="53" t="inlineStr">
        <is>
          <t>FC南瀬谷</t>
        </is>
      </c>
      <c r="G47" s="32" t="inlineStr">
        <is>
          <t>1-0</t>
        </is>
      </c>
      <c r="H47" s="31" t="inlineStr">
        <is>
          <t>〇</t>
        </is>
      </c>
      <c r="I47" s="54" t="n"/>
    </row>
    <row r="48" outlineLevel="1" customFormat="1" s="1">
      <c r="B48" s="46" t="n"/>
      <c r="C48" s="144" t="n"/>
      <c r="D48" s="140" t="n"/>
      <c r="E48" s="18" t="n"/>
      <c r="F48" s="53" t="inlineStr">
        <is>
          <t>藤沢FC</t>
        </is>
      </c>
      <c r="G48" s="32" t="inlineStr">
        <is>
          <t>0-0</t>
        </is>
      </c>
      <c r="H48" s="31" t="inlineStr">
        <is>
          <t>△</t>
        </is>
      </c>
      <c r="I48" s="54" t="n"/>
    </row>
    <row r="49" outlineLevel="1" customFormat="1" s="1">
      <c r="B49" s="46" t="n"/>
      <c r="C49" s="144" t="n"/>
      <c r="D49" s="140" t="n"/>
      <c r="E49" s="18" t="n"/>
      <c r="F49" s="53" t="inlineStr">
        <is>
          <t>FC南瀬谷</t>
        </is>
      </c>
      <c r="G49" s="32" t="inlineStr">
        <is>
          <t>1-1</t>
        </is>
      </c>
      <c r="H49" s="31" t="inlineStr">
        <is>
          <t>△</t>
        </is>
      </c>
      <c r="I49" s="54" t="n"/>
    </row>
    <row r="50" outlineLevel="1" customFormat="1" s="1">
      <c r="B50" s="46" t="n"/>
      <c r="C50" s="144" t="n"/>
      <c r="D50" s="140" t="n"/>
      <c r="E50" s="18" t="n"/>
      <c r="F50" s="53" t="inlineStr">
        <is>
          <t>藤沢FC</t>
        </is>
      </c>
      <c r="G50" s="32" t="inlineStr">
        <is>
          <t>0-0</t>
        </is>
      </c>
      <c r="H50" s="31" t="inlineStr">
        <is>
          <t>△</t>
        </is>
      </c>
      <c r="I50" s="54" t="n"/>
    </row>
    <row r="51" outlineLevel="1" customFormat="1" s="1">
      <c r="B51" s="46" t="n"/>
      <c r="C51" s="144" t="n"/>
      <c r="D51" s="140" t="n"/>
      <c r="E51" s="18" t="n"/>
      <c r="F51" s="53" t="inlineStr">
        <is>
          <t>FC南瀬谷</t>
        </is>
      </c>
      <c r="G51" s="32" t="inlineStr">
        <is>
          <t>1-0</t>
        </is>
      </c>
      <c r="H51" s="31" t="inlineStr">
        <is>
          <t>〇</t>
        </is>
      </c>
      <c r="I51" s="54" t="n"/>
    </row>
    <row r="52" outlineLevel="1" customFormat="1" s="1">
      <c r="B52" s="46" t="n"/>
      <c r="C52" s="144" t="n"/>
      <c r="D52" s="140" t="n"/>
      <c r="E52" s="18" t="n"/>
      <c r="F52" s="53" t="inlineStr">
        <is>
          <t>藤沢FC</t>
        </is>
      </c>
      <c r="G52" s="32" t="inlineStr">
        <is>
          <t>2-0</t>
        </is>
      </c>
      <c r="H52" s="31" t="inlineStr">
        <is>
          <t>〇</t>
        </is>
      </c>
      <c r="I52" s="54" t="n"/>
    </row>
    <row r="53" outlineLevel="1" customFormat="1" s="1">
      <c r="B53" s="143" t="n">
        <v>46236</v>
      </c>
      <c r="C53" s="144">
        <f>B53</f>
        <v/>
      </c>
      <c r="D53" s="140" t="inlineStr">
        <is>
          <t>TRM</t>
        </is>
      </c>
      <c r="E53" s="18" t="inlineStr">
        <is>
          <t>井戸前グラウンド</t>
        </is>
      </c>
      <c r="F53" s="53" t="inlineStr">
        <is>
          <t>DIEZ</t>
        </is>
      </c>
      <c r="G53" s="32" t="inlineStr">
        <is>
          <t>2-1</t>
        </is>
      </c>
      <c r="H53" s="31" t="inlineStr">
        <is>
          <t>〇</t>
        </is>
      </c>
      <c r="I53" s="54" t="n"/>
    </row>
    <row r="54" outlineLevel="1" customFormat="1" s="1">
      <c r="B54" s="46" t="n"/>
      <c r="C54" s="144" t="n"/>
      <c r="D54" s="140" t="n"/>
      <c r="E54" s="18" t="n"/>
      <c r="F54" s="53" t="inlineStr">
        <is>
          <t>DIEZ</t>
        </is>
      </c>
      <c r="G54" s="32" t="inlineStr">
        <is>
          <t>1-0</t>
        </is>
      </c>
      <c r="H54" s="31" t="inlineStr">
        <is>
          <t>〇</t>
        </is>
      </c>
      <c r="I54" s="54" t="n"/>
    </row>
    <row r="55" outlineLevel="1" customFormat="1" s="1">
      <c r="B55" s="46" t="n"/>
      <c r="C55" s="144" t="n"/>
      <c r="D55" s="140" t="n"/>
      <c r="E55" s="18" t="n"/>
      <c r="F55" s="53" t="inlineStr">
        <is>
          <t>DIEZ</t>
        </is>
      </c>
      <c r="G55" s="32" t="inlineStr">
        <is>
          <t>1-0</t>
        </is>
      </c>
      <c r="H55" s="31" t="inlineStr">
        <is>
          <t>〇</t>
        </is>
      </c>
      <c r="I55" s="54" t="n"/>
    </row>
    <row r="56" outlineLevel="1" customFormat="1" s="1">
      <c r="B56" s="46" t="n"/>
      <c r="C56" s="144" t="n"/>
      <c r="D56" s="140" t="n"/>
      <c r="E56" s="18" t="n"/>
      <c r="F56" s="53" t="inlineStr">
        <is>
          <t>DIEZ</t>
        </is>
      </c>
      <c r="G56" s="32" t="inlineStr">
        <is>
          <t>0-1</t>
        </is>
      </c>
      <c r="H56" s="31" t="inlineStr">
        <is>
          <t>×</t>
        </is>
      </c>
      <c r="I56" s="54" t="n"/>
    </row>
    <row r="57" outlineLevel="1" customFormat="1" s="1">
      <c r="B57" s="46" t="n"/>
      <c r="C57" s="144" t="n"/>
      <c r="D57" s="140" t="n"/>
      <c r="E57" s="18" t="n"/>
      <c r="F57" s="53" t="inlineStr">
        <is>
          <t>DIEZ</t>
        </is>
      </c>
      <c r="G57" s="32" t="inlineStr">
        <is>
          <t>0-0</t>
        </is>
      </c>
      <c r="H57" s="31" t="inlineStr">
        <is>
          <t>△</t>
        </is>
      </c>
      <c r="I57" s="54" t="n"/>
    </row>
    <row r="58" outlineLevel="1" customFormat="1" s="1">
      <c r="B58" s="46" t="n"/>
      <c r="C58" s="144" t="n"/>
      <c r="D58" s="140" t="n"/>
      <c r="E58" s="18" t="n"/>
      <c r="F58" s="53" t="inlineStr">
        <is>
          <t>DIEZ</t>
        </is>
      </c>
      <c r="G58" s="32" t="inlineStr">
        <is>
          <t>3-0</t>
        </is>
      </c>
      <c r="H58" s="31" t="inlineStr">
        <is>
          <t>〇</t>
        </is>
      </c>
      <c r="I58" s="54" t="n"/>
    </row>
    <row r="59" outlineLevel="1" customFormat="1" s="1">
      <c r="B59" s="143" t="n">
        <v>46235</v>
      </c>
      <c r="C59" s="144">
        <f>B59</f>
        <v/>
      </c>
      <c r="D59" s="140" t="inlineStr">
        <is>
          <t>TRM</t>
        </is>
      </c>
      <c r="E59" s="18" t="inlineStr">
        <is>
          <t>井戸前グラウンド</t>
        </is>
      </c>
      <c r="F59" s="53" t="inlineStr">
        <is>
          <t>清水西</t>
        </is>
      </c>
      <c r="G59" s="32" t="inlineStr">
        <is>
          <t>1-2</t>
        </is>
      </c>
      <c r="H59" s="31" t="inlineStr">
        <is>
          <t>×</t>
        </is>
      </c>
      <c r="I59" s="54" t="n"/>
    </row>
    <row r="60" outlineLevel="1" customFormat="1" s="1">
      <c r="B60" s="46" t="n"/>
      <c r="C60" s="144" t="n"/>
      <c r="D60" s="140" t="n"/>
      <c r="E60" s="18" t="n"/>
      <c r="F60" s="53" t="inlineStr">
        <is>
          <t>清水西</t>
        </is>
      </c>
      <c r="G60" s="32" t="inlineStr">
        <is>
          <t>4-0</t>
        </is>
      </c>
      <c r="H60" s="31" t="inlineStr">
        <is>
          <t>〇</t>
        </is>
      </c>
      <c r="I60" s="54" t="n"/>
    </row>
    <row r="61" outlineLevel="1" customFormat="1" s="1">
      <c r="B61" s="46" t="n"/>
      <c r="C61" s="144" t="n"/>
      <c r="D61" s="140" t="n"/>
      <c r="E61" s="18" t="n"/>
      <c r="F61" s="53" t="inlineStr">
        <is>
          <t>清水西</t>
        </is>
      </c>
      <c r="G61" s="32" t="inlineStr">
        <is>
          <t>2-0</t>
        </is>
      </c>
      <c r="H61" s="31" t="inlineStr">
        <is>
          <t>〇</t>
        </is>
      </c>
      <c r="I61" s="54" t="n"/>
    </row>
    <row r="62" outlineLevel="1" customFormat="1" s="1">
      <c r="B62" s="46" t="n"/>
      <c r="C62" s="144" t="n"/>
      <c r="D62" s="140" t="n"/>
      <c r="E62" s="18" t="n"/>
      <c r="F62" s="53" t="inlineStr">
        <is>
          <t>清水西</t>
        </is>
      </c>
      <c r="G62" s="32" t="inlineStr">
        <is>
          <t>5-1</t>
        </is>
      </c>
      <c r="H62" s="31" t="inlineStr">
        <is>
          <t>〇</t>
        </is>
      </c>
      <c r="I62" s="54" t="n"/>
    </row>
    <row r="63" outlineLevel="1" customFormat="1" s="1">
      <c r="B63" s="46" t="n"/>
      <c r="C63" s="144" t="n"/>
      <c r="D63" s="140" t="n"/>
      <c r="E63" s="18" t="n"/>
      <c r="F63" s="53" t="inlineStr">
        <is>
          <t>清水西</t>
        </is>
      </c>
      <c r="G63" s="32" t="inlineStr">
        <is>
          <t>1-1</t>
        </is>
      </c>
      <c r="H63" s="31" t="inlineStr">
        <is>
          <t>△</t>
        </is>
      </c>
      <c r="I63" s="54" t="n"/>
    </row>
    <row r="64" outlineLevel="1" customFormat="1" s="1">
      <c r="B64" s="143" t="n">
        <v>46223</v>
      </c>
      <c r="C64" s="144">
        <f>B64</f>
        <v/>
      </c>
      <c r="D64" s="140" t="inlineStr">
        <is>
          <t>深園カップ</t>
        </is>
      </c>
      <c r="E64" s="18" t="inlineStr">
        <is>
          <t>深谷通信隊跡地G</t>
        </is>
      </c>
      <c r="F64" s="53" t="inlineStr">
        <is>
          <t>藤沢FC</t>
        </is>
      </c>
      <c r="G64" s="32" t="inlineStr">
        <is>
          <t>0-1</t>
        </is>
      </c>
      <c r="H64" s="31" t="inlineStr">
        <is>
          <t>×</t>
        </is>
      </c>
      <c r="I64" s="54" t="inlineStr">
        <is>
          <t>9位</t>
        </is>
      </c>
    </row>
    <row r="65" outlineLevel="1" customFormat="1" s="1">
      <c r="B65" s="46" t="n"/>
      <c r="C65" s="144" t="n"/>
      <c r="D65" s="140" t="n"/>
      <c r="E65" s="18" t="n"/>
      <c r="F65" s="53" t="inlineStr">
        <is>
          <t>FC本郷</t>
        </is>
      </c>
      <c r="G65" s="32" t="inlineStr">
        <is>
          <t>1-3</t>
        </is>
      </c>
      <c r="H65" s="31" t="inlineStr">
        <is>
          <t>×</t>
        </is>
      </c>
      <c r="I65" s="54" t="n"/>
    </row>
    <row r="66" outlineLevel="1" customFormat="1" s="1">
      <c r="B66" s="46" t="n"/>
      <c r="C66" s="144" t="n"/>
      <c r="D66" s="140" t="n"/>
      <c r="E66" s="18" t="n"/>
      <c r="F66" s="53" t="inlineStr">
        <is>
          <t>すみれSC</t>
        </is>
      </c>
      <c r="G66" s="32" t="inlineStr">
        <is>
          <t>0-1</t>
        </is>
      </c>
      <c r="H66" s="31" t="inlineStr">
        <is>
          <t>×</t>
        </is>
      </c>
      <c r="I66" s="54" t="n"/>
    </row>
    <row r="67" outlineLevel="1" customFormat="1" s="1">
      <c r="B67" s="46" t="n"/>
      <c r="C67" s="144" t="n"/>
      <c r="D67" s="140" t="n"/>
      <c r="E67" s="18" t="n"/>
      <c r="F67" s="53" t="inlineStr">
        <is>
          <t>鶴見東FC</t>
        </is>
      </c>
      <c r="G67" s="32" t="inlineStr">
        <is>
          <t>0-1</t>
        </is>
      </c>
      <c r="H67" s="31" t="inlineStr">
        <is>
          <t>×</t>
        </is>
      </c>
      <c r="I67" s="54" t="n"/>
    </row>
    <row r="68" outlineLevel="1" customFormat="1" s="1">
      <c r="B68" s="143" t="n">
        <v>46222</v>
      </c>
      <c r="C68" s="144">
        <f>B68</f>
        <v/>
      </c>
      <c r="D68" s="140" t="inlineStr">
        <is>
          <t>TRM</t>
        </is>
      </c>
      <c r="E68" s="18" t="inlineStr">
        <is>
          <t>明浜小</t>
        </is>
      </c>
      <c r="F68" s="53" t="inlineStr">
        <is>
          <t>野庭キッカーズ</t>
        </is>
      </c>
      <c r="G68" s="32" t="inlineStr">
        <is>
          <t>0-1</t>
        </is>
      </c>
      <c r="H68" s="31" t="inlineStr">
        <is>
          <t>×</t>
        </is>
      </c>
      <c r="I68" s="54" t="n"/>
    </row>
    <row r="69" outlineLevel="1" customFormat="1" s="1">
      <c r="B69" s="46" t="n"/>
      <c r="C69" s="144" t="n"/>
      <c r="D69" s="140" t="n"/>
      <c r="E69" s="18" t="n"/>
      <c r="F69" s="53" t="inlineStr">
        <is>
          <t>初声ジュニアFC</t>
        </is>
      </c>
      <c r="G69" s="32" t="inlineStr">
        <is>
          <t>0-0</t>
        </is>
      </c>
      <c r="H69" s="31" t="inlineStr">
        <is>
          <t>△</t>
        </is>
      </c>
      <c r="I69" s="54" t="n"/>
    </row>
    <row r="70" outlineLevel="1" customFormat="1" s="1">
      <c r="B70" s="46" t="n"/>
      <c r="C70" s="144" t="n"/>
      <c r="D70" s="140" t="n"/>
      <c r="E70" s="18" t="n"/>
      <c r="F70" s="53" t="inlineStr">
        <is>
          <t>野庭キッカーズ</t>
        </is>
      </c>
      <c r="G70" s="32" t="inlineStr">
        <is>
          <t>0-0</t>
        </is>
      </c>
      <c r="H70" s="31" t="inlineStr">
        <is>
          <t>△</t>
        </is>
      </c>
      <c r="I70" s="54" t="n"/>
    </row>
    <row r="71" outlineLevel="1" customFormat="1" s="1">
      <c r="B71" s="46" t="n"/>
      <c r="C71" s="144" t="n"/>
      <c r="D71" s="140" t="n"/>
      <c r="E71" s="18" t="n"/>
      <c r="F71" s="53" t="inlineStr">
        <is>
          <t>初声ジュニアFC</t>
        </is>
      </c>
      <c r="G71" s="32" t="inlineStr">
        <is>
          <t>1-0</t>
        </is>
      </c>
      <c r="H71" s="31" t="inlineStr">
        <is>
          <t>〇</t>
        </is>
      </c>
      <c r="I71" s="54" t="n"/>
    </row>
    <row r="72" outlineLevel="1" customFormat="1" s="1">
      <c r="B72" s="46" t="n"/>
      <c r="C72" s="144" t="n"/>
      <c r="D72" s="140" t="n"/>
      <c r="E72" s="18" t="n"/>
      <c r="F72" s="53" t="inlineStr">
        <is>
          <t>野庭キッカーズ</t>
        </is>
      </c>
      <c r="G72" s="32" t="inlineStr">
        <is>
          <t>0-0</t>
        </is>
      </c>
      <c r="H72" s="31" t="inlineStr">
        <is>
          <t>△</t>
        </is>
      </c>
      <c r="I72" s="54" t="n"/>
    </row>
    <row r="73" outlineLevel="1" customFormat="1" s="1">
      <c r="B73" s="143" t="n">
        <v>46215</v>
      </c>
      <c r="C73" s="144">
        <f>B73</f>
        <v/>
      </c>
      <c r="D73" s="140" t="inlineStr">
        <is>
          <t>和田カップ</t>
        </is>
      </c>
      <c r="E73" s="18" t="inlineStr">
        <is>
          <t>明浜小</t>
        </is>
      </c>
      <c r="F73" s="53" t="inlineStr">
        <is>
          <t>IOM</t>
        </is>
      </c>
      <c r="G73" s="32" t="inlineStr">
        <is>
          <t>2-0</t>
        </is>
      </c>
      <c r="H73" s="31" t="inlineStr">
        <is>
          <t>〇</t>
        </is>
      </c>
      <c r="I73" s="54" t="inlineStr">
        <is>
          <t>優勝</t>
        </is>
      </c>
    </row>
    <row r="74" outlineLevel="1" customFormat="1" s="1">
      <c r="B74" s="46" t="n"/>
      <c r="C74" s="144" t="n"/>
      <c r="D74" s="140" t="n"/>
      <c r="E74" s="18" t="n"/>
      <c r="F74" s="53" t="inlineStr">
        <is>
          <t>大楠少年サッカー友の会</t>
        </is>
      </c>
      <c r="G74" s="32" t="inlineStr">
        <is>
          <t>2-0</t>
        </is>
      </c>
      <c r="H74" s="31" t="inlineStr">
        <is>
          <t>〇</t>
        </is>
      </c>
      <c r="I74" s="54" t="n"/>
    </row>
    <row r="75" outlineLevel="1" customFormat="1" s="1">
      <c r="B75" s="46" t="n"/>
      <c r="C75" s="144" t="n"/>
      <c r="D75" s="140" t="n"/>
      <c r="E75" s="18" t="n"/>
      <c r="F75" s="53" t="inlineStr">
        <is>
          <t>久里浜FC</t>
        </is>
      </c>
      <c r="G75" s="32" t="inlineStr">
        <is>
          <t>2-0</t>
        </is>
      </c>
      <c r="H75" s="31" t="inlineStr">
        <is>
          <t>〇</t>
        </is>
      </c>
      <c r="I75" s="54" t="inlineStr">
        <is>
          <t>決勝トーナメント</t>
        </is>
      </c>
    </row>
    <row r="76" outlineLevel="1" customFormat="1" s="1">
      <c r="B76" s="46" t="n"/>
      <c r="C76" s="144" t="n"/>
      <c r="D76" s="140" t="n"/>
      <c r="E76" s="18" t="n"/>
      <c r="F76" s="53" t="inlineStr">
        <is>
          <t>野庭キッカーズ</t>
        </is>
      </c>
      <c r="G76" s="32" t="inlineStr">
        <is>
          <t>1-0</t>
        </is>
      </c>
      <c r="H76" s="31" t="inlineStr">
        <is>
          <t>〇</t>
        </is>
      </c>
      <c r="I76" s="54" t="inlineStr">
        <is>
          <t>決勝トーナメント</t>
        </is>
      </c>
    </row>
    <row r="77" outlineLevel="1" customFormat="1" s="1">
      <c r="B77" s="143" t="n">
        <v>46208</v>
      </c>
      <c r="C77" s="144">
        <f>B77</f>
        <v/>
      </c>
      <c r="D77" s="140" t="inlineStr">
        <is>
          <t>スワssカップ50周年記念大会</t>
        </is>
      </c>
      <c r="E77" s="18" t="inlineStr">
        <is>
          <t>はまゆう</t>
        </is>
      </c>
      <c r="F77" s="53" t="inlineStr">
        <is>
          <t>大津FC</t>
        </is>
      </c>
      <c r="G77" s="32" t="inlineStr">
        <is>
          <t>0-3</t>
        </is>
      </c>
      <c r="H77" s="31" t="inlineStr">
        <is>
          <t>×</t>
        </is>
      </c>
      <c r="I77" s="54" t="inlineStr">
        <is>
          <t>優勝</t>
        </is>
      </c>
    </row>
    <row r="78" outlineLevel="1" customFormat="1" s="1">
      <c r="B78" s="46" t="n"/>
      <c r="C78" s="144" t="n"/>
      <c r="D78" s="140" t="n"/>
      <c r="E78" s="18" t="n"/>
      <c r="F78" s="53" t="inlineStr">
        <is>
          <t>TADOなかよしSC</t>
        </is>
      </c>
      <c r="G78" s="32" t="inlineStr">
        <is>
          <t>2-2</t>
        </is>
      </c>
      <c r="H78" s="31" t="inlineStr">
        <is>
          <t>△</t>
        </is>
      </c>
      <c r="I78" s="54" t="n"/>
    </row>
    <row r="79" outlineLevel="1" customFormat="1" s="1">
      <c r="B79" s="46" t="n"/>
      <c r="C79" s="144" t="n"/>
      <c r="D79" s="140" t="n"/>
      <c r="E79" s="18" t="n"/>
      <c r="F79" s="53" t="inlineStr">
        <is>
          <t>城北ファイターズ</t>
        </is>
      </c>
      <c r="G79" s="32" t="inlineStr">
        <is>
          <t>4-1</t>
        </is>
      </c>
      <c r="H79" s="31" t="inlineStr">
        <is>
          <t>〇</t>
        </is>
      </c>
      <c r="I79" s="54" t="n"/>
    </row>
    <row r="80" outlineLevel="1" customFormat="1" s="1">
      <c r="B80" s="46" t="n"/>
      <c r="C80" s="144" t="n"/>
      <c r="D80" s="140" t="n"/>
      <c r="E80" s="18" t="n"/>
      <c r="F80" s="53" t="inlineStr">
        <is>
          <t>若林</t>
        </is>
      </c>
      <c r="G80" s="32" t="inlineStr">
        <is>
          <t>1-0</t>
        </is>
      </c>
      <c r="H80" s="31" t="inlineStr">
        <is>
          <t>〇</t>
        </is>
      </c>
      <c r="I80" s="54" t="inlineStr">
        <is>
          <t>順位決定トーナメント</t>
        </is>
      </c>
    </row>
    <row r="81" outlineLevel="1" customFormat="1" s="1">
      <c r="B81" s="46" t="n"/>
      <c r="C81" s="144" t="n"/>
      <c r="D81" s="140" t="n"/>
      <c r="E81" s="18" t="n"/>
      <c r="F81" s="53" t="inlineStr">
        <is>
          <t>久里浜FC</t>
        </is>
      </c>
      <c r="G81" s="32" t="inlineStr">
        <is>
          <t>2-0</t>
        </is>
      </c>
      <c r="H81" s="31" t="inlineStr">
        <is>
          <t>〇</t>
        </is>
      </c>
      <c r="I81" s="54" t="inlineStr">
        <is>
          <t>順位決定トーナメント</t>
        </is>
      </c>
    </row>
    <row r="82" outlineLevel="1" customFormat="1" s="1">
      <c r="B82" s="46" t="n"/>
      <c r="C82" s="144" t="n"/>
      <c r="D82" s="140" t="n"/>
      <c r="E82" s="18" t="n"/>
      <c r="F82" s="53" t="inlineStr">
        <is>
          <t>大津FC</t>
        </is>
      </c>
      <c r="G82" s="32" t="inlineStr">
        <is>
          <t>0-0（PK 2-0）</t>
        </is>
      </c>
      <c r="H82" s="31" t="inlineStr">
        <is>
          <t>〇</t>
        </is>
      </c>
      <c r="I82" s="54" t="inlineStr">
        <is>
          <t>順位決定トーナメント</t>
        </is>
      </c>
    </row>
    <row r="83" outlineLevel="1" customFormat="1" s="1">
      <c r="B83" s="143" t="n">
        <v>46201</v>
      </c>
      <c r="C83" s="144">
        <f>B83</f>
        <v/>
      </c>
      <c r="D83" s="140" t="inlineStr">
        <is>
          <t>チャンピオンシップ</t>
        </is>
      </c>
      <c r="E83" s="18" t="inlineStr">
        <is>
          <t>荻野運動公園</t>
        </is>
      </c>
      <c r="F83" s="53" t="inlineStr">
        <is>
          <t>秦野本町SS</t>
        </is>
      </c>
      <c r="G83" s="32" t="inlineStr">
        <is>
          <t>0-0（PK 3-4）</t>
        </is>
      </c>
      <c r="H83" s="31" t="inlineStr">
        <is>
          <t>×</t>
        </is>
      </c>
      <c r="I83" s="54" t="n"/>
    </row>
    <row r="84" outlineLevel="1" customFormat="1" s="1">
      <c r="B84" s="143" t="n">
        <v>46193</v>
      </c>
      <c r="C84" s="144">
        <f>B84</f>
        <v/>
      </c>
      <c r="D84" s="140" t="inlineStr">
        <is>
          <t>TRM</t>
        </is>
      </c>
      <c r="E84" s="18" t="inlineStr">
        <is>
          <t>明浜小学校</t>
        </is>
      </c>
      <c r="F84" s="53" t="inlineStr">
        <is>
          <t>ACラゾーレ</t>
        </is>
      </c>
      <c r="G84" s="32" t="inlineStr">
        <is>
          <t>0-0</t>
        </is>
      </c>
      <c r="H84" s="31" t="inlineStr">
        <is>
          <t>△</t>
        </is>
      </c>
      <c r="I84" s="54" t="n"/>
    </row>
    <row r="85" outlineLevel="1" customFormat="1" s="1">
      <c r="B85" s="46" t="n"/>
      <c r="C85" s="144" t="n"/>
      <c r="D85" s="140" t="n"/>
      <c r="E85" s="18" t="n"/>
      <c r="F85" s="53" t="inlineStr">
        <is>
          <t>TADOなかよしSC</t>
        </is>
      </c>
      <c r="G85" s="32" t="inlineStr">
        <is>
          <t>0-0</t>
        </is>
      </c>
      <c r="H85" s="31" t="inlineStr">
        <is>
          <t>△</t>
        </is>
      </c>
      <c r="I85" s="54" t="n"/>
    </row>
    <row r="86" outlineLevel="1" customFormat="1" s="1">
      <c r="B86" s="46" t="n"/>
      <c r="C86" s="144" t="n"/>
      <c r="D86" s="140" t="n"/>
      <c r="E86" s="18" t="n"/>
      <c r="F86" s="53" t="inlineStr">
        <is>
          <t>ACラゾーレ</t>
        </is>
      </c>
      <c r="G86" s="32" t="inlineStr">
        <is>
          <t>1-0</t>
        </is>
      </c>
      <c r="H86" s="31" t="inlineStr">
        <is>
          <t>〇</t>
        </is>
      </c>
      <c r="I86" s="54" t="n"/>
    </row>
    <row r="87" outlineLevel="1" customFormat="1" s="1">
      <c r="B87" s="46" t="n"/>
      <c r="C87" s="144" t="n"/>
      <c r="D87" s="140" t="n"/>
      <c r="E87" s="18" t="n"/>
      <c r="F87" s="53" t="inlineStr">
        <is>
          <t>TADOなかよしSC</t>
        </is>
      </c>
      <c r="G87" s="32" t="inlineStr">
        <is>
          <t>2-0</t>
        </is>
      </c>
      <c r="H87" s="31" t="inlineStr">
        <is>
          <t>〇</t>
        </is>
      </c>
      <c r="I87" s="54" t="n"/>
    </row>
    <row r="88" outlineLevel="1" customFormat="1" s="1">
      <c r="B88" s="46" t="n"/>
      <c r="C88" s="144" t="n"/>
      <c r="D88" s="140" t="n"/>
      <c r="E88" s="18" t="n"/>
      <c r="F88" s="53" t="inlineStr">
        <is>
          <t>ACラゾーレ</t>
        </is>
      </c>
      <c r="G88" s="32" t="inlineStr">
        <is>
          <t>1-1</t>
        </is>
      </c>
      <c r="H88" s="31" t="inlineStr">
        <is>
          <t>△</t>
        </is>
      </c>
      <c r="I88" s="54" t="n"/>
    </row>
    <row r="89" outlineLevel="1" customFormat="1" s="1">
      <c r="B89" s="46" t="n"/>
      <c r="C89" s="144" t="n"/>
      <c r="D89" s="140" t="n"/>
      <c r="E89" s="18" t="n"/>
      <c r="F89" s="53" t="inlineStr">
        <is>
          <t>TADOなかよしSC</t>
        </is>
      </c>
      <c r="G89" s="32" t="inlineStr">
        <is>
          <t>0-0</t>
        </is>
      </c>
      <c r="H89" s="31" t="inlineStr">
        <is>
          <t>△</t>
        </is>
      </c>
      <c r="I89" s="54" t="n"/>
    </row>
    <row r="90" outlineLevel="1" customFormat="1" s="1">
      <c r="B90" s="46" t="n"/>
      <c r="C90" s="144" t="n"/>
      <c r="D90" s="140" t="n"/>
      <c r="E90" s="18" t="n"/>
      <c r="F90" s="53" t="inlineStr">
        <is>
          <t>ACラゾーレ</t>
        </is>
      </c>
      <c r="G90" s="32" t="inlineStr">
        <is>
          <t>0-2</t>
        </is>
      </c>
      <c r="H90" s="31" t="inlineStr">
        <is>
          <t>×</t>
        </is>
      </c>
      <c r="I90" s="54" t="n"/>
    </row>
    <row r="91" outlineLevel="1" customFormat="1" s="1">
      <c r="B91" s="143" t="n">
        <v>46187</v>
      </c>
      <c r="C91" s="144">
        <f>B91</f>
        <v/>
      </c>
      <c r="D91" s="140" t="inlineStr">
        <is>
          <t>TRM</t>
        </is>
      </c>
      <c r="E91" s="18" t="inlineStr"/>
      <c r="F91" s="53" t="inlineStr">
        <is>
          <t>ESFORCO FC</t>
        </is>
      </c>
      <c r="G91" s="32" t="inlineStr">
        <is>
          <t>0-1</t>
        </is>
      </c>
      <c r="H91" s="31" t="inlineStr">
        <is>
          <t>×</t>
        </is>
      </c>
      <c r="I91" s="54" t="n"/>
    </row>
    <row r="92" outlineLevel="1" customFormat="1" s="1">
      <c r="B92" s="46" t="n"/>
      <c r="C92" s="144" t="n"/>
      <c r="D92" s="140" t="n"/>
      <c r="E92" s="18" t="n"/>
      <c r="F92" s="53" t="inlineStr">
        <is>
          <t>ESFORCO FC</t>
        </is>
      </c>
      <c r="G92" s="32" t="inlineStr">
        <is>
          <t>1-1</t>
        </is>
      </c>
      <c r="H92" s="31" t="inlineStr">
        <is>
          <t>△</t>
        </is>
      </c>
      <c r="I92" s="54" t="n"/>
    </row>
    <row r="93" outlineLevel="1" customFormat="1" s="1">
      <c r="B93" s="46" t="n"/>
      <c r="C93" s="144" t="n"/>
      <c r="D93" s="140" t="n"/>
      <c r="E93" s="18" t="n"/>
      <c r="F93" s="53" t="inlineStr">
        <is>
          <t>ESFORCO FC</t>
        </is>
      </c>
      <c r="G93" s="32" t="inlineStr">
        <is>
          <t>0-1</t>
        </is>
      </c>
      <c r="H93" s="31" t="inlineStr">
        <is>
          <t>×</t>
        </is>
      </c>
      <c r="I93" s="54" t="n"/>
    </row>
    <row r="94" outlineLevel="1" customFormat="1" s="1">
      <c r="B94" s="46" t="n"/>
      <c r="C94" s="144" t="n"/>
      <c r="D94" s="140" t="n"/>
      <c r="E94" s="18" t="n"/>
      <c r="F94" s="53" t="inlineStr">
        <is>
          <t>ESFORCO FC</t>
        </is>
      </c>
      <c r="G94" s="32" t="inlineStr">
        <is>
          <t>1-3</t>
        </is>
      </c>
      <c r="H94" s="31" t="inlineStr">
        <is>
          <t>×</t>
        </is>
      </c>
      <c r="I94" s="54" t="n"/>
    </row>
    <row r="95" outlineLevel="1" customFormat="1" s="1">
      <c r="B95" s="46" t="n"/>
      <c r="C95" s="144" t="n"/>
      <c r="D95" s="140" t="n"/>
      <c r="E95" s="18" t="n"/>
      <c r="F95" s="53" t="inlineStr">
        <is>
          <t>ESFORCO FC</t>
        </is>
      </c>
      <c r="G95" s="32" t="inlineStr">
        <is>
          <t>2-0</t>
        </is>
      </c>
      <c r="H95" s="31" t="inlineStr">
        <is>
          <t>〇</t>
        </is>
      </c>
      <c r="I95" s="54" t="n"/>
    </row>
    <row r="96" outlineLevel="1" customFormat="1" s="1">
      <c r="B96" s="46" t="n"/>
      <c r="C96" s="144" t="n"/>
      <c r="D96" s="140" t="n"/>
      <c r="E96" s="18" t="n"/>
      <c r="F96" s="53" t="inlineStr">
        <is>
          <t>ESFORCO FC</t>
        </is>
      </c>
      <c r="G96" s="32" t="inlineStr">
        <is>
          <t>0-1</t>
        </is>
      </c>
      <c r="H96" s="31" t="inlineStr">
        <is>
          <t>×</t>
        </is>
      </c>
      <c r="I96" s="54" t="n"/>
    </row>
    <row r="97" outlineLevel="1" customFormat="1" s="1">
      <c r="B97" s="143" t="n">
        <v>46180</v>
      </c>
      <c r="C97" s="144">
        <f>B97</f>
        <v/>
      </c>
      <c r="D97" s="140" t="inlineStr">
        <is>
          <t>TRM</t>
        </is>
      </c>
      <c r="E97" s="18" t="inlineStr"/>
      <c r="F97" s="53" t="inlineStr">
        <is>
          <t>藤の木sc</t>
        </is>
      </c>
      <c r="G97" s="32" t="inlineStr">
        <is>
          <t>0-0</t>
        </is>
      </c>
      <c r="H97" s="31" t="inlineStr">
        <is>
          <t>△</t>
        </is>
      </c>
      <c r="I97" s="54" t="n"/>
    </row>
    <row r="98" outlineLevel="1" customFormat="1" s="1">
      <c r="B98" s="46" t="n"/>
      <c r="C98" s="144" t="n"/>
      <c r="D98" s="140" t="n"/>
      <c r="E98" s="18" t="n"/>
      <c r="F98" s="53" t="inlineStr">
        <is>
          <t>藤の木sc</t>
        </is>
      </c>
      <c r="G98" s="32" t="inlineStr">
        <is>
          <t>0-2</t>
        </is>
      </c>
      <c r="H98" s="31" t="inlineStr">
        <is>
          <t>×</t>
        </is>
      </c>
      <c r="I98" s="54" t="n"/>
    </row>
    <row r="99" outlineLevel="1" customFormat="1" s="1">
      <c r="B99" s="46" t="n"/>
      <c r="C99" s="144" t="n"/>
      <c r="D99" s="140" t="n"/>
      <c r="E99" s="18" t="n"/>
      <c r="F99" s="53" t="inlineStr">
        <is>
          <t>藤の木sc</t>
        </is>
      </c>
      <c r="G99" s="32" t="inlineStr">
        <is>
          <t>4-0</t>
        </is>
      </c>
      <c r="H99" s="31" t="inlineStr">
        <is>
          <t>〇</t>
        </is>
      </c>
      <c r="I99" s="54" t="n"/>
    </row>
    <row r="100" outlineLevel="1" customFormat="1" s="1">
      <c r="B100" s="46" t="n"/>
      <c r="C100" s="144" t="n"/>
      <c r="D100" s="140" t="n"/>
      <c r="E100" s="18" t="n"/>
      <c r="F100" s="53" t="inlineStr">
        <is>
          <t>藤の木sc</t>
        </is>
      </c>
      <c r="G100" s="32" t="inlineStr">
        <is>
          <t>0-1</t>
        </is>
      </c>
      <c r="H100" s="31" t="inlineStr">
        <is>
          <t>×</t>
        </is>
      </c>
      <c r="I100" s="54" t="n"/>
    </row>
    <row r="101" outlineLevel="1" customFormat="1" s="1">
      <c r="B101" s="46" t="n"/>
      <c r="C101" s="144" t="n"/>
      <c r="D101" s="140" t="n"/>
      <c r="E101" s="18" t="n"/>
      <c r="F101" s="53" t="inlineStr">
        <is>
          <t>藤の木sc</t>
        </is>
      </c>
      <c r="G101" s="32" t="inlineStr">
        <is>
          <t>1-0</t>
        </is>
      </c>
      <c r="H101" s="31" t="inlineStr">
        <is>
          <t>〇</t>
        </is>
      </c>
      <c r="I101" s="54" t="n"/>
    </row>
    <row r="102" outlineLevel="1" customFormat="1" s="1">
      <c r="B102" s="46" t="n"/>
      <c r="C102" s="144" t="n"/>
      <c r="D102" s="140" t="n"/>
      <c r="E102" s="18" t="n"/>
      <c r="F102" s="53" t="inlineStr">
        <is>
          <t>藤の木sc</t>
        </is>
      </c>
      <c r="G102" s="32" t="inlineStr">
        <is>
          <t>0-5</t>
        </is>
      </c>
      <c r="H102" s="31" t="inlineStr">
        <is>
          <t>×</t>
        </is>
      </c>
      <c r="I102" s="54" t="n"/>
    </row>
    <row r="103" outlineLevel="1" customFormat="1" s="1">
      <c r="B103" s="143" t="n">
        <v>46179</v>
      </c>
      <c r="C103" s="144">
        <f>B103</f>
        <v/>
      </c>
      <c r="D103" s="140" t="inlineStr">
        <is>
          <t>SSCカップ</t>
        </is>
      </c>
      <c r="E103" s="18" t="inlineStr">
        <is>
          <t>酒匂小学校</t>
        </is>
      </c>
      <c r="F103" s="53" t="inlineStr">
        <is>
          <t>カラーズ</t>
        </is>
      </c>
      <c r="G103" s="32" t="inlineStr">
        <is>
          <t>3-1</t>
        </is>
      </c>
      <c r="H103" s="31" t="inlineStr">
        <is>
          <t>〇</t>
        </is>
      </c>
      <c r="I103" s="54" t="inlineStr">
        <is>
          <t>準優勝</t>
        </is>
      </c>
    </row>
    <row r="104" outlineLevel="1" customFormat="1" s="1">
      <c r="B104" s="46" t="n"/>
      <c r="C104" s="144" t="n"/>
      <c r="D104" s="140" t="n"/>
      <c r="E104" s="18" t="n"/>
      <c r="F104" s="53" t="inlineStr">
        <is>
          <t>寒川旭SC</t>
        </is>
      </c>
      <c r="G104" s="32" t="inlineStr">
        <is>
          <t>0-0</t>
        </is>
      </c>
      <c r="H104" s="31" t="inlineStr">
        <is>
          <t>△</t>
        </is>
      </c>
      <c r="I104" s="54" t="n"/>
    </row>
    <row r="105" outlineLevel="1" customFormat="1" s="1">
      <c r="B105" s="46" t="n"/>
      <c r="C105" s="144" t="n"/>
      <c r="D105" s="140" t="n"/>
      <c r="E105" s="18" t="n"/>
      <c r="F105" s="53" t="inlineStr">
        <is>
          <t>相東ユナイテッド</t>
        </is>
      </c>
      <c r="G105" s="32" t="inlineStr">
        <is>
          <t>0-0（PK 2-3）</t>
        </is>
      </c>
      <c r="H105" s="31" t="inlineStr">
        <is>
          <t>×</t>
        </is>
      </c>
      <c r="I105" s="54" t="inlineStr">
        <is>
          <t>決勝</t>
        </is>
      </c>
    </row>
    <row r="106" outlineLevel="1" customFormat="1" s="1">
      <c r="B106" s="46" t="n"/>
      <c r="C106" s="144" t="n"/>
      <c r="D106" s="140" t="n"/>
      <c r="E106" s="18" t="n"/>
      <c r="F106" s="53" t="inlineStr">
        <is>
          <t>相東ユナイテッド</t>
        </is>
      </c>
      <c r="G106" s="32" t="inlineStr">
        <is>
          <t>0-1</t>
        </is>
      </c>
      <c r="H106" s="31" t="inlineStr">
        <is>
          <t>×</t>
        </is>
      </c>
      <c r="I106" s="54" t="inlineStr">
        <is>
          <t>TRM</t>
        </is>
      </c>
    </row>
    <row r="107" outlineLevel="1" customFormat="1" s="1">
      <c r="B107" s="143" t="n">
        <v>46173</v>
      </c>
      <c r="C107" s="144">
        <f>B107</f>
        <v/>
      </c>
      <c r="D107" s="140" t="inlineStr">
        <is>
          <t>ライオンズカップ</t>
        </is>
      </c>
      <c r="E107" s="18" t="inlineStr">
        <is>
          <t>リーフ</t>
        </is>
      </c>
      <c r="F107" s="53" t="inlineStr">
        <is>
          <t>マリノス</t>
        </is>
      </c>
      <c r="G107" s="32" t="inlineStr">
        <is>
          <t>1-2</t>
        </is>
      </c>
      <c r="H107" s="31" t="inlineStr">
        <is>
          <t>×</t>
        </is>
      </c>
      <c r="I107" s="54" t="inlineStr">
        <is>
          <t>決勝 2位</t>
        </is>
      </c>
    </row>
    <row r="108" outlineLevel="1" customFormat="1" s="1">
      <c r="B108" s="143" t="n">
        <v>46172</v>
      </c>
      <c r="C108" s="144">
        <f>B108</f>
        <v/>
      </c>
      <c r="D108" s="140" t="inlineStr">
        <is>
          <t>TRM</t>
        </is>
      </c>
      <c r="E108" s="18" t="inlineStr">
        <is>
          <t>麻溝公園</t>
        </is>
      </c>
      <c r="F108" s="53" t="inlineStr">
        <is>
          <t>JFC FUTURO</t>
        </is>
      </c>
      <c r="G108" s="32" t="inlineStr">
        <is>
          <t>1-0</t>
        </is>
      </c>
      <c r="H108" s="31" t="inlineStr">
        <is>
          <t>〇</t>
        </is>
      </c>
      <c r="I108" s="54" t="n"/>
    </row>
    <row r="109" outlineLevel="1" customFormat="1" s="1">
      <c r="B109" s="46" t="n"/>
      <c r="C109" s="144" t="n"/>
      <c r="D109" s="140" t="n"/>
      <c r="E109" s="18" t="n"/>
      <c r="F109" s="53" t="inlineStr">
        <is>
          <t>JFC FUTURO</t>
        </is>
      </c>
      <c r="G109" s="32" t="inlineStr">
        <is>
          <t>1-0</t>
        </is>
      </c>
      <c r="H109" s="31" t="inlineStr">
        <is>
          <t>〇</t>
        </is>
      </c>
      <c r="I109" s="54" t="n"/>
    </row>
    <row r="110" outlineLevel="1" customFormat="1" s="1">
      <c r="B110" s="46" t="n"/>
      <c r="C110" s="144" t="n"/>
      <c r="D110" s="140" t="n"/>
      <c r="E110" s="18" t="n"/>
      <c r="F110" s="53" t="inlineStr">
        <is>
          <t>JFC FUTURO</t>
        </is>
      </c>
      <c r="G110" s="32" t="inlineStr">
        <is>
          <t>0-4</t>
        </is>
      </c>
      <c r="H110" s="31" t="inlineStr">
        <is>
          <t>×</t>
        </is>
      </c>
      <c r="I110" s="54" t="n"/>
    </row>
    <row r="111" outlineLevel="1" customFormat="1" s="1">
      <c r="B111" s="46" t="n"/>
      <c r="C111" s="144" t="n"/>
      <c r="D111" s="140" t="n"/>
      <c r="E111" s="18" t="n"/>
      <c r="F111" s="53" t="inlineStr">
        <is>
          <t>JFC FUTURO</t>
        </is>
      </c>
      <c r="G111" s="32" t="inlineStr">
        <is>
          <t>0-4</t>
        </is>
      </c>
      <c r="H111" s="31" t="inlineStr">
        <is>
          <t>×</t>
        </is>
      </c>
      <c r="I111" s="54" t="n"/>
    </row>
    <row r="112" outlineLevel="1" customFormat="1" s="1">
      <c r="B112" s="143" t="n">
        <v>46166</v>
      </c>
      <c r="C112" s="144">
        <f>B112</f>
        <v/>
      </c>
      <c r="D112" s="140" t="inlineStr">
        <is>
          <t>TRM</t>
        </is>
      </c>
      <c r="E112" s="18" t="inlineStr">
        <is>
          <t>潮風スポーツG</t>
        </is>
      </c>
      <c r="F112" s="53" t="inlineStr">
        <is>
          <t>葉山JGK</t>
        </is>
      </c>
      <c r="G112" s="32" t="inlineStr">
        <is>
          <t>2-0</t>
        </is>
      </c>
      <c r="H112" s="31" t="inlineStr">
        <is>
          <t>〇</t>
        </is>
      </c>
      <c r="I112" s="54" t="n"/>
    </row>
    <row r="113" outlineLevel="1" customFormat="1" s="1">
      <c r="B113" s="46" t="n"/>
      <c r="C113" s="144" t="n"/>
      <c r="D113" s="140" t="n"/>
      <c r="E113" s="18" t="n"/>
      <c r="F113" s="53" t="inlineStr">
        <is>
          <t>初声ジュニアFC B</t>
        </is>
      </c>
      <c r="G113" s="32" t="inlineStr">
        <is>
          <t>4-0</t>
        </is>
      </c>
      <c r="H113" s="31" t="inlineStr">
        <is>
          <t>〇</t>
        </is>
      </c>
      <c r="I113" s="54" t="n"/>
    </row>
    <row r="114" outlineLevel="1" customFormat="1" s="1">
      <c r="B114" s="46" t="n"/>
      <c r="C114" s="144" t="n"/>
      <c r="D114" s="140" t="n"/>
      <c r="E114" s="18" t="n"/>
      <c r="F114" s="53" t="inlineStr">
        <is>
          <t>初声ジュニアFC A</t>
        </is>
      </c>
      <c r="G114" s="32" t="inlineStr">
        <is>
          <t>1-1</t>
        </is>
      </c>
      <c r="H114" s="31" t="inlineStr">
        <is>
          <t>△</t>
        </is>
      </c>
      <c r="I114" s="54" t="n"/>
    </row>
    <row r="115" outlineLevel="1" customFormat="1" s="1">
      <c r="B115" s="46" t="n"/>
      <c r="C115" s="144" t="n"/>
      <c r="D115" s="140" t="n"/>
      <c r="E115" s="18" t="n"/>
      <c r="F115" s="53" t="inlineStr">
        <is>
          <t>逗子少年</t>
        </is>
      </c>
      <c r="G115" s="32" t="inlineStr">
        <is>
          <t>9-1</t>
        </is>
      </c>
      <c r="H115" s="31" t="inlineStr">
        <is>
          <t>〇</t>
        </is>
      </c>
      <c r="I115" s="54" t="n"/>
    </row>
    <row r="116" outlineLevel="1" customFormat="1" s="1">
      <c r="B116" s="143" t="n">
        <v>46165</v>
      </c>
      <c r="C116" s="144">
        <f>B116</f>
        <v/>
      </c>
      <c r="D116" s="140" t="inlineStr">
        <is>
          <t>TRM</t>
        </is>
      </c>
      <c r="E116" s="18" t="inlineStr">
        <is>
          <t>辻堂海浜公園</t>
        </is>
      </c>
      <c r="F116" s="53" t="inlineStr">
        <is>
          <t>ELANユナイテッド</t>
        </is>
      </c>
      <c r="G116" s="32" t="inlineStr">
        <is>
          <t>0-0</t>
        </is>
      </c>
      <c r="H116" s="31" t="inlineStr">
        <is>
          <t>△</t>
        </is>
      </c>
      <c r="I116" s="54" t="n"/>
    </row>
    <row r="117" outlineLevel="1" customFormat="1" s="1">
      <c r="B117" s="46" t="n"/>
      <c r="C117" s="144" t="n"/>
      <c r="D117" s="140" t="n"/>
      <c r="E117" s="18" t="n"/>
      <c r="F117" s="53" t="inlineStr">
        <is>
          <t>ELANユナイテッド</t>
        </is>
      </c>
      <c r="G117" s="32" t="inlineStr">
        <is>
          <t>1-0</t>
        </is>
      </c>
      <c r="H117" s="31" t="inlineStr">
        <is>
          <t>〇</t>
        </is>
      </c>
      <c r="I117" s="54" t="n"/>
    </row>
    <row r="118" outlineLevel="1" customFormat="1" s="1">
      <c r="B118" s="46" t="n"/>
      <c r="C118" s="144" t="n"/>
      <c r="D118" s="140" t="n"/>
      <c r="E118" s="18" t="n"/>
      <c r="F118" s="53" t="inlineStr">
        <is>
          <t>ELANユナイテッド</t>
        </is>
      </c>
      <c r="G118" s="32" t="inlineStr">
        <is>
          <t>1-0</t>
        </is>
      </c>
      <c r="H118" s="31" t="inlineStr">
        <is>
          <t>〇</t>
        </is>
      </c>
      <c r="I118" s="54" t="n"/>
    </row>
    <row r="119" outlineLevel="1" customFormat="1" s="1">
      <c r="B119" s="46" t="n"/>
      <c r="C119" s="144" t="n"/>
      <c r="D119" s="140" t="n"/>
      <c r="E119" s="18" t="n"/>
      <c r="F119" s="53" t="inlineStr">
        <is>
          <t>ELANユナイテッド</t>
        </is>
      </c>
      <c r="G119" s="32" t="inlineStr">
        <is>
          <t>0-0</t>
        </is>
      </c>
      <c r="H119" s="31" t="inlineStr">
        <is>
          <t>△</t>
        </is>
      </c>
      <c r="I119" s="54" t="n"/>
    </row>
    <row r="120" outlineLevel="1" customFormat="1" s="1">
      <c r="B120" s="46" t="n"/>
      <c r="C120" s="144" t="n"/>
      <c r="D120" s="140" t="n"/>
      <c r="E120" s="18" t="n"/>
      <c r="F120" s="53" t="inlineStr">
        <is>
          <t>ELANユナイテッド</t>
        </is>
      </c>
      <c r="G120" s="32" t="inlineStr">
        <is>
          <t>1-2</t>
        </is>
      </c>
      <c r="H120" s="31" t="inlineStr">
        <is>
          <t>×</t>
        </is>
      </c>
      <c r="I120" s="54" t="n"/>
    </row>
    <row r="121" outlineLevel="1" customFormat="1" s="1">
      <c r="B121" s="46" t="n"/>
      <c r="C121" s="144" t="n"/>
      <c r="D121" s="140" t="n"/>
      <c r="E121" s="18" t="n"/>
      <c r="F121" s="53" t="inlineStr">
        <is>
          <t>ELANユナイテッド</t>
        </is>
      </c>
      <c r="G121" s="32" t="inlineStr">
        <is>
          <t>2-0</t>
        </is>
      </c>
      <c r="H121" s="31" t="inlineStr">
        <is>
          <t>〇</t>
        </is>
      </c>
      <c r="I121" s="54" t="n"/>
    </row>
    <row r="122" outlineLevel="1" customFormat="1" s="1">
      <c r="B122" s="143" t="n">
        <v>46159</v>
      </c>
      <c r="C122" s="144">
        <f>B122</f>
        <v/>
      </c>
      <c r="D122" s="140" t="inlineStr">
        <is>
          <t>TRM</t>
        </is>
      </c>
      <c r="E122" s="18" t="inlineStr">
        <is>
          <t>明浜小</t>
        </is>
      </c>
      <c r="F122" s="53" t="inlineStr">
        <is>
          <t>FCパーシモン</t>
        </is>
      </c>
      <c r="G122" s="32" t="inlineStr">
        <is>
          <t>3-1</t>
        </is>
      </c>
      <c r="H122" s="31" t="inlineStr">
        <is>
          <t>〇</t>
        </is>
      </c>
      <c r="I122" s="54" t="n"/>
    </row>
    <row r="123" outlineLevel="1" customFormat="1" s="1">
      <c r="B123" s="46" t="n"/>
      <c r="C123" s="144" t="n"/>
      <c r="D123" s="140" t="n"/>
      <c r="E123" s="18" t="n"/>
      <c r="F123" s="53" t="inlineStr">
        <is>
          <t>ミキFC</t>
        </is>
      </c>
      <c r="G123" s="32" t="inlineStr">
        <is>
          <t>0-2</t>
        </is>
      </c>
      <c r="H123" s="31" t="inlineStr">
        <is>
          <t>×</t>
        </is>
      </c>
      <c r="I123" s="54" t="n"/>
    </row>
    <row r="124" outlineLevel="1" customFormat="1" s="1">
      <c r="B124" s="46" t="n"/>
      <c r="C124" s="144" t="n"/>
      <c r="D124" s="140" t="n"/>
      <c r="E124" s="18" t="n"/>
      <c r="F124" s="53" t="inlineStr">
        <is>
          <t>FCパーシモン</t>
        </is>
      </c>
      <c r="G124" s="32" t="inlineStr">
        <is>
          <t>1-2</t>
        </is>
      </c>
      <c r="H124" s="31" t="inlineStr">
        <is>
          <t>×</t>
        </is>
      </c>
      <c r="I124" s="54" t="n"/>
    </row>
    <row r="125" outlineLevel="1" customFormat="1" s="1">
      <c r="B125" s="46" t="n"/>
      <c r="C125" s="144" t="n"/>
      <c r="D125" s="140" t="n"/>
      <c r="E125" s="18" t="n"/>
      <c r="F125" s="53" t="inlineStr">
        <is>
          <t>ミキFC</t>
        </is>
      </c>
      <c r="G125" s="32" t="inlineStr">
        <is>
          <t>0-0</t>
        </is>
      </c>
      <c r="H125" s="31" t="inlineStr">
        <is>
          <t>△</t>
        </is>
      </c>
      <c r="I125" s="54" t="n"/>
    </row>
    <row r="126" outlineLevel="1" customFormat="1" s="1">
      <c r="B126" s="46" t="n"/>
      <c r="C126" s="144" t="n"/>
      <c r="D126" s="140" t="n"/>
      <c r="E126" s="18" t="n"/>
      <c r="F126" s="53" t="inlineStr">
        <is>
          <t>FCパーシモン</t>
        </is>
      </c>
      <c r="G126" s="32" t="inlineStr">
        <is>
          <t>0-2</t>
        </is>
      </c>
      <c r="H126" s="31" t="inlineStr">
        <is>
          <t>×</t>
        </is>
      </c>
      <c r="I126" s="54" t="n"/>
    </row>
    <row r="127" outlineLevel="1" customFormat="1" s="1">
      <c r="B127" s="46" t="n"/>
      <c r="C127" s="144" t="n"/>
      <c r="D127" s="140" t="n"/>
      <c r="E127" s="18" t="n"/>
      <c r="F127" s="53" t="inlineStr">
        <is>
          <t>ミキFC</t>
        </is>
      </c>
      <c r="G127" s="32" t="inlineStr">
        <is>
          <t>4-0</t>
        </is>
      </c>
      <c r="H127" s="31" t="inlineStr">
        <is>
          <t>〇</t>
        </is>
      </c>
      <c r="I127" s="54" t="n"/>
    </row>
    <row r="128" outlineLevel="1" customFormat="1" s="1">
      <c r="B128" s="143" t="n">
        <v>46152</v>
      </c>
      <c r="C128" s="144">
        <f>B128</f>
        <v/>
      </c>
      <c r="D128" s="140" t="inlineStr">
        <is>
          <t>JFA U12リーグ</t>
        </is>
      </c>
      <c r="E128" s="18" t="inlineStr">
        <is>
          <t>潮風公園G</t>
        </is>
      </c>
      <c r="F128" s="53" t="inlineStr">
        <is>
          <t>FC湘南辻堂</t>
        </is>
      </c>
      <c r="G128" s="32" t="inlineStr">
        <is>
          <t>6-0</t>
        </is>
      </c>
      <c r="H128" s="31" t="inlineStr">
        <is>
          <t>〇</t>
        </is>
      </c>
      <c r="I128" s="54" t="n"/>
    </row>
    <row r="129" outlineLevel="1" customFormat="1" s="1">
      <c r="B129" s="46" t="n"/>
      <c r="C129" s="144" t="n"/>
      <c r="D129" s="140" t="n"/>
      <c r="E129" s="18" t="n"/>
      <c r="F129" s="53" t="inlineStr">
        <is>
          <t>腰越</t>
        </is>
      </c>
      <c r="G129" s="32" t="inlineStr">
        <is>
          <t>8-1</t>
        </is>
      </c>
      <c r="H129" s="31" t="inlineStr">
        <is>
          <t>〇</t>
        </is>
      </c>
      <c r="I129" s="54" t="n"/>
    </row>
    <row r="130" outlineLevel="1" customFormat="1" s="1">
      <c r="B130" s="46" t="n"/>
      <c r="C130" s="144" t="n"/>
      <c r="D130" s="140" t="n"/>
      <c r="E130" s="18" t="n"/>
      <c r="F130" s="53" t="inlineStr">
        <is>
          <t>TADOなかよしSC</t>
        </is>
      </c>
      <c r="G130" s="32" t="inlineStr">
        <is>
          <t>3-0</t>
        </is>
      </c>
      <c r="H130" s="31" t="inlineStr">
        <is>
          <t>〇</t>
        </is>
      </c>
      <c r="I130" s="54" t="inlineStr">
        <is>
          <t>TRM</t>
        </is>
      </c>
    </row>
    <row r="131" outlineLevel="1" customFormat="1" s="1">
      <c r="B131" s="46" t="n"/>
      <c r="C131" s="144" t="n"/>
      <c r="D131" s="140" t="n"/>
      <c r="E131" s="18" t="n"/>
      <c r="F131" s="53" t="inlineStr">
        <is>
          <t>中里御所見</t>
        </is>
      </c>
      <c r="G131" s="32" t="inlineStr">
        <is>
          <t>0-0</t>
        </is>
      </c>
      <c r="H131" s="31" t="inlineStr">
        <is>
          <t>△</t>
        </is>
      </c>
      <c r="I131" s="54" t="inlineStr">
        <is>
          <t>TRM</t>
        </is>
      </c>
    </row>
    <row r="132" outlineLevel="1" customFormat="1" s="1">
      <c r="B132" s="46" t="n"/>
      <c r="C132" s="144" t="n"/>
      <c r="D132" s="140" t="n"/>
      <c r="E132" s="18" t="n"/>
      <c r="F132" s="53" t="inlineStr">
        <is>
          <t>秋葉台SC</t>
        </is>
      </c>
      <c r="G132" s="32" t="inlineStr">
        <is>
          <t>2-0</t>
        </is>
      </c>
      <c r="H132" s="31" t="inlineStr">
        <is>
          <t>〇</t>
        </is>
      </c>
      <c r="I132" s="54" t="inlineStr">
        <is>
          <t>TRM</t>
        </is>
      </c>
    </row>
    <row r="133" outlineLevel="1" customFormat="1" s="1">
      <c r="B133" s="143" t="n">
        <v>46151</v>
      </c>
      <c r="C133" s="144">
        <f>B133</f>
        <v/>
      </c>
      <c r="D133" s="140" t="inlineStr">
        <is>
          <t>ライオンズカップ</t>
        </is>
      </c>
      <c r="E133" s="18" t="inlineStr">
        <is>
          <t>はまゆうG</t>
        </is>
      </c>
      <c r="F133" s="53" t="inlineStr">
        <is>
          <t>横須賀シーガルズFC</t>
        </is>
      </c>
      <c r="G133" s="32" t="inlineStr">
        <is>
          <t>2-0</t>
        </is>
      </c>
      <c r="H133" s="31" t="inlineStr">
        <is>
          <t>〇</t>
        </is>
      </c>
      <c r="I133" s="54" t="n"/>
    </row>
    <row r="134" outlineLevel="1" customFormat="1" s="1">
      <c r="B134" s="46" t="n"/>
      <c r="C134" s="144" t="n"/>
      <c r="D134" s="140" t="n"/>
      <c r="E134" s="18" t="n"/>
      <c r="F134" s="53" t="inlineStr">
        <is>
          <t>I.Oキッカーズ</t>
        </is>
      </c>
      <c r="G134" s="32" t="inlineStr">
        <is>
          <t>8-0</t>
        </is>
      </c>
      <c r="H134" s="31" t="inlineStr">
        <is>
          <t>〇</t>
        </is>
      </c>
      <c r="I134" s="54" t="n"/>
    </row>
    <row r="135" outlineLevel="1" customFormat="1" s="1">
      <c r="B135" s="46" t="n"/>
      <c r="C135" s="144" t="n"/>
      <c r="D135" s="140" t="n"/>
      <c r="E135" s="18" t="n"/>
      <c r="F135" s="53" t="inlineStr">
        <is>
          <t>横須賀シーガルズFC</t>
        </is>
      </c>
      <c r="G135" s="32" t="inlineStr">
        <is>
          <t>0-3</t>
        </is>
      </c>
      <c r="H135" s="31" t="inlineStr">
        <is>
          <t>×</t>
        </is>
      </c>
      <c r="I135" s="54" t="inlineStr">
        <is>
          <t>TRM</t>
        </is>
      </c>
    </row>
    <row r="136" outlineLevel="1" customFormat="1" s="1">
      <c r="B136" s="143" t="n">
        <v>46147</v>
      </c>
      <c r="C136" s="144">
        <f>B136</f>
        <v/>
      </c>
      <c r="D136" s="140" t="inlineStr">
        <is>
          <t>沼津カップ6年生大会</t>
        </is>
      </c>
      <c r="E136" s="18" t="inlineStr">
        <is>
          <t>愛鷹スポーツ広場</t>
        </is>
      </c>
      <c r="F136" s="53" t="inlineStr">
        <is>
          <t>エクセルシオール</t>
        </is>
      </c>
      <c r="G136" s="32" t="inlineStr">
        <is>
          <t>1-0</t>
        </is>
      </c>
      <c r="H136" s="31" t="inlineStr">
        <is>
          <t>〇</t>
        </is>
      </c>
      <c r="I136" s="54" t="inlineStr">
        <is>
          <t>2位</t>
        </is>
      </c>
    </row>
    <row r="137" outlineLevel="1" customFormat="1" s="1">
      <c r="B137" s="46" t="n"/>
      <c r="C137" s="144" t="n"/>
      <c r="D137" s="140" t="n"/>
      <c r="E137" s="18" t="n"/>
      <c r="F137" s="53" t="inlineStr">
        <is>
          <t>船越FC</t>
        </is>
      </c>
      <c r="G137" s="32" t="inlineStr">
        <is>
          <t>1-0</t>
        </is>
      </c>
      <c r="H137" s="31" t="inlineStr">
        <is>
          <t>〇</t>
        </is>
      </c>
      <c r="I137" s="54" t="n"/>
    </row>
    <row r="138" outlineLevel="1" customFormat="1" s="1">
      <c r="B138" s="46" t="n"/>
      <c r="C138" s="144" t="n"/>
      <c r="D138" s="140" t="n"/>
      <c r="E138" s="18" t="n"/>
      <c r="F138" s="53" t="inlineStr">
        <is>
          <t>足柄FC</t>
        </is>
      </c>
      <c r="G138" s="32" t="inlineStr">
        <is>
          <t>0-3</t>
        </is>
      </c>
      <c r="H138" s="31" t="inlineStr">
        <is>
          <t>×</t>
        </is>
      </c>
      <c r="I138" s="54" t="inlineStr">
        <is>
          <t>決勝</t>
        </is>
      </c>
    </row>
    <row r="139" outlineLevel="1" customFormat="1" s="1">
      <c r="B139" s="143" t="n">
        <v>46146</v>
      </c>
      <c r="C139" s="144">
        <f>B139</f>
        <v/>
      </c>
      <c r="D139" s="140" t="inlineStr">
        <is>
          <t>沼津カップ6年生大会</t>
        </is>
      </c>
      <c r="E139" s="18" t="inlineStr">
        <is>
          <t>西武G</t>
        </is>
      </c>
      <c r="F139" s="53" t="inlineStr">
        <is>
          <t>Vivid</t>
        </is>
      </c>
      <c r="G139" s="32" t="inlineStr">
        <is>
          <t>2-0</t>
        </is>
      </c>
      <c r="H139" s="31" t="inlineStr">
        <is>
          <t>〇</t>
        </is>
      </c>
      <c r="I139" s="54" t="n"/>
    </row>
    <row r="140" outlineLevel="1" customFormat="1" s="1">
      <c r="B140" s="46" t="n"/>
      <c r="C140" s="144" t="n"/>
      <c r="D140" s="140" t="n"/>
      <c r="E140" s="18" t="n"/>
      <c r="F140" s="53" t="inlineStr">
        <is>
          <t>辻・江尻</t>
        </is>
      </c>
      <c r="G140" s="32" t="inlineStr">
        <is>
          <t>2-0</t>
        </is>
      </c>
      <c r="H140" s="31" t="inlineStr">
        <is>
          <t>〇</t>
        </is>
      </c>
      <c r="I140" s="54" t="n"/>
    </row>
    <row r="141" outlineLevel="1" customFormat="1" s="1">
      <c r="B141" s="143" t="n">
        <v>46145</v>
      </c>
      <c r="C141" s="144">
        <f>B141</f>
        <v/>
      </c>
      <c r="D141" s="140" t="inlineStr">
        <is>
          <t>沼津カップ6年生大会</t>
        </is>
      </c>
      <c r="E141" s="18" t="inlineStr">
        <is>
          <t>大岡市民G</t>
        </is>
      </c>
      <c r="F141" s="53" t="inlineStr">
        <is>
          <t>沼津第四</t>
        </is>
      </c>
      <c r="G141" s="32" t="inlineStr">
        <is>
          <t>4-0</t>
        </is>
      </c>
      <c r="H141" s="31" t="inlineStr">
        <is>
          <t>〇</t>
        </is>
      </c>
      <c r="I141" s="54" t="n"/>
    </row>
    <row r="142" outlineLevel="1" customFormat="1" s="1">
      <c r="B142" s="46" t="n"/>
      <c r="C142" s="144" t="n"/>
      <c r="D142" s="140" t="n"/>
      <c r="E142" s="18" t="n"/>
      <c r="F142" s="53" t="inlineStr">
        <is>
          <t>アンセム</t>
        </is>
      </c>
      <c r="G142" s="32" t="inlineStr">
        <is>
          <t>5-0</t>
        </is>
      </c>
      <c r="H142" s="31" t="inlineStr">
        <is>
          <t>〇</t>
        </is>
      </c>
      <c r="I142" s="54" t="n"/>
    </row>
    <row r="143" outlineLevel="1" customFormat="1" s="1">
      <c r="B143" s="143" t="n">
        <v>46138</v>
      </c>
      <c r="C143" s="144">
        <f>B143</f>
        <v/>
      </c>
      <c r="D143" s="140" t="inlineStr">
        <is>
          <t>JFA U12リーグ</t>
        </is>
      </c>
      <c r="E143" s="18" t="inlineStr">
        <is>
          <t>中里小</t>
        </is>
      </c>
      <c r="F143" s="53" t="inlineStr">
        <is>
          <t>中里御所見</t>
        </is>
      </c>
      <c r="G143" s="32" t="inlineStr">
        <is>
          <t>3-0</t>
        </is>
      </c>
      <c r="H143" s="31" t="inlineStr">
        <is>
          <t>〇</t>
        </is>
      </c>
      <c r="I143" s="54" t="n"/>
    </row>
    <row r="144" outlineLevel="1" customFormat="1" s="1">
      <c r="B144" s="46" t="n"/>
      <c r="C144" s="144" t="n"/>
      <c r="D144" s="140" t="n"/>
      <c r="E144" s="18" t="n"/>
      <c r="F144" s="53" t="inlineStr">
        <is>
          <t>今宿</t>
        </is>
      </c>
      <c r="G144" s="32" t="inlineStr">
        <is>
          <t>2-0</t>
        </is>
      </c>
      <c r="H144" s="31" t="inlineStr">
        <is>
          <t>〇</t>
        </is>
      </c>
      <c r="I144" s="54" t="n"/>
    </row>
    <row r="145" outlineLevel="1" customFormat="1" s="1">
      <c r="B145" s="46" t="n"/>
      <c r="C145" s="144" t="n"/>
      <c r="D145" s="140" t="n"/>
      <c r="E145" s="18" t="n"/>
      <c r="F145" s="53" t="inlineStr">
        <is>
          <t>今宿</t>
        </is>
      </c>
      <c r="G145" s="32" t="inlineStr">
        <is>
          <t>0-1</t>
        </is>
      </c>
      <c r="H145" s="31" t="inlineStr">
        <is>
          <t>×</t>
        </is>
      </c>
      <c r="I145" s="54" t="inlineStr">
        <is>
          <t>TRM</t>
        </is>
      </c>
    </row>
    <row r="146" outlineLevel="1" customFormat="1" s="1">
      <c r="B146" s="143" t="n">
        <v>46131</v>
      </c>
      <c r="C146" s="144">
        <f>B146</f>
        <v/>
      </c>
      <c r="D146" s="140" t="inlineStr">
        <is>
          <t>JFA U12リーグ</t>
        </is>
      </c>
      <c r="E146" s="18" t="inlineStr">
        <is>
          <t>明浜小</t>
        </is>
      </c>
      <c r="F146" s="53" t="inlineStr">
        <is>
          <t>秋葉台sc</t>
        </is>
      </c>
      <c r="G146" s="32" t="inlineStr">
        <is>
          <t>2-0</t>
        </is>
      </c>
      <c r="H146" s="31" t="inlineStr">
        <is>
          <t>〇</t>
        </is>
      </c>
      <c r="I146" s="54" t="n"/>
    </row>
    <row r="147" outlineLevel="1" customFormat="1" s="1">
      <c r="B147" s="46" t="n"/>
      <c r="C147" s="144" t="n"/>
      <c r="D147" s="140" t="n"/>
      <c r="E147" s="18" t="n"/>
      <c r="F147" s="53" t="inlineStr">
        <is>
          <t>松浪</t>
        </is>
      </c>
      <c r="G147" s="32" t="inlineStr">
        <is>
          <t>2-0</t>
        </is>
      </c>
      <c r="H147" s="31" t="inlineStr">
        <is>
          <t>〇</t>
        </is>
      </c>
      <c r="I147" s="54" t="n"/>
    </row>
    <row r="148" outlineLevel="1" customFormat="1" s="1">
      <c r="B148" s="46" t="n"/>
      <c r="C148" s="144" t="n"/>
      <c r="D148" s="140" t="n"/>
      <c r="E148" s="18" t="n"/>
      <c r="F148" s="53" t="inlineStr">
        <is>
          <t>FC湘南辻堂</t>
        </is>
      </c>
      <c r="G148" s="32" t="inlineStr">
        <is>
          <t>5-0</t>
        </is>
      </c>
      <c r="H148" s="31" t="inlineStr">
        <is>
          <t>〇</t>
        </is>
      </c>
      <c r="I148" s="54" t="inlineStr">
        <is>
          <t>TRM</t>
        </is>
      </c>
    </row>
    <row r="149" outlineLevel="1" customFormat="1" s="1">
      <c r="B149" s="46" t="n"/>
      <c r="C149" s="144" t="n"/>
      <c r="D149" s="140" t="n"/>
      <c r="E149" s="18" t="n"/>
      <c r="F149" s="53" t="inlineStr">
        <is>
          <t>秋葉台sc</t>
        </is>
      </c>
      <c r="G149" s="32" t="inlineStr">
        <is>
          <t>0-1</t>
        </is>
      </c>
      <c r="H149" s="31" t="inlineStr">
        <is>
          <t>×</t>
        </is>
      </c>
      <c r="I149" s="54" t="inlineStr">
        <is>
          <t>TRM</t>
        </is>
      </c>
    </row>
    <row r="150" outlineLevel="1" customFormat="1" s="1">
      <c r="B150" s="46" t="n"/>
      <c r="C150" s="144" t="n"/>
      <c r="D150" s="140" t="n"/>
      <c r="E150" s="18" t="n"/>
      <c r="F150" s="53" t="inlineStr">
        <is>
          <t>TADOなかよしSC</t>
        </is>
      </c>
      <c r="G150" s="32" t="inlineStr">
        <is>
          <t>3-1</t>
        </is>
      </c>
      <c r="H150" s="31" t="inlineStr">
        <is>
          <t>〇</t>
        </is>
      </c>
      <c r="I150" s="54" t="inlineStr">
        <is>
          <t>TRM</t>
        </is>
      </c>
    </row>
    <row r="151" outlineLevel="1" customFormat="1" s="1">
      <c r="B151" s="143" t="n">
        <v>46124</v>
      </c>
      <c r="C151" s="144">
        <f>B151</f>
        <v/>
      </c>
      <c r="D151" s="140" t="inlineStr">
        <is>
          <t>JFA U12リーグ</t>
        </is>
      </c>
      <c r="E151" s="18" t="inlineStr">
        <is>
          <t>JERA</t>
        </is>
      </c>
      <c r="F151" s="53" t="inlineStr">
        <is>
          <t>TADOなかよしSC</t>
        </is>
      </c>
      <c r="G151" s="32" t="inlineStr">
        <is>
          <t>3-0</t>
        </is>
      </c>
      <c r="H151" s="31" t="inlineStr">
        <is>
          <t>〇</t>
        </is>
      </c>
      <c r="I151" s="54" t="n"/>
    </row>
    <row r="152" outlineLevel="1" customFormat="1" s="1">
      <c r="B152" s="46" t="n"/>
      <c r="C152" s="144" t="n"/>
      <c r="D152" s="140" t="n"/>
      <c r="E152" s="18" t="n"/>
      <c r="F152" s="53" t="inlineStr">
        <is>
          <t>横須賀シーガルズFC</t>
        </is>
      </c>
      <c r="G152" s="32" t="inlineStr">
        <is>
          <t>0-1</t>
        </is>
      </c>
      <c r="H152" s="31" t="inlineStr">
        <is>
          <t>×</t>
        </is>
      </c>
      <c r="I152" s="54" t="n"/>
    </row>
    <row r="153" outlineLevel="1" customFormat="1" s="1">
      <c r="B153" s="46" t="n"/>
      <c r="C153" s="144" t="n"/>
      <c r="D153" s="140" t="n"/>
      <c r="E153" s="18" t="n"/>
      <c r="F153" s="53" t="inlineStr">
        <is>
          <t>横須賀シーガルズFC</t>
        </is>
      </c>
      <c r="G153" s="32" t="inlineStr">
        <is>
          <t>0-8</t>
        </is>
      </c>
      <c r="H153" s="31" t="inlineStr">
        <is>
          <t>×</t>
        </is>
      </c>
      <c r="I153" s="54" t="inlineStr">
        <is>
          <t>TRM</t>
        </is>
      </c>
    </row>
    <row r="154" outlineLevel="1" customFormat="1" s="1">
      <c r="B154" s="143" t="n">
        <v>46123</v>
      </c>
      <c r="C154" s="144">
        <f>B154</f>
        <v/>
      </c>
      <c r="D154" s="140" t="inlineStr">
        <is>
          <t>ライオンズカップ</t>
        </is>
      </c>
      <c r="E154" s="18" t="inlineStr">
        <is>
          <t>はまゆう</t>
        </is>
      </c>
      <c r="F154" s="53" t="inlineStr">
        <is>
          <t>FC高坂</t>
        </is>
      </c>
      <c r="G154" s="32" t="inlineStr">
        <is>
          <t>4-0</t>
        </is>
      </c>
      <c r="H154" s="31" t="inlineStr">
        <is>
          <t>〇</t>
        </is>
      </c>
      <c r="I154" s="54" t="n"/>
    </row>
    <row r="155" outlineLevel="1" customFormat="1" s="1">
      <c r="B155" s="46" t="n"/>
      <c r="C155" s="144" t="n"/>
      <c r="D155" s="140" t="n"/>
      <c r="E155" s="18" t="n"/>
      <c r="F155" s="53" t="inlineStr">
        <is>
          <t>大楠少年サッカー友の会</t>
        </is>
      </c>
      <c r="G155" s="32" t="inlineStr">
        <is>
          <t>7-0</t>
        </is>
      </c>
      <c r="H155" s="31" t="inlineStr">
        <is>
          <t>〇</t>
        </is>
      </c>
      <c r="I155" s="54" t="n"/>
    </row>
    <row r="156" outlineLevel="1" customFormat="1" s="1">
      <c r="B156" s="143" t="n">
        <v>46117</v>
      </c>
      <c r="C156" s="144">
        <f>B156</f>
        <v/>
      </c>
      <c r="D156" s="140" t="inlineStr">
        <is>
          <t>葉山JGK TRM</t>
        </is>
      </c>
      <c r="E156" s="18" t="inlineStr">
        <is>
          <t>南郷上ノ山公園</t>
        </is>
      </c>
      <c r="F156" s="53" t="inlineStr">
        <is>
          <t>町田JFC</t>
        </is>
      </c>
      <c r="G156" s="32" t="inlineStr">
        <is>
          <t>1-0</t>
        </is>
      </c>
      <c r="H156" s="31" t="inlineStr">
        <is>
          <t>〇</t>
        </is>
      </c>
      <c r="I156" s="54" t="n"/>
    </row>
    <row r="157" outlineLevel="1" customFormat="1" s="1">
      <c r="B157" s="46" t="n"/>
      <c r="C157" s="144" t="n"/>
      <c r="D157" s="140" t="n"/>
      <c r="E157" s="18" t="n"/>
      <c r="F157" s="53" t="inlineStr">
        <is>
          <t>葉山JGK</t>
        </is>
      </c>
      <c r="G157" s="32" t="inlineStr">
        <is>
          <t>1-0</t>
        </is>
      </c>
      <c r="H157" s="31" t="inlineStr">
        <is>
          <t>〇</t>
        </is>
      </c>
      <c r="I157" s="54" t="n"/>
    </row>
    <row r="158" outlineLevel="1" customFormat="1" s="1">
      <c r="B158" s="46" t="n"/>
      <c r="C158" s="144" t="n"/>
      <c r="D158" s="140" t="n"/>
      <c r="E158" s="18" t="n"/>
      <c r="F158" s="53" t="inlineStr">
        <is>
          <t>町田JFC</t>
        </is>
      </c>
      <c r="G158" s="32" t="inlineStr">
        <is>
          <t>2-0</t>
        </is>
      </c>
      <c r="H158" s="31" t="inlineStr">
        <is>
          <t>〇</t>
        </is>
      </c>
      <c r="I158" s="54" t="n"/>
    </row>
    <row r="159" outlineLevel="1" customFormat="1" s="1">
      <c r="B159" s="46" t="n"/>
      <c r="C159" s="144" t="n"/>
      <c r="D159" s="140" t="n"/>
      <c r="E159" s="18" t="n"/>
      <c r="F159" s="53" t="inlineStr">
        <is>
          <t>葉山JGK</t>
        </is>
      </c>
      <c r="G159" s="32" t="inlineStr">
        <is>
          <t>1-0</t>
        </is>
      </c>
      <c r="H159" s="31" t="inlineStr">
        <is>
          <t>〇</t>
        </is>
      </c>
      <c r="I159" s="54" t="n"/>
    </row>
    <row r="160" outlineLevel="1" customFormat="1" s="1">
      <c r="B160" s="143" t="n">
        <v>46116</v>
      </c>
      <c r="C160" s="144">
        <f>B160</f>
        <v/>
      </c>
      <c r="D160" s="140" t="inlineStr">
        <is>
          <t>初声ジュニアTRM</t>
        </is>
      </c>
      <c r="E160" s="18" t="inlineStr">
        <is>
          <t>初声小学校</t>
        </is>
      </c>
      <c r="F160" s="53" t="inlineStr">
        <is>
          <t>初声ジュニア</t>
        </is>
      </c>
      <c r="G160" s="32" t="inlineStr">
        <is>
          <t>0-1</t>
        </is>
      </c>
      <c r="H160" s="31" t="inlineStr">
        <is>
          <t>×</t>
        </is>
      </c>
      <c r="I160" s="54" t="n"/>
    </row>
    <row r="161" outlineLevel="1" customFormat="1" s="1">
      <c r="B161" s="46" t="n"/>
      <c r="C161" s="144" t="n"/>
      <c r="D161" s="140" t="n"/>
      <c r="E161" s="18" t="n"/>
      <c r="F161" s="53" t="inlineStr">
        <is>
          <t>初声ジュニア</t>
        </is>
      </c>
      <c r="G161" s="32" t="inlineStr">
        <is>
          <t>2-1</t>
        </is>
      </c>
      <c r="H161" s="31" t="inlineStr">
        <is>
          <t>〇</t>
        </is>
      </c>
      <c r="I161" s="54" t="n"/>
    </row>
    <row r="162" outlineLevel="1" customFormat="1" s="1">
      <c r="B162" s="143" t="n">
        <v>46110</v>
      </c>
      <c r="C162" s="144">
        <f>B162</f>
        <v/>
      </c>
      <c r="D162" s="140" t="inlineStr">
        <is>
          <t>明浜スマイルカップ</t>
        </is>
      </c>
      <c r="E162" s="18" t="inlineStr">
        <is>
          <t>はまゆうG</t>
        </is>
      </c>
      <c r="F162" s="53" t="inlineStr">
        <is>
          <t>城北ファイターズ</t>
        </is>
      </c>
      <c r="G162" s="32" t="inlineStr">
        <is>
          <t>3-3</t>
        </is>
      </c>
      <c r="H162" s="31" t="inlineStr">
        <is>
          <t>△</t>
        </is>
      </c>
      <c r="I162" s="54" t="inlineStr">
        <is>
          <t>2位パート3位</t>
        </is>
      </c>
    </row>
    <row r="163" outlineLevel="1" customFormat="1" s="1">
      <c r="B163" s="46" t="n"/>
      <c r="C163" s="144" t="n"/>
      <c r="D163" s="140" t="n"/>
      <c r="E163" s="18" t="n"/>
      <c r="F163" s="53" t="inlineStr">
        <is>
          <t>FC小坂</t>
        </is>
      </c>
      <c r="G163" s="32" t="inlineStr">
        <is>
          <t>2-2</t>
        </is>
      </c>
      <c r="H163" s="31" t="inlineStr">
        <is>
          <t>△</t>
        </is>
      </c>
      <c r="I163" s="54" t="n"/>
    </row>
    <row r="164" outlineLevel="1" customFormat="1" s="1">
      <c r="B164" s="46" t="n"/>
      <c r="C164" s="144" t="n"/>
      <c r="D164" s="140" t="n"/>
      <c r="E164" s="18" t="n"/>
      <c r="F164" s="53" t="inlineStr">
        <is>
          <t>FC高坂</t>
        </is>
      </c>
      <c r="G164" s="32" t="inlineStr">
        <is>
          <t>1-2</t>
        </is>
      </c>
      <c r="H164" s="31" t="inlineStr">
        <is>
          <t>×</t>
        </is>
      </c>
      <c r="I164" s="54" t="inlineStr">
        <is>
          <t>2位パート</t>
        </is>
      </c>
    </row>
    <row r="165" outlineLevel="1" customFormat="1" s="1">
      <c r="B165" s="46" t="n"/>
      <c r="C165" s="144" t="n"/>
      <c r="D165" s="140" t="n"/>
      <c r="E165" s="18" t="n"/>
      <c r="F165" s="53" t="inlineStr">
        <is>
          <t>大津FC</t>
        </is>
      </c>
      <c r="G165" s="32" t="inlineStr">
        <is>
          <t>3-1</t>
        </is>
      </c>
      <c r="H165" s="31" t="inlineStr">
        <is>
          <t>〇</t>
        </is>
      </c>
      <c r="I165" s="54" t="inlineStr">
        <is>
          <t>2位パート</t>
        </is>
      </c>
    </row>
    <row r="166" outlineLevel="1" customFormat="1" s="1">
      <c r="B166" s="143" t="n">
        <v>46102</v>
      </c>
      <c r="C166" s="144">
        <f>B166</f>
        <v/>
      </c>
      <c r="D166" s="140" t="inlineStr">
        <is>
          <t>杉田グローイングカップ 5年生大会</t>
        </is>
      </c>
      <c r="E166" s="18" t="inlineStr">
        <is>
          <t>杉田臨海緑地</t>
        </is>
      </c>
      <c r="F166" s="53" t="inlineStr">
        <is>
          <t>横浜かもめSC</t>
        </is>
      </c>
      <c r="G166" s="32" t="inlineStr">
        <is>
          <t>1-0</t>
        </is>
      </c>
      <c r="H166" s="31" t="inlineStr">
        <is>
          <t>〇</t>
        </is>
      </c>
      <c r="I166" s="54" t="inlineStr">
        <is>
          <t>4位</t>
        </is>
      </c>
    </row>
    <row r="167" outlineLevel="1" customFormat="1" s="1">
      <c r="B167" s="46" t="n"/>
      <c r="C167" s="144" t="n"/>
      <c r="D167" s="140" t="n"/>
      <c r="E167" s="18" t="n"/>
      <c r="F167" s="53" t="inlineStr">
        <is>
          <t>FC杉田</t>
        </is>
      </c>
      <c r="G167" s="32" t="inlineStr">
        <is>
          <t>1-1</t>
        </is>
      </c>
      <c r="H167" s="31" t="inlineStr">
        <is>
          <t>△</t>
        </is>
      </c>
      <c r="I167" s="54" t="n"/>
    </row>
    <row r="168" outlineLevel="1" customFormat="1" s="1">
      <c r="B168" s="46" t="n"/>
      <c r="C168" s="144" t="n"/>
      <c r="D168" s="140" t="n"/>
      <c r="E168" s="18" t="n"/>
      <c r="F168" s="53" t="inlineStr">
        <is>
          <t>鶴見東FC</t>
        </is>
      </c>
      <c r="G168" s="32" t="inlineStr">
        <is>
          <t>1-3</t>
        </is>
      </c>
      <c r="H168" s="31" t="inlineStr">
        <is>
          <t>×</t>
        </is>
      </c>
      <c r="I168" s="54" t="n"/>
    </row>
    <row r="169" outlineLevel="1" customFormat="1" s="1">
      <c r="B169" s="46" t="n"/>
      <c r="C169" s="144" t="n"/>
      <c r="D169" s="140" t="n"/>
      <c r="E169" s="18" t="n"/>
      <c r="F169" s="53" t="inlineStr">
        <is>
          <t>黒瀧SC</t>
        </is>
      </c>
      <c r="G169" s="32" t="inlineStr">
        <is>
          <t>0-0</t>
        </is>
      </c>
      <c r="H169" s="31" t="inlineStr">
        <is>
          <t>△</t>
        </is>
      </c>
      <c r="I169" s="54" t="n"/>
    </row>
    <row r="170" outlineLevel="1" customFormat="1" s="1">
      <c r="B170" s="143" t="n">
        <v>46096</v>
      </c>
      <c r="C170" s="144">
        <f>B170</f>
        <v/>
      </c>
      <c r="D170" s="140" t="inlineStr">
        <is>
          <t>鳶ジュニスーパーカップ新６年生大会</t>
        </is>
      </c>
      <c r="E170" s="18" t="inlineStr">
        <is>
          <t>猿ヶ島スポーツセンターG</t>
        </is>
      </c>
      <c r="F170" s="53" t="inlineStr">
        <is>
          <t>品濃ウィングス</t>
        </is>
      </c>
      <c r="G170" s="32" t="inlineStr">
        <is>
          <t>2-0</t>
        </is>
      </c>
      <c r="H170" s="31" t="inlineStr">
        <is>
          <t>〇</t>
        </is>
      </c>
      <c r="I170" s="54" t="inlineStr">
        <is>
          <t>準優勝</t>
        </is>
      </c>
    </row>
    <row r="171" outlineLevel="1" customFormat="1" s="1">
      <c r="B171" s="46" t="n"/>
      <c r="C171" s="144" t="n"/>
      <c r="D171" s="140" t="n"/>
      <c r="E171" s="18" t="n"/>
      <c r="F171" s="53" t="inlineStr">
        <is>
          <t>SFAT ISEHARA SC</t>
        </is>
      </c>
      <c r="G171" s="32" t="inlineStr">
        <is>
          <t>3-1</t>
        </is>
      </c>
      <c r="H171" s="31" t="inlineStr">
        <is>
          <t>〇</t>
        </is>
      </c>
      <c r="I171" s="54" t="n"/>
    </row>
    <row r="172" outlineLevel="1" customFormat="1" s="1">
      <c r="B172" s="46" t="n"/>
      <c r="C172" s="144" t="n"/>
      <c r="D172" s="140" t="n"/>
      <c r="E172" s="18" t="n"/>
      <c r="F172" s="53" t="inlineStr">
        <is>
          <t>原</t>
        </is>
      </c>
      <c r="G172" s="32" t="inlineStr">
        <is>
          <t>0-0</t>
        </is>
      </c>
      <c r="H172" s="31" t="inlineStr">
        <is>
          <t>△</t>
        </is>
      </c>
      <c r="I172" s="54" t="n"/>
    </row>
    <row r="173" outlineLevel="1" customFormat="1" s="1">
      <c r="B173" s="46" t="n"/>
      <c r="C173" s="144" t="n"/>
      <c r="D173" s="140" t="n"/>
      <c r="E173" s="18" t="n"/>
      <c r="F173" s="53" t="inlineStr">
        <is>
          <t>鳶尾JrSC</t>
        </is>
      </c>
      <c r="G173" s="32" t="inlineStr">
        <is>
          <t>2-0</t>
        </is>
      </c>
      <c r="H173" s="31" t="inlineStr">
        <is>
          <t>〇</t>
        </is>
      </c>
      <c r="I173" s="54" t="inlineStr">
        <is>
          <t>決勝トーナメント</t>
        </is>
      </c>
    </row>
    <row r="174" outlineLevel="1" customFormat="1" s="1">
      <c r="B174" s="46" t="n"/>
      <c r="C174" s="144" t="n"/>
      <c r="D174" s="140" t="n"/>
      <c r="E174" s="18" t="n"/>
      <c r="F174" s="53" t="inlineStr">
        <is>
          <t>黒滝SC</t>
        </is>
      </c>
      <c r="G174" s="32" t="inlineStr">
        <is>
          <t>1-1（PK 0-2）</t>
        </is>
      </c>
      <c r="H174" s="31" t="inlineStr">
        <is>
          <t>×</t>
        </is>
      </c>
      <c r="I174" s="54" t="inlineStr">
        <is>
          <t>決勝トーナメント</t>
        </is>
      </c>
    </row>
    <row r="175" outlineLevel="1" customFormat="1" s="1">
      <c r="B175" s="143" t="n">
        <v>46095</v>
      </c>
      <c r="C175" s="144">
        <f>B175</f>
        <v/>
      </c>
      <c r="D175" s="140" t="inlineStr">
        <is>
          <t>TRM</t>
        </is>
      </c>
      <c r="E175" s="18" t="inlineStr">
        <is>
          <t>相模三川公園G</t>
        </is>
      </c>
      <c r="F175" s="53" t="inlineStr">
        <is>
          <t>東海岸B</t>
        </is>
      </c>
      <c r="G175" s="32" t="inlineStr">
        <is>
          <t>1-0</t>
        </is>
      </c>
      <c r="H175" s="31" t="inlineStr">
        <is>
          <t>〇</t>
        </is>
      </c>
      <c r="I175" s="54" t="n"/>
    </row>
    <row r="176" outlineLevel="1" customFormat="1" s="1">
      <c r="B176" s="46" t="n"/>
      <c r="C176" s="144" t="n"/>
      <c r="D176" s="140" t="n"/>
      <c r="E176" s="18" t="n"/>
      <c r="F176" s="53" t="inlineStr">
        <is>
          <t>大豆戸FC</t>
        </is>
      </c>
      <c r="G176" s="32" t="inlineStr">
        <is>
          <t>2-1</t>
        </is>
      </c>
      <c r="H176" s="31" t="inlineStr">
        <is>
          <t>〇</t>
        </is>
      </c>
      <c r="I176" s="54" t="n"/>
    </row>
    <row r="177" outlineLevel="1" customFormat="1" s="1">
      <c r="B177" s="46" t="n"/>
      <c r="C177" s="144" t="n"/>
      <c r="D177" s="140" t="n"/>
      <c r="E177" s="18" t="n"/>
      <c r="F177" s="53" t="inlineStr">
        <is>
          <t>東海岸A</t>
        </is>
      </c>
      <c r="G177" s="32" t="inlineStr">
        <is>
          <t>2-0</t>
        </is>
      </c>
      <c r="H177" s="31" t="inlineStr">
        <is>
          <t>〇</t>
        </is>
      </c>
      <c r="I177" s="54" t="n"/>
    </row>
    <row r="178" outlineLevel="1" customFormat="1" s="1">
      <c r="B178" s="143" t="n">
        <v>46089</v>
      </c>
      <c r="C178" s="144">
        <f>B178</f>
        <v/>
      </c>
      <c r="D178" s="140" t="inlineStr">
        <is>
          <t>プレミアリーグ</t>
        </is>
      </c>
      <c r="E178" s="18" t="inlineStr">
        <is>
          <t>明浜小</t>
        </is>
      </c>
      <c r="F178" s="53" t="inlineStr">
        <is>
          <t>太尾FC</t>
        </is>
      </c>
      <c r="G178" s="32" t="inlineStr">
        <is>
          <t>3-1</t>
        </is>
      </c>
      <c r="H178" s="31" t="inlineStr">
        <is>
          <t>〇</t>
        </is>
      </c>
      <c r="I178" s="54" t="n"/>
    </row>
    <row r="179" outlineLevel="1" customFormat="1" s="1">
      <c r="B179" s="46" t="n"/>
      <c r="C179" s="144" t="n"/>
      <c r="D179" s="140" t="n"/>
      <c r="E179" s="18" t="n"/>
      <c r="F179" s="53" t="inlineStr">
        <is>
          <t>BAUMFC</t>
        </is>
      </c>
      <c r="G179" s="32" t="inlineStr">
        <is>
          <t>1-1</t>
        </is>
      </c>
      <c r="H179" s="31" t="inlineStr">
        <is>
          <t>△</t>
        </is>
      </c>
      <c r="I179" s="54" t="n"/>
    </row>
    <row r="180" outlineLevel="1" customFormat="1" s="1">
      <c r="B180" s="143" t="n">
        <v>46082</v>
      </c>
      <c r="C180" s="144">
        <f>B180</f>
        <v/>
      </c>
      <c r="D180" s="140" t="inlineStr">
        <is>
          <t>葉山町春季サッカー大会</t>
        </is>
      </c>
      <c r="E180" s="18" t="inlineStr">
        <is>
          <t>南郷上ノ山公園G</t>
        </is>
      </c>
      <c r="F180" s="53" t="inlineStr">
        <is>
          <t>FC六会湘南台</t>
        </is>
      </c>
      <c r="G180" s="32" t="inlineStr">
        <is>
          <t>2-0</t>
        </is>
      </c>
      <c r="H180" s="31" t="inlineStr">
        <is>
          <t>〇</t>
        </is>
      </c>
      <c r="I180" s="54" t="inlineStr">
        <is>
          <t>優勝</t>
        </is>
      </c>
    </row>
    <row r="181" outlineLevel="1" customFormat="1" s="1">
      <c r="B181" s="46" t="n"/>
      <c r="C181" s="144" t="n"/>
      <c r="D181" s="140" t="n"/>
      <c r="E181" s="18" t="n"/>
      <c r="F181" s="53" t="inlineStr">
        <is>
          <t>JGK クラッキ</t>
        </is>
      </c>
      <c r="G181" s="32" t="inlineStr">
        <is>
          <t>1-1</t>
        </is>
      </c>
      <c r="H181" s="31" t="inlineStr">
        <is>
          <t>△</t>
        </is>
      </c>
      <c r="I181" s="54" t="n"/>
    </row>
    <row r="182" outlineLevel="1" customFormat="1" s="1">
      <c r="B182" s="46" t="n"/>
      <c r="C182" s="144" t="n"/>
      <c r="D182" s="140" t="n"/>
      <c r="E182" s="18" t="n"/>
      <c r="F182" s="53" t="inlineStr">
        <is>
          <t>FC夏島</t>
        </is>
      </c>
      <c r="G182" s="32" t="inlineStr">
        <is>
          <t>5-1</t>
        </is>
      </c>
      <c r="H182" s="31" t="inlineStr">
        <is>
          <t>〇</t>
        </is>
      </c>
      <c r="I182" s="54" t="inlineStr">
        <is>
          <t>決勝</t>
        </is>
      </c>
    </row>
    <row r="183" outlineLevel="1" customFormat="1" s="1">
      <c r="B183" s="143" t="n">
        <v>46081</v>
      </c>
      <c r="C183" s="144">
        <f>B183</f>
        <v/>
      </c>
      <c r="D183" s="140" t="inlineStr">
        <is>
          <t>TRM</t>
        </is>
      </c>
      <c r="E183" s="18" t="inlineStr">
        <is>
          <t>野比小</t>
        </is>
      </c>
      <c r="F183" s="53" t="inlineStr">
        <is>
          <t>シーガルズFC</t>
        </is>
      </c>
      <c r="G183" s="32" t="inlineStr">
        <is>
          <t>0-0</t>
        </is>
      </c>
      <c r="H183" s="31" t="inlineStr">
        <is>
          <t>△</t>
        </is>
      </c>
      <c r="I183" s="54" t="n"/>
    </row>
    <row r="184" outlineLevel="1" customFormat="1" s="1">
      <c r="B184" s="46" t="n"/>
      <c r="C184" s="144" t="n"/>
      <c r="D184" s="140" t="n"/>
      <c r="E184" s="18" t="n"/>
      <c r="F184" s="53" t="inlineStr">
        <is>
          <t>シーガルズFC</t>
        </is>
      </c>
      <c r="G184" s="32" t="inlineStr">
        <is>
          <t>0-0</t>
        </is>
      </c>
      <c r="H184" s="31" t="inlineStr">
        <is>
          <t>△</t>
        </is>
      </c>
      <c r="I184" s="54" t="n"/>
    </row>
    <row r="185" outlineLevel="1" customFormat="1" s="1">
      <c r="B185" s="46" t="n"/>
      <c r="C185" s="144" t="n"/>
      <c r="D185" s="140" t="n"/>
      <c r="E185" s="18" t="n"/>
      <c r="F185" s="53" t="inlineStr">
        <is>
          <t>シーガルズFC</t>
        </is>
      </c>
      <c r="G185" s="32" t="inlineStr">
        <is>
          <t>0-1</t>
        </is>
      </c>
      <c r="H185" s="31" t="inlineStr">
        <is>
          <t>×</t>
        </is>
      </c>
      <c r="I185" s="54" t="n"/>
    </row>
    <row r="186" outlineLevel="1" customFormat="1" s="1">
      <c r="B186" s="46" t="n"/>
      <c r="C186" s="144" t="n"/>
      <c r="D186" s="140" t="n"/>
      <c r="E186" s="18" t="n"/>
      <c r="F186" s="53" t="inlineStr">
        <is>
          <t>シーガルズFC</t>
        </is>
      </c>
      <c r="G186" s="32" t="inlineStr">
        <is>
          <t>0-2</t>
        </is>
      </c>
      <c r="H186" s="31" t="inlineStr">
        <is>
          <t>×</t>
        </is>
      </c>
      <c r="I186" s="54" t="n"/>
    </row>
    <row r="187" outlineLevel="1" customFormat="1" s="1">
      <c r="B187" s="46" t="n"/>
      <c r="C187" s="144" t="n"/>
      <c r="D187" s="140" t="n"/>
      <c r="E187" s="18" t="n"/>
      <c r="F187" s="53" t="inlineStr">
        <is>
          <t>シーガルズFC</t>
        </is>
      </c>
      <c r="G187" s="32" t="inlineStr">
        <is>
          <t>0-0</t>
        </is>
      </c>
      <c r="H187" s="31" t="inlineStr">
        <is>
          <t>△</t>
        </is>
      </c>
      <c r="I187" s="54" t="n"/>
    </row>
    <row r="188" outlineLevel="1" customFormat="1" s="1">
      <c r="B188" s="46" t="n"/>
      <c r="C188" s="144" t="n"/>
      <c r="D188" s="140" t="n"/>
      <c r="E188" s="18" t="n"/>
      <c r="F188" s="53" t="inlineStr">
        <is>
          <t>シーガルズFC</t>
        </is>
      </c>
      <c r="G188" s="32" t="inlineStr">
        <is>
          <t>0-1</t>
        </is>
      </c>
      <c r="H188" s="31" t="inlineStr">
        <is>
          <t>×</t>
        </is>
      </c>
      <c r="I188" s="54" t="n"/>
    </row>
    <row r="189" outlineLevel="1" customFormat="1" s="1">
      <c r="B189" s="46" t="n"/>
      <c r="C189" s="144" t="n"/>
      <c r="D189" s="140" t="n"/>
      <c r="E189" s="18" t="n"/>
      <c r="F189" s="53" t="inlineStr">
        <is>
          <t>シーガルズFC</t>
        </is>
      </c>
      <c r="G189" s="32" t="inlineStr">
        <is>
          <t>2-1</t>
        </is>
      </c>
      <c r="H189" s="31" t="inlineStr">
        <is>
          <t>〇</t>
        </is>
      </c>
      <c r="I189" s="54" t="n"/>
    </row>
    <row r="190" outlineLevel="1" customFormat="1" s="1">
      <c r="B190" s="143" t="n">
        <v>46076</v>
      </c>
      <c r="C190" s="144">
        <f>B190</f>
        <v/>
      </c>
      <c r="D190" s="140" t="inlineStr">
        <is>
          <t>TRM</t>
        </is>
      </c>
      <c r="E190" s="18" t="inlineStr">
        <is>
          <t>辻堂海浜公園人工芝</t>
        </is>
      </c>
      <c r="F190" s="53" t="inlineStr">
        <is>
          <t>湘南ルベントSC</t>
        </is>
      </c>
      <c r="G190" s="32" t="inlineStr">
        <is>
          <t>0-0</t>
        </is>
      </c>
      <c r="H190" s="31" t="inlineStr">
        <is>
          <t>△</t>
        </is>
      </c>
      <c r="I190" s="54" t="n"/>
    </row>
    <row r="191" outlineLevel="1" customFormat="1" s="1">
      <c r="B191" s="46" t="n"/>
      <c r="C191" s="144" t="n"/>
      <c r="D191" s="140" t="n"/>
      <c r="E191" s="18" t="n"/>
      <c r="F191" s="53" t="inlineStr">
        <is>
          <t>湘南ルベントSC</t>
        </is>
      </c>
      <c r="G191" s="32" t="inlineStr">
        <is>
          <t>0-1</t>
        </is>
      </c>
      <c r="H191" s="31" t="inlineStr">
        <is>
          <t>×</t>
        </is>
      </c>
      <c r="I191" s="54" t="n"/>
    </row>
    <row r="192" outlineLevel="1" customFormat="1" s="1">
      <c r="B192" s="46" t="n"/>
      <c r="C192" s="144" t="n"/>
      <c r="D192" s="140" t="n"/>
      <c r="E192" s="18" t="n"/>
      <c r="F192" s="53" t="inlineStr">
        <is>
          <t>湘南ルベントSC</t>
        </is>
      </c>
      <c r="G192" s="32" t="inlineStr">
        <is>
          <t>0-0</t>
        </is>
      </c>
      <c r="H192" s="31" t="inlineStr">
        <is>
          <t>△</t>
        </is>
      </c>
      <c r="I192" s="54" t="n"/>
    </row>
    <row r="193" outlineLevel="1" customFormat="1" s="1">
      <c r="B193" s="46" t="n"/>
      <c r="C193" s="144" t="n"/>
      <c r="D193" s="140" t="n"/>
      <c r="E193" s="18" t="n"/>
      <c r="F193" s="53" t="inlineStr">
        <is>
          <t>湘南ルベントSC</t>
        </is>
      </c>
      <c r="G193" s="32" t="inlineStr">
        <is>
          <t>1-0</t>
        </is>
      </c>
      <c r="H193" s="31" t="inlineStr">
        <is>
          <t>〇</t>
        </is>
      </c>
      <c r="I193" s="54" t="n"/>
    </row>
    <row r="194" outlineLevel="1" customFormat="1" s="1">
      <c r="B194" s="46" t="n"/>
      <c r="C194" s="144" t="n"/>
      <c r="D194" s="140" t="n"/>
      <c r="E194" s="18" t="n"/>
      <c r="F194" s="53" t="inlineStr">
        <is>
          <t>湘南ルベントSC</t>
        </is>
      </c>
      <c r="G194" s="32" t="inlineStr">
        <is>
          <t>2-0</t>
        </is>
      </c>
      <c r="H194" s="31" t="inlineStr">
        <is>
          <t>〇</t>
        </is>
      </c>
      <c r="I194" s="54" t="n"/>
    </row>
    <row r="195" outlineLevel="1" customFormat="1" s="1">
      <c r="B195" s="46" t="n"/>
      <c r="C195" s="144" t="n"/>
      <c r="D195" s="140" t="n"/>
      <c r="E195" s="18" t="n"/>
      <c r="F195" s="53" t="inlineStr">
        <is>
          <t>湘南ルベントSC</t>
        </is>
      </c>
      <c r="G195" s="32" t="inlineStr">
        <is>
          <t>2-0</t>
        </is>
      </c>
      <c r="H195" s="31" t="inlineStr">
        <is>
          <t>〇</t>
        </is>
      </c>
      <c r="I195" s="54" t="n"/>
    </row>
    <row r="196" outlineLevel="1" customFormat="1" s="1">
      <c r="B196" s="143" t="n">
        <v>46075</v>
      </c>
      <c r="C196" s="144">
        <f>B196</f>
        <v/>
      </c>
      <c r="D196" s="140" t="inlineStr">
        <is>
          <t>三浦半島大会</t>
        </is>
      </c>
      <c r="E196" s="18" t="inlineStr">
        <is>
          <t>潮風スポーツ公園</t>
        </is>
      </c>
      <c r="F196" s="53" t="inlineStr">
        <is>
          <t>船越FC</t>
        </is>
      </c>
      <c r="G196" s="32" t="inlineStr">
        <is>
          <t>0-1</t>
        </is>
      </c>
      <c r="H196" s="31" t="inlineStr">
        <is>
          <t>×</t>
        </is>
      </c>
      <c r="I196" s="54" t="inlineStr">
        <is>
          <t>5位決定戦 6位</t>
        </is>
      </c>
    </row>
    <row r="197" outlineLevel="1" customFormat="1" s="1">
      <c r="B197" s="143" t="n">
        <v>46074</v>
      </c>
      <c r="C197" s="144">
        <f>B197</f>
        <v/>
      </c>
      <c r="D197" s="140" t="inlineStr">
        <is>
          <t>明浜カップ</t>
        </is>
      </c>
      <c r="E197" s="18" t="inlineStr">
        <is>
          <t>リーフスタジアム</t>
        </is>
      </c>
      <c r="F197" s="53" t="inlineStr">
        <is>
          <t>藤沢FC</t>
        </is>
      </c>
      <c r="G197" s="32" t="inlineStr">
        <is>
          <t>1-0</t>
        </is>
      </c>
      <c r="H197" s="31" t="inlineStr">
        <is>
          <t>〇</t>
        </is>
      </c>
      <c r="I197" s="54" t="inlineStr">
        <is>
          <t>6位</t>
        </is>
      </c>
    </row>
    <row r="198" outlineLevel="1" customFormat="1" s="1">
      <c r="B198" s="46" t="n"/>
      <c r="C198" s="144" t="n"/>
      <c r="D198" s="140" t="n"/>
      <c r="E198" s="18" t="n"/>
      <c r="F198" s="53" t="inlineStr">
        <is>
          <t>中野島FC</t>
        </is>
      </c>
      <c r="G198" s="32" t="inlineStr">
        <is>
          <t>1-0</t>
        </is>
      </c>
      <c r="H198" s="31" t="inlineStr">
        <is>
          <t>〇</t>
        </is>
      </c>
      <c r="I198" s="54" t="n"/>
    </row>
    <row r="199" outlineLevel="1" customFormat="1" s="1">
      <c r="B199" s="46" t="n"/>
      <c r="C199" s="144" t="n"/>
      <c r="D199" s="140" t="n"/>
      <c r="E199" s="18" t="n"/>
      <c r="F199" s="53" t="inlineStr">
        <is>
          <t>YS GEM FOOTBALL CLUB</t>
        </is>
      </c>
      <c r="G199" s="32" t="inlineStr">
        <is>
          <t>0-0</t>
        </is>
      </c>
      <c r="H199" s="31" t="inlineStr">
        <is>
          <t>△</t>
        </is>
      </c>
      <c r="I199" s="54" t="n"/>
    </row>
    <row r="200" outlineLevel="1" customFormat="1" s="1">
      <c r="B200" s="46" t="n"/>
      <c r="C200" s="144" t="n"/>
      <c r="D200" s="140" t="n"/>
      <c r="E200" s="18" t="n"/>
      <c r="F200" s="53" t="inlineStr">
        <is>
          <t>野庭キッカーズ</t>
        </is>
      </c>
      <c r="G200" s="32" t="inlineStr">
        <is>
          <t>2-2</t>
        </is>
      </c>
      <c r="H200" s="31" t="inlineStr">
        <is>
          <t>△</t>
        </is>
      </c>
      <c r="I200" s="54" t="n"/>
    </row>
    <row r="201" outlineLevel="1" customFormat="1" s="1">
      <c r="B201" s="46" t="n"/>
      <c r="C201" s="144" t="n"/>
      <c r="D201" s="140" t="n"/>
      <c r="E201" s="18" t="n"/>
      <c r="F201" s="53" t="inlineStr">
        <is>
          <t>Testigo</t>
        </is>
      </c>
      <c r="G201" s="32" t="inlineStr">
        <is>
          <t>0-2</t>
        </is>
      </c>
      <c r="H201" s="31" t="inlineStr">
        <is>
          <t>×</t>
        </is>
      </c>
      <c r="I201" s="54" t="n"/>
    </row>
    <row r="202" outlineLevel="1" customFormat="1" s="1">
      <c r="B202" s="46" t="n"/>
      <c r="C202" s="144" t="n"/>
      <c r="D202" s="140" t="n"/>
      <c r="E202" s="18" t="n"/>
      <c r="F202" s="53" t="inlineStr">
        <is>
          <t>葉山JGK</t>
        </is>
      </c>
      <c r="G202" s="32" t="inlineStr">
        <is>
          <t>0-1</t>
        </is>
      </c>
      <c r="H202" s="31" t="inlineStr">
        <is>
          <t>×</t>
        </is>
      </c>
      <c r="I202" s="54" t="inlineStr">
        <is>
          <t>上位リーグ</t>
        </is>
      </c>
    </row>
    <row r="203" outlineLevel="1" customFormat="1" s="1">
      <c r="B203" s="46" t="n"/>
      <c r="C203" s="144" t="n"/>
      <c r="D203" s="140" t="n"/>
      <c r="E203" s="18" t="n"/>
      <c r="F203" s="53" t="inlineStr">
        <is>
          <t>Testigo</t>
        </is>
      </c>
      <c r="G203" s="32" t="inlineStr">
        <is>
          <t>0-1</t>
        </is>
      </c>
      <c r="H203" s="31" t="inlineStr">
        <is>
          <t>×</t>
        </is>
      </c>
      <c r="I203" s="54" t="inlineStr">
        <is>
          <t>上位リーグ</t>
        </is>
      </c>
    </row>
    <row r="204" outlineLevel="1" customFormat="1" s="1">
      <c r="B204" s="46" t="n"/>
      <c r="C204" s="144" t="n"/>
      <c r="D204" s="140" t="n"/>
      <c r="E204" s="18" t="n"/>
      <c r="F204" s="53" t="inlineStr">
        <is>
          <t>FCパーシモン</t>
        </is>
      </c>
      <c r="G204" s="32" t="inlineStr">
        <is>
          <t>0-1</t>
        </is>
      </c>
      <c r="H204" s="31" t="inlineStr">
        <is>
          <t>×</t>
        </is>
      </c>
      <c r="I204" s="54" t="inlineStr">
        <is>
          <t>上位リーグ</t>
        </is>
      </c>
    </row>
    <row r="205" outlineLevel="1" customFormat="1" s="1">
      <c r="B205" s="46" t="n"/>
      <c r="C205" s="144" t="n"/>
      <c r="D205" s="140" t="n"/>
      <c r="E205" s="18" t="n"/>
      <c r="F205" s="53" t="inlineStr">
        <is>
          <t>FC中原</t>
        </is>
      </c>
      <c r="G205" s="32" t="inlineStr">
        <is>
          <t>0-1</t>
        </is>
      </c>
      <c r="H205" s="31" t="inlineStr">
        <is>
          <t>×</t>
        </is>
      </c>
      <c r="I205" s="54" t="inlineStr">
        <is>
          <t>上位リーグ</t>
        </is>
      </c>
    </row>
    <row r="206" outlineLevel="1" customFormat="1" s="1">
      <c r="B206" s="46" t="n"/>
      <c r="C206" s="144" t="n"/>
      <c r="D206" s="140" t="n"/>
      <c r="E206" s="18" t="n"/>
      <c r="F206" s="53" t="inlineStr">
        <is>
          <t>YS GEM FOOTBALL CLUB</t>
        </is>
      </c>
      <c r="G206" s="32" t="inlineStr">
        <is>
          <t>1-0</t>
        </is>
      </c>
      <c r="H206" s="31" t="inlineStr">
        <is>
          <t>〇</t>
        </is>
      </c>
      <c r="I206" s="54" t="inlineStr">
        <is>
          <t>上位リーグ</t>
        </is>
      </c>
    </row>
    <row r="207" outlineLevel="1" customFormat="1" s="1">
      <c r="B207" s="143" t="n">
        <v>46068</v>
      </c>
      <c r="C207" s="144">
        <f>B207</f>
        <v/>
      </c>
      <c r="D207" s="140" t="inlineStr">
        <is>
          <t>三浦半島大会</t>
        </is>
      </c>
      <c r="E207" s="18" t="inlineStr">
        <is>
          <t>南郷上ノ山公園G</t>
        </is>
      </c>
      <c r="F207" s="53" t="inlineStr">
        <is>
          <t>横須賀シーガルズFC</t>
        </is>
      </c>
      <c r="G207" s="32" t="inlineStr">
        <is>
          <t>1-2</t>
        </is>
      </c>
      <c r="H207" s="31" t="inlineStr">
        <is>
          <t>×</t>
        </is>
      </c>
      <c r="I207" s="54" t="n"/>
    </row>
    <row r="208" outlineLevel="1" customFormat="1" s="1">
      <c r="B208" s="46" t="n"/>
      <c r="C208" s="144" t="n"/>
      <c r="D208" s="140" t="n"/>
      <c r="E208" s="18" t="n"/>
      <c r="F208" s="53" t="inlineStr">
        <is>
          <t>葉山クラッキ</t>
        </is>
      </c>
      <c r="G208" s="32" t="inlineStr">
        <is>
          <t>3-0</t>
        </is>
      </c>
      <c r="H208" s="31" t="inlineStr">
        <is>
          <t>〇</t>
        </is>
      </c>
      <c r="I208" s="54" t="n"/>
    </row>
    <row r="209" outlineLevel="1" customFormat="1" s="1">
      <c r="B209" s="143" t="n">
        <v>46054</v>
      </c>
      <c r="C209" s="144">
        <f>B209</f>
        <v/>
      </c>
      <c r="D209" s="140" t="inlineStr">
        <is>
          <t>三浦半島大会</t>
        </is>
      </c>
      <c r="E209" s="18" t="inlineStr">
        <is>
          <t>池子の森自然公園グラウンド</t>
        </is>
      </c>
      <c r="F209" s="53" t="inlineStr">
        <is>
          <t>長浦少年サッカー友の会</t>
        </is>
      </c>
      <c r="G209" s="32" t="inlineStr">
        <is>
          <t>11-0</t>
        </is>
      </c>
      <c r="H209" s="31" t="inlineStr">
        <is>
          <t>〇</t>
        </is>
      </c>
      <c r="I209" s="54" t="n"/>
    </row>
    <row r="210" outlineLevel="1" customFormat="1" s="1">
      <c r="B210" s="46" t="n"/>
      <c r="C210" s="144" t="n"/>
      <c r="D210" s="140" t="n"/>
      <c r="E210" s="18" t="n"/>
      <c r="F210" s="53" t="inlineStr">
        <is>
          <t>ALLZブルー</t>
        </is>
      </c>
      <c r="G210" s="32" t="inlineStr">
        <is>
          <t>2-0</t>
        </is>
      </c>
      <c r="H210" s="31" t="inlineStr">
        <is>
          <t>〇</t>
        </is>
      </c>
      <c r="I210" s="54" t="n"/>
    </row>
    <row r="211" outlineLevel="1" customFormat="1" s="1">
      <c r="B211" s="143" t="n">
        <v>46053</v>
      </c>
      <c r="C211" s="144">
        <f>B211</f>
        <v/>
      </c>
      <c r="D211" s="140" t="inlineStr">
        <is>
          <t>TRM</t>
        </is>
      </c>
      <c r="E211" s="18" t="inlineStr">
        <is>
          <t>川崎市立長沢中学校</t>
        </is>
      </c>
      <c r="F211" s="53" t="inlineStr">
        <is>
          <t>パーシモン（B,C）</t>
        </is>
      </c>
      <c r="G211" s="32" t="inlineStr">
        <is>
          <t>0-1</t>
        </is>
      </c>
      <c r="H211" s="31" t="inlineStr">
        <is>
          <t>×</t>
        </is>
      </c>
      <c r="I211" s="54" t="n"/>
    </row>
    <row r="212" outlineLevel="1" customFormat="1" s="1">
      <c r="B212" s="46" t="n"/>
      <c r="C212" s="144" t="n"/>
      <c r="D212" s="140" t="n"/>
      <c r="E212" s="18" t="n"/>
      <c r="F212" s="53" t="inlineStr">
        <is>
          <t>パーシモン（B,C）</t>
        </is>
      </c>
      <c r="G212" s="32" t="inlineStr">
        <is>
          <t>0-0</t>
        </is>
      </c>
      <c r="H212" s="31" t="inlineStr">
        <is>
          <t>△</t>
        </is>
      </c>
      <c r="I212" s="54" t="n"/>
    </row>
    <row r="213" outlineLevel="1" customFormat="1" s="1">
      <c r="B213" s="46" t="n"/>
      <c r="C213" s="144" t="n"/>
      <c r="D213" s="140" t="n"/>
      <c r="E213" s="18" t="n"/>
      <c r="F213" s="53" t="inlineStr">
        <is>
          <t>パーシモン（B,C）</t>
        </is>
      </c>
      <c r="G213" s="32" t="inlineStr">
        <is>
          <t>0-2</t>
        </is>
      </c>
      <c r="H213" s="31" t="inlineStr">
        <is>
          <t>×</t>
        </is>
      </c>
      <c r="I213" s="54" t="n"/>
    </row>
    <row r="214" outlineLevel="1" customFormat="1" s="1">
      <c r="B214" s="46" t="n"/>
      <c r="C214" s="144" t="n"/>
      <c r="D214" s="140" t="n"/>
      <c r="E214" s="18" t="n"/>
      <c r="F214" s="53" t="inlineStr">
        <is>
          <t>パーシモン（B,C）</t>
        </is>
      </c>
      <c r="G214" s="32" t="inlineStr">
        <is>
          <t>0-0</t>
        </is>
      </c>
      <c r="H214" s="31" t="inlineStr">
        <is>
          <t>△</t>
        </is>
      </c>
      <c r="I214" s="54" t="n"/>
    </row>
    <row r="215" outlineLevel="1" customFormat="1" s="1">
      <c r="B215" s="46" t="n"/>
      <c r="C215" s="144" t="n"/>
      <c r="D215" s="140" t="n"/>
      <c r="E215" s="18" t="n"/>
      <c r="F215" s="53" t="inlineStr">
        <is>
          <t>パーシモン（B,C）</t>
        </is>
      </c>
      <c r="G215" s="32" t="inlineStr">
        <is>
          <t>1-0</t>
        </is>
      </c>
      <c r="H215" s="31" t="inlineStr">
        <is>
          <t>〇</t>
        </is>
      </c>
      <c r="I215" s="54" t="n"/>
    </row>
    <row r="216" outlineLevel="1" customFormat="1" s="1">
      <c r="B216" s="46" t="n"/>
      <c r="C216" s="144" t="n"/>
      <c r="D216" s="140" t="n"/>
      <c r="E216" s="18" t="n"/>
      <c r="F216" s="53" t="inlineStr">
        <is>
          <t>パーシモン（B,C）</t>
        </is>
      </c>
      <c r="G216" s="32" t="inlineStr">
        <is>
          <t>1-0</t>
        </is>
      </c>
      <c r="H216" s="31" t="inlineStr">
        <is>
          <t>〇</t>
        </is>
      </c>
      <c r="I216" s="54" t="n"/>
    </row>
    <row r="217" outlineLevel="1" customFormat="1" s="1">
      <c r="B217" s="46" t="n"/>
      <c r="C217" s="144" t="n"/>
      <c r="D217" s="140" t="n"/>
      <c r="E217" s="18" t="n"/>
      <c r="F217" s="53" t="inlineStr">
        <is>
          <t>パーシモン（B,C）</t>
        </is>
      </c>
      <c r="G217" s="32" t="inlineStr">
        <is>
          <t>0-0</t>
        </is>
      </c>
      <c r="H217" s="31" t="inlineStr">
        <is>
          <t>△</t>
        </is>
      </c>
      <c r="I217" s="54" t="n"/>
    </row>
    <row r="218" outlineLevel="1" customFormat="1" s="1">
      <c r="B218" s="46" t="n"/>
      <c r="C218" s="144" t="n"/>
      <c r="D218" s="140" t="n"/>
      <c r="E218" s="18" t="n"/>
      <c r="F218" s="53" t="inlineStr">
        <is>
          <t>パーシモン（B,C）</t>
        </is>
      </c>
      <c r="G218" s="32" t="inlineStr">
        <is>
          <t>PK 3-4</t>
        </is>
      </c>
      <c r="H218" s="31" t="inlineStr">
        <is>
          <t>×</t>
        </is>
      </c>
      <c r="I218" s="54" t="inlineStr">
        <is>
          <t>PK戦</t>
        </is>
      </c>
    </row>
    <row r="219" outlineLevel="1" customFormat="1" s="1">
      <c r="B219" s="46" t="n"/>
      <c r="C219" s="144" t="n"/>
      <c r="D219" s="140" t="n"/>
      <c r="E219" s="18" t="n"/>
      <c r="F219" s="53" t="inlineStr">
        <is>
          <t>パーシモン（B,C）</t>
        </is>
      </c>
      <c r="G219" s="32" t="inlineStr">
        <is>
          <t>PK 2-3</t>
        </is>
      </c>
      <c r="H219" s="31" t="inlineStr">
        <is>
          <t>×</t>
        </is>
      </c>
      <c r="I219" s="54" t="inlineStr">
        <is>
          <t>PK戦</t>
        </is>
      </c>
    </row>
    <row r="220" outlineLevel="1" customFormat="1" s="1">
      <c r="B220" s="143" t="n">
        <v>46046</v>
      </c>
      <c r="C220" s="144">
        <f>B220</f>
        <v/>
      </c>
      <c r="D220" s="140" t="inlineStr">
        <is>
          <t>プレミアリーグ</t>
        </is>
      </c>
      <c r="E220" s="18" t="inlineStr">
        <is>
          <t>小出暫定スポーツ広場</t>
        </is>
      </c>
      <c r="F220" s="53" t="inlineStr">
        <is>
          <t>CIELO.FC</t>
        </is>
      </c>
      <c r="G220" s="32" t="inlineStr">
        <is>
          <t>1-0</t>
        </is>
      </c>
      <c r="H220" s="31" t="inlineStr">
        <is>
          <t>〇</t>
        </is>
      </c>
      <c r="I220" s="54" t="n"/>
    </row>
    <row r="221" outlineLevel="1" customFormat="1" s="1">
      <c r="B221" s="46" t="n"/>
      <c r="C221" s="144" t="n"/>
      <c r="D221" s="140" t="n"/>
      <c r="E221" s="18" t="n"/>
      <c r="F221" s="53" t="inlineStr">
        <is>
          <t>CIELO.FC</t>
        </is>
      </c>
      <c r="G221" s="32" t="inlineStr">
        <is>
          <t>1-0</t>
        </is>
      </c>
      <c r="H221" s="31" t="inlineStr">
        <is>
          <t>〇</t>
        </is>
      </c>
      <c r="I221" s="54" t="inlineStr">
        <is>
          <t>TRM</t>
        </is>
      </c>
    </row>
    <row r="222" outlineLevel="1" customFormat="1" s="1">
      <c r="B222" s="143" t="n">
        <v>46040</v>
      </c>
      <c r="C222" s="144">
        <f>B222</f>
        <v/>
      </c>
      <c r="D222" s="140" t="inlineStr">
        <is>
          <t>プレミアリーグ</t>
        </is>
      </c>
      <c r="E222" s="18" t="inlineStr">
        <is>
          <t>明浜小</t>
        </is>
      </c>
      <c r="F222" s="53" t="inlineStr">
        <is>
          <t>FCグラシア相模原</t>
        </is>
      </c>
      <c r="G222" s="32" t="inlineStr">
        <is>
          <t>0-1</t>
        </is>
      </c>
      <c r="H222" s="31" t="inlineStr">
        <is>
          <t>×</t>
        </is>
      </c>
      <c r="I222" s="54" t="n"/>
    </row>
    <row r="223" outlineLevel="1" customFormat="1" s="1">
      <c r="B223" s="46" t="n"/>
      <c r="C223" s="144" t="n"/>
      <c r="D223" s="140" t="n"/>
      <c r="E223" s="18" t="n"/>
      <c r="F223" s="53" t="inlineStr">
        <is>
          <t>FCグラシア相模原</t>
        </is>
      </c>
      <c r="G223" s="32" t="inlineStr">
        <is>
          <t>0-2</t>
        </is>
      </c>
      <c r="H223" s="31" t="inlineStr">
        <is>
          <t>×</t>
        </is>
      </c>
      <c r="I223" s="54" t="inlineStr">
        <is>
          <t>TRM</t>
        </is>
      </c>
    </row>
    <row r="224" outlineLevel="1" customFormat="1" s="1">
      <c r="B224" s="46" t="n"/>
      <c r="C224" s="144" t="n"/>
      <c r="D224" s="140" t="n"/>
      <c r="E224" s="18" t="n"/>
      <c r="F224" s="53" t="inlineStr">
        <is>
          <t>FCグラシア相模原</t>
        </is>
      </c>
      <c r="G224" s="32" t="inlineStr">
        <is>
          <t>0-0</t>
        </is>
      </c>
      <c r="H224" s="31" t="inlineStr">
        <is>
          <t>△</t>
        </is>
      </c>
      <c r="I224" s="54" t="inlineStr">
        <is>
          <t>TRM</t>
        </is>
      </c>
    </row>
    <row r="225" outlineLevel="1" customFormat="1" s="1">
      <c r="B225" s="46" t="n"/>
      <c r="C225" s="144" t="n"/>
      <c r="D225" s="140" t="n"/>
      <c r="E225" s="18" t="n"/>
      <c r="F225" s="53" t="inlineStr">
        <is>
          <t>FCグラシア相模原</t>
        </is>
      </c>
      <c r="G225" s="32" t="inlineStr">
        <is>
          <t>1-0</t>
        </is>
      </c>
      <c r="H225" s="31" t="inlineStr">
        <is>
          <t>〇</t>
        </is>
      </c>
      <c r="I225" s="54" t="inlineStr">
        <is>
          <t>TRM</t>
        </is>
      </c>
    </row>
    <row r="226" outlineLevel="1" customFormat="1" s="1">
      <c r="B226" s="46" t="n"/>
      <c r="C226" s="144" t="n"/>
      <c r="D226" s="140" t="n"/>
      <c r="E226" s="18" t="n"/>
      <c r="F226" s="53" t="inlineStr">
        <is>
          <t>FCグラシア相模原</t>
        </is>
      </c>
      <c r="G226" s="32" t="inlineStr">
        <is>
          <t>2-0</t>
        </is>
      </c>
      <c r="H226" s="31" t="inlineStr">
        <is>
          <t>〇</t>
        </is>
      </c>
      <c r="I226" s="54" t="inlineStr">
        <is>
          <t>TRM</t>
        </is>
      </c>
    </row>
    <row r="227" outlineLevel="1" customFormat="1" s="1">
      <c r="B227" s="143" t="n">
        <v>46039</v>
      </c>
      <c r="C227" s="144">
        <f>B227</f>
        <v/>
      </c>
      <c r="D227" s="140" t="inlineStr">
        <is>
          <t>プレミアリーグ</t>
        </is>
      </c>
      <c r="E227" s="18" t="inlineStr">
        <is>
          <t>附属鎌倉小学校</t>
        </is>
      </c>
      <c r="F227" s="53" t="inlineStr">
        <is>
          <t>エストレーラFC</t>
        </is>
      </c>
      <c r="G227" s="32" t="inlineStr">
        <is>
          <t>0-1</t>
        </is>
      </c>
      <c r="H227" s="31" t="inlineStr">
        <is>
          <t>×</t>
        </is>
      </c>
      <c r="I227" s="54" t="n"/>
    </row>
    <row r="228" outlineLevel="1" customFormat="1" s="1">
      <c r="B228" s="46" t="n"/>
      <c r="C228" s="144" t="n"/>
      <c r="D228" s="140" t="n"/>
      <c r="E228" s="18" t="n"/>
      <c r="F228" s="53" t="inlineStr">
        <is>
          <t>よりともSC</t>
        </is>
      </c>
      <c r="G228" s="32" t="inlineStr">
        <is>
          <t>2-1</t>
        </is>
      </c>
      <c r="H228" s="31" t="inlineStr">
        <is>
          <t>〇</t>
        </is>
      </c>
      <c r="I228" s="54" t="n"/>
    </row>
    <row r="229" outlineLevel="1" customFormat="1" s="1">
      <c r="B229" s="143" t="n">
        <v>46034</v>
      </c>
      <c r="C229" s="144">
        <f>B229</f>
        <v/>
      </c>
      <c r="D229" s="140" t="inlineStr">
        <is>
          <t>パーシモン杯</t>
        </is>
      </c>
      <c r="E229" s="18" t="inlineStr">
        <is>
          <t>ミンションやまざき1グランド</t>
        </is>
      </c>
      <c r="F229" s="53" t="inlineStr">
        <is>
          <t>MITA（R）</t>
        </is>
      </c>
      <c r="G229" s="32" t="inlineStr">
        <is>
          <t>2-0</t>
        </is>
      </c>
      <c r="H229" s="31" t="inlineStr">
        <is>
          <t>〇</t>
        </is>
      </c>
      <c r="I229" s="54" t="inlineStr">
        <is>
          <t>2次リーグ 13位（24チーム中）</t>
        </is>
      </c>
    </row>
    <row r="230" outlineLevel="1" customFormat="1" s="1">
      <c r="B230" s="46" t="n"/>
      <c r="C230" s="144" t="n"/>
      <c r="D230" s="140" t="n"/>
      <c r="E230" s="18" t="n"/>
      <c r="F230" s="53" t="inlineStr">
        <is>
          <t>江南南S S</t>
        </is>
      </c>
      <c r="G230" s="32" t="inlineStr">
        <is>
          <t>0-0</t>
        </is>
      </c>
      <c r="H230" s="31" t="inlineStr">
        <is>
          <t>△</t>
        </is>
      </c>
      <c r="I230" s="54" t="inlineStr">
        <is>
          <t>2次リーグ</t>
        </is>
      </c>
    </row>
    <row r="231" outlineLevel="1" customFormat="1" s="1">
      <c r="B231" s="46" t="n"/>
      <c r="C231" s="144" t="n"/>
      <c r="D231" s="140" t="n"/>
      <c r="E231" s="18" t="n"/>
      <c r="F231" s="53" t="inlineStr">
        <is>
          <t>町田小川</t>
        </is>
      </c>
      <c r="G231" s="32" t="inlineStr">
        <is>
          <t>0-0（PK 3-2）</t>
        </is>
      </c>
      <c r="H231" s="31" t="inlineStr">
        <is>
          <t>〇</t>
        </is>
      </c>
      <c r="I231" s="54" t="inlineStr">
        <is>
          <t>13位決定戦</t>
        </is>
      </c>
    </row>
    <row r="232" outlineLevel="1" customFormat="1" s="1">
      <c r="B232" s="143" t="n">
        <v>46033</v>
      </c>
      <c r="C232" s="144">
        <f>B232</f>
        <v/>
      </c>
      <c r="D232" s="140" t="inlineStr">
        <is>
          <t>パーシモン杯</t>
        </is>
      </c>
      <c r="E232" s="18" t="inlineStr">
        <is>
          <t>ミンションやまざき1グランド</t>
        </is>
      </c>
      <c r="F232" s="53" t="inlineStr">
        <is>
          <t>FC.GLAUNA</t>
        </is>
      </c>
      <c r="G232" s="32" t="inlineStr">
        <is>
          <t>2-0</t>
        </is>
      </c>
      <c r="H232" s="31" t="inlineStr">
        <is>
          <t>〇</t>
        </is>
      </c>
      <c r="I232" s="54" t="n"/>
    </row>
    <row r="233" outlineLevel="1" customFormat="1" s="1">
      <c r="B233" s="46" t="n"/>
      <c r="C233" s="144" t="n"/>
      <c r="D233" s="140" t="n"/>
      <c r="E233" s="18" t="n"/>
      <c r="F233" s="53" t="inlineStr">
        <is>
          <t>MITA.SC（W）</t>
        </is>
      </c>
      <c r="G233" s="32" t="inlineStr">
        <is>
          <t>2-2</t>
        </is>
      </c>
      <c r="H233" s="31" t="inlineStr">
        <is>
          <t>△</t>
        </is>
      </c>
      <c r="I233" s="54" t="n"/>
    </row>
    <row r="234" outlineLevel="1" customFormat="1" s="1">
      <c r="B234" s="46" t="n"/>
      <c r="C234" s="144" t="n"/>
      <c r="D234" s="140" t="n"/>
      <c r="E234" s="18" t="n"/>
      <c r="F234" s="53" t="inlineStr">
        <is>
          <t>ゴールデン（B）</t>
        </is>
      </c>
      <c r="G234" s="32" t="inlineStr">
        <is>
          <t>0-10</t>
        </is>
      </c>
      <c r="H234" s="31" t="inlineStr">
        <is>
          <t>×</t>
        </is>
      </c>
      <c r="I234" s="54" t="inlineStr">
        <is>
          <t>2次リーグ</t>
        </is>
      </c>
    </row>
    <row r="235" outlineLevel="1" customFormat="1" s="1">
      <c r="B235" s="46" t="n"/>
      <c r="C235" s="144" t="n"/>
      <c r="D235" s="140" t="n"/>
      <c r="E235" s="18" t="n"/>
      <c r="F235" s="53" t="inlineStr">
        <is>
          <t>自由ヶ丘SC</t>
        </is>
      </c>
      <c r="G235" s="32" t="inlineStr">
        <is>
          <t>2-0</t>
        </is>
      </c>
      <c r="H235" s="31" t="inlineStr">
        <is>
          <t>〇</t>
        </is>
      </c>
      <c r="I235" s="54" t="inlineStr">
        <is>
          <t>TRM</t>
        </is>
      </c>
    </row>
    <row r="236" outlineLevel="1" customFormat="1" s="1">
      <c r="B236" s="143" t="n">
        <v>46032</v>
      </c>
      <c r="C236" s="144">
        <f>B236</f>
        <v/>
      </c>
      <c r="D236" s="140" t="inlineStr">
        <is>
          <t>パーシモン杯</t>
        </is>
      </c>
      <c r="E236" s="18" t="inlineStr">
        <is>
          <t>ミンションやまざき1グランド</t>
        </is>
      </c>
      <c r="F236" s="53" t="inlineStr">
        <is>
          <t>wings（G）</t>
        </is>
      </c>
      <c r="G236" s="32" t="inlineStr">
        <is>
          <t>0-3</t>
        </is>
      </c>
      <c r="H236" s="31" t="inlineStr">
        <is>
          <t>×</t>
        </is>
      </c>
      <c r="I236" s="54" t="n"/>
    </row>
    <row r="237" outlineLevel="1" customFormat="1" s="1">
      <c r="B237" s="46" t="n"/>
      <c r="C237" s="144" t="n"/>
      <c r="D237" s="140" t="n"/>
      <c r="E237" s="18" t="n"/>
      <c r="F237" s="53" t="inlineStr">
        <is>
          <t>パーシモン（G）</t>
        </is>
      </c>
      <c r="G237" s="32" t="inlineStr">
        <is>
          <t>2-1</t>
        </is>
      </c>
      <c r="H237" s="31" t="inlineStr">
        <is>
          <t>〇</t>
        </is>
      </c>
      <c r="I237" s="54" t="n"/>
    </row>
    <row r="238" outlineLevel="1" ht="14.25" customFormat="1" customHeight="1" s="1">
      <c r="B238" s="46" t="n"/>
      <c r="C238" s="144" t="n"/>
      <c r="D238" s="140" t="n"/>
      <c r="E238" s="18" t="n"/>
      <c r="F238" s="53" t="inlineStr">
        <is>
          <t>中野島（W）</t>
        </is>
      </c>
      <c r="G238" s="32" t="inlineStr">
        <is>
          <t>0-3</t>
        </is>
      </c>
      <c r="H238" s="31" t="inlineStr">
        <is>
          <t>×</t>
        </is>
      </c>
      <c r="I238" s="54" t="n"/>
    </row>
    <row r="239" outlineLevel="1" ht="14.25" customFormat="1" customHeight="1" s="1">
      <c r="B239" s="46" t="n"/>
      <c r="C239" s="144" t="n"/>
      <c r="D239" s="140" t="n"/>
      <c r="E239" s="18" t="n"/>
      <c r="F239" s="53" t="inlineStr">
        <is>
          <t>パーシモン（G）</t>
        </is>
      </c>
      <c r="G239" s="32" t="inlineStr">
        <is>
          <t>0-2</t>
        </is>
      </c>
      <c r="H239" s="31" t="inlineStr">
        <is>
          <t>×</t>
        </is>
      </c>
      <c r="I239" s="54" t="inlineStr">
        <is>
          <t>TRM</t>
        </is>
      </c>
    </row>
    <row r="240" outlineLevel="1" ht="14.25" customFormat="1" customHeight="1" s="1">
      <c r="B240" s="143" t="n">
        <v>46018</v>
      </c>
      <c r="C240" s="144">
        <f>B240</f>
        <v/>
      </c>
      <c r="D240" s="140" t="inlineStr">
        <is>
          <t>町田ニッスイフェスティバル</t>
        </is>
      </c>
      <c r="E240" s="18" t="inlineStr">
        <is>
          <t>丘の上グラウンド</t>
        </is>
      </c>
      <c r="F240" s="53" t="inlineStr">
        <is>
          <t>小川FC</t>
        </is>
      </c>
      <c r="G240" s="32" t="inlineStr">
        <is>
          <t>1-0</t>
        </is>
      </c>
      <c r="H240" s="31" t="inlineStr">
        <is>
          <t>〇</t>
        </is>
      </c>
      <c r="I240" s="54" t="n"/>
    </row>
    <row r="241" outlineLevel="1" ht="14.25" customFormat="1" customHeight="1" s="1">
      <c r="B241" s="46" t="n"/>
      <c r="C241" s="144" t="n"/>
      <c r="D241" s="140" t="n"/>
      <c r="E241" s="18" t="n"/>
      <c r="F241" s="53" t="inlineStr">
        <is>
          <t>川崎ウイングス</t>
        </is>
      </c>
      <c r="G241" s="32" t="inlineStr">
        <is>
          <t>2-3</t>
        </is>
      </c>
      <c r="H241" s="31" t="inlineStr">
        <is>
          <t>×</t>
        </is>
      </c>
      <c r="I241" s="54" t="n"/>
    </row>
    <row r="242" outlineLevel="1" ht="14.25" customFormat="1" customHeight="1" s="1">
      <c r="B242" s="46" t="n"/>
      <c r="C242" s="144" t="n"/>
      <c r="D242" s="140" t="n"/>
      <c r="E242" s="18" t="n"/>
      <c r="F242" s="53" t="inlineStr">
        <is>
          <t>古河SS</t>
        </is>
      </c>
      <c r="G242" s="32" t="inlineStr">
        <is>
          <t>0-0</t>
        </is>
      </c>
      <c r="H242" s="31" t="inlineStr">
        <is>
          <t>△</t>
        </is>
      </c>
      <c r="I242" s="54" t="n"/>
    </row>
    <row r="243" outlineLevel="1" ht="14.25" customFormat="1" customHeight="1" s="1">
      <c r="B243" s="46" t="n"/>
      <c r="C243" s="144" t="n"/>
      <c r="D243" s="140" t="n"/>
      <c r="E243" s="18" t="n"/>
      <c r="F243" s="53" t="inlineStr">
        <is>
          <t>NEO REVO</t>
        </is>
      </c>
      <c r="G243" s="32" t="inlineStr">
        <is>
          <t>0-2</t>
        </is>
      </c>
      <c r="H243" s="31" t="inlineStr">
        <is>
          <t>×</t>
        </is>
      </c>
      <c r="I243" s="54" t="n"/>
    </row>
    <row r="244" outlineLevel="1" ht="14.25" customFormat="1" customHeight="1" s="1">
      <c r="B244" s="46" t="n"/>
      <c r="C244" s="144" t="n"/>
      <c r="D244" s="140" t="n"/>
      <c r="E244" s="18" t="n"/>
      <c r="F244" s="53" t="inlineStr">
        <is>
          <t>町田 JFC</t>
        </is>
      </c>
      <c r="G244" s="32" t="inlineStr">
        <is>
          <t>0-2</t>
        </is>
      </c>
      <c r="H244" s="31" t="inlineStr">
        <is>
          <t>×</t>
        </is>
      </c>
      <c r="I244" s="54" t="n"/>
    </row>
    <row r="245" outlineLevel="1" ht="14.25" customFormat="1" customHeight="1" s="1">
      <c r="B245" s="46" t="n"/>
      <c r="C245" s="144" t="n"/>
      <c r="D245" s="140" t="n"/>
      <c r="E245" s="18" t="n"/>
      <c r="F245" s="53" t="inlineStr">
        <is>
          <t>ハリマオSC</t>
        </is>
      </c>
      <c r="G245" s="32" t="inlineStr">
        <is>
          <t>0-1</t>
        </is>
      </c>
      <c r="H245" s="31" t="inlineStr">
        <is>
          <t>×</t>
        </is>
      </c>
      <c r="I245" s="54" t="n"/>
    </row>
    <row r="246" outlineLevel="1" ht="14.25" customFormat="1" customHeight="1" s="1">
      <c r="B246" s="143" t="n">
        <v>46012</v>
      </c>
      <c r="C246" s="144">
        <f>B246</f>
        <v/>
      </c>
      <c r="D246" s="140" t="inlineStr">
        <is>
          <t>大津カップ</t>
        </is>
      </c>
      <c r="E246" s="18" t="inlineStr">
        <is>
          <t>はまゆうG</t>
        </is>
      </c>
      <c r="F246" s="53" t="inlineStr">
        <is>
          <t>TADOなかよしSC</t>
        </is>
      </c>
      <c r="G246" s="32" t="inlineStr">
        <is>
          <t>3-1</t>
        </is>
      </c>
      <c r="H246" s="31" t="inlineStr">
        <is>
          <t>〇</t>
        </is>
      </c>
      <c r="I246" s="54" t="inlineStr">
        <is>
          <t>優勝</t>
        </is>
      </c>
    </row>
    <row r="247" outlineLevel="1" ht="14.25" customFormat="1" customHeight="1" s="1">
      <c r="B247" s="46" t="n"/>
      <c r="C247" s="144" t="n"/>
      <c r="D247" s="140" t="n"/>
      <c r="E247" s="18" t="n"/>
      <c r="F247" s="53" t="inlineStr">
        <is>
          <t>三春SC</t>
        </is>
      </c>
      <c r="G247" s="32" t="inlineStr">
        <is>
          <t>8-0</t>
        </is>
      </c>
      <c r="H247" s="31" t="inlineStr">
        <is>
          <t>〇</t>
        </is>
      </c>
      <c r="I247" s="54" t="n"/>
    </row>
    <row r="248" outlineLevel="1" ht="14.25" customFormat="1" customHeight="1" s="1">
      <c r="B248" s="46" t="n"/>
      <c r="C248" s="144" t="n"/>
      <c r="D248" s="140" t="n"/>
      <c r="E248" s="18" t="n"/>
      <c r="F248" s="53" t="inlineStr">
        <is>
          <t>大楠少年サッカー友の会</t>
        </is>
      </c>
      <c r="G248" s="32" t="inlineStr">
        <is>
          <t>2-1</t>
        </is>
      </c>
      <c r="H248" s="31" t="inlineStr">
        <is>
          <t>〇</t>
        </is>
      </c>
      <c r="I248" s="54" t="n"/>
    </row>
    <row r="249" outlineLevel="1" ht="14.25" customFormat="1" customHeight="1" s="1">
      <c r="B249" s="46" t="n"/>
      <c r="C249" s="144" t="n"/>
      <c r="D249" s="140" t="n"/>
      <c r="E249" s="18" t="n"/>
      <c r="F249" s="53" t="inlineStr">
        <is>
          <t>久里浜FC</t>
        </is>
      </c>
      <c r="G249" s="32" t="inlineStr">
        <is>
          <t>1-0</t>
        </is>
      </c>
      <c r="H249" s="31" t="inlineStr">
        <is>
          <t>〇</t>
        </is>
      </c>
      <c r="I249" s="54" t="inlineStr">
        <is>
          <t>1位パート</t>
        </is>
      </c>
    </row>
    <row r="250" outlineLevel="1" ht="14.25" customFormat="1" customHeight="1" s="1">
      <c r="B250" s="143" t="n">
        <v>46004</v>
      </c>
      <c r="C250" s="144">
        <f>B250</f>
        <v/>
      </c>
      <c r="D250" s="140" t="inlineStr">
        <is>
          <t>プレミアリーグ</t>
        </is>
      </c>
      <c r="E250" s="18" t="inlineStr">
        <is>
          <t>明浜小</t>
        </is>
      </c>
      <c r="F250" s="53" t="inlineStr">
        <is>
          <t>FC 50.4</t>
        </is>
      </c>
      <c r="G250" s="32" t="inlineStr">
        <is>
          <t>9-1</t>
        </is>
      </c>
      <c r="H250" s="31" t="inlineStr">
        <is>
          <t>〇</t>
        </is>
      </c>
      <c r="I250" s="54" t="n"/>
    </row>
    <row r="251" outlineLevel="1" ht="14.25" customFormat="1" customHeight="1" s="1">
      <c r="B251" s="46" t="n"/>
      <c r="C251" s="144" t="n"/>
      <c r="D251" s="140" t="n"/>
      <c r="E251" s="18" t="n"/>
      <c r="F251" s="53" t="inlineStr">
        <is>
          <t>橘SC</t>
        </is>
      </c>
      <c r="G251" s="32" t="inlineStr">
        <is>
          <t>5-1</t>
        </is>
      </c>
      <c r="H251" s="31" t="inlineStr">
        <is>
          <t>〇</t>
        </is>
      </c>
      <c r="I251" s="54" t="n"/>
    </row>
    <row r="252" outlineLevel="1" ht="14.25" customFormat="1" customHeight="1" s="1">
      <c r="B252" s="46" t="n"/>
      <c r="C252" s="144" t="n"/>
      <c r="D252" s="140" t="n"/>
      <c r="E252" s="18" t="n"/>
      <c r="F252" s="53" t="inlineStr">
        <is>
          <t>橘SC</t>
        </is>
      </c>
      <c r="G252" s="32" t="inlineStr">
        <is>
          <t>0-1</t>
        </is>
      </c>
      <c r="H252" s="31" t="inlineStr">
        <is>
          <t>×</t>
        </is>
      </c>
      <c r="I252" s="54" t="inlineStr">
        <is>
          <t>TRM</t>
        </is>
      </c>
    </row>
    <row r="253" outlineLevel="1" ht="14.25" customFormat="1" customHeight="1" s="1">
      <c r="B253" s="143" t="n">
        <v>45997</v>
      </c>
      <c r="C253" s="144">
        <f>B253</f>
        <v/>
      </c>
      <c r="D253" s="140" t="inlineStr">
        <is>
          <t>JA全農杯関東大会予選</t>
        </is>
      </c>
      <c r="E253" s="18" t="inlineStr">
        <is>
          <t>成城石井パーク</t>
        </is>
      </c>
      <c r="F253" s="53" t="inlineStr">
        <is>
          <t>FC中原</t>
        </is>
      </c>
      <c r="G253" s="32" t="inlineStr">
        <is>
          <t>3-1</t>
        </is>
      </c>
      <c r="H253" s="31" t="inlineStr">
        <is>
          <t>〇</t>
        </is>
      </c>
      <c r="I253" s="54" t="n"/>
    </row>
    <row r="254" outlineLevel="1" ht="14.25" customFormat="1" customHeight="1" s="1">
      <c r="B254" s="46" t="n"/>
      <c r="C254" s="144" t="n"/>
      <c r="D254" s="140" t="n"/>
      <c r="E254" s="18" t="n"/>
      <c r="F254" s="53" t="inlineStr">
        <is>
          <t>横浜すみれサッカークラブ</t>
        </is>
      </c>
      <c r="G254" s="32" t="inlineStr">
        <is>
          <t>0-2</t>
        </is>
      </c>
      <c r="H254" s="31" t="inlineStr">
        <is>
          <t>×</t>
        </is>
      </c>
      <c r="I254" s="54" t="n"/>
    </row>
    <row r="255" outlineLevel="1" ht="14.25" customFormat="1" customHeight="1" s="1">
      <c r="B255" s="143" t="n">
        <v>45991</v>
      </c>
      <c r="C255" s="144">
        <f>B255</f>
        <v/>
      </c>
      <c r="D255" s="140" t="inlineStr">
        <is>
          <t>TADO フレンズカップ</t>
        </is>
      </c>
      <c r="E255" s="18" t="inlineStr">
        <is>
          <t>はまゆうＧ</t>
        </is>
      </c>
      <c r="F255" s="53" t="inlineStr">
        <is>
          <t>西鎌倉SC</t>
        </is>
      </c>
      <c r="G255" s="32" t="inlineStr">
        <is>
          <t>2-0</t>
        </is>
      </c>
      <c r="H255" s="31" t="inlineStr">
        <is>
          <t>〇</t>
        </is>
      </c>
      <c r="I255" s="54" t="inlineStr">
        <is>
          <t>4位</t>
        </is>
      </c>
    </row>
    <row r="256" outlineLevel="1" ht="14.25" customFormat="1" customHeight="1" s="1">
      <c r="B256" s="46" t="n"/>
      <c r="C256" s="144" t="n"/>
      <c r="D256" s="140" t="n"/>
      <c r="E256" s="18" t="n"/>
      <c r="F256" s="53" t="inlineStr">
        <is>
          <t>大豆戸FC</t>
        </is>
      </c>
      <c r="G256" s="32" t="inlineStr">
        <is>
          <t>7-0</t>
        </is>
      </c>
      <c r="H256" s="31" t="inlineStr">
        <is>
          <t>〇</t>
        </is>
      </c>
      <c r="I256" s="54" t="n"/>
    </row>
    <row r="257" outlineLevel="1" ht="14.25" customFormat="1" customHeight="1" s="1">
      <c r="B257" s="46" t="n"/>
      <c r="C257" s="144" t="n"/>
      <c r="D257" s="140" t="n"/>
      <c r="E257" s="18" t="n"/>
      <c r="F257" s="53" t="inlineStr">
        <is>
          <t>六浦毎日SS</t>
        </is>
      </c>
      <c r="G257" s="32" t="inlineStr">
        <is>
          <t>1-2</t>
        </is>
      </c>
      <c r="H257" s="31" t="inlineStr">
        <is>
          <t>×</t>
        </is>
      </c>
      <c r="I257" s="54" t="n"/>
    </row>
    <row r="258" outlineLevel="1" ht="14.25" customFormat="1" customHeight="1" s="1">
      <c r="B258" s="46" t="n"/>
      <c r="C258" s="144" t="n"/>
      <c r="D258" s="140" t="n"/>
      <c r="E258" s="18" t="n"/>
      <c r="F258" s="53" t="inlineStr">
        <is>
          <t>本町</t>
        </is>
      </c>
      <c r="G258" s="32" t="inlineStr">
        <is>
          <t>0-2</t>
        </is>
      </c>
      <c r="H258" s="31" t="inlineStr">
        <is>
          <t>×</t>
        </is>
      </c>
      <c r="I258" s="54" t="inlineStr">
        <is>
          <t>3位決定戦</t>
        </is>
      </c>
    </row>
    <row r="259" outlineLevel="1" ht="14.25" customFormat="1" customHeight="1" s="1">
      <c r="B259" s="143" t="n">
        <v>45991</v>
      </c>
      <c r="C259" s="144">
        <f>B259</f>
        <v/>
      </c>
      <c r="D259" s="140" t="inlineStr">
        <is>
          <t>初声ジュニアFC U11大会</t>
        </is>
      </c>
      <c r="E259" s="18" t="inlineStr">
        <is>
          <t>潮風スポーツ公園</t>
        </is>
      </c>
      <c r="F259" s="53" t="inlineStr">
        <is>
          <t>初声ジュニアFC</t>
        </is>
      </c>
      <c r="G259" s="32" t="inlineStr">
        <is>
          <t>0-3</t>
        </is>
      </c>
      <c r="H259" s="31" t="inlineStr">
        <is>
          <t>×</t>
        </is>
      </c>
      <c r="I259" s="54" t="inlineStr">
        <is>
          <t>6位</t>
        </is>
      </c>
    </row>
    <row r="260" outlineLevel="1" ht="14.25" customFormat="1" customHeight="1" s="1">
      <c r="B260" s="46" t="n"/>
      <c r="C260" s="144" t="n"/>
      <c r="D260" s="140" t="n"/>
      <c r="E260" s="18" t="n"/>
      <c r="F260" s="53" t="inlineStr">
        <is>
          <t>葉山JGK</t>
        </is>
      </c>
      <c r="G260" s="32" t="inlineStr">
        <is>
          <t>0-0</t>
        </is>
      </c>
      <c r="H260" s="31" t="inlineStr">
        <is>
          <t>△</t>
        </is>
      </c>
      <c r="I260" s="54" t="n"/>
    </row>
    <row r="261" outlineLevel="1" ht="14.25" customFormat="1" customHeight="1" s="1">
      <c r="B261" s="46" t="n"/>
      <c r="C261" s="144" t="n"/>
      <c r="D261" s="140" t="n"/>
      <c r="E261" s="18" t="n"/>
      <c r="F261" s="53" t="inlineStr">
        <is>
          <t>久里浜FC</t>
        </is>
      </c>
      <c r="G261" s="32" t="inlineStr">
        <is>
          <t>0-3</t>
        </is>
      </c>
      <c r="H261" s="31" t="inlineStr">
        <is>
          <t>×</t>
        </is>
      </c>
      <c r="I261" s="54" t="n"/>
    </row>
    <row r="262" outlineLevel="1" ht="14.25" customFormat="1" customHeight="1" s="1">
      <c r="B262" s="46" t="n"/>
      <c r="C262" s="144" t="n"/>
      <c r="D262" s="140" t="n"/>
      <c r="E262" s="18" t="n"/>
      <c r="F262" s="53" t="inlineStr">
        <is>
          <t>大楠少年サッカー友の会</t>
        </is>
      </c>
      <c r="G262" s="32" t="inlineStr">
        <is>
          <t>0-1</t>
        </is>
      </c>
      <c r="H262" s="31" t="inlineStr">
        <is>
          <t>×</t>
        </is>
      </c>
      <c r="I262" s="54" t="n"/>
    </row>
    <row r="263" outlineLevel="1" ht="14.25" customFormat="1" customHeight="1" s="1">
      <c r="B263" s="46" t="n"/>
      <c r="C263" s="144" t="n"/>
      <c r="D263" s="140" t="n"/>
      <c r="E263" s="18" t="n"/>
      <c r="F263" s="53" t="inlineStr">
        <is>
          <t>城北ファイターズ</t>
        </is>
      </c>
      <c r="G263" s="32" t="inlineStr">
        <is>
          <t>0-2</t>
        </is>
      </c>
      <c r="H263" s="31" t="inlineStr">
        <is>
          <t>×</t>
        </is>
      </c>
      <c r="I263" s="54" t="n"/>
    </row>
    <row r="264" outlineLevel="1" ht="14.25" customFormat="1" customHeight="1" s="1">
      <c r="B264" s="143" t="n">
        <v>45990</v>
      </c>
      <c r="C264" s="144">
        <f>B264</f>
        <v/>
      </c>
      <c r="D264" s="140" t="inlineStr">
        <is>
          <t>夏山SC杯</t>
        </is>
      </c>
      <c r="E264" s="18" t="inlineStr">
        <is>
          <t>横浜立野高校</t>
        </is>
      </c>
      <c r="F264" s="53" t="inlineStr">
        <is>
          <t>FC80洋光台</t>
        </is>
      </c>
      <c r="G264" s="32" t="inlineStr">
        <is>
          <t>6-0</t>
        </is>
      </c>
      <c r="H264" s="31" t="inlineStr">
        <is>
          <t>〇</t>
        </is>
      </c>
      <c r="I264" s="54" t="inlineStr">
        <is>
          <t>準優勝</t>
        </is>
      </c>
    </row>
    <row r="265" outlineLevel="1" ht="14.25" customFormat="1" customHeight="1" s="1">
      <c r="B265" s="46" t="n"/>
      <c r="C265" s="144" t="n"/>
      <c r="D265" s="140" t="n"/>
      <c r="E265" s="18" t="n"/>
      <c r="F265" s="53" t="inlineStr">
        <is>
          <t>YSCC</t>
        </is>
      </c>
      <c r="G265" s="32" t="inlineStr">
        <is>
          <t>3-0</t>
        </is>
      </c>
      <c r="H265" s="31" t="inlineStr">
        <is>
          <t>〇</t>
        </is>
      </c>
      <c r="I265" s="54" t="n"/>
    </row>
    <row r="266" outlineLevel="1" ht="14.25" customFormat="1" customHeight="1" s="1">
      <c r="B266" s="46" t="n"/>
      <c r="C266" s="144" t="n"/>
      <c r="D266" s="140" t="n"/>
      <c r="E266" s="18" t="n"/>
      <c r="F266" s="53" t="inlineStr">
        <is>
          <t>駒林SC</t>
        </is>
      </c>
      <c r="G266" s="32" t="inlineStr">
        <is>
          <t>0-0</t>
        </is>
      </c>
      <c r="H266" s="31" t="inlineStr">
        <is>
          <t>△</t>
        </is>
      </c>
      <c r="I266" s="54" t="n"/>
    </row>
    <row r="267" outlineLevel="1" ht="14.25" customFormat="1" customHeight="1" s="1">
      <c r="B267" s="46" t="n"/>
      <c r="C267" s="144" t="n"/>
      <c r="D267" s="140" t="n"/>
      <c r="E267" s="18" t="n"/>
      <c r="F267" s="53" t="inlineStr">
        <is>
          <t>山田若林SC</t>
        </is>
      </c>
      <c r="G267" s="32" t="inlineStr">
        <is>
          <t>5-1</t>
        </is>
      </c>
      <c r="H267" s="31" t="inlineStr">
        <is>
          <t>〇</t>
        </is>
      </c>
      <c r="I267" s="54" t="n"/>
    </row>
    <row r="268" outlineLevel="1" ht="14.25" customFormat="1" customHeight="1" s="1">
      <c r="B268" s="46" t="n"/>
      <c r="C268" s="144" t="n"/>
      <c r="D268" s="140" t="n"/>
      <c r="E268" s="18" t="n"/>
      <c r="F268" s="53" t="inlineStr">
        <is>
          <t>FC高坂</t>
        </is>
      </c>
      <c r="G268" s="32" t="inlineStr">
        <is>
          <t>0-0</t>
        </is>
      </c>
      <c r="H268" s="31" t="inlineStr">
        <is>
          <t>△</t>
        </is>
      </c>
      <c r="I268" s="54" t="n"/>
    </row>
    <row r="269" outlineLevel="1" ht="14.25" customFormat="1" customHeight="1" s="1">
      <c r="B269" s="46" t="n"/>
      <c r="C269" s="144" t="n"/>
      <c r="D269" s="140" t="n"/>
      <c r="E269" s="18" t="n"/>
      <c r="F269" s="53" t="inlineStr">
        <is>
          <t>夏山SC</t>
        </is>
      </c>
      <c r="G269" s="32" t="inlineStr">
        <is>
          <t>2-0</t>
        </is>
      </c>
      <c r="H269" s="31" t="inlineStr">
        <is>
          <t>〇</t>
        </is>
      </c>
      <c r="I269" s="54" t="n"/>
    </row>
    <row r="270" outlineLevel="1" ht="14.25" customFormat="1" customHeight="1" s="1">
      <c r="B270" s="46" t="n"/>
      <c r="C270" s="144" t="n"/>
      <c r="D270" s="140" t="n"/>
      <c r="E270" s="18" t="n"/>
      <c r="F270" s="53" t="inlineStr">
        <is>
          <t>駒林SC</t>
        </is>
      </c>
      <c r="G270" s="32" t="inlineStr">
        <is>
          <t>PK 2-4</t>
        </is>
      </c>
      <c r="H270" s="31" t="inlineStr">
        <is>
          <t>×</t>
        </is>
      </c>
      <c r="I270" s="54" t="inlineStr">
        <is>
          <t>1位決定戦 PK戦</t>
        </is>
      </c>
    </row>
    <row r="271" outlineLevel="1" ht="14.25" customFormat="1" customHeight="1" s="1">
      <c r="B271" s="143" t="n">
        <v>45985</v>
      </c>
      <c r="C271" s="144">
        <f>B271</f>
        <v/>
      </c>
      <c r="D271" s="140" t="inlineStr">
        <is>
          <t>プレミアリーグ</t>
        </is>
      </c>
      <c r="E271" s="18" t="inlineStr">
        <is>
          <t>明浜小学校</t>
        </is>
      </c>
      <c r="F271" s="53" t="inlineStr">
        <is>
          <t>C.A.VALIOSO 厚木</t>
        </is>
      </c>
      <c r="G271" s="32" t="inlineStr">
        <is>
          <t>1-2</t>
        </is>
      </c>
      <c r="H271" s="31" t="inlineStr">
        <is>
          <t>×</t>
        </is>
      </c>
      <c r="I271" s="54" t="n"/>
    </row>
    <row r="272" ht="14.25" customHeight="1">
      <c r="B272" s="46" t="n"/>
      <c r="C272" s="144" t="n"/>
      <c r="D272" s="140" t="n"/>
      <c r="E272" s="18" t="n"/>
      <c r="F272" s="53" t="inlineStr">
        <is>
          <t>宮前平二葉SC</t>
        </is>
      </c>
      <c r="G272" s="32" t="inlineStr">
        <is>
          <t>0-1</t>
        </is>
      </c>
      <c r="H272" s="31" t="inlineStr">
        <is>
          <t>×</t>
        </is>
      </c>
      <c r="I272" s="54" t="n"/>
    </row>
    <row r="273" ht="14.25" customHeight="1">
      <c r="B273" s="143" t="n">
        <v>45984</v>
      </c>
      <c r="C273" s="144">
        <f>B273</f>
        <v/>
      </c>
      <c r="D273" s="140" t="inlineStr">
        <is>
          <t>おいしい広場ベイサイドカップ</t>
        </is>
      </c>
      <c r="E273" s="18" t="inlineStr">
        <is>
          <t>大津公園G</t>
        </is>
      </c>
      <c r="F273" s="53" t="inlineStr">
        <is>
          <t>長浦少年サッカー友の会</t>
        </is>
      </c>
      <c r="G273" s="32" t="inlineStr">
        <is>
          <t>2-0</t>
        </is>
      </c>
      <c r="H273" s="31" t="inlineStr">
        <is>
          <t>〇</t>
        </is>
      </c>
      <c r="I273" s="54" t="inlineStr">
        <is>
          <t>1位</t>
        </is>
      </c>
    </row>
    <row r="274" ht="14.25" customHeight="1">
      <c r="B274" s="46" t="n"/>
      <c r="C274" s="144" t="n"/>
      <c r="D274" s="140" t="n"/>
      <c r="E274" s="18" t="n"/>
      <c r="F274" s="53" t="inlineStr">
        <is>
          <t>スワSS</t>
        </is>
      </c>
      <c r="G274" s="32" t="inlineStr">
        <is>
          <t>5-0</t>
        </is>
      </c>
      <c r="H274" s="31" t="inlineStr">
        <is>
          <t>〇</t>
        </is>
      </c>
      <c r="I274" s="54" t="n"/>
    </row>
    <row r="275" ht="14.25" customHeight="1">
      <c r="B275" s="46" t="n"/>
      <c r="C275" s="144" t="n"/>
      <c r="D275" s="140" t="n"/>
      <c r="E275" s="18" t="n"/>
      <c r="F275" s="53" t="inlineStr">
        <is>
          <t>大津FC</t>
        </is>
      </c>
      <c r="G275" s="32" t="inlineStr">
        <is>
          <t>0-0</t>
        </is>
      </c>
      <c r="H275" s="31" t="inlineStr">
        <is>
          <t>△</t>
        </is>
      </c>
      <c r="I275" s="54" t="n"/>
    </row>
    <row r="276" ht="14.25" customHeight="1">
      <c r="B276" s="46" t="n"/>
      <c r="C276" s="144" t="n"/>
      <c r="D276" s="140" t="n"/>
      <c r="E276" s="18" t="n"/>
      <c r="F276" s="53" t="inlineStr">
        <is>
          <t>TADOなかよしSC</t>
        </is>
      </c>
      <c r="G276" s="32" t="inlineStr">
        <is>
          <t>2-0</t>
        </is>
      </c>
      <c r="H276" s="31" t="inlineStr">
        <is>
          <t>〇</t>
        </is>
      </c>
      <c r="I276" s="54" t="n"/>
    </row>
    <row r="277" ht="14.25" customHeight="1">
      <c r="B277" s="46" t="n"/>
      <c r="C277" s="144" t="n"/>
      <c r="D277" s="140" t="n"/>
      <c r="E277" s="18" t="n"/>
      <c r="F277" s="53" t="inlineStr">
        <is>
          <t>三春SC</t>
        </is>
      </c>
      <c r="G277" s="32" t="inlineStr">
        <is>
          <t>3-0</t>
        </is>
      </c>
      <c r="H277" s="31" t="inlineStr">
        <is>
          <t>〇</t>
        </is>
      </c>
      <c r="I277" s="54" t="n"/>
    </row>
    <row r="278" ht="14.25" customHeight="1">
      <c r="B278" s="143" t="n">
        <v>45977</v>
      </c>
      <c r="C278" s="144">
        <f>B278</f>
        <v/>
      </c>
      <c r="D278" s="140" t="inlineStr">
        <is>
          <t>TRM</t>
        </is>
      </c>
      <c r="E278" s="18" t="inlineStr">
        <is>
          <t>明浜小学校</t>
        </is>
      </c>
      <c r="F278" s="53" t="inlineStr">
        <is>
          <t>FC東海岸</t>
        </is>
      </c>
      <c r="G278" s="32" t="inlineStr">
        <is>
          <t>4-1</t>
        </is>
      </c>
      <c r="H278" s="31" t="inlineStr">
        <is>
          <t>〇</t>
        </is>
      </c>
      <c r="I278" s="54" t="n"/>
    </row>
    <row r="279" ht="14.25" customHeight="1">
      <c r="B279" s="46" t="n"/>
      <c r="C279" s="144" t="n"/>
      <c r="D279" s="140" t="n"/>
      <c r="E279" s="18" t="n"/>
      <c r="F279" s="53" t="inlineStr">
        <is>
          <t>FC東海岸</t>
        </is>
      </c>
      <c r="G279" s="32" t="inlineStr">
        <is>
          <t>7-1</t>
        </is>
      </c>
      <c r="H279" s="31" t="inlineStr">
        <is>
          <t>〇</t>
        </is>
      </c>
      <c r="I279" s="54" t="n"/>
    </row>
    <row r="280" ht="14.25" customHeight="1">
      <c r="B280" s="46" t="n"/>
      <c r="C280" s="144" t="n"/>
      <c r="D280" s="140" t="n"/>
      <c r="E280" s="18" t="n"/>
      <c r="F280" s="53" t="inlineStr">
        <is>
          <t>FC東海岸</t>
        </is>
      </c>
      <c r="G280" s="32" t="inlineStr">
        <is>
          <t>4-0</t>
        </is>
      </c>
      <c r="H280" s="31" t="inlineStr">
        <is>
          <t>〇</t>
        </is>
      </c>
      <c r="I280" s="54" t="n"/>
    </row>
    <row r="281" ht="14.25" customHeight="1">
      <c r="B281" s="46" t="n"/>
      <c r="C281" s="144" t="n"/>
      <c r="D281" s="140" t="n"/>
      <c r="E281" s="18" t="n"/>
      <c r="F281" s="53" t="inlineStr">
        <is>
          <t>FC東海岸</t>
        </is>
      </c>
      <c r="G281" s="32" t="inlineStr">
        <is>
          <t>2-1</t>
        </is>
      </c>
      <c r="H281" s="31" t="inlineStr">
        <is>
          <t>〇</t>
        </is>
      </c>
      <c r="I281" s="54" t="n"/>
    </row>
    <row r="282" ht="14.25" customHeight="1">
      <c r="B282" s="143" t="n">
        <v>45964</v>
      </c>
      <c r="C282" s="144">
        <f>B282</f>
        <v/>
      </c>
      <c r="D282" s="140" t="inlineStr">
        <is>
          <t>荻野招待オータムカップ</t>
        </is>
      </c>
      <c r="E282" s="18" t="inlineStr">
        <is>
          <t>厚木市猿ヶ島グラウンド</t>
        </is>
      </c>
      <c r="F282" s="53" t="inlineStr">
        <is>
          <t>ブラックジャガーズ</t>
        </is>
      </c>
      <c r="G282" s="32" t="inlineStr">
        <is>
          <t>3-0</t>
        </is>
      </c>
      <c r="H282" s="31" t="inlineStr">
        <is>
          <t>〇</t>
        </is>
      </c>
      <c r="I282" s="54" t="inlineStr">
        <is>
          <t>4位</t>
        </is>
      </c>
    </row>
    <row r="283" ht="14.25" customHeight="1">
      <c r="B283" s="46" t="n"/>
      <c r="C283" s="144" t="n"/>
      <c r="D283" s="140" t="n"/>
      <c r="E283" s="18" t="n"/>
      <c r="F283" s="53" t="inlineStr">
        <is>
          <t>大門</t>
        </is>
      </c>
      <c r="G283" s="32" t="inlineStr">
        <is>
          <t>3-0</t>
        </is>
      </c>
      <c r="H283" s="31" t="inlineStr">
        <is>
          <t>〇</t>
        </is>
      </c>
      <c r="I283" s="54" t="n"/>
    </row>
    <row r="284" ht="14.25" customHeight="1">
      <c r="B284" s="46" t="n"/>
      <c r="C284" s="144" t="n"/>
      <c r="D284" s="140" t="n"/>
      <c r="E284" s="18" t="n"/>
      <c r="F284" s="53" t="inlineStr">
        <is>
          <t>秦野本町SS</t>
        </is>
      </c>
      <c r="G284" s="32" t="inlineStr">
        <is>
          <t>0-1</t>
        </is>
      </c>
      <c r="H284" s="31" t="inlineStr">
        <is>
          <t>×</t>
        </is>
      </c>
      <c r="I284" s="54" t="n"/>
    </row>
    <row r="285" ht="14.25" customHeight="1">
      <c r="B285" s="46" t="n"/>
      <c r="C285" s="144" t="n"/>
      <c r="D285" s="140" t="n"/>
      <c r="E285" s="18" t="n"/>
      <c r="F285" s="53" t="inlineStr">
        <is>
          <t>藤沢FC</t>
        </is>
      </c>
      <c r="G285" s="32" t="inlineStr">
        <is>
          <t>0-2</t>
        </is>
      </c>
      <c r="H285" s="31" t="inlineStr">
        <is>
          <t>×</t>
        </is>
      </c>
      <c r="I285" s="54" t="inlineStr">
        <is>
          <t>上位パート</t>
        </is>
      </c>
    </row>
    <row r="286" ht="14.25" customHeight="1">
      <c r="B286" s="46" t="n"/>
      <c r="C286" s="144" t="n"/>
      <c r="D286" s="140" t="n"/>
      <c r="E286" s="18" t="n"/>
      <c r="F286" s="53" t="inlineStr">
        <is>
          <t>YS GEM FOOTBALL CLUB</t>
        </is>
      </c>
      <c r="G286" s="32" t="inlineStr">
        <is>
          <t>0-0（PK 1-2）</t>
        </is>
      </c>
      <c r="H286" s="31" t="inlineStr">
        <is>
          <t>×</t>
        </is>
      </c>
      <c r="I286" s="54" t="inlineStr">
        <is>
          <t>上位パート</t>
        </is>
      </c>
    </row>
    <row r="287" ht="14.25" customHeight="1">
      <c r="B287" s="143" t="n">
        <v>45949</v>
      </c>
      <c r="C287" s="144">
        <f>B287</f>
        <v/>
      </c>
      <c r="D287" s="140" t="inlineStr">
        <is>
          <t>FC六会湘南台交流試合</t>
        </is>
      </c>
      <c r="E287" s="18" t="inlineStr">
        <is>
          <t>境川遊水地公園グラウンド</t>
        </is>
      </c>
      <c r="F287" s="53" t="inlineStr">
        <is>
          <t>FC六会湘南台</t>
        </is>
      </c>
      <c r="G287" s="32" t="inlineStr">
        <is>
          <t>1-0</t>
        </is>
      </c>
      <c r="H287" s="31" t="inlineStr">
        <is>
          <t>〇</t>
        </is>
      </c>
      <c r="I287" s="54" t="n"/>
    </row>
    <row r="288" ht="14.25" customHeight="1">
      <c r="B288" s="46" t="n"/>
      <c r="C288" s="144" t="n"/>
      <c r="D288" s="140" t="n"/>
      <c r="E288" s="18" t="n"/>
      <c r="F288" s="53" t="inlineStr">
        <is>
          <t>大清水SC</t>
        </is>
      </c>
      <c r="G288" s="32" t="inlineStr">
        <is>
          <t>1-0</t>
        </is>
      </c>
      <c r="H288" s="31" t="inlineStr">
        <is>
          <t>〇</t>
        </is>
      </c>
      <c r="I288" s="54" t="n"/>
    </row>
    <row r="289" ht="14.25" customHeight="1">
      <c r="B289" s="46" t="n"/>
      <c r="C289" s="144" t="n"/>
      <c r="D289" s="140" t="n"/>
      <c r="E289" s="18" t="n"/>
      <c r="F289" s="53" t="inlineStr">
        <is>
          <t>FC六会湘南台</t>
        </is>
      </c>
      <c r="G289" s="32" t="inlineStr">
        <is>
          <t>1-1</t>
        </is>
      </c>
      <c r="H289" s="31" t="inlineStr">
        <is>
          <t>△</t>
        </is>
      </c>
      <c r="I289" s="54" t="n"/>
    </row>
    <row r="290" ht="14.25" customHeight="1">
      <c r="B290" s="46" t="n"/>
      <c r="C290" s="144" t="n"/>
      <c r="D290" s="140" t="n"/>
      <c r="E290" s="18" t="n"/>
      <c r="F290" s="53" t="inlineStr">
        <is>
          <t>大清水SC</t>
        </is>
      </c>
      <c r="G290" s="32" t="inlineStr">
        <is>
          <t>1-0</t>
        </is>
      </c>
      <c r="H290" s="31" t="inlineStr">
        <is>
          <t>〇</t>
        </is>
      </c>
      <c r="I290" s="54" t="n"/>
    </row>
    <row r="291" ht="14.25" customHeight="1">
      <c r="B291" s="46" t="n"/>
      <c r="C291" s="144" t="n"/>
      <c r="D291" s="140" t="n"/>
      <c r="E291" s="18" t="n"/>
      <c r="F291" s="53" t="inlineStr">
        <is>
          <t>FC六会湘南台</t>
        </is>
      </c>
      <c r="G291" s="32" t="inlineStr">
        <is>
          <t>1-1</t>
        </is>
      </c>
      <c r="H291" s="31" t="inlineStr">
        <is>
          <t>△</t>
        </is>
      </c>
      <c r="I291" s="54" t="n"/>
    </row>
    <row r="292" outlineLevel="1" customFormat="1" s="1">
      <c r="B292" s="46" t="n"/>
      <c r="C292" s="144" t="n"/>
      <c r="D292" s="140" t="n"/>
      <c r="E292" s="18" t="n"/>
      <c r="F292" s="53" t="inlineStr">
        <is>
          <t>大清水SC</t>
        </is>
      </c>
      <c r="G292" s="32" t="inlineStr">
        <is>
          <t>1-0</t>
        </is>
      </c>
      <c r="H292" s="31" t="inlineStr">
        <is>
          <t>〇</t>
        </is>
      </c>
      <c r="I292" s="54" t="n"/>
    </row>
    <row r="293" outlineLevel="1" customFormat="1" s="1">
      <c r="B293" s="143" t="n">
        <v>45943</v>
      </c>
      <c r="C293" s="144">
        <f>B293</f>
        <v/>
      </c>
      <c r="D293" s="140" t="inlineStr">
        <is>
          <t>S.L.</t>
        </is>
      </c>
      <c r="E293" s="18" t="inlineStr">
        <is>
          <t>はまゆうG</t>
        </is>
      </c>
      <c r="F293" s="53" t="inlineStr">
        <is>
          <t>大津FC</t>
        </is>
      </c>
      <c r="G293" s="32" t="inlineStr">
        <is>
          <t>1-2</t>
        </is>
      </c>
      <c r="H293" s="31" t="inlineStr">
        <is>
          <t>×</t>
        </is>
      </c>
      <c r="I293" s="54" t="n"/>
    </row>
    <row r="294" outlineLevel="1" customFormat="1" s="1">
      <c r="B294" s="143" t="n">
        <v>45943</v>
      </c>
      <c r="C294" s="144">
        <f>B294</f>
        <v/>
      </c>
      <c r="D294" s="140" t="inlineStr">
        <is>
          <t>JFA 明治安田生命杯 横須賀予選</t>
        </is>
      </c>
      <c r="E294" s="18" t="inlineStr">
        <is>
          <t>はまゆうG</t>
        </is>
      </c>
      <c r="F294" s="53" t="inlineStr">
        <is>
          <t>マリノス</t>
        </is>
      </c>
      <c r="G294" s="32" t="inlineStr">
        <is>
          <t>0-0（PK 0-2）</t>
        </is>
      </c>
      <c r="H294" s="31" t="inlineStr">
        <is>
          <t>×</t>
        </is>
      </c>
      <c r="I294" s="54" t="inlineStr">
        <is>
          <t>決勝 延長0-0 2位</t>
        </is>
      </c>
    </row>
    <row r="295" outlineLevel="1" customFormat="1" s="1">
      <c r="B295" s="143" t="n">
        <v>45941</v>
      </c>
      <c r="C295" s="144">
        <f>B295</f>
        <v/>
      </c>
      <c r="D295" s="140" t="inlineStr">
        <is>
          <t>JFA 明治安田生命杯 横須賀予選</t>
        </is>
      </c>
      <c r="E295" s="18" t="inlineStr">
        <is>
          <t>はまゆうG</t>
        </is>
      </c>
      <c r="F295" s="53" t="inlineStr">
        <is>
          <t>久里浜FC</t>
        </is>
      </c>
      <c r="G295" s="32" t="inlineStr">
        <is>
          <t>1-0</t>
        </is>
      </c>
      <c r="H295" s="31" t="inlineStr">
        <is>
          <t>〇</t>
        </is>
      </c>
      <c r="I295" s="54" t="n"/>
    </row>
    <row r="296" outlineLevel="1" customFormat="1" s="1">
      <c r="B296" s="46" t="n"/>
      <c r="C296" s="144" t="n"/>
      <c r="D296" s="140" t="n"/>
      <c r="E296" s="18" t="n"/>
      <c r="F296" s="53" t="inlineStr">
        <is>
          <t>船越FC</t>
        </is>
      </c>
      <c r="G296" s="32" t="inlineStr">
        <is>
          <t>0-0（PK 5-4）</t>
        </is>
      </c>
      <c r="H296" s="31" t="inlineStr">
        <is>
          <t>〇</t>
        </is>
      </c>
      <c r="I296" s="54" t="n"/>
    </row>
    <row r="297" outlineLevel="1" customFormat="1" s="1">
      <c r="B297" s="143" t="n">
        <v>45935</v>
      </c>
      <c r="C297" s="144">
        <f>B297</f>
        <v/>
      </c>
      <c r="D297" s="140" t="inlineStr">
        <is>
          <t>INSTINCT BROTHERS CUP</t>
        </is>
      </c>
      <c r="E297" s="18" t="inlineStr">
        <is>
          <t>リーフスタジアム</t>
        </is>
      </c>
      <c r="F297" s="53" t="inlineStr">
        <is>
          <t>大豆戸FC</t>
        </is>
      </c>
      <c r="G297" s="32" t="inlineStr">
        <is>
          <t>1-0</t>
        </is>
      </c>
      <c r="H297" s="31" t="inlineStr">
        <is>
          <t>〇</t>
        </is>
      </c>
      <c r="I297" s="54" t="inlineStr">
        <is>
          <t>4位</t>
        </is>
      </c>
    </row>
    <row r="298" outlineLevel="1" customFormat="1" s="1">
      <c r="B298" s="46" t="n"/>
      <c r="C298" s="144" t="n"/>
      <c r="D298" s="140" t="n"/>
      <c r="E298" s="18" t="n"/>
      <c r="F298" s="53" t="inlineStr">
        <is>
          <t>鶴嶺FC</t>
        </is>
      </c>
      <c r="G298" s="32" t="inlineStr">
        <is>
          <t>3-0</t>
        </is>
      </c>
      <c r="H298" s="31" t="inlineStr">
        <is>
          <t>〇</t>
        </is>
      </c>
      <c r="I298" s="54" t="n"/>
    </row>
    <row r="299" outlineLevel="1" customFormat="1" s="1">
      <c r="B299" s="46" t="n"/>
      <c r="C299" s="144" t="n"/>
      <c r="D299" s="140" t="n"/>
      <c r="E299" s="18" t="n"/>
      <c r="F299" s="53" t="inlineStr">
        <is>
          <t>横浜すみれFC</t>
        </is>
      </c>
      <c r="G299" s="32" t="inlineStr">
        <is>
          <t>0-1</t>
        </is>
      </c>
      <c r="H299" s="31" t="inlineStr">
        <is>
          <t>×</t>
        </is>
      </c>
      <c r="I299" s="54" t="n"/>
    </row>
    <row r="300" outlineLevel="1" customFormat="1" s="1">
      <c r="B300" s="46" t="n"/>
      <c r="C300" s="144" t="n"/>
      <c r="D300" s="140" t="n"/>
      <c r="E300" s="18" t="n"/>
      <c r="F300" s="53" t="inlineStr">
        <is>
          <t>FCゴールデン</t>
        </is>
      </c>
      <c r="G300" s="32" t="inlineStr">
        <is>
          <t>0-3</t>
        </is>
      </c>
      <c r="H300" s="31" t="inlineStr">
        <is>
          <t>×</t>
        </is>
      </c>
      <c r="I300" s="54" t="inlineStr">
        <is>
          <t>上位トーナメント</t>
        </is>
      </c>
    </row>
    <row r="301" outlineLevel="1" customFormat="1" s="1">
      <c r="B301" s="46" t="n"/>
      <c r="C301" s="144" t="n"/>
      <c r="D301" s="140" t="n"/>
      <c r="E301" s="18" t="n"/>
      <c r="F301" s="53" t="inlineStr">
        <is>
          <t>横浜すみれFC</t>
        </is>
      </c>
      <c r="G301" s="32" t="inlineStr">
        <is>
          <t>0-3</t>
        </is>
      </c>
      <c r="H301" s="31" t="inlineStr">
        <is>
          <t>×</t>
        </is>
      </c>
      <c r="I301" s="54" t="inlineStr">
        <is>
          <t>上位トーナメント</t>
        </is>
      </c>
    </row>
    <row r="302" outlineLevel="1" customFormat="1" s="1">
      <c r="B302" s="143" t="n">
        <v>45927</v>
      </c>
      <c r="C302" s="144">
        <f>B302</f>
        <v/>
      </c>
      <c r="D302" s="140" t="inlineStr">
        <is>
          <t>TRM</t>
        </is>
      </c>
      <c r="E302" s="18" t="inlineStr">
        <is>
          <t>明浜小</t>
        </is>
      </c>
      <c r="F302" s="53" t="inlineStr">
        <is>
          <t>I.Oキッカーズ</t>
        </is>
      </c>
      <c r="G302" s="32" t="inlineStr">
        <is>
          <t>4-0</t>
        </is>
      </c>
      <c r="H302" s="31" t="inlineStr">
        <is>
          <t>〇</t>
        </is>
      </c>
      <c r="I302" s="54" t="n"/>
    </row>
    <row r="303" outlineLevel="1" customFormat="1" s="1">
      <c r="B303" s="46" t="n"/>
      <c r="C303" s="144" t="n"/>
      <c r="D303" s="140" t="n"/>
      <c r="E303" s="18" t="n"/>
      <c r="F303" s="53" t="inlineStr">
        <is>
          <t>I.Oキッカーズ</t>
        </is>
      </c>
      <c r="G303" s="32" t="inlineStr">
        <is>
          <t>3-0</t>
        </is>
      </c>
      <c r="H303" s="31" t="inlineStr">
        <is>
          <t>〇</t>
        </is>
      </c>
      <c r="I303" s="54" t="n"/>
    </row>
    <row r="304" outlineLevel="1" customFormat="1" s="1">
      <c r="B304" s="143" t="n">
        <v>45927</v>
      </c>
      <c r="C304" s="144">
        <f>B304</f>
        <v/>
      </c>
      <c r="D304" s="140" t="inlineStr">
        <is>
          <t>S.L.</t>
        </is>
      </c>
      <c r="E304" s="18" t="inlineStr">
        <is>
          <t>はまゆうＧ</t>
        </is>
      </c>
      <c r="F304" s="53" t="inlineStr">
        <is>
          <t>大楠少年サッカー友の会</t>
        </is>
      </c>
      <c r="G304" s="32" t="inlineStr">
        <is>
          <t>2-2</t>
        </is>
      </c>
      <c r="H304" s="31" t="inlineStr">
        <is>
          <t>△</t>
        </is>
      </c>
      <c r="I304" s="54" t="n"/>
    </row>
    <row r="305" outlineLevel="1" customFormat="1" s="1">
      <c r="B305" s="46" t="n"/>
      <c r="C305" s="144" t="n"/>
      <c r="D305" s="140" t="n"/>
      <c r="E305" s="18" t="n"/>
      <c r="F305" s="53" t="inlineStr">
        <is>
          <t>船越FC</t>
        </is>
      </c>
      <c r="G305" s="32" t="inlineStr">
        <is>
          <t>0-1</t>
        </is>
      </c>
      <c r="H305" s="31" t="inlineStr">
        <is>
          <t>×</t>
        </is>
      </c>
      <c r="I305" s="54" t="n"/>
    </row>
    <row r="306" outlineLevel="1" customFormat="1" s="1">
      <c r="B306" s="143" t="n">
        <v>45923</v>
      </c>
      <c r="C306" s="144">
        <f>B306</f>
        <v/>
      </c>
      <c r="D306" s="140" t="inlineStr">
        <is>
          <t>高坂杯</t>
        </is>
      </c>
      <c r="E306" s="18" t="inlineStr">
        <is>
          <t>浦賀中学校</t>
        </is>
      </c>
      <c r="F306" s="53" t="inlineStr">
        <is>
          <t>FC高坂</t>
        </is>
      </c>
      <c r="G306" s="32" t="inlineStr">
        <is>
          <t>1-0</t>
        </is>
      </c>
      <c r="H306" s="31" t="inlineStr">
        <is>
          <t>〇</t>
        </is>
      </c>
      <c r="I306" s="54" t="inlineStr">
        <is>
          <t>4位</t>
        </is>
      </c>
    </row>
    <row r="307" outlineLevel="1" customFormat="1" s="1">
      <c r="B307" s="46" t="n"/>
      <c r="C307" s="144" t="n"/>
      <c r="D307" s="140" t="n"/>
      <c r="E307" s="18" t="n"/>
      <c r="F307" s="53" t="inlineStr">
        <is>
          <t>ALL Z</t>
        </is>
      </c>
      <c r="G307" s="32" t="inlineStr">
        <is>
          <t>0-3</t>
        </is>
      </c>
      <c r="H307" s="31" t="inlineStr">
        <is>
          <t>×</t>
        </is>
      </c>
      <c r="I307" s="54" t="n"/>
    </row>
    <row r="308" outlineLevel="1" customFormat="1" s="1">
      <c r="B308" s="46" t="n"/>
      <c r="C308" s="144" t="n"/>
      <c r="D308" s="140" t="n"/>
      <c r="E308" s="18" t="n"/>
      <c r="F308" s="53" t="inlineStr">
        <is>
          <t>久里浜FC</t>
        </is>
      </c>
      <c r="G308" s="32" t="inlineStr">
        <is>
          <t>0-1</t>
        </is>
      </c>
      <c r="H308" s="31" t="inlineStr">
        <is>
          <t>×</t>
        </is>
      </c>
      <c r="I308" s="54" t="n"/>
    </row>
    <row r="309" outlineLevel="1" ht="18.75" customFormat="1" customHeight="1" s="1">
      <c r="B309" s="143" t="n">
        <v>45923</v>
      </c>
      <c r="C309" s="144">
        <f>B309</f>
        <v/>
      </c>
      <c r="D309" s="140" t="inlineStr">
        <is>
          <t>SSC杯</t>
        </is>
      </c>
      <c r="E309" s="18" t="inlineStr">
        <is>
          <t>小田原市立酒匂小学校</t>
        </is>
      </c>
      <c r="F309" s="53" t="inlineStr">
        <is>
          <t>AZ</t>
        </is>
      </c>
      <c r="G309" s="32" t="inlineStr">
        <is>
          <t>3-0</t>
        </is>
      </c>
      <c r="H309" s="31" t="inlineStr">
        <is>
          <t>〇</t>
        </is>
      </c>
      <c r="I309" s="54" t="inlineStr">
        <is>
          <t>準優勝</t>
        </is>
      </c>
    </row>
    <row r="310" outlineLevel="1" ht="18.75" customFormat="1" customHeight="1" s="1">
      <c r="B310" s="46" t="n"/>
      <c r="C310" s="144" t="n"/>
      <c r="D310" s="140" t="n"/>
      <c r="E310" s="18" t="n"/>
      <c r="F310" s="53" t="inlineStr">
        <is>
          <t>カラーズ</t>
        </is>
      </c>
      <c r="G310" s="32" t="inlineStr">
        <is>
          <t>4-1</t>
        </is>
      </c>
      <c r="H310" s="31" t="inlineStr">
        <is>
          <t>〇</t>
        </is>
      </c>
      <c r="I310" s="54" t="n"/>
    </row>
    <row r="311" outlineLevel="1" ht="18.75" customFormat="1" customHeight="1" s="1">
      <c r="B311" s="46" t="n"/>
      <c r="C311" s="144" t="n"/>
      <c r="D311" s="140" t="n"/>
      <c r="E311" s="18" t="n"/>
      <c r="F311" s="53" t="inlineStr">
        <is>
          <t>SSC</t>
        </is>
      </c>
      <c r="G311" s="32" t="inlineStr">
        <is>
          <t>0-0（PK 2-3）</t>
        </is>
      </c>
      <c r="H311" s="31" t="inlineStr">
        <is>
          <t>×</t>
        </is>
      </c>
      <c r="I311" s="54" t="n"/>
    </row>
    <row r="312" outlineLevel="1" ht="18.75" customFormat="1" customHeight="1" s="1">
      <c r="B312" s="143" t="n">
        <v>45915</v>
      </c>
      <c r="C312" s="144">
        <f>B312</f>
        <v/>
      </c>
      <c r="D312" s="140" t="inlineStr">
        <is>
          <t>プレミアリーグ</t>
        </is>
      </c>
      <c r="E312" s="18" t="inlineStr">
        <is>
          <t>小出暫定スポーツ広場</t>
        </is>
      </c>
      <c r="F312" s="53" t="inlineStr">
        <is>
          <t>CIELO.FC</t>
        </is>
      </c>
      <c r="G312" s="32" t="inlineStr">
        <is>
          <t>0-0</t>
        </is>
      </c>
      <c r="H312" s="31" t="inlineStr">
        <is>
          <t>△</t>
        </is>
      </c>
      <c r="I312" s="54" t="n"/>
    </row>
    <row r="313" outlineLevel="1" ht="18.75" customFormat="1" customHeight="1" s="1">
      <c r="B313" s="46" t="n"/>
      <c r="C313" s="144" t="n"/>
      <c r="D313" s="140" t="n"/>
      <c r="E313" s="18" t="n"/>
      <c r="F313" s="53" t="inlineStr">
        <is>
          <t>CIELO.FC</t>
        </is>
      </c>
      <c r="G313" s="32" t="inlineStr">
        <is>
          <t>0-0</t>
        </is>
      </c>
      <c r="H313" s="31" t="inlineStr">
        <is>
          <t>△</t>
        </is>
      </c>
      <c r="I313" s="54" t="n"/>
    </row>
    <row r="314" outlineLevel="1" ht="18.75" customFormat="1" customHeight="1" s="1">
      <c r="B314" s="46" t="n"/>
      <c r="C314" s="144" t="n"/>
      <c r="D314" s="140" t="n"/>
      <c r="E314" s="18" t="n"/>
      <c r="F314" s="53" t="inlineStr">
        <is>
          <t>CIELO.FC</t>
        </is>
      </c>
      <c r="G314" s="32" t="inlineStr">
        <is>
          <t>0-2</t>
        </is>
      </c>
      <c r="H314" s="31" t="inlineStr">
        <is>
          <t>×</t>
        </is>
      </c>
      <c r="I314" s="54" t="n"/>
    </row>
    <row r="315" outlineLevel="1" ht="18.75" customFormat="1" customHeight="1" s="1">
      <c r="B315" s="46" t="n"/>
      <c r="C315" s="144" t="n"/>
      <c r="D315" s="140" t="n"/>
      <c r="E315" s="18" t="n"/>
      <c r="F315" s="53" t="inlineStr">
        <is>
          <t>CIELO.FC</t>
        </is>
      </c>
      <c r="G315" s="32" t="inlineStr">
        <is>
          <t>2-0</t>
        </is>
      </c>
      <c r="H315" s="31" t="inlineStr"/>
      <c r="I315" s="54" t="inlineStr">
        <is>
          <t>TRM</t>
        </is>
      </c>
    </row>
    <row r="316" outlineLevel="1" ht="18.75" customFormat="1" customHeight="1" s="1">
      <c r="B316" s="46" t="n"/>
      <c r="C316" s="144" t="n"/>
      <c r="D316" s="140" t="n"/>
      <c r="E316" s="18" t="n"/>
      <c r="F316" s="53" t="inlineStr">
        <is>
          <t>CIELO.FC</t>
        </is>
      </c>
      <c r="G316" s="32" t="inlineStr">
        <is>
          <t>1-1</t>
        </is>
      </c>
      <c r="H316" s="31" t="inlineStr"/>
      <c r="I316" s="54" t="inlineStr">
        <is>
          <t>TRM</t>
        </is>
      </c>
    </row>
    <row r="317" outlineLevel="1" ht="18.75" customFormat="1" customHeight="1" s="1">
      <c r="B317" s="46" t="n"/>
      <c r="C317" s="144" t="n"/>
      <c r="D317" s="140" t="n"/>
      <c r="E317" s="18" t="n"/>
      <c r="F317" s="53" t="inlineStr">
        <is>
          <t>CIELO.FC</t>
        </is>
      </c>
      <c r="G317" s="32" t="inlineStr">
        <is>
          <t>1-1</t>
        </is>
      </c>
      <c r="H317" s="31" t="inlineStr"/>
      <c r="I317" s="54" t="inlineStr">
        <is>
          <t>TRM</t>
        </is>
      </c>
    </row>
    <row r="318" outlineLevel="1" ht="18.75" customFormat="1" customHeight="1" s="1">
      <c r="B318" s="143" t="n">
        <v>45914</v>
      </c>
      <c r="C318" s="144">
        <f>B318</f>
        <v/>
      </c>
      <c r="D318" s="140" t="inlineStr">
        <is>
          <t>S.L.</t>
        </is>
      </c>
      <c r="E318" s="18" t="inlineStr">
        <is>
          <t>はまゆうグラウンド</t>
        </is>
      </c>
      <c r="F318" s="53" t="inlineStr">
        <is>
          <t>FC高坂</t>
        </is>
      </c>
      <c r="G318" s="32" t="inlineStr">
        <is>
          <t>0-2</t>
        </is>
      </c>
      <c r="H318" s="31" t="inlineStr">
        <is>
          <t>×</t>
        </is>
      </c>
      <c r="I318" s="54" t="n"/>
    </row>
    <row r="319" outlineLevel="1" ht="18.75" customFormat="1" customHeight="1" s="1">
      <c r="B319" s="46" t="n"/>
      <c r="C319" s="144" t="n"/>
      <c r="D319" s="140" t="n"/>
      <c r="E319" s="18" t="n"/>
      <c r="F319" s="53" t="inlineStr">
        <is>
          <t>久里浜FC</t>
        </is>
      </c>
      <c r="G319" s="32" t="inlineStr">
        <is>
          <t>0-1</t>
        </is>
      </c>
      <c r="H319" s="31" t="inlineStr">
        <is>
          <t>×</t>
        </is>
      </c>
      <c r="I319" s="54" t="n"/>
    </row>
    <row r="320" outlineLevel="1" ht="18.75" customFormat="1" customHeight="1" s="1">
      <c r="B320" s="143" t="n">
        <v>45892</v>
      </c>
      <c r="C320" s="144">
        <f>B320</f>
        <v/>
      </c>
      <c r="D320" s="140" t="inlineStr">
        <is>
          <t>TRM</t>
        </is>
      </c>
      <c r="E320" s="18" t="inlineStr">
        <is>
          <t>丸子橋第3グラウンド</t>
        </is>
      </c>
      <c r="F320" s="53" t="inlineStr">
        <is>
          <t>ミキ</t>
        </is>
      </c>
      <c r="G320" s="32" t="inlineStr">
        <is>
          <t>0-0</t>
        </is>
      </c>
      <c r="H320" s="31" t="inlineStr">
        <is>
          <t>△</t>
        </is>
      </c>
      <c r="I320" s="54" t="n"/>
    </row>
    <row r="321" outlineLevel="1" ht="18.75" customFormat="1" customHeight="1" s="1">
      <c r="B321" s="46" t="n"/>
      <c r="C321" s="144" t="n"/>
      <c r="D321" s="140" t="n"/>
      <c r="E321" s="18" t="n"/>
      <c r="F321" s="53" t="inlineStr">
        <is>
          <t>藤沢FC</t>
        </is>
      </c>
      <c r="G321" s="32" t="inlineStr">
        <is>
          <t>1-0</t>
        </is>
      </c>
      <c r="H321" s="31" t="inlineStr">
        <is>
          <t>〇</t>
        </is>
      </c>
      <c r="I321" s="54" t="n"/>
    </row>
    <row r="322" outlineLevel="1" ht="18.75" customFormat="1" customHeight="1" s="1">
      <c r="B322" s="46" t="n"/>
      <c r="C322" s="144" t="n"/>
      <c r="D322" s="140" t="n"/>
      <c r="E322" s="18" t="n"/>
      <c r="F322" s="53" t="inlineStr">
        <is>
          <t>ミキ</t>
        </is>
      </c>
      <c r="G322" s="32" t="inlineStr">
        <is>
          <t>1-0</t>
        </is>
      </c>
      <c r="H322" s="31" t="inlineStr">
        <is>
          <t>〇</t>
        </is>
      </c>
      <c r="I322" s="54" t="n"/>
    </row>
    <row r="323" outlineLevel="1" ht="18.75" customFormat="1" customHeight="1" s="1">
      <c r="B323" s="46" t="n"/>
      <c r="C323" s="144" t="n"/>
      <c r="D323" s="140" t="n"/>
      <c r="E323" s="18" t="n"/>
      <c r="F323" s="53" t="inlineStr">
        <is>
          <t>藤沢FC</t>
        </is>
      </c>
      <c r="G323" s="32" t="inlineStr">
        <is>
          <t>1-0</t>
        </is>
      </c>
      <c r="H323" s="31" t="inlineStr">
        <is>
          <t>〇</t>
        </is>
      </c>
      <c r="I323" s="54" t="n"/>
    </row>
    <row r="324" outlineLevel="1" ht="18.75" customFormat="1" customHeight="1" s="1">
      <c r="B324" s="46" t="n"/>
      <c r="C324" s="144" t="n"/>
      <c r="D324" s="140" t="n"/>
      <c r="E324" s="18" t="n"/>
      <c r="F324" s="53" t="inlineStr">
        <is>
          <t>ミキ</t>
        </is>
      </c>
      <c r="G324" s="32" t="inlineStr">
        <is>
          <t>1-0</t>
        </is>
      </c>
      <c r="H324" s="31" t="inlineStr">
        <is>
          <t>〇</t>
        </is>
      </c>
      <c r="I324" s="54" t="n"/>
    </row>
    <row r="325" outlineLevel="1" ht="18.75" customFormat="1" customHeight="1" s="1">
      <c r="B325" s="46" t="n"/>
      <c r="C325" s="144" t="n"/>
      <c r="D325" s="140" t="n"/>
      <c r="E325" s="18" t="n"/>
      <c r="F325" s="53" t="inlineStr">
        <is>
          <t>藤沢FC</t>
        </is>
      </c>
      <c r="G325" s="32" t="inlineStr">
        <is>
          <t>0-1</t>
        </is>
      </c>
      <c r="H325" s="31" t="inlineStr">
        <is>
          <t>×</t>
        </is>
      </c>
      <c r="I325" s="54" t="n"/>
    </row>
    <row r="326" outlineLevel="1" ht="18.75" customFormat="1" customHeight="1" s="1">
      <c r="B326" s="143" t="n">
        <v>45885</v>
      </c>
      <c r="C326" s="144">
        <f>B326</f>
        <v/>
      </c>
      <c r="D326" s="140" t="inlineStr">
        <is>
          <t>プレミアリーグ</t>
        </is>
      </c>
      <c r="E326" s="18" t="inlineStr">
        <is>
          <t>柳島スポーツ公園</t>
        </is>
      </c>
      <c r="F326" s="53" t="inlineStr">
        <is>
          <t>C.A.VALIOSO厚木</t>
        </is>
      </c>
      <c r="G326" s="32" t="inlineStr">
        <is>
          <t>0-1</t>
        </is>
      </c>
      <c r="H326" s="31" t="inlineStr">
        <is>
          <t>×</t>
        </is>
      </c>
      <c r="I326" s="54" t="n"/>
    </row>
    <row r="327" outlineLevel="1" ht="18.75" customFormat="1" customHeight="1" s="1">
      <c r="B327" s="46" t="n"/>
      <c r="C327" s="144" t="n"/>
      <c r="D327" s="140" t="n"/>
      <c r="E327" s="18" t="n"/>
      <c r="F327" s="53" t="inlineStr">
        <is>
          <t>C.A.VALIOSO</t>
        </is>
      </c>
      <c r="G327" s="32" t="inlineStr">
        <is>
          <t>0-1</t>
        </is>
      </c>
      <c r="H327" s="31" t="inlineStr">
        <is>
          <t>×</t>
        </is>
      </c>
      <c r="I327" s="54" t="inlineStr">
        <is>
          <t>TRM</t>
        </is>
      </c>
    </row>
    <row r="328" outlineLevel="1" ht="18.75" customFormat="1" customHeight="1" s="1">
      <c r="B328" s="46" t="n"/>
      <c r="C328" s="144" t="n"/>
      <c r="D328" s="140" t="n"/>
      <c r="E328" s="18" t="n"/>
      <c r="F328" s="53" t="inlineStr">
        <is>
          <t>C.A.VALIOSO</t>
        </is>
      </c>
      <c r="G328" s="32" t="inlineStr">
        <is>
          <t>0-2</t>
        </is>
      </c>
      <c r="H328" s="31" t="inlineStr">
        <is>
          <t>×</t>
        </is>
      </c>
      <c r="I328" s="54" t="inlineStr">
        <is>
          <t>TRM</t>
        </is>
      </c>
    </row>
    <row r="329" outlineLevel="1" ht="18.75" customFormat="1" customHeight="1" s="1">
      <c r="B329" s="143" t="n">
        <v>45880</v>
      </c>
      <c r="C329" s="144">
        <f>B329</f>
        <v/>
      </c>
      <c r="D329" s="140" t="inlineStr">
        <is>
          <t>ラゾクラサマー杯</t>
        </is>
      </c>
      <c r="E329" s="18" t="inlineStr">
        <is>
          <t>小田多目的広場</t>
        </is>
      </c>
      <c r="F329" s="53" t="inlineStr">
        <is>
          <t>ACラゾーレ</t>
        </is>
      </c>
      <c r="G329" s="32" t="inlineStr">
        <is>
          <t>0-1</t>
        </is>
      </c>
      <c r="H329" s="31" t="inlineStr">
        <is>
          <t>×</t>
        </is>
      </c>
      <c r="I329" s="54" t="inlineStr">
        <is>
          <t>明浜R 6位</t>
        </is>
      </c>
    </row>
    <row r="330" outlineLevel="1" ht="18.75" customFormat="1" customHeight="1" s="1">
      <c r="B330" s="46" t="n"/>
      <c r="C330" s="144" t="n"/>
      <c r="D330" s="140" t="n"/>
      <c r="E330" s="18" t="n"/>
      <c r="F330" s="53" t="inlineStr">
        <is>
          <t>大森キッカーズSC</t>
        </is>
      </c>
      <c r="G330" s="32" t="inlineStr">
        <is>
          <t>1-0</t>
        </is>
      </c>
      <c r="H330" s="31" t="inlineStr">
        <is>
          <t>〇</t>
        </is>
      </c>
      <c r="I330" s="54" t="inlineStr">
        <is>
          <t>明浜R</t>
        </is>
      </c>
    </row>
    <row r="331" outlineLevel="1" ht="18.75" customFormat="1" customHeight="1" s="1">
      <c r="B331" s="46" t="n"/>
      <c r="C331" s="144" t="n"/>
      <c r="D331" s="140" t="n"/>
      <c r="E331" s="18" t="n"/>
      <c r="F331" s="53" t="inlineStr">
        <is>
          <t>東住吉SC</t>
        </is>
      </c>
      <c r="G331" s="32" t="inlineStr">
        <is>
          <t>0-2</t>
        </is>
      </c>
      <c r="H331" s="31" t="inlineStr">
        <is>
          <t>×</t>
        </is>
      </c>
      <c r="I331" s="54" t="inlineStr">
        <is>
          <t>明浜R</t>
        </is>
      </c>
    </row>
    <row r="332" outlineLevel="1" ht="18.75" customFormat="1" customHeight="1" s="1">
      <c r="B332" s="46" t="n"/>
      <c r="C332" s="144" t="n"/>
      <c r="D332" s="140" t="n"/>
      <c r="E332" s="18" t="n"/>
      <c r="F332" s="53" t="inlineStr">
        <is>
          <t>FC 50.4</t>
        </is>
      </c>
      <c r="G332" s="32" t="inlineStr">
        <is>
          <t>0-0</t>
        </is>
      </c>
      <c r="H332" s="31" t="inlineStr">
        <is>
          <t>△</t>
        </is>
      </c>
      <c r="I332" s="54" t="inlineStr">
        <is>
          <t>明浜R</t>
        </is>
      </c>
    </row>
    <row r="333" outlineLevel="1" ht="18.75" customFormat="1" customHeight="1" s="1">
      <c r="B333" s="46" t="n"/>
      <c r="C333" s="144" t="n"/>
      <c r="D333" s="140" t="n"/>
      <c r="E333" s="18" t="n"/>
      <c r="F333" s="53" t="inlineStr">
        <is>
          <t>KJF</t>
        </is>
      </c>
      <c r="G333" s="32" t="inlineStr">
        <is>
          <t>2-0</t>
        </is>
      </c>
      <c r="H333" s="31" t="inlineStr">
        <is>
          <t>〇</t>
        </is>
      </c>
      <c r="I333" s="54" t="inlineStr">
        <is>
          <t>明浜R</t>
        </is>
      </c>
    </row>
    <row r="334" outlineLevel="1" ht="18.75" customFormat="1" customHeight="1" s="1">
      <c r="B334" s="46" t="n"/>
      <c r="C334" s="144" t="n"/>
      <c r="D334" s="140" t="n"/>
      <c r="E334" s="18" t="n"/>
      <c r="F334" s="53" t="inlineStr">
        <is>
          <t>ミキFC</t>
        </is>
      </c>
      <c r="G334" s="32" t="inlineStr">
        <is>
          <t>0-1</t>
        </is>
      </c>
      <c r="H334" s="31" t="inlineStr">
        <is>
          <t>×</t>
        </is>
      </c>
      <c r="I334" s="54" t="inlineStr">
        <is>
          <t>明浜R 5位6位決定戦</t>
        </is>
      </c>
    </row>
    <row r="335" outlineLevel="1" customFormat="1" s="1">
      <c r="B335" s="46" t="n"/>
      <c r="C335" s="144" t="n"/>
      <c r="D335" s="140" t="n"/>
      <c r="E335" s="18" t="n"/>
      <c r="F335" s="53" t="inlineStr">
        <is>
          <t>team NEO REVO</t>
        </is>
      </c>
      <c r="G335" s="32" t="inlineStr">
        <is>
          <t>0-0</t>
        </is>
      </c>
      <c r="H335" s="31" t="inlineStr">
        <is>
          <t>△</t>
        </is>
      </c>
      <c r="I335" s="54" t="inlineStr">
        <is>
          <t>明浜N</t>
        </is>
      </c>
    </row>
    <row r="336" outlineLevel="1" customFormat="1" s="1">
      <c r="B336" s="46" t="n"/>
      <c r="C336" s="144" t="n"/>
      <c r="D336" s="140" t="n"/>
      <c r="E336" s="18" t="n"/>
      <c r="F336" s="53" t="inlineStr">
        <is>
          <t>ミキFC</t>
        </is>
      </c>
      <c r="G336" s="32" t="inlineStr">
        <is>
          <t>0-2</t>
        </is>
      </c>
      <c r="H336" s="31" t="inlineStr">
        <is>
          <t>×</t>
        </is>
      </c>
      <c r="I336" s="54" t="inlineStr">
        <is>
          <t>明浜N</t>
        </is>
      </c>
    </row>
    <row r="337" outlineLevel="1" customFormat="1" s="1">
      <c r="B337" s="46" t="n"/>
      <c r="C337" s="144" t="n"/>
      <c r="D337" s="140" t="n"/>
      <c r="E337" s="18" t="n"/>
      <c r="F337" s="53" t="inlineStr">
        <is>
          <t>さぎぬまSC</t>
        </is>
      </c>
      <c r="G337" s="32" t="inlineStr">
        <is>
          <t>2-0</t>
        </is>
      </c>
      <c r="H337" s="31" t="inlineStr">
        <is>
          <t>〇</t>
        </is>
      </c>
      <c r="I337" s="54" t="inlineStr">
        <is>
          <t>明浜N</t>
        </is>
      </c>
    </row>
    <row r="338" outlineLevel="1" customFormat="1" s="1">
      <c r="B338" s="46" t="n"/>
      <c r="C338" s="144" t="n"/>
      <c r="D338" s="140" t="n"/>
      <c r="E338" s="18" t="n"/>
      <c r="F338" s="53" t="inlineStr">
        <is>
          <t>エストレーラFC</t>
        </is>
      </c>
      <c r="G338" s="32" t="inlineStr">
        <is>
          <t>0-1</t>
        </is>
      </c>
      <c r="H338" s="31" t="inlineStr">
        <is>
          <t>×</t>
        </is>
      </c>
      <c r="I338" s="54" t="inlineStr">
        <is>
          <t>明浜N</t>
        </is>
      </c>
    </row>
    <row r="339" outlineLevel="1" customFormat="1" s="1">
      <c r="B339" s="46" t="n"/>
      <c r="C339" s="144" t="n"/>
      <c r="D339" s="140" t="n"/>
      <c r="E339" s="18" t="n"/>
      <c r="F339" s="53" t="inlineStr">
        <is>
          <t>FCクリオ</t>
        </is>
      </c>
      <c r="G339" s="32" t="inlineStr">
        <is>
          <t>0-2</t>
        </is>
      </c>
      <c r="H339" s="31" t="inlineStr">
        <is>
          <t>×</t>
        </is>
      </c>
      <c r="I339" s="54" t="inlineStr">
        <is>
          <t>明浜N</t>
        </is>
      </c>
    </row>
    <row r="340" outlineLevel="1" customFormat="1" s="1">
      <c r="B340" s="46" t="n"/>
      <c r="C340" s="144" t="n"/>
      <c r="D340" s="140" t="n"/>
      <c r="E340" s="18" t="n"/>
      <c r="F340" s="53" t="inlineStr">
        <is>
          <t>KJF</t>
        </is>
      </c>
      <c r="G340" s="32" t="inlineStr">
        <is>
          <t>0-0</t>
        </is>
      </c>
      <c r="H340" s="31" t="inlineStr">
        <is>
          <t>△</t>
        </is>
      </c>
      <c r="I340" s="54" t="inlineStr">
        <is>
          <t>明浜N 9位10位決定戦</t>
        </is>
      </c>
    </row>
    <row r="341" outlineLevel="1" customFormat="1" s="1">
      <c r="B341" s="143" t="n">
        <v>45874</v>
      </c>
      <c r="C341" s="144">
        <f>B341</f>
        <v/>
      </c>
      <c r="D341" s="140" t="inlineStr">
        <is>
          <t>パーシモンサマーフェスタ</t>
        </is>
      </c>
      <c r="E341" s="18" t="inlineStr">
        <is>
          <t>麻生水処理センター</t>
        </is>
      </c>
      <c r="F341" s="53" t="inlineStr">
        <is>
          <t>パーシモン(O)</t>
        </is>
      </c>
      <c r="G341" s="32" t="inlineStr">
        <is>
          <t>1-0</t>
        </is>
      </c>
      <c r="H341" s="31" t="inlineStr">
        <is>
          <t>〇</t>
        </is>
      </c>
      <c r="I341" s="54" t="inlineStr">
        <is>
          <t>2位</t>
        </is>
      </c>
    </row>
    <row r="342" outlineLevel="1" customFormat="1" s="1">
      <c r="B342" s="46" t="n"/>
      <c r="C342" s="144" t="n"/>
      <c r="D342" s="140" t="n"/>
      <c r="E342" s="18" t="n"/>
      <c r="F342" s="53" t="inlineStr">
        <is>
          <t>AFS</t>
        </is>
      </c>
      <c r="G342" s="32" t="inlineStr">
        <is>
          <t>2-1</t>
        </is>
      </c>
      <c r="H342" s="31" t="inlineStr">
        <is>
          <t>〇</t>
        </is>
      </c>
      <c r="I342" s="54" t="n"/>
    </row>
    <row r="343" outlineLevel="1" customFormat="1" s="1">
      <c r="B343" s="46" t="n"/>
      <c r="C343" s="144" t="n"/>
      <c r="D343" s="140" t="n"/>
      <c r="E343" s="18" t="n"/>
      <c r="F343" s="53" t="inlineStr">
        <is>
          <t>大森FC</t>
        </is>
      </c>
      <c r="G343" s="32" t="inlineStr">
        <is>
          <t>0-0</t>
        </is>
      </c>
      <c r="H343" s="31" t="inlineStr">
        <is>
          <t>△</t>
        </is>
      </c>
      <c r="I343" s="54" t="n"/>
    </row>
    <row r="344" outlineLevel="1" customFormat="1" s="1">
      <c r="B344" s="46" t="n"/>
      <c r="C344" s="144" t="n"/>
      <c r="D344" s="140" t="n"/>
      <c r="E344" s="18" t="n"/>
      <c r="F344" s="53" t="inlineStr">
        <is>
          <t>町田小川FC</t>
        </is>
      </c>
      <c r="G344" s="32" t="inlineStr">
        <is>
          <t>2-0</t>
        </is>
      </c>
      <c r="H344" s="31" t="inlineStr">
        <is>
          <t>〇</t>
        </is>
      </c>
      <c r="I344" s="54" t="n"/>
    </row>
    <row r="345" outlineLevel="1" customFormat="1" s="1">
      <c r="B345" s="46" t="n"/>
      <c r="C345" s="144" t="n"/>
      <c r="D345" s="140" t="n"/>
      <c r="E345" s="18" t="n"/>
      <c r="F345" s="53" t="inlineStr">
        <is>
          <t>MIP.FC</t>
        </is>
      </c>
      <c r="G345" s="32" t="inlineStr">
        <is>
          <t>0-2</t>
        </is>
      </c>
      <c r="H345" s="31" t="inlineStr">
        <is>
          <t>×</t>
        </is>
      </c>
      <c r="I345" s="54" t="inlineStr">
        <is>
          <t>決勝</t>
        </is>
      </c>
    </row>
    <row r="346" outlineLevel="1" customFormat="1" s="1">
      <c r="B346" s="143" t="n">
        <v>45872</v>
      </c>
      <c r="C346" s="144">
        <f>B346</f>
        <v/>
      </c>
      <c r="D346" s="140" t="inlineStr">
        <is>
          <t>滝口杯(U12大会)</t>
        </is>
      </c>
      <c r="E346" s="18" t="inlineStr">
        <is>
          <t>久里浜小</t>
        </is>
      </c>
      <c r="F346" s="53" t="inlineStr">
        <is>
          <t>三春SC</t>
        </is>
      </c>
      <c r="G346" s="32" t="inlineStr">
        <is>
          <t>4-0</t>
        </is>
      </c>
      <c r="H346" s="31" t="inlineStr">
        <is>
          <t>〇</t>
        </is>
      </c>
      <c r="I346" s="54" t="inlineStr">
        <is>
          <t>優勝</t>
        </is>
      </c>
    </row>
    <row r="347" outlineLevel="1" customFormat="1" s="1">
      <c r="B347" s="46" t="n"/>
      <c r="C347" s="144" t="n"/>
      <c r="D347" s="140" t="n"/>
      <c r="E347" s="18" t="n"/>
      <c r="F347" s="53" t="inlineStr">
        <is>
          <t>葉山JGK</t>
        </is>
      </c>
      <c r="G347" s="32" t="inlineStr">
        <is>
          <t>2-0</t>
        </is>
      </c>
      <c r="H347" s="31" t="inlineStr">
        <is>
          <t>〇</t>
        </is>
      </c>
      <c r="I347" s="54" t="n"/>
    </row>
    <row r="348" outlineLevel="1" customFormat="1" s="1">
      <c r="B348" s="46" t="n"/>
      <c r="C348" s="144" t="n"/>
      <c r="D348" s="140" t="n"/>
      <c r="E348" s="18" t="n"/>
      <c r="F348" s="53" t="inlineStr">
        <is>
          <t>城北ファイターズ</t>
        </is>
      </c>
      <c r="G348" s="32" t="inlineStr">
        <is>
          <t>1-0</t>
        </is>
      </c>
      <c r="H348" s="31" t="inlineStr">
        <is>
          <t>〇</t>
        </is>
      </c>
      <c r="I348" s="54" t="n"/>
    </row>
    <row r="349" outlineLevel="1" customFormat="1" s="1">
      <c r="B349" s="143" t="n">
        <v>45871</v>
      </c>
      <c r="C349" s="144">
        <f>B349</f>
        <v/>
      </c>
      <c r="D349" s="140" t="inlineStr">
        <is>
          <t>TRM</t>
        </is>
      </c>
      <c r="E349" s="18" t="inlineStr">
        <is>
          <t>青葉スポーツプラザ</t>
        </is>
      </c>
      <c r="F349" s="53" t="inlineStr">
        <is>
          <t>あざみ野FC</t>
        </is>
      </c>
      <c r="G349" s="32" t="inlineStr">
        <is>
          <t>0-2</t>
        </is>
      </c>
      <c r="H349" s="31" t="inlineStr">
        <is>
          <t>×</t>
        </is>
      </c>
      <c r="I349" s="54" t="n"/>
    </row>
    <row r="350" outlineLevel="1" customFormat="1" s="1">
      <c r="B350" s="46" t="n"/>
      <c r="C350" s="144" t="n"/>
      <c r="D350" s="140" t="n"/>
      <c r="E350" s="18" t="n"/>
      <c r="F350" s="53" t="inlineStr">
        <is>
          <t>あざみ野FC</t>
        </is>
      </c>
      <c r="G350" s="32" t="inlineStr">
        <is>
          <t>0-3</t>
        </is>
      </c>
      <c r="H350" s="31" t="inlineStr">
        <is>
          <t>×</t>
        </is>
      </c>
      <c r="I350" s="54" t="n"/>
    </row>
    <row r="351" outlineLevel="1" customFormat="1" s="1">
      <c r="B351" s="46" t="n"/>
      <c r="C351" s="144" t="n"/>
      <c r="D351" s="140" t="n"/>
      <c r="E351" s="18" t="n"/>
      <c r="F351" s="53" t="inlineStr">
        <is>
          <t>あざみ野FC</t>
        </is>
      </c>
      <c r="G351" s="32" t="inlineStr">
        <is>
          <t>0-2</t>
        </is>
      </c>
      <c r="H351" s="31" t="inlineStr">
        <is>
          <t>×</t>
        </is>
      </c>
      <c r="I351" s="54" t="n"/>
    </row>
    <row r="352" outlineLevel="1" customFormat="1" s="1">
      <c r="B352" s="46" t="n"/>
      <c r="C352" s="144" t="n"/>
      <c r="D352" s="140" t="n"/>
      <c r="E352" s="18" t="n"/>
      <c r="F352" s="53" t="inlineStr">
        <is>
          <t>あざみ野FC</t>
        </is>
      </c>
      <c r="G352" s="32" t="inlineStr">
        <is>
          <t>1-1</t>
        </is>
      </c>
      <c r="H352" s="31" t="inlineStr">
        <is>
          <t>△</t>
        </is>
      </c>
      <c r="I352" s="54" t="n"/>
    </row>
    <row r="353" outlineLevel="1" customFormat="1" s="1">
      <c r="B353" s="143" t="n">
        <v>45864</v>
      </c>
      <c r="C353" s="144">
        <f>B353</f>
        <v/>
      </c>
      <c r="D353" s="140" t="inlineStr">
        <is>
          <t>中野島招待杯</t>
        </is>
      </c>
      <c r="E353" s="18" t="inlineStr">
        <is>
          <t>東扇島東第二公園多目的広場</t>
        </is>
      </c>
      <c r="F353" s="53" t="inlineStr">
        <is>
          <t>中野島W</t>
        </is>
      </c>
      <c r="G353" s="32" t="inlineStr">
        <is>
          <t>0-2</t>
        </is>
      </c>
      <c r="H353" s="31" t="inlineStr">
        <is>
          <t>×</t>
        </is>
      </c>
      <c r="I353" s="54" t="inlineStr">
        <is>
          <t>予選リーグ 6位</t>
        </is>
      </c>
    </row>
    <row r="354" outlineLevel="1" customFormat="1" s="1">
      <c r="B354" s="46" t="n"/>
      <c r="C354" s="144" t="n"/>
      <c r="D354" s="140" t="n"/>
      <c r="E354" s="18" t="n"/>
      <c r="F354" s="53" t="inlineStr">
        <is>
          <t>YS GEM FOOTBALL CLUB</t>
        </is>
      </c>
      <c r="G354" s="32" t="inlineStr">
        <is>
          <t>1-0</t>
        </is>
      </c>
      <c r="H354" s="31" t="inlineStr">
        <is>
          <t>〇</t>
        </is>
      </c>
      <c r="I354" s="54" t="inlineStr">
        <is>
          <t>予選リーグ</t>
        </is>
      </c>
    </row>
    <row r="355" outlineLevel="1" customFormat="1" s="1">
      <c r="B355" s="46" t="n"/>
      <c r="C355" s="144" t="n"/>
      <c r="D355" s="140" t="n"/>
      <c r="E355" s="18" t="n"/>
      <c r="F355" s="53" t="inlineStr">
        <is>
          <t>FCパーシモン</t>
        </is>
      </c>
      <c r="G355" s="32" t="inlineStr">
        <is>
          <t>1-3</t>
        </is>
      </c>
      <c r="H355" s="31" t="inlineStr">
        <is>
          <t>×</t>
        </is>
      </c>
      <c r="I355" s="54" t="inlineStr">
        <is>
          <t>予選リーグ</t>
        </is>
      </c>
    </row>
    <row r="356" outlineLevel="1" customFormat="1" s="1">
      <c r="B356" s="46" t="n"/>
      <c r="C356" s="144" t="n"/>
      <c r="D356" s="140" t="n"/>
      <c r="E356" s="18" t="n"/>
      <c r="F356" s="53" t="inlineStr">
        <is>
          <t>中野島B</t>
        </is>
      </c>
      <c r="G356" s="32" t="inlineStr">
        <is>
          <t>1-0</t>
        </is>
      </c>
      <c r="H356" s="31" t="inlineStr">
        <is>
          <t>〇</t>
        </is>
      </c>
      <c r="I356" s="54" t="inlineStr">
        <is>
          <t>下位パート</t>
        </is>
      </c>
    </row>
    <row r="357" outlineLevel="1" customFormat="1" s="1">
      <c r="B357" s="46" t="n"/>
      <c r="C357" s="144" t="n"/>
      <c r="D357" s="140" t="n"/>
      <c r="E357" s="18" t="n"/>
      <c r="F357" s="53" t="inlineStr">
        <is>
          <t>あざみ野</t>
        </is>
      </c>
      <c r="G357" s="32" t="inlineStr">
        <is>
          <t>2-2（PK 2-3）</t>
        </is>
      </c>
      <c r="H357" s="31" t="inlineStr">
        <is>
          <t>×</t>
        </is>
      </c>
      <c r="I357" s="54" t="inlineStr">
        <is>
          <t>下位パート</t>
        </is>
      </c>
    </row>
    <row r="358" outlineLevel="1" customFormat="1" s="1">
      <c r="B358" s="143" t="n">
        <v>45859</v>
      </c>
      <c r="C358" s="144">
        <f>B358</f>
        <v/>
      </c>
      <c r="D358" s="140" t="inlineStr">
        <is>
          <t>笹音カップ</t>
        </is>
      </c>
      <c r="E358" s="18" t="inlineStr">
        <is>
          <t>深谷通信隊跡地グラウンド</t>
        </is>
      </c>
      <c r="F358" s="53" t="inlineStr">
        <is>
          <t>山王谷SC</t>
        </is>
      </c>
      <c r="G358" s="32" t="inlineStr">
        <is>
          <t>5-0</t>
        </is>
      </c>
      <c r="H358" s="31" t="inlineStr">
        <is>
          <t>〇</t>
        </is>
      </c>
      <c r="I358" s="54" t="inlineStr">
        <is>
          <t>準優勝</t>
        </is>
      </c>
    </row>
    <row r="359" outlineLevel="1" customFormat="1" s="1">
      <c r="B359" s="46" t="n"/>
      <c r="C359" s="144" t="n"/>
      <c r="D359" s="140" t="n"/>
      <c r="E359" s="18" t="n"/>
      <c r="F359" s="53" t="inlineStr">
        <is>
          <t>FC六会湘南台</t>
        </is>
      </c>
      <c r="G359" s="32" t="inlineStr">
        <is>
          <t>1-0</t>
        </is>
      </c>
      <c r="H359" s="31" t="inlineStr">
        <is>
          <t>〇</t>
        </is>
      </c>
      <c r="I359" s="54" t="n"/>
    </row>
    <row r="360" outlineLevel="1" customFormat="1" s="1">
      <c r="B360" s="46" t="n"/>
      <c r="C360" s="144" t="n"/>
      <c r="D360" s="140" t="n"/>
      <c r="E360" s="18" t="n"/>
      <c r="F360" s="53" t="inlineStr">
        <is>
          <t>葉山JGK</t>
        </is>
      </c>
      <c r="G360" s="32" t="inlineStr">
        <is>
          <t>0-1</t>
        </is>
      </c>
      <c r="H360" s="31" t="inlineStr">
        <is>
          <t>×</t>
        </is>
      </c>
      <c r="I360" s="54" t="inlineStr">
        <is>
          <t>1位パート</t>
        </is>
      </c>
    </row>
    <row r="361" outlineLevel="1" customFormat="1" s="1">
      <c r="B361" s="46" t="n"/>
      <c r="C361" s="144" t="n"/>
      <c r="D361" s="140" t="n"/>
      <c r="E361" s="18" t="n"/>
      <c r="F361" s="53" t="inlineStr">
        <is>
          <t>FC南瀬谷</t>
        </is>
      </c>
      <c r="G361" s="32" t="inlineStr">
        <is>
          <t>2-1</t>
        </is>
      </c>
      <c r="H361" s="31" t="inlineStr">
        <is>
          <t>〇</t>
        </is>
      </c>
      <c r="I361" s="54" t="inlineStr">
        <is>
          <t>1位パート</t>
        </is>
      </c>
    </row>
    <row r="362" outlineLevel="1" customFormat="1" s="1">
      <c r="B362" s="143" t="n">
        <v>45858</v>
      </c>
      <c r="C362" s="144">
        <f>B362</f>
        <v/>
      </c>
      <c r="D362" s="140" t="inlineStr">
        <is>
          <t>TRM</t>
        </is>
      </c>
      <c r="E362" s="18" t="inlineStr">
        <is>
          <t>明浜小</t>
        </is>
      </c>
      <c r="F362" s="53" t="inlineStr">
        <is>
          <t>FC高坂</t>
        </is>
      </c>
      <c r="G362" s="32" t="inlineStr">
        <is>
          <t>0-0</t>
        </is>
      </c>
      <c r="H362" s="31" t="inlineStr">
        <is>
          <t>△</t>
        </is>
      </c>
      <c r="I362" s="54" t="n"/>
    </row>
    <row r="363" outlineLevel="1" ht="18.75" customFormat="1" customHeight="1" s="1">
      <c r="B363" s="46" t="n"/>
      <c r="C363" s="144" t="n"/>
      <c r="D363" s="140" t="n"/>
      <c r="E363" s="18" t="n"/>
      <c r="F363" s="53" t="inlineStr">
        <is>
          <t>FC高坂</t>
        </is>
      </c>
      <c r="G363" s="32" t="inlineStr">
        <is>
          <t>0-0</t>
        </is>
      </c>
      <c r="H363" s="31" t="inlineStr">
        <is>
          <t>△</t>
        </is>
      </c>
      <c r="I363" s="54" t="n"/>
    </row>
    <row r="364" outlineLevel="1" customFormat="1" s="1">
      <c r="B364" s="46" t="n"/>
      <c r="C364" s="144" t="n"/>
      <c r="D364" s="140" t="n"/>
      <c r="E364" s="18" t="n"/>
      <c r="F364" s="53" t="inlineStr">
        <is>
          <t>FC高坂</t>
        </is>
      </c>
      <c r="G364" s="32" t="inlineStr">
        <is>
          <t>0-0</t>
        </is>
      </c>
      <c r="H364" s="31" t="inlineStr">
        <is>
          <t>△</t>
        </is>
      </c>
      <c r="I364" s="54" t="n"/>
    </row>
    <row r="365" outlineLevel="1" customFormat="1" s="1">
      <c r="B365" s="46" t="n"/>
      <c r="C365" s="144" t="n"/>
      <c r="D365" s="140" t="n"/>
      <c r="E365" s="18" t="n"/>
      <c r="F365" s="53" t="inlineStr">
        <is>
          <t>FC高坂</t>
        </is>
      </c>
      <c r="G365" s="32" t="inlineStr">
        <is>
          <t>0-0</t>
        </is>
      </c>
      <c r="H365" s="31" t="inlineStr">
        <is>
          <t>△</t>
        </is>
      </c>
      <c r="I365" s="54" t="n"/>
    </row>
    <row r="366" outlineLevel="1" customFormat="1" s="1">
      <c r="B366" s="46" t="n"/>
      <c r="C366" s="144" t="n"/>
      <c r="D366" s="140" t="n"/>
      <c r="E366" s="18" t="n"/>
      <c r="F366" s="53" t="inlineStr">
        <is>
          <t>FC高坂</t>
        </is>
      </c>
      <c r="G366" s="32" t="inlineStr">
        <is>
          <t>1-2</t>
        </is>
      </c>
      <c r="H366" s="31" t="inlineStr">
        <is>
          <t>×</t>
        </is>
      </c>
      <c r="I366" s="54" t="n"/>
    </row>
    <row r="367" outlineLevel="1" customFormat="1" s="1">
      <c r="B367" s="46" t="n"/>
      <c r="C367" s="144" t="n"/>
      <c r="D367" s="140" t="n"/>
      <c r="E367" s="18" t="n"/>
      <c r="F367" s="53" t="inlineStr">
        <is>
          <t>FC高坂</t>
        </is>
      </c>
      <c r="G367" s="32" t="inlineStr">
        <is>
          <t>3-1</t>
        </is>
      </c>
      <c r="H367" s="31" t="inlineStr">
        <is>
          <t>〇</t>
        </is>
      </c>
      <c r="I367" s="54" t="n"/>
    </row>
    <row r="368" outlineLevel="1" customFormat="1" s="1">
      <c r="B368" s="143" t="n">
        <v>45851</v>
      </c>
      <c r="C368" s="144">
        <f>B368</f>
        <v/>
      </c>
      <c r="D368" s="140" t="inlineStr">
        <is>
          <t>JGKカップ</t>
        </is>
      </c>
      <c r="E368" s="18" t="inlineStr">
        <is>
          <t>南郷上ノ山公園</t>
        </is>
      </c>
      <c r="F368" s="53" t="inlineStr">
        <is>
          <t>エスフォルソ</t>
        </is>
      </c>
      <c r="G368" s="32" t="inlineStr">
        <is>
          <t>0-1</t>
        </is>
      </c>
      <c r="H368" s="31" t="inlineStr">
        <is>
          <t>×</t>
        </is>
      </c>
      <c r="I368" s="54" t="inlineStr">
        <is>
          <t>2位パート優勝</t>
        </is>
      </c>
    </row>
    <row r="369" outlineLevel="1" customFormat="1" s="1">
      <c r="B369" s="46" t="n"/>
      <c r="C369" s="144" t="n"/>
      <c r="D369" s="140" t="n"/>
      <c r="E369" s="18" t="n"/>
      <c r="F369" s="53" t="inlineStr">
        <is>
          <t>リバティー</t>
        </is>
      </c>
      <c r="G369" s="32" t="inlineStr">
        <is>
          <t>2-0</t>
        </is>
      </c>
      <c r="H369" s="31" t="inlineStr">
        <is>
          <t>〇</t>
        </is>
      </c>
      <c r="I369" s="54" t="n"/>
    </row>
    <row r="370" outlineLevel="1" customFormat="1" s="1">
      <c r="B370" s="46" t="n"/>
      <c r="C370" s="144" t="n"/>
      <c r="D370" s="140" t="n"/>
      <c r="E370" s="18" t="n"/>
      <c r="F370" s="53" t="inlineStr">
        <is>
          <t>葉山JGK</t>
        </is>
      </c>
      <c r="G370" s="32" t="inlineStr">
        <is>
          <t>2-0</t>
        </is>
      </c>
      <c r="H370" s="31" t="inlineStr">
        <is>
          <t>〇</t>
        </is>
      </c>
      <c r="I370" s="54" t="inlineStr">
        <is>
          <t>2位パート</t>
        </is>
      </c>
    </row>
    <row r="371" outlineLevel="1" customFormat="1" s="1">
      <c r="B371" s="46" t="n"/>
      <c r="C371" s="144" t="n"/>
      <c r="D371" s="140" t="n"/>
      <c r="E371" s="18" t="n"/>
      <c r="F371" s="53" t="inlineStr">
        <is>
          <t>中野島FC</t>
        </is>
      </c>
      <c r="G371" s="32" t="inlineStr">
        <is>
          <t>1-1（PK 3-2）</t>
        </is>
      </c>
      <c r="H371" s="31" t="inlineStr">
        <is>
          <t>〇</t>
        </is>
      </c>
      <c r="I371" s="54" t="inlineStr">
        <is>
          <t>2位パート</t>
        </is>
      </c>
    </row>
    <row r="372" outlineLevel="1" customFormat="1" s="1">
      <c r="B372" s="143" t="n">
        <v>45850</v>
      </c>
      <c r="C372" s="144">
        <f>B372</f>
        <v/>
      </c>
      <c r="D372" s="140" t="inlineStr">
        <is>
          <t>FFCカップ</t>
        </is>
      </c>
      <c r="E372" s="18" t="inlineStr">
        <is>
          <t>鷹取中</t>
        </is>
      </c>
      <c r="F372" s="53" t="inlineStr">
        <is>
          <t>三浦旭SC</t>
        </is>
      </c>
      <c r="G372" s="32" t="inlineStr">
        <is>
          <t>1-1</t>
        </is>
      </c>
      <c r="H372" s="31" t="inlineStr">
        <is>
          <t>△</t>
        </is>
      </c>
      <c r="I372" s="54" t="inlineStr">
        <is>
          <t>8位</t>
        </is>
      </c>
    </row>
    <row r="373" outlineLevel="1" customFormat="1" s="1">
      <c r="B373" s="46" t="n"/>
      <c r="C373" s="144" t="n"/>
      <c r="D373" s="140" t="n"/>
      <c r="E373" s="18" t="n"/>
      <c r="F373" s="53" t="inlineStr">
        <is>
          <t>船越FC</t>
        </is>
      </c>
      <c r="G373" s="32" t="inlineStr">
        <is>
          <t>0-0</t>
        </is>
      </c>
      <c r="H373" s="31" t="inlineStr">
        <is>
          <t>△</t>
        </is>
      </c>
      <c r="I373" s="54" t="n"/>
    </row>
    <row r="374" outlineLevel="1" customFormat="1" s="1">
      <c r="B374" s="46" t="n"/>
      <c r="C374" s="144" t="n"/>
      <c r="D374" s="140" t="n"/>
      <c r="E374" s="18" t="n"/>
      <c r="F374" s="53" t="inlineStr">
        <is>
          <t>馬堀FCルンデ</t>
        </is>
      </c>
      <c r="G374" s="32" t="inlineStr">
        <is>
          <t>0-0</t>
        </is>
      </c>
      <c r="H374" s="31" t="inlineStr">
        <is>
          <t>△</t>
        </is>
      </c>
      <c r="I374" s="54" t="n"/>
    </row>
    <row r="375" outlineLevel="1" customFormat="1" s="1">
      <c r="B375" s="46" t="n"/>
      <c r="C375" s="144" t="n"/>
      <c r="D375" s="140" t="n"/>
      <c r="E375" s="18" t="n"/>
      <c r="F375" s="53" t="inlineStr">
        <is>
          <t>ALL Z</t>
        </is>
      </c>
      <c r="G375" s="32" t="inlineStr">
        <is>
          <t>0-0</t>
        </is>
      </c>
      <c r="H375" s="31" t="inlineStr">
        <is>
          <t>△</t>
        </is>
      </c>
      <c r="I375" s="54" t="n"/>
    </row>
    <row r="376" outlineLevel="1" customFormat="1" s="1">
      <c r="B376" s="46" t="n"/>
      <c r="C376" s="144" t="n"/>
      <c r="D376" s="140" t="n"/>
      <c r="E376" s="18" t="n"/>
      <c r="F376" s="53" t="inlineStr">
        <is>
          <t>FC小坂</t>
        </is>
      </c>
      <c r="G376" s="32" t="inlineStr">
        <is>
          <t>0-0（PK 1-2）</t>
        </is>
      </c>
      <c r="H376" s="31" t="inlineStr">
        <is>
          <t>×</t>
        </is>
      </c>
      <c r="I376" s="54" t="inlineStr">
        <is>
          <t>4位パート</t>
        </is>
      </c>
    </row>
    <row r="377" outlineLevel="1" customFormat="1" s="1">
      <c r="B377" s="143" t="n">
        <v>45844</v>
      </c>
      <c r="C377" s="144">
        <f>B377</f>
        <v/>
      </c>
      <c r="D377" s="140" t="inlineStr">
        <is>
          <t>浜須賀50周年記念大会</t>
        </is>
      </c>
      <c r="E377" s="18" t="inlineStr">
        <is>
          <t>時之栖 舟久保グラウンド</t>
        </is>
      </c>
      <c r="F377" s="53" t="inlineStr">
        <is>
          <t>JESC</t>
        </is>
      </c>
      <c r="G377" s="32" t="inlineStr">
        <is>
          <t>4-0</t>
        </is>
      </c>
      <c r="H377" s="31" t="inlineStr">
        <is>
          <t>〇</t>
        </is>
      </c>
      <c r="I377" s="54" t="inlineStr">
        <is>
          <t>1位リーグ 優勝</t>
        </is>
      </c>
    </row>
    <row r="378" outlineLevel="1" customFormat="1" s="1">
      <c r="B378" s="46" t="n"/>
      <c r="C378" s="144" t="n"/>
      <c r="D378" s="140" t="n"/>
      <c r="E378" s="18" t="n"/>
      <c r="F378" s="53" t="inlineStr">
        <is>
          <t>橘</t>
        </is>
      </c>
      <c r="G378" s="32" t="inlineStr">
        <is>
          <t>3-1</t>
        </is>
      </c>
      <c r="H378" s="31" t="inlineStr">
        <is>
          <t>〇</t>
        </is>
      </c>
      <c r="I378" s="54" t="inlineStr">
        <is>
          <t>1位リーグ</t>
        </is>
      </c>
    </row>
    <row r="379" outlineLevel="1" customFormat="1" s="1">
      <c r="B379" s="46" t="n"/>
      <c r="C379" s="144" t="n"/>
      <c r="D379" s="140" t="n"/>
      <c r="E379" s="18" t="n"/>
      <c r="F379" s="53" t="inlineStr">
        <is>
          <t>高津</t>
        </is>
      </c>
      <c r="G379" s="32" t="inlineStr">
        <is>
          <t>2-0</t>
        </is>
      </c>
      <c r="H379" s="31" t="inlineStr">
        <is>
          <t>〇</t>
        </is>
      </c>
      <c r="I379" s="54" t="inlineStr">
        <is>
          <t>1位リーグ</t>
        </is>
      </c>
    </row>
    <row r="380" outlineLevel="1" customFormat="1" s="1">
      <c r="B380" s="143" t="n">
        <v>45843</v>
      </c>
      <c r="C380" s="144">
        <f>B380</f>
        <v/>
      </c>
      <c r="D380" s="140" t="inlineStr">
        <is>
          <t>浜須賀50周年記念大会</t>
        </is>
      </c>
      <c r="E380" s="18" t="inlineStr">
        <is>
          <t>時之栖 舟久保グラウンド</t>
        </is>
      </c>
      <c r="F380" s="53" t="inlineStr">
        <is>
          <t>いぶき野</t>
        </is>
      </c>
      <c r="G380" s="32" t="inlineStr">
        <is>
          <t>1-0</t>
        </is>
      </c>
      <c r="H380" s="31" t="inlineStr">
        <is>
          <t>〇</t>
        </is>
      </c>
      <c r="I380" s="54" t="inlineStr">
        <is>
          <t>予選リーグ</t>
        </is>
      </c>
    </row>
    <row r="381" outlineLevel="1" customFormat="1" s="1">
      <c r="B381" s="46" t="n"/>
      <c r="C381" s="144" t="n"/>
      <c r="D381" s="140" t="n"/>
      <c r="E381" s="18" t="n"/>
      <c r="F381" s="53" t="inlineStr">
        <is>
          <t>潤徳</t>
        </is>
      </c>
      <c r="G381" s="32" t="inlineStr">
        <is>
          <t>9-0</t>
        </is>
      </c>
      <c r="H381" s="31" t="inlineStr">
        <is>
          <t>〇</t>
        </is>
      </c>
      <c r="I381" s="54" t="inlineStr">
        <is>
          <t>予選リーグ</t>
        </is>
      </c>
    </row>
    <row r="382" outlineLevel="1" customFormat="1" s="1">
      <c r="B382" s="46" t="n"/>
      <c r="C382" s="144" t="n"/>
      <c r="D382" s="140" t="n"/>
      <c r="E382" s="18" t="n"/>
      <c r="F382" s="53" t="inlineStr">
        <is>
          <t>ザウルス</t>
        </is>
      </c>
      <c r="G382" s="32" t="inlineStr">
        <is>
          <t>3-2</t>
        </is>
      </c>
      <c r="H382" s="31" t="inlineStr">
        <is>
          <t>〇</t>
        </is>
      </c>
      <c r="I382" s="54" t="inlineStr">
        <is>
          <t>予選リーグ</t>
        </is>
      </c>
    </row>
    <row r="383" outlineLevel="1" customFormat="1" s="1">
      <c r="B383" s="143" t="n">
        <v>45829</v>
      </c>
      <c r="C383" s="144">
        <f>B383</f>
        <v/>
      </c>
      <c r="D383" s="140" t="inlineStr">
        <is>
          <t>TADO カップ</t>
        </is>
      </c>
      <c r="E383" s="18" t="inlineStr">
        <is>
          <t>大津公園</t>
        </is>
      </c>
      <c r="F383" s="53" t="inlineStr">
        <is>
          <t>六浦毎日SS</t>
        </is>
      </c>
      <c r="G383" s="32" t="inlineStr">
        <is>
          <t>0-0</t>
        </is>
      </c>
      <c r="H383" s="31" t="inlineStr">
        <is>
          <t>△</t>
        </is>
      </c>
      <c r="I383" s="54" t="n"/>
    </row>
    <row r="384" outlineLevel="1" customFormat="1" s="1">
      <c r="B384" s="46" t="n"/>
      <c r="C384" s="144" t="n"/>
      <c r="D384" s="140" t="n"/>
      <c r="E384" s="18" t="n"/>
      <c r="F384" s="53" t="inlineStr">
        <is>
          <t>深見</t>
        </is>
      </c>
      <c r="G384" s="32" t="inlineStr">
        <is>
          <t>1-0</t>
        </is>
      </c>
      <c r="H384" s="31" t="inlineStr">
        <is>
          <t>〇</t>
        </is>
      </c>
      <c r="I384" s="54" t="n"/>
    </row>
    <row r="385" outlineLevel="1" customFormat="1" s="1">
      <c r="B385" s="46" t="n"/>
      <c r="C385" s="144" t="n"/>
      <c r="D385" s="140" t="n"/>
      <c r="E385" s="18" t="n"/>
      <c r="F385" s="53" t="inlineStr">
        <is>
          <t>葉山JGK</t>
        </is>
      </c>
      <c r="G385" s="32" t="inlineStr">
        <is>
          <t>1-1（PK 3-2）</t>
        </is>
      </c>
      <c r="H385" s="31" t="inlineStr">
        <is>
          <t>〇</t>
        </is>
      </c>
      <c r="I385" s="54" t="n"/>
    </row>
    <row r="386" outlineLevel="1" customFormat="1" s="1">
      <c r="B386" s="46" t="n"/>
      <c r="C386" s="144" t="n"/>
      <c r="D386" s="140" t="n"/>
      <c r="E386" s="18" t="n"/>
      <c r="F386" s="53" t="inlineStr">
        <is>
          <t>たかとりキッカーズ</t>
        </is>
      </c>
      <c r="G386" s="32" t="inlineStr">
        <is>
          <t>1-0</t>
        </is>
      </c>
      <c r="H386" s="31" t="inlineStr">
        <is>
          <t>〇</t>
        </is>
      </c>
      <c r="I386" s="54" t="n"/>
    </row>
    <row r="387" outlineLevel="1" customFormat="1" s="1">
      <c r="B387" s="46" t="n"/>
      <c r="C387" s="144" t="n"/>
      <c r="D387" s="140" t="n"/>
      <c r="E387" s="18" t="n"/>
      <c r="F387" s="53" t="inlineStr">
        <is>
          <t>FC中原</t>
        </is>
      </c>
      <c r="G387" s="32" t="inlineStr">
        <is>
          <t>0-1</t>
        </is>
      </c>
      <c r="H387" s="31" t="inlineStr">
        <is>
          <t>×</t>
        </is>
      </c>
      <c r="I387" s="54" t="inlineStr">
        <is>
          <t>2位パート</t>
        </is>
      </c>
    </row>
    <row r="388" outlineLevel="1" customFormat="1" s="1">
      <c r="B388" s="46" t="n"/>
      <c r="C388" s="144" t="n"/>
      <c r="D388" s="140" t="n"/>
      <c r="E388" s="18" t="n"/>
      <c r="F388" s="53" t="inlineStr">
        <is>
          <t>深見</t>
        </is>
      </c>
      <c r="G388" s="32" t="inlineStr">
        <is>
          <t>1-0</t>
        </is>
      </c>
      <c r="H388" s="31" t="inlineStr">
        <is>
          <t>〇</t>
        </is>
      </c>
      <c r="I388" s="54" t="inlineStr">
        <is>
          <t>3位パート</t>
        </is>
      </c>
    </row>
    <row r="389" outlineLevel="1" customFormat="1" s="1">
      <c r="B389" s="143" t="n">
        <v>45822</v>
      </c>
      <c r="C389" s="144">
        <f>B389</f>
        <v/>
      </c>
      <c r="D389" s="140" t="inlineStr">
        <is>
          <t>TRM</t>
        </is>
      </c>
      <c r="E389" s="18" t="inlineStr">
        <is>
          <t>はまゆう</t>
        </is>
      </c>
      <c r="F389" s="53" t="inlineStr">
        <is>
          <t>スワSS</t>
        </is>
      </c>
      <c r="G389" s="32" t="inlineStr">
        <is>
          <t>1-0</t>
        </is>
      </c>
      <c r="H389" s="31" t="inlineStr">
        <is>
          <t>〇</t>
        </is>
      </c>
      <c r="I389" s="54" t="n"/>
    </row>
    <row r="390" outlineLevel="1" customFormat="1" s="1">
      <c r="B390" s="46" t="n"/>
      <c r="C390" s="144" t="n"/>
      <c r="D390" s="140" t="n"/>
      <c r="E390" s="18" t="n"/>
      <c r="F390" s="53" t="inlineStr">
        <is>
          <t>大楠少年サッカー友の会</t>
        </is>
      </c>
      <c r="G390" s="32" t="inlineStr">
        <is>
          <t>3-4</t>
        </is>
      </c>
      <c r="H390" s="31" t="inlineStr">
        <is>
          <t>×</t>
        </is>
      </c>
      <c r="I390" s="54" t="n"/>
    </row>
    <row r="391" outlineLevel="1" customFormat="1" s="1">
      <c r="B391" s="143" t="n">
        <v>45816</v>
      </c>
      <c r="C391" s="144">
        <f>B391</f>
        <v/>
      </c>
      <c r="D391" s="140" t="inlineStr">
        <is>
          <t>TRM</t>
        </is>
      </c>
      <c r="E391" s="18" t="inlineStr">
        <is>
          <t>明浜小</t>
        </is>
      </c>
      <c r="F391" s="53" t="inlineStr">
        <is>
          <t>FCパーシモン</t>
        </is>
      </c>
      <c r="G391" s="32" t="inlineStr">
        <is>
          <t>2-0</t>
        </is>
      </c>
      <c r="H391" s="31" t="inlineStr">
        <is>
          <t>〇</t>
        </is>
      </c>
      <c r="I391" s="54" t="n"/>
    </row>
    <row r="392" outlineLevel="1" customFormat="1" s="1">
      <c r="B392" s="46" t="n"/>
      <c r="C392" s="144" t="n"/>
      <c r="D392" s="140" t="n"/>
      <c r="E392" s="18" t="n"/>
      <c r="F392" s="53" t="inlineStr">
        <is>
          <t>大津FC</t>
        </is>
      </c>
      <c r="G392" s="32" t="inlineStr">
        <is>
          <t>0-0</t>
        </is>
      </c>
      <c r="H392" s="31" t="inlineStr">
        <is>
          <t>△</t>
        </is>
      </c>
      <c r="I392" s="54" t="n"/>
    </row>
    <row r="393" outlineLevel="1" customFormat="1" s="1">
      <c r="B393" s="46" t="n"/>
      <c r="C393" s="144" t="n"/>
      <c r="D393" s="140" t="n"/>
      <c r="E393" s="18" t="n"/>
      <c r="F393" s="53" t="inlineStr">
        <is>
          <t>FCパーシモン</t>
        </is>
      </c>
      <c r="G393" s="32" t="inlineStr">
        <is>
          <t>0-0</t>
        </is>
      </c>
      <c r="H393" s="31" t="inlineStr">
        <is>
          <t>△</t>
        </is>
      </c>
      <c r="I393" s="54" t="n"/>
    </row>
    <row r="394" outlineLevel="1" customFormat="1" s="1">
      <c r="B394" s="46" t="n"/>
      <c r="C394" s="144" t="n"/>
      <c r="D394" s="140" t="n"/>
      <c r="E394" s="18" t="n"/>
      <c r="F394" s="53" t="inlineStr">
        <is>
          <t>大津FC</t>
        </is>
      </c>
      <c r="G394" s="32" t="inlineStr">
        <is>
          <t>1-0</t>
        </is>
      </c>
      <c r="H394" s="31" t="inlineStr">
        <is>
          <t>〇</t>
        </is>
      </c>
      <c r="I394" s="54" t="n"/>
    </row>
    <row r="395" outlineLevel="1" customFormat="1" s="1">
      <c r="B395" s="46" t="n"/>
      <c r="C395" s="144" t="n"/>
      <c r="D395" s="140" t="n"/>
      <c r="E395" s="18" t="n"/>
      <c r="F395" s="53" t="inlineStr">
        <is>
          <t>FCパーシモン</t>
        </is>
      </c>
      <c r="G395" s="32" t="inlineStr">
        <is>
          <t>0-0</t>
        </is>
      </c>
      <c r="H395" s="31" t="inlineStr">
        <is>
          <t>△</t>
        </is>
      </c>
      <c r="I395" s="54" t="n"/>
    </row>
    <row r="396" outlineLevel="1" customFormat="1" s="1">
      <c r="B396" s="46" t="n"/>
      <c r="C396" s="144" t="n"/>
      <c r="D396" s="140" t="n"/>
      <c r="E396" s="18" t="n"/>
      <c r="F396" s="53" t="inlineStr">
        <is>
          <t>大津FC</t>
        </is>
      </c>
      <c r="G396" s="32" t="inlineStr">
        <is>
          <t>0-3</t>
        </is>
      </c>
      <c r="H396" s="31" t="inlineStr">
        <is>
          <t>×</t>
        </is>
      </c>
      <c r="I396" s="54" t="n"/>
    </row>
    <row r="397" outlineLevel="1" customFormat="1" s="1">
      <c r="B397" s="46" t="n"/>
      <c r="C397" s="144" t="n"/>
      <c r="D397" s="140" t="n"/>
      <c r="E397" s="18" t="n"/>
      <c r="F397" s="53" t="inlineStr">
        <is>
          <t>FCパーシモン</t>
        </is>
      </c>
      <c r="G397" s="32" t="inlineStr">
        <is>
          <t>1-0</t>
        </is>
      </c>
      <c r="H397" s="31" t="inlineStr">
        <is>
          <t>〇</t>
        </is>
      </c>
      <c r="I397" s="54" t="n"/>
    </row>
    <row r="398" outlineLevel="1" customFormat="1" s="1">
      <c r="B398" s="46" t="n"/>
      <c r="C398" s="144" t="n"/>
      <c r="D398" s="140" t="n"/>
      <c r="E398" s="18" t="n"/>
      <c r="F398" s="53" t="inlineStr">
        <is>
          <t>FCパーシモン</t>
        </is>
      </c>
      <c r="G398" s="32" t="inlineStr">
        <is>
          <t>2-1</t>
        </is>
      </c>
      <c r="H398" s="31" t="inlineStr">
        <is>
          <t>〇</t>
        </is>
      </c>
      <c r="I398" s="54" t="n"/>
    </row>
    <row r="399" outlineLevel="1" customFormat="1" s="1">
      <c r="B399" s="143" t="n">
        <v>45815</v>
      </c>
      <c r="C399" s="144">
        <f>B399</f>
        <v/>
      </c>
      <c r="D399" s="140" t="inlineStr">
        <is>
          <t>プレミアリーグ</t>
        </is>
      </c>
      <c r="E399" s="18" t="inlineStr">
        <is>
          <t>宮前平中学校</t>
        </is>
      </c>
      <c r="F399" s="53" t="inlineStr">
        <is>
          <t>宮前平二葉</t>
        </is>
      </c>
      <c r="G399" s="32" t="inlineStr">
        <is>
          <t>0-2</t>
        </is>
      </c>
      <c r="H399" s="31" t="inlineStr">
        <is>
          <t>×</t>
        </is>
      </c>
      <c r="I399" s="54" t="n"/>
    </row>
    <row r="400" outlineLevel="1" customFormat="1" s="1">
      <c r="B400" s="46" t="n"/>
      <c r="C400" s="144" t="n"/>
      <c r="D400" s="140" t="n"/>
      <c r="E400" s="18" t="n"/>
      <c r="F400" s="53" t="inlineStr">
        <is>
          <t>橘</t>
        </is>
      </c>
      <c r="G400" s="32" t="inlineStr">
        <is>
          <t>2-0</t>
        </is>
      </c>
      <c r="H400" s="31" t="inlineStr">
        <is>
          <t>〇</t>
        </is>
      </c>
      <c r="I400" s="54" t="n"/>
    </row>
    <row r="401" outlineLevel="1" customFormat="1" s="1">
      <c r="B401" s="143" t="n">
        <v>45809</v>
      </c>
      <c r="C401" s="144">
        <f>B401</f>
        <v/>
      </c>
      <c r="D401" s="140" t="inlineStr">
        <is>
          <t>プレミアリーグ</t>
        </is>
      </c>
      <c r="E401" s="18" t="inlineStr">
        <is>
          <t>柳島しおさい公園</t>
        </is>
      </c>
      <c r="F401" s="53" t="inlineStr">
        <is>
          <t>FC 50.4</t>
        </is>
      </c>
      <c r="G401" s="32" t="inlineStr">
        <is>
          <t>9-0</t>
        </is>
      </c>
      <c r="H401" s="31" t="inlineStr">
        <is>
          <t>〇</t>
        </is>
      </c>
      <c r="I401" s="54" t="n"/>
    </row>
    <row r="402" outlineLevel="1" customFormat="1" s="1">
      <c r="B402" s="46" t="n"/>
      <c r="C402" s="144" t="n"/>
      <c r="D402" s="140" t="n"/>
      <c r="E402" s="18" t="n"/>
      <c r="F402" s="53" t="inlineStr">
        <is>
          <t>FC 50.4</t>
        </is>
      </c>
      <c r="G402" s="32" t="inlineStr">
        <is>
          <t>0-0</t>
        </is>
      </c>
      <c r="H402" s="31" t="inlineStr">
        <is>
          <t>△</t>
        </is>
      </c>
      <c r="I402" s="54" t="inlineStr">
        <is>
          <t>TRM</t>
        </is>
      </c>
    </row>
    <row r="403" outlineLevel="1" customFormat="1" s="1">
      <c r="B403" s="46" t="n"/>
      <c r="C403" s="144" t="n"/>
      <c r="D403" s="140" t="n"/>
      <c r="E403" s="18" t="n"/>
      <c r="F403" s="53" t="inlineStr">
        <is>
          <t>FC 50.4</t>
        </is>
      </c>
      <c r="G403" s="32" t="inlineStr">
        <is>
          <t>2-0</t>
        </is>
      </c>
      <c r="H403" s="31" t="inlineStr">
        <is>
          <t>〇</t>
        </is>
      </c>
      <c r="I403" s="54" t="inlineStr">
        <is>
          <t>TRM</t>
        </is>
      </c>
    </row>
    <row r="404" outlineLevel="1" customFormat="1" s="1">
      <c r="B404" s="46" t="n"/>
      <c r="C404" s="144" t="n"/>
      <c r="D404" s="140" t="n"/>
      <c r="E404" s="18" t="n"/>
      <c r="F404" s="53" t="inlineStr">
        <is>
          <t>FC 50.4</t>
        </is>
      </c>
      <c r="G404" s="32" t="inlineStr">
        <is>
          <t>2-0</t>
        </is>
      </c>
      <c r="H404" s="31" t="inlineStr">
        <is>
          <t>〇</t>
        </is>
      </c>
      <c r="I404" s="54" t="inlineStr">
        <is>
          <t>TRM</t>
        </is>
      </c>
    </row>
    <row r="405" outlineLevel="1" customFormat="1" s="1">
      <c r="B405" s="46" t="n"/>
      <c r="C405" s="144" t="n"/>
      <c r="D405" s="140" t="n"/>
      <c r="E405" s="18" t="n"/>
      <c r="F405" s="53" t="inlineStr">
        <is>
          <t>FC 50.4</t>
        </is>
      </c>
      <c r="G405" s="32" t="inlineStr">
        <is>
          <t>1-0</t>
        </is>
      </c>
      <c r="H405" s="31" t="inlineStr">
        <is>
          <t>〇</t>
        </is>
      </c>
      <c r="I405" s="54" t="inlineStr">
        <is>
          <t>TRM</t>
        </is>
      </c>
    </row>
    <row r="406" outlineLevel="1" customFormat="1" s="1">
      <c r="B406" s="143" t="n">
        <v>45802</v>
      </c>
      <c r="C406" s="144">
        <f>B406</f>
        <v/>
      </c>
      <c r="D406" s="140" t="inlineStr">
        <is>
          <t>プレミアリーグ</t>
        </is>
      </c>
      <c r="E406" s="18" t="inlineStr">
        <is>
          <t>明浜小</t>
        </is>
      </c>
      <c r="F406" s="53" t="inlineStr">
        <is>
          <t>エストレーラFC</t>
        </is>
      </c>
      <c r="G406" s="32" t="inlineStr">
        <is>
          <t>2-0</t>
        </is>
      </c>
      <c r="H406" s="31" t="inlineStr">
        <is>
          <t>〇</t>
        </is>
      </c>
      <c r="I406" s="54" t="n"/>
    </row>
    <row r="407" outlineLevel="1" customFormat="1" s="1">
      <c r="B407" s="46" t="n"/>
      <c r="C407" s="144" t="n"/>
      <c r="D407" s="140" t="n"/>
      <c r="E407" s="18" t="n"/>
      <c r="F407" s="53" t="inlineStr">
        <is>
          <t>エストレーラFCB</t>
        </is>
      </c>
      <c r="G407" s="32" t="inlineStr">
        <is>
          <t>0-0</t>
        </is>
      </c>
      <c r="H407" s="31" t="inlineStr">
        <is>
          <t>△</t>
        </is>
      </c>
      <c r="I407" s="54" t="inlineStr">
        <is>
          <t>明浜U11B TRM</t>
        </is>
      </c>
    </row>
    <row r="408" outlineLevel="1" customFormat="1" s="1">
      <c r="B408" s="46" t="n"/>
      <c r="C408" s="144" t="n"/>
      <c r="D408" s="140" t="n"/>
      <c r="E408" s="18" t="n"/>
      <c r="F408" s="53" t="inlineStr">
        <is>
          <t>エストレーラFCB</t>
        </is>
      </c>
      <c r="G408" s="32" t="inlineStr">
        <is>
          <t>0-1</t>
        </is>
      </c>
      <c r="H408" s="31" t="inlineStr">
        <is>
          <t>×</t>
        </is>
      </c>
      <c r="I408" s="54" t="inlineStr">
        <is>
          <t>明浜U11B TRM</t>
        </is>
      </c>
    </row>
    <row r="409" outlineLevel="1" customFormat="1" s="1">
      <c r="B409" s="46" t="n"/>
      <c r="C409" s="144" t="n"/>
      <c r="D409" s="140" t="n"/>
      <c r="E409" s="18" t="n"/>
      <c r="F409" s="53" t="inlineStr">
        <is>
          <t>エストレーラFCB</t>
        </is>
      </c>
      <c r="G409" s="32" t="inlineStr">
        <is>
          <t>0-1</t>
        </is>
      </c>
      <c r="H409" s="31" t="inlineStr">
        <is>
          <t>×</t>
        </is>
      </c>
      <c r="I409" s="54" t="inlineStr">
        <is>
          <t>明浜U11B TRM</t>
        </is>
      </c>
    </row>
    <row r="410" outlineLevel="1" customFormat="1" s="1">
      <c r="B410" s="46" t="n"/>
      <c r="C410" s="144" t="n"/>
      <c r="D410" s="140" t="n"/>
      <c r="E410" s="18" t="n"/>
      <c r="F410" s="53" t="inlineStr">
        <is>
          <t>エストレーラFCB</t>
        </is>
      </c>
      <c r="G410" s="32" t="inlineStr">
        <is>
          <t>0-1</t>
        </is>
      </c>
      <c r="H410" s="31" t="inlineStr">
        <is>
          <t>×</t>
        </is>
      </c>
      <c r="I410" s="54" t="inlineStr">
        <is>
          <t>明浜U11B TRM</t>
        </is>
      </c>
    </row>
    <row r="411" outlineLevel="1" customFormat="1" s="1">
      <c r="B411" s="143" t="n">
        <v>45794</v>
      </c>
      <c r="C411" s="144">
        <f>B411</f>
        <v/>
      </c>
      <c r="D411" s="140" t="inlineStr">
        <is>
          <t>スーパーリーグ</t>
        </is>
      </c>
      <c r="E411" s="18" t="inlineStr">
        <is>
          <t>はまゆう</t>
        </is>
      </c>
      <c r="F411" s="53" t="inlineStr">
        <is>
          <t>久里浜FC</t>
        </is>
      </c>
      <c r="G411" s="32" t="inlineStr">
        <is>
          <t>1-2</t>
        </is>
      </c>
      <c r="H411" s="31" t="inlineStr">
        <is>
          <t>×</t>
        </is>
      </c>
      <c r="I411" s="54" t="n"/>
    </row>
    <row r="412" outlineLevel="1" customFormat="1" s="1">
      <c r="B412" s="46" t="n"/>
      <c r="C412" s="144" t="n"/>
      <c r="D412" s="140" t="n"/>
      <c r="E412" s="18" t="n"/>
      <c r="F412" s="53" t="inlineStr">
        <is>
          <t>FC高坂</t>
        </is>
      </c>
      <c r="G412" s="32" t="inlineStr">
        <is>
          <t>5-0</t>
        </is>
      </c>
      <c r="H412" s="31" t="inlineStr">
        <is>
          <t>〇</t>
        </is>
      </c>
      <c r="I412" s="54" t="n"/>
    </row>
    <row r="413" outlineLevel="1" customFormat="1" s="1">
      <c r="B413" s="46" t="n"/>
      <c r="C413" s="144" t="n"/>
      <c r="D413" s="140" t="n"/>
      <c r="E413" s="18" t="n"/>
      <c r="F413" s="53" t="inlineStr">
        <is>
          <t>FC夏島</t>
        </is>
      </c>
      <c r="G413" s="32" t="inlineStr">
        <is>
          <t>1-3</t>
        </is>
      </c>
      <c r="H413" s="31" t="inlineStr">
        <is>
          <t>×</t>
        </is>
      </c>
      <c r="I413" s="54" t="n"/>
    </row>
    <row r="414" outlineLevel="1" customFormat="1" s="1">
      <c r="B414" s="143" t="n">
        <v>45788</v>
      </c>
      <c r="C414" s="144">
        <f>B414</f>
        <v/>
      </c>
      <c r="D414" s="140" t="inlineStr">
        <is>
          <t>スーパーリーグ</t>
        </is>
      </c>
      <c r="E414" s="18" t="inlineStr">
        <is>
          <t>はまゆう</t>
        </is>
      </c>
      <c r="F414" s="53" t="inlineStr">
        <is>
          <t>FC津久井ペガサス</t>
        </is>
      </c>
      <c r="G414" s="32" t="inlineStr">
        <is>
          <t>3-2</t>
        </is>
      </c>
      <c r="H414" s="31" t="inlineStr">
        <is>
          <t>〇</t>
        </is>
      </c>
      <c r="I414" s="54" t="n"/>
    </row>
    <row r="415" outlineLevel="1" customFormat="1" s="1">
      <c r="B415" s="46" t="n"/>
      <c r="C415" s="144" t="n"/>
      <c r="D415" s="140" t="n"/>
      <c r="E415" s="18" t="n"/>
      <c r="F415" s="53" t="inlineStr">
        <is>
          <t>大津FC</t>
        </is>
      </c>
      <c r="G415" s="32" t="inlineStr">
        <is>
          <t>1-3</t>
        </is>
      </c>
      <c r="H415" s="31" t="inlineStr">
        <is>
          <t>×</t>
        </is>
      </c>
      <c r="I415" s="54" t="n"/>
    </row>
    <row r="416" outlineLevel="1" customFormat="1" s="1">
      <c r="B416" s="46" t="n"/>
      <c r="C416" s="144" t="n"/>
      <c r="D416" s="140" t="n"/>
      <c r="E416" s="18" t="n"/>
      <c r="F416" s="53" t="inlineStr">
        <is>
          <t>城北レッド</t>
        </is>
      </c>
      <c r="G416" s="32" t="inlineStr">
        <is>
          <t>0-5</t>
        </is>
      </c>
      <c r="H416" s="31" t="inlineStr">
        <is>
          <t>×</t>
        </is>
      </c>
      <c r="I416" s="54" t="inlineStr">
        <is>
          <t>TRM</t>
        </is>
      </c>
    </row>
    <row r="417" outlineLevel="1" customFormat="1" s="1">
      <c r="B417" s="46" t="n"/>
      <c r="C417" s="144" t="n"/>
      <c r="D417" s="140" t="n"/>
      <c r="E417" s="18" t="n"/>
      <c r="F417" s="53" t="inlineStr">
        <is>
          <t>横須賀鴨居SC</t>
        </is>
      </c>
      <c r="G417" s="32" t="inlineStr">
        <is>
          <t>0-0</t>
        </is>
      </c>
      <c r="H417" s="31" t="inlineStr">
        <is>
          <t>△</t>
        </is>
      </c>
      <c r="I417" s="54" t="inlineStr">
        <is>
          <t>TRM</t>
        </is>
      </c>
    </row>
    <row r="418" outlineLevel="1" customFormat="1" s="1">
      <c r="B418" s="46" t="n"/>
      <c r="C418" s="144" t="n"/>
      <c r="D418" s="140" t="n"/>
      <c r="E418" s="18" t="n"/>
      <c r="F418" s="53" t="inlineStr">
        <is>
          <t>横須賀鴨居SC</t>
        </is>
      </c>
      <c r="G418" s="32" t="inlineStr">
        <is>
          <t>2-0</t>
        </is>
      </c>
      <c r="H418" s="31" t="inlineStr">
        <is>
          <t>〇</t>
        </is>
      </c>
      <c r="I418" s="54" t="inlineStr">
        <is>
          <t>TRM</t>
        </is>
      </c>
    </row>
    <row r="419" outlineLevel="1" customFormat="1" s="1">
      <c r="B419" s="143" t="n">
        <v>45788</v>
      </c>
      <c r="C419" s="144">
        <f>B419</f>
        <v/>
      </c>
      <c r="D419" s="140" t="inlineStr">
        <is>
          <t>プレミアリーグ</t>
        </is>
      </c>
      <c r="E419" s="18" t="inlineStr">
        <is>
          <t>横浜国大付属鎌倉小学校</t>
        </is>
      </c>
      <c r="F419" s="53" t="inlineStr">
        <is>
          <t>よりともSC</t>
        </is>
      </c>
      <c r="G419" s="32" t="inlineStr">
        <is>
          <t>11-0</t>
        </is>
      </c>
      <c r="H419" s="31" t="inlineStr">
        <is>
          <t>〇</t>
        </is>
      </c>
      <c r="I419" s="54" t="n"/>
    </row>
    <row r="420" outlineLevel="1" customFormat="1" s="1">
      <c r="B420" s="46" t="n"/>
      <c r="C420" s="144" t="n"/>
      <c r="D420" s="140" t="n"/>
      <c r="E420" s="18" t="n"/>
      <c r="F420" s="53" t="inlineStr">
        <is>
          <t>BAUMFC</t>
        </is>
      </c>
      <c r="G420" s="32" t="inlineStr">
        <is>
          <t>0-3</t>
        </is>
      </c>
      <c r="H420" s="31" t="inlineStr">
        <is>
          <t>×</t>
        </is>
      </c>
      <c r="I420" s="54" t="n"/>
    </row>
    <row r="421" outlineLevel="1" customFormat="1" s="1">
      <c r="B421" s="143" t="n">
        <v>45782</v>
      </c>
      <c r="C421" s="144">
        <f>B421</f>
        <v/>
      </c>
      <c r="D421" s="140" t="inlineStr">
        <is>
          <t>YSGEM杯</t>
        </is>
      </c>
      <c r="E421" s="18" t="inlineStr">
        <is>
          <t>酒匂川スポーツ広場</t>
        </is>
      </c>
      <c r="F421" s="53" t="inlineStr">
        <is>
          <t>バディー中和田Ｗ</t>
        </is>
      </c>
      <c r="G421" s="32" t="inlineStr">
        <is>
          <t>1-0</t>
        </is>
      </c>
      <c r="H421" s="31" t="inlineStr">
        <is>
          <t>〇</t>
        </is>
      </c>
      <c r="I421" s="54" t="inlineStr">
        <is>
          <t>予選リーグ 2位パート3位</t>
        </is>
      </c>
    </row>
    <row r="422" outlineLevel="1" customFormat="1" s="1">
      <c r="B422" s="46" t="n"/>
      <c r="C422" s="144" t="n"/>
      <c r="D422" s="140" t="n"/>
      <c r="E422" s="18" t="n"/>
      <c r="F422" s="53" t="inlineStr">
        <is>
          <t>港FC</t>
        </is>
      </c>
      <c r="G422" s="32" t="inlineStr">
        <is>
          <t>1-0</t>
        </is>
      </c>
      <c r="H422" s="31" t="inlineStr">
        <is>
          <t>〇</t>
        </is>
      </c>
      <c r="I422" s="54" t="inlineStr">
        <is>
          <t>予選リーグ</t>
        </is>
      </c>
    </row>
    <row r="423" outlineLevel="1" customFormat="1" s="1">
      <c r="B423" s="46" t="n"/>
      <c r="C423" s="144" t="n"/>
      <c r="D423" s="140" t="n"/>
      <c r="E423" s="18" t="n"/>
      <c r="F423" s="53" t="inlineStr">
        <is>
          <t>鶴が台スパイダース</t>
        </is>
      </c>
      <c r="G423" s="32" t="inlineStr">
        <is>
          <t>0-0</t>
        </is>
      </c>
      <c r="H423" s="31" t="inlineStr">
        <is>
          <t>△</t>
        </is>
      </c>
      <c r="I423" s="54" t="inlineStr">
        <is>
          <t>予選リーグ</t>
        </is>
      </c>
    </row>
    <row r="424" outlineLevel="1" customFormat="1" s="1">
      <c r="B424" s="46" t="n"/>
      <c r="C424" s="144" t="n"/>
      <c r="D424" s="140" t="n"/>
      <c r="E424" s="18" t="n"/>
      <c r="F424" s="53" t="inlineStr">
        <is>
          <t>三田FC</t>
        </is>
      </c>
      <c r="G424" s="32" t="inlineStr">
        <is>
          <t>0-1</t>
        </is>
      </c>
      <c r="H424" s="31" t="inlineStr">
        <is>
          <t>×</t>
        </is>
      </c>
      <c r="I424" s="54" t="inlineStr">
        <is>
          <t>予選リーグ</t>
        </is>
      </c>
    </row>
    <row r="425" outlineLevel="1" customFormat="1" s="1">
      <c r="B425" s="46" t="n"/>
      <c r="C425" s="144" t="n"/>
      <c r="D425" s="140" t="n"/>
      <c r="E425" s="18" t="n"/>
      <c r="F425" s="53" t="inlineStr">
        <is>
          <t>三田FC</t>
        </is>
      </c>
      <c r="G425" s="32" t="inlineStr">
        <is>
          <t>1-0</t>
        </is>
      </c>
      <c r="H425" s="31" t="inlineStr">
        <is>
          <t>〇</t>
        </is>
      </c>
      <c r="I425" s="54" t="inlineStr">
        <is>
          <t>決勝リーグ 2位パート</t>
        </is>
      </c>
    </row>
    <row r="426" outlineLevel="1" customFormat="1" s="1">
      <c r="B426" s="46" t="n"/>
      <c r="C426" s="144" t="n"/>
      <c r="D426" s="140" t="n"/>
      <c r="E426" s="18" t="n"/>
      <c r="F426" s="53" t="inlineStr">
        <is>
          <t>FC中原</t>
        </is>
      </c>
      <c r="G426" s="32" t="inlineStr">
        <is>
          <t>1-1</t>
        </is>
      </c>
      <c r="H426" s="31" t="inlineStr">
        <is>
          <t>△</t>
        </is>
      </c>
      <c r="I426" s="54" t="inlineStr">
        <is>
          <t>決勝リーグ 2位パート</t>
        </is>
      </c>
    </row>
    <row r="427" outlineLevel="1" customFormat="1" s="1">
      <c r="B427" s="46" t="n"/>
      <c r="C427" s="144" t="n"/>
      <c r="D427" s="140" t="n"/>
      <c r="E427" s="18" t="n"/>
      <c r="F427" s="53" t="inlineStr">
        <is>
          <t>バディー中和田B</t>
        </is>
      </c>
      <c r="G427" s="32" t="inlineStr">
        <is>
          <t>0-0</t>
        </is>
      </c>
      <c r="H427" s="31" t="inlineStr">
        <is>
          <t>△</t>
        </is>
      </c>
      <c r="I427" s="54" t="inlineStr">
        <is>
          <t>決勝リーグ 2位パート</t>
        </is>
      </c>
    </row>
    <row r="428" outlineLevel="1" customFormat="1" s="1">
      <c r="B428" s="46" t="n"/>
      <c r="C428" s="144" t="n"/>
      <c r="D428" s="140" t="n"/>
      <c r="E428" s="18" t="n"/>
      <c r="F428" s="53" t="inlineStr">
        <is>
          <t>鶴嶺</t>
        </is>
      </c>
      <c r="G428" s="32" t="inlineStr">
        <is>
          <t>0-0</t>
        </is>
      </c>
      <c r="H428" s="31" t="inlineStr">
        <is>
          <t>△</t>
        </is>
      </c>
      <c r="I428" s="54" t="inlineStr">
        <is>
          <t>決勝リーグ 2位パート</t>
        </is>
      </c>
    </row>
    <row r="429" outlineLevel="1" customFormat="1" s="1">
      <c r="B429" s="143" t="n">
        <v>45782</v>
      </c>
      <c r="C429" s="144">
        <f>B429</f>
        <v/>
      </c>
      <c r="D429" s="140" t="inlineStr">
        <is>
          <t>TRM</t>
        </is>
      </c>
      <c r="E429" s="18" t="inlineStr">
        <is>
          <t>馬堀中学校</t>
        </is>
      </c>
      <c r="F429" s="53" t="inlineStr">
        <is>
          <t>馬堀ルンデ</t>
        </is>
      </c>
      <c r="G429" s="32" t="inlineStr">
        <is>
          <t>0-0</t>
        </is>
      </c>
      <c r="H429" s="31" t="inlineStr">
        <is>
          <t>△</t>
        </is>
      </c>
      <c r="I429" s="54" t="n"/>
    </row>
    <row r="430" outlineLevel="1" customFormat="1" s="1">
      <c r="B430" s="46" t="n"/>
      <c r="C430" s="144" t="n"/>
      <c r="D430" s="140" t="n"/>
      <c r="E430" s="18" t="n"/>
      <c r="F430" s="53" t="inlineStr">
        <is>
          <t>馬堀ルンデ</t>
        </is>
      </c>
      <c r="G430" s="32" t="inlineStr">
        <is>
          <t>5-1</t>
        </is>
      </c>
      <c r="H430" s="31" t="inlineStr">
        <is>
          <t>〇</t>
        </is>
      </c>
      <c r="I430" s="54" t="n"/>
    </row>
    <row r="431" outlineLevel="1" customFormat="1" s="1">
      <c r="B431" s="46" t="n"/>
      <c r="C431" s="144" t="n"/>
      <c r="D431" s="140" t="n"/>
      <c r="E431" s="18" t="n"/>
      <c r="F431" s="53" t="inlineStr">
        <is>
          <t>馬堀ルンデ</t>
        </is>
      </c>
      <c r="G431" s="32" t="inlineStr">
        <is>
          <t>0-1</t>
        </is>
      </c>
      <c r="H431" s="31" t="inlineStr">
        <is>
          <t>×</t>
        </is>
      </c>
      <c r="I431" s="54" t="n"/>
    </row>
    <row r="432" outlineLevel="1" customFormat="1" s="1">
      <c r="B432" s="46" t="n"/>
      <c r="C432" s="144" t="n"/>
      <c r="D432" s="140" t="n"/>
      <c r="E432" s="18" t="n"/>
      <c r="F432" s="53" t="inlineStr">
        <is>
          <t>馬堀ルンデ</t>
        </is>
      </c>
      <c r="G432" s="32" t="inlineStr">
        <is>
          <t>3-0</t>
        </is>
      </c>
      <c r="H432" s="31" t="inlineStr">
        <is>
          <t>〇</t>
        </is>
      </c>
      <c r="I432" s="54" t="n"/>
    </row>
    <row r="433" outlineLevel="1" customFormat="1" s="1">
      <c r="B433" s="46" t="n"/>
      <c r="C433" s="144" t="n"/>
      <c r="D433" s="140" t="n"/>
      <c r="E433" s="18" t="n"/>
      <c r="F433" s="53" t="inlineStr">
        <is>
          <t>馬堀ルンデ</t>
        </is>
      </c>
      <c r="G433" s="32" t="inlineStr">
        <is>
          <t>4-0</t>
        </is>
      </c>
      <c r="H433" s="31" t="inlineStr">
        <is>
          <t>〇</t>
        </is>
      </c>
      <c r="I433" s="54" t="n"/>
    </row>
    <row r="434" outlineLevel="1" customFormat="1" s="1">
      <c r="B434" s="46" t="n"/>
      <c r="C434" s="144" t="n"/>
      <c r="D434" s="140" t="n"/>
      <c r="E434" s="18" t="n"/>
      <c r="F434" s="53" t="inlineStr">
        <is>
          <t>馬堀ルンデ</t>
        </is>
      </c>
      <c r="G434" s="32" t="inlineStr">
        <is>
          <t>PK 8-7</t>
        </is>
      </c>
      <c r="H434" s="31" t="inlineStr">
        <is>
          <t>〇</t>
        </is>
      </c>
      <c r="I434" s="54" t="inlineStr">
        <is>
          <t>PK戦</t>
        </is>
      </c>
    </row>
    <row r="435" outlineLevel="1" customFormat="1" s="1">
      <c r="B435" s="143" t="n">
        <v>45781</v>
      </c>
      <c r="C435" s="144">
        <f>B435</f>
        <v/>
      </c>
      <c r="D435" s="140" t="inlineStr">
        <is>
          <t>プレミアリーグ</t>
        </is>
      </c>
      <c r="E435" s="18" t="inlineStr">
        <is>
          <t>三栗山スポーツ広場</t>
        </is>
      </c>
      <c r="F435" s="53" t="inlineStr">
        <is>
          <t>FCグラシア相模原</t>
        </is>
      </c>
      <c r="G435" s="32" t="inlineStr">
        <is>
          <t>1-2</t>
        </is>
      </c>
      <c r="H435" s="31" t="inlineStr">
        <is>
          <t>×</t>
        </is>
      </c>
      <c r="I435" s="54" t="n"/>
    </row>
    <row r="436" outlineLevel="1" customFormat="1" s="1">
      <c r="B436" s="46" t="n"/>
      <c r="C436" s="144" t="n"/>
      <c r="D436" s="140" t="n"/>
      <c r="E436" s="18" t="n"/>
      <c r="F436" s="53" t="inlineStr">
        <is>
          <t>太尾FC</t>
        </is>
      </c>
      <c r="G436" s="32" t="inlineStr">
        <is>
          <t>3-0</t>
        </is>
      </c>
      <c r="H436" s="31" t="inlineStr">
        <is>
          <t>〇</t>
        </is>
      </c>
      <c r="I436" s="54" t="n"/>
    </row>
    <row r="437" outlineLevel="1" customFormat="1" s="1">
      <c r="B437" s="143" t="n">
        <v>45780</v>
      </c>
      <c r="C437" s="144">
        <f>B437</f>
        <v/>
      </c>
      <c r="D437" s="140" t="inlineStr">
        <is>
          <t>愛川町長杯</t>
        </is>
      </c>
      <c r="E437" s="18" t="inlineStr">
        <is>
          <t>愛川東中学校</t>
        </is>
      </c>
      <c r="F437" s="53" t="inlineStr">
        <is>
          <t>綾瀬</t>
        </is>
      </c>
      <c r="G437" s="32" t="inlineStr">
        <is>
          <t>3-1</t>
        </is>
      </c>
      <c r="H437" s="31" t="inlineStr">
        <is>
          <t>〇</t>
        </is>
      </c>
      <c r="I437" s="54" t="inlineStr">
        <is>
          <t>本戦下位パート 4位 敢闘賞</t>
        </is>
      </c>
    </row>
    <row r="438" outlineLevel="1" customFormat="1" s="1">
      <c r="B438" s="46" t="n"/>
      <c r="C438" s="144" t="n"/>
      <c r="D438" s="140" t="n"/>
      <c r="E438" s="18" t="n"/>
      <c r="F438" s="53" t="inlineStr">
        <is>
          <t>愛川</t>
        </is>
      </c>
      <c r="G438" s="32" t="inlineStr">
        <is>
          <t>1-2</t>
        </is>
      </c>
      <c r="H438" s="31" t="inlineStr">
        <is>
          <t>×</t>
        </is>
      </c>
      <c r="I438" s="54" t="inlineStr">
        <is>
          <t>本戦下位パート</t>
        </is>
      </c>
      <c r="K438" s="6" t="n"/>
    </row>
    <row r="439" outlineLevel="1" customFormat="1" s="1">
      <c r="B439" s="46" t="n"/>
      <c r="C439" s="144" t="n"/>
      <c r="D439" s="140" t="n"/>
      <c r="E439" s="18" t="n"/>
      <c r="F439" s="53" t="inlineStr">
        <is>
          <t>アルファ</t>
        </is>
      </c>
      <c r="G439" s="32" t="inlineStr">
        <is>
          <t>2-3</t>
        </is>
      </c>
      <c r="H439" s="31" t="inlineStr">
        <is>
          <t>×</t>
        </is>
      </c>
      <c r="I439" s="54" t="inlineStr">
        <is>
          <t>本戦下位パート</t>
        </is>
      </c>
      <c r="K439" s="6" t="n"/>
    </row>
    <row r="440" outlineLevel="1" customFormat="1" s="1">
      <c r="B440" s="143" t="n">
        <v>45776</v>
      </c>
      <c r="C440" s="144">
        <f>B440</f>
        <v/>
      </c>
      <c r="D440" s="140" t="inlineStr">
        <is>
          <t>TRM 六会湘南台交流試合</t>
        </is>
      </c>
      <c r="E440" s="18" t="inlineStr">
        <is>
          <t>六会小学校</t>
        </is>
      </c>
      <c r="F440" s="53" t="inlineStr">
        <is>
          <t>新林SC</t>
        </is>
      </c>
      <c r="G440" s="32" t="inlineStr">
        <is>
          <t>1-0</t>
        </is>
      </c>
      <c r="H440" s="31" t="inlineStr">
        <is>
          <t>〇</t>
        </is>
      </c>
      <c r="I440" s="54" t="n"/>
      <c r="K440" s="6" t="n"/>
    </row>
    <row r="441" outlineLevel="1" customFormat="1" s="1">
      <c r="B441" s="46" t="n"/>
      <c r="C441" s="144" t="n"/>
      <c r="D441" s="140" t="n"/>
      <c r="E441" s="18" t="n"/>
      <c r="F441" s="53" t="inlineStr">
        <is>
          <t>FC六会湘南台</t>
        </is>
      </c>
      <c r="G441" s="32" t="inlineStr">
        <is>
          <t>1-1</t>
        </is>
      </c>
      <c r="H441" s="31" t="inlineStr">
        <is>
          <t>△</t>
        </is>
      </c>
      <c r="I441" s="54" t="n"/>
      <c r="K441" s="6" t="n"/>
    </row>
    <row r="442" outlineLevel="1" customFormat="1" s="1">
      <c r="B442" s="143" t="n">
        <v>45776</v>
      </c>
      <c r="C442" s="144">
        <f>B442</f>
        <v/>
      </c>
      <c r="D442" s="140" t="inlineStr">
        <is>
          <t>TRM</t>
        </is>
      </c>
      <c r="E442" s="18" t="inlineStr">
        <is>
          <t>明浜小学校</t>
        </is>
      </c>
      <c r="F442" s="53" t="inlineStr">
        <is>
          <t>TADOなかよしSC</t>
        </is>
      </c>
      <c r="G442" s="32" t="inlineStr">
        <is>
          <t>1-0</t>
        </is>
      </c>
      <c r="H442" s="31" t="inlineStr">
        <is>
          <t>〇</t>
        </is>
      </c>
      <c r="I442" s="54" t="n"/>
      <c r="K442" s="6" t="n"/>
    </row>
    <row r="443" outlineLevel="1" customFormat="1" s="1">
      <c r="B443" s="46" t="n"/>
      <c r="C443" s="144" t="n"/>
      <c r="D443" s="140" t="n"/>
      <c r="E443" s="18" t="n"/>
      <c r="F443" s="53" t="inlineStr">
        <is>
          <t>大津FC</t>
        </is>
      </c>
      <c r="G443" s="32" t="inlineStr">
        <is>
          <t>1-0</t>
        </is>
      </c>
      <c r="H443" s="31" t="inlineStr">
        <is>
          <t>〇</t>
        </is>
      </c>
      <c r="I443" s="54" t="n"/>
      <c r="K443" s="6" t="n"/>
    </row>
    <row r="444" outlineLevel="1" customFormat="1" s="1">
      <c r="B444" s="46" t="n"/>
      <c r="C444" s="144" t="n"/>
      <c r="D444" s="140" t="n"/>
      <c r="E444" s="18" t="n"/>
      <c r="F444" s="53" t="inlineStr">
        <is>
          <t>TADOなかよしSC</t>
        </is>
      </c>
      <c r="G444" s="32" t="inlineStr">
        <is>
          <t>1-0</t>
        </is>
      </c>
      <c r="H444" s="31" t="inlineStr">
        <is>
          <t>〇</t>
        </is>
      </c>
      <c r="I444" s="54" t="n"/>
      <c r="K444" s="6" t="n"/>
    </row>
    <row r="445" outlineLevel="1" customFormat="1" s="1">
      <c r="B445" s="46" t="n"/>
      <c r="C445" s="144" t="n"/>
      <c r="D445" s="140" t="n"/>
      <c r="E445" s="18" t="n"/>
      <c r="F445" s="53" t="inlineStr">
        <is>
          <t>大津FC</t>
        </is>
      </c>
      <c r="G445" s="32" t="inlineStr">
        <is>
          <t>1-1</t>
        </is>
      </c>
      <c r="H445" s="31" t="inlineStr">
        <is>
          <t>△</t>
        </is>
      </c>
      <c r="I445" s="54" t="n"/>
      <c r="K445" s="6" t="n"/>
    </row>
    <row r="446" outlineLevel="1" customFormat="1" s="1">
      <c r="B446" s="46" t="n"/>
      <c r="C446" s="144" t="n"/>
      <c r="D446" s="140" t="n"/>
      <c r="E446" s="18" t="n"/>
      <c r="F446" s="53" t="inlineStr">
        <is>
          <t>TADOなかよしSC</t>
        </is>
      </c>
      <c r="G446" s="32" t="inlineStr">
        <is>
          <t>0-0</t>
        </is>
      </c>
      <c r="H446" s="31" t="inlineStr">
        <is>
          <t>△</t>
        </is>
      </c>
      <c r="I446" s="54" t="n"/>
      <c r="K446" s="6" t="n"/>
    </row>
    <row r="447" outlineLevel="1" customFormat="1" s="1">
      <c r="B447" s="143" t="n">
        <v>45774</v>
      </c>
      <c r="C447" s="144">
        <f>B447</f>
        <v/>
      </c>
      <c r="D447" s="140" t="inlineStr">
        <is>
          <t>TRM</t>
        </is>
      </c>
      <c r="E447" s="18" t="inlineStr">
        <is>
          <t>明浜小</t>
        </is>
      </c>
      <c r="F447" s="53" t="inlineStr">
        <is>
          <t>Testig0</t>
        </is>
      </c>
      <c r="G447" s="32" t="inlineStr">
        <is>
          <t>1-1</t>
        </is>
      </c>
      <c r="H447" s="31" t="inlineStr"/>
      <c r="I447" s="54" t="n"/>
      <c r="K447" s="6" t="n"/>
    </row>
    <row r="448" outlineLevel="1" customFormat="1" s="1">
      <c r="B448" s="46" t="n"/>
      <c r="C448" s="144" t="n"/>
      <c r="D448" s="140" t="n"/>
      <c r="E448" s="18" t="n"/>
      <c r="F448" s="53" t="inlineStr">
        <is>
          <t>Testig0</t>
        </is>
      </c>
      <c r="G448" s="32" t="inlineStr">
        <is>
          <t>0-0</t>
        </is>
      </c>
      <c r="H448" s="31" t="inlineStr"/>
      <c r="I448" s="54" t="n"/>
      <c r="K448" s="6" t="n"/>
    </row>
    <row r="449" outlineLevel="1" customFormat="1" s="1">
      <c r="B449" s="46" t="n"/>
      <c r="C449" s="144" t="n"/>
      <c r="D449" s="140" t="n"/>
      <c r="E449" s="18" t="n"/>
      <c r="F449" s="53" t="inlineStr">
        <is>
          <t>Testig0</t>
        </is>
      </c>
      <c r="G449" s="32" t="inlineStr">
        <is>
          <t>0-6</t>
        </is>
      </c>
      <c r="H449" s="31" t="inlineStr"/>
      <c r="I449" s="54" t="n"/>
      <c r="K449" s="6" t="n"/>
    </row>
    <row r="450" outlineLevel="1" customFormat="1" s="1">
      <c r="B450" s="143" t="n">
        <v>45767</v>
      </c>
      <c r="C450" s="144">
        <f>B450</f>
        <v/>
      </c>
      <c r="D450" s="140" t="inlineStr">
        <is>
          <t>久里浜カップ</t>
        </is>
      </c>
      <c r="E450" s="18" t="inlineStr">
        <is>
          <t>久里浜小学校</t>
        </is>
      </c>
      <c r="F450" s="53" t="inlineStr">
        <is>
          <t>葉山JGK</t>
        </is>
      </c>
      <c r="G450" s="32" t="inlineStr">
        <is>
          <t>0-0</t>
        </is>
      </c>
      <c r="H450" s="31" t="inlineStr">
        <is>
          <t>△</t>
        </is>
      </c>
      <c r="I450" s="54" t="inlineStr">
        <is>
          <t>1位パート3位</t>
        </is>
      </c>
      <c r="K450" s="6" t="n"/>
    </row>
    <row r="451" outlineLevel="1" customFormat="1" s="1">
      <c r="B451" s="46" t="n"/>
      <c r="C451" s="144" t="n"/>
      <c r="D451" s="140" t="n"/>
      <c r="E451" s="18" t="n"/>
      <c r="F451" s="53" t="inlineStr">
        <is>
          <t>若葉台</t>
        </is>
      </c>
      <c r="G451" s="32" t="inlineStr">
        <is>
          <t>3-1</t>
        </is>
      </c>
      <c r="H451" s="31" t="inlineStr">
        <is>
          <t>〇</t>
        </is>
      </c>
      <c r="I451" s="54" t="n"/>
      <c r="K451" s="6" t="n"/>
    </row>
    <row r="452" outlineLevel="1" customFormat="1" s="1">
      <c r="B452" s="46" t="n"/>
      <c r="C452" s="144" t="n"/>
      <c r="D452" s="140" t="n"/>
      <c r="E452" s="18" t="n"/>
      <c r="F452" s="53" t="inlineStr">
        <is>
          <t>アルファ</t>
        </is>
      </c>
      <c r="G452" s="32" t="inlineStr">
        <is>
          <t>2-0</t>
        </is>
      </c>
      <c r="H452" s="31" t="inlineStr">
        <is>
          <t>〇</t>
        </is>
      </c>
      <c r="I452" s="54" t="n"/>
      <c r="K452" s="6" t="n"/>
    </row>
    <row r="453" outlineLevel="1" customFormat="1" s="1">
      <c r="B453" s="46" t="n"/>
      <c r="C453" s="144" t="n"/>
      <c r="D453" s="140" t="n"/>
      <c r="E453" s="18" t="n"/>
      <c r="F453" s="53" t="inlineStr">
        <is>
          <t>FC南瀬谷</t>
        </is>
      </c>
      <c r="G453" s="32" t="inlineStr">
        <is>
          <t>1-1（PK 3-4）</t>
        </is>
      </c>
      <c r="H453" s="31" t="inlineStr">
        <is>
          <t>×</t>
        </is>
      </c>
      <c r="I453" s="54" t="inlineStr">
        <is>
          <t>決勝リーグ 1位パート</t>
        </is>
      </c>
      <c r="K453" s="6" t="n"/>
    </row>
    <row r="454" outlineLevel="1" customFormat="1" s="1">
      <c r="B454" s="46" t="n"/>
      <c r="C454" s="144" t="n"/>
      <c r="D454" s="140" t="n"/>
      <c r="E454" s="18" t="n"/>
      <c r="F454" s="53" t="inlineStr">
        <is>
          <t>文庫FC</t>
        </is>
      </c>
      <c r="G454" s="32" t="inlineStr">
        <is>
          <t>0-0（PK 8-7）</t>
        </is>
      </c>
      <c r="H454" s="31" t="inlineStr">
        <is>
          <t>〇</t>
        </is>
      </c>
      <c r="I454" s="54" t="inlineStr">
        <is>
          <t>決勝リーグ 1位パート</t>
        </is>
      </c>
      <c r="K454" s="6" t="n"/>
    </row>
    <row r="455" outlineLevel="1" customFormat="1" s="1">
      <c r="B455" s="46" t="n"/>
      <c r="C455" s="144" t="n"/>
      <c r="D455" s="140" t="n"/>
      <c r="E455" s="18" t="n"/>
      <c r="F455" s="55" t="n"/>
      <c r="G455" s="35" t="n"/>
      <c r="H455" s="31" t="inlineStr">
        <is>
          <t>✕</t>
        </is>
      </c>
      <c r="I455" s="56" t="n"/>
      <c r="K455" s="6" t="n"/>
    </row>
    <row r="456" outlineLevel="1" customFormat="1" s="1">
      <c r="B456" s="46" t="n"/>
      <c r="C456" s="144" t="n"/>
      <c r="D456" s="140" t="n"/>
      <c r="E456" s="18" t="n"/>
      <c r="F456" s="55" t="n"/>
      <c r="G456" s="35" t="n"/>
      <c r="H456" s="31" t="inlineStr">
        <is>
          <t>✕</t>
        </is>
      </c>
      <c r="I456" s="56" t="n"/>
      <c r="K456" s="6" t="n"/>
    </row>
    <row r="457" outlineLevel="1" customFormat="1" s="1">
      <c r="B457" s="46" t="n"/>
      <c r="C457" s="144" t="n"/>
      <c r="D457" s="140" t="n"/>
      <c r="E457" s="18" t="n"/>
      <c r="F457" s="55" t="n"/>
      <c r="G457" s="35" t="n"/>
      <c r="H457" s="31" t="inlineStr">
        <is>
          <t>✕</t>
        </is>
      </c>
      <c r="I457" s="56" t="n"/>
      <c r="K457" s="6" t="n"/>
    </row>
    <row r="458" outlineLevel="1" customFormat="1" s="1">
      <c r="B458" s="46" t="n"/>
      <c r="C458" s="144" t="n"/>
      <c r="D458" s="140" t="n"/>
      <c r="E458" s="18" t="n"/>
      <c r="F458" s="59" t="n"/>
      <c r="G458" s="44" t="n"/>
      <c r="H458" s="85" t="inlineStr">
        <is>
          <t>✕</t>
        </is>
      </c>
      <c r="I458" s="60" t="n"/>
      <c r="K458" s="6" t="n"/>
    </row>
    <row r="459" outlineLevel="1" customFormat="1" s="1">
      <c r="B459" s="63" t="inlineStr">
        <is>
          <t>3/23(日)NOBAキッカーズ杯@さえずり丘公園</t>
        </is>
      </c>
      <c r="C459" s="145" t="n"/>
      <c r="D459" s="145" t="n"/>
      <c r="E459" s="84" t="n"/>
      <c r="F459" s="84" t="inlineStr">
        <is>
          <t>KUDENSC</t>
        </is>
      </c>
      <c r="G459" s="86" t="inlineStr">
        <is>
          <t>3-1</t>
        </is>
      </c>
      <c r="H459" s="85" t="inlineStr">
        <is>
          <t>〇</t>
        </is>
      </c>
      <c r="I459" s="87" t="n"/>
      <c r="K459" s="6" t="n"/>
    </row>
    <row r="460" outlineLevel="1" customFormat="1" s="1">
      <c r="B460" s="46" t="n"/>
      <c r="C460" s="144" t="n"/>
      <c r="D460" s="144" t="n"/>
      <c r="E460" s="66" t="n"/>
      <c r="F460" s="59" t="inlineStr">
        <is>
          <t>YSCC</t>
        </is>
      </c>
      <c r="G460" s="22" t="inlineStr">
        <is>
          <t>4-0</t>
        </is>
      </c>
      <c r="H460" s="43" t="inlineStr">
        <is>
          <t>〇</t>
        </is>
      </c>
      <c r="I460" s="47" t="n"/>
      <c r="K460" s="6" t="n"/>
    </row>
    <row r="461" outlineLevel="1" customFormat="1" s="1">
      <c r="B461" s="46" t="n"/>
      <c r="C461" s="144" t="n"/>
      <c r="D461" s="144" t="n"/>
      <c r="E461" s="66" t="n"/>
      <c r="F461" s="59" t="inlineStr">
        <is>
          <t>ルベント</t>
        </is>
      </c>
      <c r="G461" s="22" t="inlineStr">
        <is>
          <t>2-0</t>
        </is>
      </c>
      <c r="H461" s="43" t="inlineStr">
        <is>
          <t>〇</t>
        </is>
      </c>
      <c r="I461" s="47" t="n"/>
      <c r="K461" s="6" t="n"/>
    </row>
    <row r="462" outlineLevel="1" customFormat="1" s="1">
      <c r="B462" s="46" t="n"/>
      <c r="C462" s="144" t="n"/>
      <c r="D462" s="144" t="n"/>
      <c r="E462" s="66" t="n"/>
      <c r="F462" s="59" t="inlineStr">
        <is>
          <t>野庭キッカーズ</t>
        </is>
      </c>
      <c r="G462" s="22" t="inlineStr">
        <is>
          <t>1-1</t>
        </is>
      </c>
      <c r="H462" s="43" t="inlineStr">
        <is>
          <t>△</t>
        </is>
      </c>
      <c r="I462" s="47" t="n"/>
      <c r="K462" s="6" t="n"/>
    </row>
    <row r="463" outlineLevel="1" customFormat="1" s="1">
      <c r="B463" s="63" t="inlineStr">
        <is>
          <t>3/22(土)LONDRINAcup@小田原市旭丘高校第二校地人工芝</t>
        </is>
      </c>
      <c r="C463" s="145" t="n"/>
      <c r="D463" s="145" t="n"/>
      <c r="E463" s="84" t="n"/>
      <c r="F463" s="84" t="inlineStr">
        <is>
          <t>海老名JEsc</t>
        </is>
      </c>
      <c r="G463" s="86" t="inlineStr">
        <is>
          <t>1-0</t>
        </is>
      </c>
      <c r="H463" s="85" t="inlineStr">
        <is>
          <t>〇</t>
        </is>
      </c>
      <c r="I463" s="87" t="n"/>
      <c r="K463" s="6" t="n"/>
    </row>
    <row r="464" outlineLevel="1" customFormat="1" s="1">
      <c r="B464" s="46" t="n"/>
      <c r="C464" s="144" t="n"/>
      <c r="D464" s="144" t="n"/>
      <c r="E464" s="66" t="n"/>
      <c r="F464" s="59" t="inlineStr">
        <is>
          <t>FC六会湘南台</t>
        </is>
      </c>
      <c r="G464" s="22" t="inlineStr">
        <is>
          <t>1-0</t>
        </is>
      </c>
      <c r="H464" s="43" t="inlineStr">
        <is>
          <t>〇</t>
        </is>
      </c>
      <c r="I464" s="47" t="n"/>
      <c r="K464" s="6" t="n"/>
    </row>
    <row r="465" outlineLevel="1" customFormat="1" s="1">
      <c r="B465" s="46" t="n"/>
      <c r="C465" s="144" t="n"/>
      <c r="D465" s="144" t="n"/>
      <c r="E465" s="66" t="n"/>
      <c r="F465" s="59" t="inlineStr">
        <is>
          <t>LONDRINA✖️SSTP湘南</t>
        </is>
      </c>
      <c r="G465" s="22" t="inlineStr">
        <is>
          <t>1-2</t>
        </is>
      </c>
      <c r="H465" s="43" t="inlineStr">
        <is>
          <t>×</t>
        </is>
      </c>
      <c r="I465" s="47" t="n"/>
      <c r="K465" s="6" t="n"/>
    </row>
    <row r="466" outlineLevel="1" customFormat="1" s="1">
      <c r="B466" s="63" t="inlineStr">
        <is>
          <t>3/20(祝木)葉山JGKTRM@はまゆうグラウンド</t>
        </is>
      </c>
      <c r="C466" s="145" t="n"/>
      <c r="D466" s="145" t="n"/>
      <c r="E466" s="84" t="n"/>
      <c r="F466" s="84" t="inlineStr">
        <is>
          <t>葉山JGK(A)JGK(B)</t>
        </is>
      </c>
      <c r="G466" s="86" t="inlineStr">
        <is>
          <t>0-1</t>
        </is>
      </c>
      <c r="H466" s="85" t="inlineStr">
        <is>
          <t>×</t>
        </is>
      </c>
      <c r="I466" s="87" t="n"/>
      <c r="K466" s="6" t="n"/>
    </row>
    <row r="467" outlineLevel="1" customFormat="1" s="1">
      <c r="B467" s="46" t="n"/>
      <c r="C467" s="144" t="n"/>
      <c r="D467" s="144" t="n"/>
      <c r="E467" s="66" t="n"/>
      <c r="F467" s="59" t="inlineStr">
        <is>
          <t>葉山JGK(A)✖️葉山JGK(B)</t>
        </is>
      </c>
      <c r="G467" s="22" t="inlineStr">
        <is>
          <t>0-2</t>
        </is>
      </c>
      <c r="H467" s="43" t="inlineStr">
        <is>
          <t>×</t>
        </is>
      </c>
      <c r="I467" s="47" t="n"/>
      <c r="K467" s="6" t="n"/>
    </row>
    <row r="468" outlineLevel="1" customFormat="1" s="1">
      <c r="B468" s="46" t="n"/>
      <c r="C468" s="144" t="n"/>
      <c r="D468" s="144" t="n"/>
      <c r="E468" s="66" t="n"/>
      <c r="F468" s="59" t="inlineStr">
        <is>
          <t>葉山JGK(A)</t>
        </is>
      </c>
      <c r="G468" s="22" t="inlineStr">
        <is>
          <t>0-0</t>
        </is>
      </c>
      <c r="H468" s="43" t="inlineStr">
        <is>
          <t>△</t>
        </is>
      </c>
      <c r="I468" s="47" t="n"/>
      <c r="K468" s="6" t="n"/>
    </row>
    <row r="469" outlineLevel="1" customFormat="1" s="1">
      <c r="B469" s="46" t="n"/>
      <c r="C469" s="144" t="n"/>
      <c r="D469" s="144" t="n"/>
      <c r="E469" s="66" t="n"/>
      <c r="F469" s="59" t="inlineStr">
        <is>
          <t>葉山JGK(B)✖️🙇</t>
        </is>
      </c>
      <c r="G469" s="22" t="inlineStr">
        <is>
          <t>0-4</t>
        </is>
      </c>
      <c r="H469" s="43" t="inlineStr">
        <is>
          <t>×</t>
        </is>
      </c>
      <c r="I469" s="47" t="n"/>
      <c r="K469" s="6" t="n"/>
    </row>
    <row r="470" outlineLevel="1" customFormat="1" s="1">
      <c r="B470" s="63" t="inlineStr">
        <is>
          <t>3/9(日)日立Astemo杯決勝トーナメント@荻野運動公園競技場</t>
        </is>
      </c>
      <c r="C470" s="145" t="n"/>
      <c r="D470" s="145" t="n"/>
      <c r="E470" s="84" t="n"/>
      <c r="F470" s="84" t="inlineStr">
        <is>
          <t>SFAT</t>
        </is>
      </c>
      <c r="G470" s="86" t="inlineStr">
        <is>
          <t>2-0</t>
        </is>
      </c>
      <c r="H470" s="85" t="inlineStr">
        <is>
          <t>〇</t>
        </is>
      </c>
      <c r="I470" s="87" t="n"/>
      <c r="K470" s="6" t="n"/>
    </row>
    <row r="471" outlineLevel="1" customFormat="1" s="1">
      <c r="B471" s="46" t="n"/>
      <c r="C471" s="144" t="n"/>
      <c r="D471" s="144" t="n"/>
      <c r="E471" s="66" t="n"/>
      <c r="F471" s="59" t="inlineStr">
        <is>
          <t>六浦毎日</t>
        </is>
      </c>
      <c r="G471" s="22" t="inlineStr">
        <is>
          <t>1-0</t>
        </is>
      </c>
      <c r="H471" s="43" t="inlineStr">
        <is>
          <t>〇</t>
        </is>
      </c>
      <c r="I471" s="47" t="n"/>
      <c r="K471" s="6" t="n"/>
    </row>
    <row r="472" outlineLevel="1" customFormat="1" s="1">
      <c r="B472" s="46" t="n"/>
      <c r="C472" s="144" t="n"/>
      <c r="D472" s="144" t="n"/>
      <c r="E472" s="66" t="n"/>
      <c r="F472" s="59" t="inlineStr">
        <is>
          <t>さぎぬま</t>
        </is>
      </c>
      <c r="G472" s="22" t="inlineStr">
        <is>
          <t>2-1</t>
        </is>
      </c>
      <c r="H472" s="43" t="inlineStr">
        <is>
          <t>〇</t>
        </is>
      </c>
      <c r="I472" s="47" t="n"/>
      <c r="K472" s="6" t="n"/>
    </row>
    <row r="473" outlineLevel="1" customFormat="1" s="1">
      <c r="B473" s="63" t="inlineStr">
        <is>
          <t>3/8(土)日立Astemo杯@酒井スポーツ広場作口</t>
        </is>
      </c>
      <c r="C473" s="145" t="n"/>
      <c r="D473" s="145" t="n"/>
      <c r="E473" s="84" t="n"/>
      <c r="F473" s="84" t="inlineStr">
        <is>
          <t>SS</t>
        </is>
      </c>
      <c r="G473" s="86" t="inlineStr">
        <is>
          <t>7-1</t>
        </is>
      </c>
      <c r="H473" s="85" t="inlineStr">
        <is>
          <t>〇</t>
        </is>
      </c>
      <c r="I473" s="87" t="n"/>
      <c r="K473" s="6" t="n"/>
    </row>
    <row r="474" outlineLevel="1" customFormat="1" s="1">
      <c r="B474" s="46" t="n"/>
      <c r="C474" s="144" t="n"/>
      <c r="D474" s="144" t="n"/>
      <c r="E474" s="66" t="n"/>
      <c r="F474" s="59" t="inlineStr">
        <is>
          <t>クレセール</t>
        </is>
      </c>
      <c r="G474" s="22" t="inlineStr">
        <is>
          <t>5-0</t>
        </is>
      </c>
      <c r="H474" s="43" t="inlineStr">
        <is>
          <t>〇</t>
        </is>
      </c>
      <c r="I474" s="47" t="n"/>
      <c r="K474" s="6" t="n"/>
    </row>
    <row r="475" outlineLevel="1" customFormat="1" s="1">
      <c r="B475" s="46" t="n"/>
      <c r="C475" s="144" t="n"/>
      <c r="D475" s="144" t="n"/>
      <c r="E475" s="66" t="n"/>
      <c r="F475" s="59" t="inlineStr">
        <is>
          <t>羽鳥SC</t>
        </is>
      </c>
      <c r="G475" s="22" t="inlineStr">
        <is>
          <t>12-0</t>
        </is>
      </c>
      <c r="H475" s="43" t="inlineStr">
        <is>
          <t>〇</t>
        </is>
      </c>
      <c r="I475" s="47" t="n"/>
      <c r="K475" s="6" t="n"/>
    </row>
    <row r="476" outlineLevel="1" customFormat="1" s="1">
      <c r="B476" s="63" t="inlineStr">
        <is>
          <t>3/2(日)FFCカップ@鷹取中</t>
        </is>
      </c>
      <c r="C476" s="145" t="n"/>
      <c r="D476" s="145" t="n"/>
      <c r="E476" s="84" t="n"/>
      <c r="F476" s="84" t="inlineStr">
        <is>
          <t>長浦</t>
        </is>
      </c>
      <c r="G476" s="86" t="inlineStr">
        <is>
          <t>11-0</t>
        </is>
      </c>
      <c r="H476" s="85" t="inlineStr">
        <is>
          <t>〇</t>
        </is>
      </c>
      <c r="I476" s="87" t="n"/>
      <c r="K476" s="6" t="n"/>
    </row>
    <row r="477" outlineLevel="1" customFormat="1" s="1">
      <c r="B477" s="46" t="n"/>
      <c r="C477" s="144" t="n"/>
      <c r="D477" s="144" t="n"/>
      <c r="E477" s="66" t="n"/>
      <c r="F477" s="59" t="inlineStr">
        <is>
          <t>深沢富士塚</t>
        </is>
      </c>
      <c r="G477" s="22" t="inlineStr">
        <is>
          <t>3-1</t>
        </is>
      </c>
      <c r="H477" s="43" t="inlineStr">
        <is>
          <t>〇</t>
        </is>
      </c>
      <c r="I477" s="47" t="n"/>
      <c r="K477" s="6" t="n"/>
    </row>
    <row r="478" outlineLevel="1" customFormat="1" s="1">
      <c r="B478" s="46" t="n"/>
      <c r="C478" s="144" t="n"/>
      <c r="D478" s="144" t="n"/>
      <c r="E478" s="66" t="n"/>
      <c r="F478" s="59" t="inlineStr">
        <is>
          <t>船越PK</t>
        </is>
      </c>
      <c r="G478" s="22" t="inlineStr">
        <is>
          <t>1-1</t>
        </is>
      </c>
      <c r="H478" s="43" t="inlineStr">
        <is>
          <t>△</t>
        </is>
      </c>
      <c r="I478" s="47" t="n"/>
      <c r="K478" s="6" t="n"/>
    </row>
    <row r="479" outlineLevel="1" customFormat="1" s="1">
      <c r="B479" s="46" t="n"/>
      <c r="C479" s="144" t="n"/>
      <c r="D479" s="144" t="n"/>
      <c r="E479" s="66" t="n"/>
      <c r="F479" s="59" t="inlineStr">
        <is>
          <t>深沢富士塚</t>
        </is>
      </c>
      <c r="G479" s="22" t="inlineStr">
        <is>
          <t>3-0</t>
        </is>
      </c>
      <c r="H479" s="43" t="inlineStr">
        <is>
          <t>〇</t>
        </is>
      </c>
      <c r="I479" s="47" t="n"/>
      <c r="K479" s="6" t="n"/>
    </row>
    <row r="480" outlineLevel="1" customFormat="1" s="1">
      <c r="B480" s="63" t="inlineStr">
        <is>
          <t>3/1(土)久里浜FCTRM@久里浜小</t>
        </is>
      </c>
      <c r="C480" s="145" t="n"/>
      <c r="D480" s="145" t="n"/>
      <c r="E480" s="84" t="n"/>
      <c r="F480" s="84" t="inlineStr">
        <is>
          <t>久里浜FC</t>
        </is>
      </c>
      <c r="G480" s="86" t="inlineStr">
        <is>
          <t>1-0</t>
        </is>
      </c>
      <c r="H480" s="85" t="inlineStr">
        <is>
          <t>〇</t>
        </is>
      </c>
      <c r="I480" s="87" t="n"/>
      <c r="K480" s="6" t="n"/>
    </row>
    <row r="481" outlineLevel="1" customFormat="1" s="1">
      <c r="B481" s="46" t="n"/>
      <c r="C481" s="144" t="n"/>
      <c r="D481" s="144" t="n"/>
      <c r="E481" s="66" t="n"/>
      <c r="F481" s="59" t="inlineStr">
        <is>
          <t>久里浜FC</t>
        </is>
      </c>
      <c r="G481" s="22" t="inlineStr">
        <is>
          <t>0-1</t>
        </is>
      </c>
      <c r="H481" s="43" t="inlineStr">
        <is>
          <t>×</t>
        </is>
      </c>
      <c r="I481" s="47" t="n"/>
      <c r="K481" s="6" t="n"/>
    </row>
    <row r="482" outlineLevel="1" customFormat="1" s="1">
      <c r="B482" s="46" t="n"/>
      <c r="C482" s="144" t="n"/>
      <c r="D482" s="144" t="n"/>
      <c r="E482" s="66" t="n"/>
      <c r="F482" s="59" t="inlineStr">
        <is>
          <t>久里浜FC</t>
        </is>
      </c>
      <c r="G482" s="22" t="inlineStr">
        <is>
          <t>0-1</t>
        </is>
      </c>
      <c r="H482" s="43" t="inlineStr">
        <is>
          <t>×</t>
        </is>
      </c>
      <c r="I482" s="47" t="n"/>
      <c r="K482" s="6" t="n"/>
    </row>
    <row r="483" outlineLevel="1" customFormat="1" s="1">
      <c r="B483" s="46" t="n"/>
      <c r="C483" s="144" t="n"/>
      <c r="D483" s="144" t="n"/>
      <c r="E483" s="66" t="n"/>
      <c r="F483" s="59" t="inlineStr">
        <is>
          <t>久里浜FC</t>
        </is>
      </c>
      <c r="G483" s="22" t="inlineStr">
        <is>
          <t>2-1</t>
        </is>
      </c>
      <c r="H483" s="43" t="inlineStr">
        <is>
          <t>〇</t>
        </is>
      </c>
      <c r="I483" s="47" t="n"/>
      <c r="K483" s="6" t="n"/>
    </row>
    <row r="484" outlineLevel="1" customFormat="1" s="1">
      <c r="B484" s="46" t="n"/>
      <c r="C484" s="144" t="n"/>
      <c r="D484" s="144" t="n"/>
      <c r="E484" s="66" t="n"/>
      <c r="F484" s="59" t="inlineStr">
        <is>
          <t>久里浜FC</t>
        </is>
      </c>
      <c r="G484" s="22" t="inlineStr">
        <is>
          <t>1-0</t>
        </is>
      </c>
      <c r="H484" s="43" t="inlineStr">
        <is>
          <t>〇</t>
        </is>
      </c>
      <c r="I484" s="47" t="n"/>
      <c r="K484" s="6" t="n"/>
    </row>
    <row r="485" outlineLevel="1" customFormat="1" s="1">
      <c r="B485" s="46" t="n"/>
      <c r="C485" s="144" t="n"/>
      <c r="D485" s="144" t="n"/>
      <c r="E485" s="66" t="n"/>
      <c r="F485" s="59" t="inlineStr">
        <is>
          <t>久里浜FC</t>
        </is>
      </c>
      <c r="G485" s="22" t="inlineStr">
        <is>
          <t>0-2</t>
        </is>
      </c>
      <c r="H485" s="43" t="inlineStr">
        <is>
          <t>×</t>
        </is>
      </c>
      <c r="I485" s="47" t="n"/>
      <c r="K485" s="6" t="n"/>
    </row>
    <row r="486" outlineLevel="1" customFormat="1" s="1">
      <c r="B486" s="63" t="inlineStr">
        <is>
          <t>2/24(月)三浦半島大会決勝@リーフスタジアム</t>
        </is>
      </c>
      <c r="C486" s="145" t="n"/>
      <c r="D486" s="145" t="n"/>
      <c r="E486" s="84" t="n"/>
      <c r="F486" s="84" t="inlineStr">
        <is>
          <t>シーガルズ</t>
        </is>
      </c>
      <c r="G486" s="86" t="inlineStr">
        <is>
          <t>0-4</t>
        </is>
      </c>
      <c r="H486" s="85" t="inlineStr">
        <is>
          <t>×</t>
        </is>
      </c>
      <c r="I486" s="87" t="n"/>
      <c r="K486" s="6" t="n"/>
    </row>
    <row r="487" outlineLevel="1" customFormat="1" s="1">
      <c r="B487" s="63" t="inlineStr">
        <is>
          <t>2/23(日)明浜スマイルカップ@明浜小</t>
        </is>
      </c>
      <c r="C487" s="145" t="n"/>
      <c r="D487" s="145" t="n"/>
      <c r="E487" s="84" t="n"/>
      <c r="F487" s="84" t="inlineStr">
        <is>
          <t>船越FC</t>
        </is>
      </c>
      <c r="G487" s="86" t="inlineStr">
        <is>
          <t>2-4</t>
        </is>
      </c>
      <c r="H487" s="85" t="inlineStr">
        <is>
          <t>×</t>
        </is>
      </c>
      <c r="I487" s="87" t="n"/>
      <c r="K487" s="6" t="n"/>
    </row>
    <row r="488" outlineLevel="1" customFormat="1" s="1">
      <c r="B488" s="46" t="n"/>
      <c r="C488" s="144" t="n"/>
      <c r="D488" s="144" t="n"/>
      <c r="E488" s="66" t="n"/>
      <c r="F488" s="59" t="inlineStr">
        <is>
          <t>羽鳥SC</t>
        </is>
      </c>
      <c r="G488" s="22" t="inlineStr">
        <is>
          <t>1-3</t>
        </is>
      </c>
      <c r="H488" s="43" t="inlineStr">
        <is>
          <t>×</t>
        </is>
      </c>
      <c r="I488" s="47" t="n"/>
      <c r="K488" s="6" t="n"/>
    </row>
    <row r="489" outlineLevel="1" customFormat="1" s="1">
      <c r="B489" s="46" t="n"/>
      <c r="C489" s="144" t="n"/>
      <c r="D489" s="144" t="n"/>
      <c r="E489" s="66" t="n"/>
      <c r="F489" s="59" t="inlineStr">
        <is>
          <t>久里浜FCPK</t>
        </is>
      </c>
      <c r="G489" s="22" t="inlineStr">
        <is>
          <t>2-2</t>
        </is>
      </c>
      <c r="H489" s="43" t="inlineStr">
        <is>
          <t>△</t>
        </is>
      </c>
      <c r="I489" s="47" t="n"/>
      <c r="K489" s="6" t="n"/>
    </row>
    <row r="490" outlineLevel="1" customFormat="1" s="1">
      <c r="B490" s="63" t="inlineStr">
        <is>
          <t>2/22(土)ESFORCOFCTRM@横浜市金沢産業振興センターサブグラウンド</t>
        </is>
      </c>
      <c r="C490" s="145" t="n"/>
      <c r="D490" s="145" t="n"/>
      <c r="E490" s="84" t="n"/>
      <c r="F490" s="84" t="inlineStr">
        <is>
          <t>ESFORCOFC</t>
        </is>
      </c>
      <c r="G490" s="86" t="inlineStr">
        <is>
          <t>0-2</t>
        </is>
      </c>
      <c r="H490" s="85" t="inlineStr">
        <is>
          <t>×</t>
        </is>
      </c>
      <c r="I490" s="87" t="n"/>
      <c r="K490" s="6" t="n"/>
    </row>
    <row r="491" outlineLevel="1" customFormat="1" s="1">
      <c r="B491" s="46" t="n"/>
      <c r="C491" s="144" t="n"/>
      <c r="D491" s="144" t="n"/>
      <c r="E491" s="66" t="n"/>
      <c r="F491" s="59" t="inlineStr">
        <is>
          <t>ESFORCOFC</t>
        </is>
      </c>
      <c r="G491" s="22" t="inlineStr">
        <is>
          <t>0-2</t>
        </is>
      </c>
      <c r="H491" s="43" t="inlineStr">
        <is>
          <t>×</t>
        </is>
      </c>
      <c r="I491" s="47" t="n"/>
      <c r="K491" s="6" t="n"/>
    </row>
    <row r="492" outlineLevel="1" customFormat="1" s="1">
      <c r="B492" s="46" t="n"/>
      <c r="C492" s="144" t="n"/>
      <c r="D492" s="144" t="n"/>
      <c r="E492" s="66" t="n"/>
      <c r="F492" s="59" t="inlineStr">
        <is>
          <t>ESFORCOFC</t>
        </is>
      </c>
      <c r="G492" s="22" t="inlineStr">
        <is>
          <t>1-0</t>
        </is>
      </c>
      <c r="H492" s="43" t="inlineStr">
        <is>
          <t>〇</t>
        </is>
      </c>
      <c r="I492" s="47" t="n"/>
      <c r="K492" s="6" t="n"/>
    </row>
    <row r="493" outlineLevel="1" customFormat="1" s="1">
      <c r="B493" s="46" t="n"/>
      <c r="C493" s="144" t="n"/>
      <c r="D493" s="144" t="n"/>
      <c r="E493" s="66" t="n"/>
      <c r="F493" s="59" t="inlineStr">
        <is>
          <t>ESFORCOFC</t>
        </is>
      </c>
      <c r="G493" s="22" t="inlineStr">
        <is>
          <t>3-5</t>
        </is>
      </c>
      <c r="H493" s="43" t="inlineStr">
        <is>
          <t>×</t>
        </is>
      </c>
      <c r="I493" s="47" t="n"/>
      <c r="K493" s="6" t="n"/>
    </row>
    <row r="494" outlineLevel="1" customFormat="1" s="1">
      <c r="B494" s="46" t="n"/>
      <c r="C494" s="144" t="n"/>
      <c r="D494" s="144" t="n"/>
      <c r="E494" s="66" t="n"/>
      <c r="F494" s="59" t="inlineStr">
        <is>
          <t>ESFORCOFC</t>
        </is>
      </c>
      <c r="G494" s="22" t="inlineStr">
        <is>
          <t>2-0</t>
        </is>
      </c>
      <c r="H494" s="43" t="inlineStr">
        <is>
          <t>〇</t>
        </is>
      </c>
      <c r="I494" s="47" t="n"/>
      <c r="K494" s="6" t="n"/>
    </row>
    <row r="495" outlineLevel="1" customFormat="1" s="1">
      <c r="B495" s="63" t="inlineStr">
        <is>
          <t>2/16(日)葉山JGKチャレンジ杯@一色小学校</t>
        </is>
      </c>
      <c r="C495" s="145" t="n"/>
      <c r="D495" s="145" t="n"/>
      <c r="E495" s="84" t="n"/>
      <c r="F495" s="84" t="inlineStr">
        <is>
          <t>湘南ルベントSC</t>
        </is>
      </c>
      <c r="G495" s="86" t="inlineStr">
        <is>
          <t>2-0</t>
        </is>
      </c>
      <c r="H495" s="85" t="inlineStr">
        <is>
          <t>〇</t>
        </is>
      </c>
      <c r="I495" s="87" t="n"/>
      <c r="K495" s="6" t="n"/>
    </row>
    <row r="496" outlineLevel="1" customFormat="1" s="1">
      <c r="B496" s="46" t="n"/>
      <c r="C496" s="144" t="n"/>
      <c r="D496" s="144" t="n"/>
      <c r="E496" s="66" t="n"/>
      <c r="F496" s="59" t="inlineStr">
        <is>
          <t>鶴が台スパイダーズ</t>
        </is>
      </c>
      <c r="G496" s="22" t="inlineStr">
        <is>
          <t>1-1</t>
        </is>
      </c>
      <c r="H496" s="43" t="inlineStr">
        <is>
          <t>△</t>
        </is>
      </c>
      <c r="I496" s="47" t="n"/>
      <c r="K496" s="6" t="n"/>
    </row>
    <row r="497" outlineLevel="1" customFormat="1" s="1">
      <c r="B497" s="46" t="n"/>
      <c r="C497" s="144" t="n"/>
      <c r="D497" s="144" t="n"/>
      <c r="E497" s="66" t="n"/>
      <c r="F497" s="59" t="inlineStr">
        <is>
          <t>FC本郷</t>
        </is>
      </c>
      <c r="G497" s="22" t="inlineStr">
        <is>
          <t>1-4</t>
        </is>
      </c>
      <c r="H497" s="43" t="inlineStr">
        <is>
          <t>×</t>
        </is>
      </c>
      <c r="I497" s="47" t="n"/>
      <c r="K497" s="6" t="n"/>
    </row>
    <row r="498" outlineLevel="1" customFormat="1" s="1">
      <c r="B498" s="46" t="n"/>
      <c r="C498" s="144" t="n"/>
      <c r="D498" s="144" t="n"/>
      <c r="E498" s="66" t="n"/>
      <c r="F498" s="59" t="inlineStr">
        <is>
          <t>葉山JGK</t>
        </is>
      </c>
      <c r="G498" s="22" t="inlineStr">
        <is>
          <t>2-1</t>
        </is>
      </c>
      <c r="H498" s="43" t="inlineStr">
        <is>
          <t>〇</t>
        </is>
      </c>
      <c r="I498" s="47" t="n"/>
      <c r="K498" s="6" t="n"/>
    </row>
    <row r="499" outlineLevel="1" customFormat="1" s="1">
      <c r="B499" s="63" t="inlineStr">
        <is>
          <t>2/16(日)FCAmdoro.ロンドリーナTRM@厚木市及川球技場B面</t>
        </is>
      </c>
      <c r="C499" s="145" t="n"/>
      <c r="D499" s="145" t="n"/>
      <c r="E499" s="84" t="n"/>
      <c r="F499" s="84" t="inlineStr">
        <is>
          <t>FCAmdoro厚木</t>
        </is>
      </c>
      <c r="G499" s="86" t="inlineStr">
        <is>
          <t>2-0</t>
        </is>
      </c>
      <c r="H499" s="85" t="inlineStr">
        <is>
          <t>〇</t>
        </is>
      </c>
      <c r="I499" s="87" t="n"/>
      <c r="K499" s="6" t="n"/>
    </row>
    <row r="500" outlineLevel="1" customFormat="1" s="1">
      <c r="B500" s="46" t="n"/>
      <c r="C500" s="144" t="n"/>
      <c r="D500" s="144" t="n"/>
      <c r="E500" s="66" t="n"/>
      <c r="F500" s="59" t="inlineStr">
        <is>
          <t>ロンドリーナ</t>
        </is>
      </c>
      <c r="G500" s="22" t="inlineStr">
        <is>
          <t>1-0</t>
        </is>
      </c>
      <c r="H500" s="43" t="inlineStr">
        <is>
          <t>〇</t>
        </is>
      </c>
      <c r="I500" s="47" t="n"/>
      <c r="K500" s="6" t="n"/>
    </row>
    <row r="501" outlineLevel="1" customFormat="1" s="1">
      <c r="B501" s="46" t="n"/>
      <c r="C501" s="144" t="n"/>
      <c r="D501" s="144" t="n"/>
      <c r="E501" s="66" t="n"/>
      <c r="F501" s="59" t="inlineStr">
        <is>
          <t>FCAmdoro厚木</t>
        </is>
      </c>
      <c r="G501" s="22" t="inlineStr">
        <is>
          <t>2-0</t>
        </is>
      </c>
      <c r="H501" s="43" t="inlineStr">
        <is>
          <t>〇</t>
        </is>
      </c>
      <c r="I501" s="47" t="n"/>
      <c r="K501" s="6" t="n"/>
    </row>
    <row r="502" outlineLevel="1" customFormat="1" s="1">
      <c r="B502" s="46" t="n"/>
      <c r="C502" s="144" t="n"/>
      <c r="D502" s="144" t="n"/>
      <c r="E502" s="66" t="n"/>
      <c r="F502" s="59" t="inlineStr">
        <is>
          <t>ロンドリーナ</t>
        </is>
      </c>
      <c r="G502" s="22" t="inlineStr">
        <is>
          <t>1-0</t>
        </is>
      </c>
      <c r="H502" s="43" t="inlineStr">
        <is>
          <t>〇</t>
        </is>
      </c>
      <c r="I502" s="47" t="n"/>
      <c r="K502" s="6" t="n"/>
    </row>
    <row r="503" outlineLevel="1" customFormat="1" s="1">
      <c r="B503" s="46" t="n"/>
      <c r="C503" s="144" t="n"/>
      <c r="D503" s="144" t="n"/>
      <c r="E503" s="66" t="n"/>
      <c r="F503" s="59" t="inlineStr">
        <is>
          <t>FCAmdoro厚木</t>
        </is>
      </c>
      <c r="G503" s="22" t="inlineStr">
        <is>
          <t>0-0</t>
        </is>
      </c>
      <c r="H503" s="43" t="inlineStr">
        <is>
          <t>△</t>
        </is>
      </c>
      <c r="I503" s="47" t="n"/>
      <c r="K503" s="6" t="n"/>
    </row>
    <row r="504" outlineLevel="1" customFormat="1" s="1">
      <c r="B504" s="46" t="n"/>
      <c r="C504" s="144" t="n"/>
      <c r="D504" s="144" t="n"/>
      <c r="E504" s="66" t="n"/>
      <c r="F504" s="59" t="inlineStr">
        <is>
          <t>ロンドリーナ</t>
        </is>
      </c>
      <c r="G504" s="22" t="inlineStr">
        <is>
          <t>0-0</t>
        </is>
      </c>
      <c r="H504" s="43" t="inlineStr">
        <is>
          <t>△</t>
        </is>
      </c>
      <c r="I504" s="47" t="n"/>
      <c r="K504" s="6" t="n"/>
    </row>
    <row r="505" outlineLevel="1" customFormat="1" s="1">
      <c r="B505" s="46" t="n"/>
      <c r="C505" s="144" t="n"/>
      <c r="D505" s="144" t="n"/>
      <c r="E505" s="66" t="n"/>
      <c r="F505" s="59" t="inlineStr">
        <is>
          <t>FCAmdoro厚木</t>
        </is>
      </c>
      <c r="G505" s="22" t="inlineStr">
        <is>
          <t>0-0</t>
        </is>
      </c>
      <c r="H505" s="43" t="inlineStr">
        <is>
          <t>△</t>
        </is>
      </c>
      <c r="I505" s="47" t="n"/>
      <c r="K505" s="6" t="n"/>
    </row>
    <row r="506" outlineLevel="1" customFormat="1" s="1">
      <c r="B506" s="63" t="inlineStr">
        <is>
          <t>2/15(土)FCゴールデンTRM@田端スポーツ公園</t>
        </is>
      </c>
      <c r="C506" s="145" t="n"/>
      <c r="D506" s="145" t="n"/>
      <c r="E506" s="84" t="n"/>
      <c r="F506" s="84" t="inlineStr">
        <is>
          <t>ゴールデン</t>
        </is>
      </c>
      <c r="G506" s="86" t="inlineStr">
        <is>
          <t>0-0</t>
        </is>
      </c>
      <c r="H506" s="85" t="inlineStr">
        <is>
          <t>△</t>
        </is>
      </c>
      <c r="I506" s="87" t="n"/>
      <c r="K506" s="6" t="n"/>
    </row>
    <row r="507" outlineLevel="1" customFormat="1" s="1">
      <c r="B507" s="46" t="n"/>
      <c r="C507" s="144" t="n"/>
      <c r="D507" s="144" t="n"/>
      <c r="E507" s="66" t="n"/>
      <c r="F507" s="59" t="inlineStr">
        <is>
          <t>ゴールデン</t>
        </is>
      </c>
      <c r="G507" s="22" t="inlineStr">
        <is>
          <t>1-1</t>
        </is>
      </c>
      <c r="H507" s="43" t="inlineStr">
        <is>
          <t>△</t>
        </is>
      </c>
      <c r="I507" s="47" t="n"/>
      <c r="K507" s="6" t="n"/>
    </row>
    <row r="508" outlineLevel="1" customFormat="1" s="1">
      <c r="B508" s="46" t="n"/>
      <c r="C508" s="144" t="n"/>
      <c r="D508" s="144" t="n"/>
      <c r="E508" s="66" t="n"/>
      <c r="F508" s="59" t="inlineStr">
        <is>
          <t>ゴールデン</t>
        </is>
      </c>
      <c r="G508" s="22" t="inlineStr">
        <is>
          <t>0-0</t>
        </is>
      </c>
      <c r="H508" s="43" t="inlineStr">
        <is>
          <t>△</t>
        </is>
      </c>
      <c r="I508" s="47" t="n"/>
      <c r="K508" s="6" t="n"/>
    </row>
    <row r="509" outlineLevel="1" customFormat="1" s="1">
      <c r="B509" s="46" t="n"/>
      <c r="C509" s="144" t="n"/>
      <c r="D509" s="144" t="n"/>
      <c r="E509" s="66" t="n"/>
      <c r="F509" s="59" t="inlineStr">
        <is>
          <t>ゴールデン</t>
        </is>
      </c>
      <c r="G509" s="22" t="inlineStr">
        <is>
          <t>1-1</t>
        </is>
      </c>
      <c r="H509" s="43" t="inlineStr">
        <is>
          <t>△</t>
        </is>
      </c>
      <c r="I509" s="47" t="n"/>
      <c r="K509" s="6" t="n"/>
    </row>
    <row r="510" outlineLevel="1" customFormat="1" s="1">
      <c r="B510" s="46" t="n"/>
      <c r="C510" s="144" t="n"/>
      <c r="D510" s="144" t="n"/>
      <c r="E510" s="66" t="n"/>
      <c r="F510" s="59" t="inlineStr">
        <is>
          <t>ゴールデン</t>
        </is>
      </c>
      <c r="G510" s="22" t="inlineStr">
        <is>
          <t>0-0</t>
        </is>
      </c>
      <c r="H510" s="43" t="inlineStr">
        <is>
          <t>△</t>
        </is>
      </c>
      <c r="I510" s="47" t="n"/>
      <c r="K510" s="6" t="n"/>
    </row>
    <row r="511" outlineLevel="1" customFormat="1" s="1">
      <c r="B511" s="46" t="n"/>
      <c r="C511" s="144" t="n"/>
      <c r="D511" s="144" t="n"/>
      <c r="E511" s="66" t="n"/>
      <c r="F511" s="59" t="inlineStr">
        <is>
          <t>ゴールデン</t>
        </is>
      </c>
      <c r="G511" s="22" t="inlineStr">
        <is>
          <t>0-6</t>
        </is>
      </c>
      <c r="H511" s="43" t="inlineStr">
        <is>
          <t>×</t>
        </is>
      </c>
      <c r="I511" s="47" t="n"/>
      <c r="K511" s="6" t="n"/>
    </row>
    <row r="512" outlineLevel="1" customFormat="1" s="1">
      <c r="B512" s="63" t="inlineStr">
        <is>
          <t>2/11(火)FC高坂TRM@明浜小</t>
        </is>
      </c>
      <c r="C512" s="145" t="n"/>
      <c r="D512" s="145" t="n"/>
      <c r="E512" s="84" t="n"/>
      <c r="F512" s="84" t="inlineStr">
        <is>
          <t>高坂</t>
        </is>
      </c>
      <c r="G512" s="86" t="inlineStr">
        <is>
          <t>0-0</t>
        </is>
      </c>
      <c r="H512" s="85" t="inlineStr">
        <is>
          <t>△</t>
        </is>
      </c>
      <c r="I512" s="87" t="n"/>
      <c r="K512" s="6" t="n"/>
    </row>
    <row r="513" outlineLevel="1" customFormat="1" s="1">
      <c r="B513" s="46" t="n"/>
      <c r="C513" s="144" t="n"/>
      <c r="D513" s="144" t="n"/>
      <c r="E513" s="66" t="n"/>
      <c r="F513" s="59" t="inlineStr">
        <is>
          <t>高坂</t>
        </is>
      </c>
      <c r="G513" s="22" t="inlineStr">
        <is>
          <t>0-1</t>
        </is>
      </c>
      <c r="H513" s="43" t="inlineStr">
        <is>
          <t>×</t>
        </is>
      </c>
      <c r="I513" s="47" t="n"/>
      <c r="K513" s="6" t="n"/>
    </row>
    <row r="514" outlineLevel="1" customFormat="1" s="1">
      <c r="B514" s="46" t="n"/>
      <c r="C514" s="144" t="n"/>
      <c r="D514" s="144" t="n"/>
      <c r="E514" s="66" t="n"/>
      <c r="F514" s="59" t="inlineStr">
        <is>
          <t>高坂</t>
        </is>
      </c>
      <c r="G514" s="22" t="inlineStr">
        <is>
          <t>0-0</t>
        </is>
      </c>
      <c r="H514" s="43" t="inlineStr">
        <is>
          <t>△</t>
        </is>
      </c>
      <c r="I514" s="47" t="n"/>
      <c r="K514" s="6" t="n"/>
    </row>
    <row r="515" outlineLevel="1" customFormat="1" s="1">
      <c r="B515" s="46" t="n"/>
      <c r="C515" s="144" t="n"/>
      <c r="D515" s="144" t="n"/>
      <c r="E515" s="66" t="n"/>
      <c r="F515" s="59" t="inlineStr">
        <is>
          <t>高坂</t>
        </is>
      </c>
      <c r="G515" s="22" t="inlineStr">
        <is>
          <t>1-0</t>
        </is>
      </c>
      <c r="H515" s="43" t="inlineStr">
        <is>
          <t>〇</t>
        </is>
      </c>
      <c r="I515" s="47" t="n"/>
      <c r="K515" s="6" t="n"/>
    </row>
    <row r="516" outlineLevel="1" customFormat="1" s="1">
      <c r="B516" s="46" t="n"/>
      <c r="C516" s="144" t="n"/>
      <c r="D516" s="144" t="n"/>
      <c r="E516" s="66" t="n"/>
      <c r="F516" s="59" t="inlineStr">
        <is>
          <t>高坂</t>
        </is>
      </c>
      <c r="G516" s="22" t="inlineStr">
        <is>
          <t>2-0</t>
        </is>
      </c>
      <c r="H516" s="43" t="inlineStr">
        <is>
          <t>〇</t>
        </is>
      </c>
      <c r="I516" s="47" t="n"/>
      <c r="K516" s="6" t="n"/>
    </row>
    <row r="517" outlineLevel="1" customFormat="1" s="1">
      <c r="B517" s="63" t="inlineStr">
        <is>
          <t>2/9(日)三浦半島大会@潮風スポーツ公園</t>
        </is>
      </c>
      <c r="C517" s="145" t="n"/>
      <c r="D517" s="145" t="n"/>
      <c r="E517" s="84" t="n"/>
      <c r="F517" s="84" t="inlineStr">
        <is>
          <t>大楠</t>
        </is>
      </c>
      <c r="G517" s="86" t="inlineStr">
        <is>
          <t>2-0</t>
        </is>
      </c>
      <c r="H517" s="85" t="inlineStr">
        <is>
          <t>〇</t>
        </is>
      </c>
      <c r="I517" s="87" t="n"/>
      <c r="K517" s="6" t="n"/>
    </row>
    <row r="518" outlineLevel="1" customFormat="1" s="1">
      <c r="B518" s="49" t="n"/>
      <c r="C518" s="146" t="n"/>
      <c r="D518" s="146" t="n"/>
      <c r="E518" s="74" t="n"/>
      <c r="F518" s="57" t="inlineStr">
        <is>
          <t>津久井ペガサス</t>
        </is>
      </c>
      <c r="G518" s="76" t="inlineStr">
        <is>
          <t>2-1</t>
        </is>
      </c>
      <c r="H518" s="37" t="inlineStr">
        <is>
          <t>〇</t>
        </is>
      </c>
      <c r="I518" s="77" t="n"/>
      <c r="K518" s="6" t="n"/>
    </row>
    <row r="519" outlineLevel="1" customFormat="1" s="1">
      <c r="B519" s="63" t="inlineStr">
        <is>
          <t>1/26(日)</t>
        </is>
      </c>
      <c r="C519" s="145" t="n"/>
      <c r="D519" s="145" t="inlineStr">
        <is>
          <t>三浦半島大会@南郷上ノ山公園グランド</t>
        </is>
      </c>
      <c r="E519" s="84" t="n"/>
      <c r="F519" s="84" t="n"/>
      <c r="G519" s="86" t="n"/>
      <c r="H519" s="85" t="n"/>
      <c r="I519" s="87" t="n"/>
      <c r="K519" s="6" t="n"/>
    </row>
    <row r="520" outlineLevel="1" customFormat="1" s="1">
      <c r="B520" s="46" t="n"/>
      <c r="C520" s="144" t="n"/>
      <c r="D520" s="144" t="n"/>
      <c r="E520" s="66" t="n"/>
      <c r="F520" s="59" t="inlineStr">
        <is>
          <t>葉山JGK</t>
        </is>
      </c>
      <c r="G520" s="22" t="inlineStr">
        <is>
          <t>3-0</t>
        </is>
      </c>
      <c r="H520" s="43" t="inlineStr">
        <is>
          <t>〇</t>
        </is>
      </c>
      <c r="I520" s="47" t="n"/>
      <c r="K520" s="6" t="n"/>
    </row>
    <row r="521" outlineLevel="1" customFormat="1" s="1">
      <c r="B521" s="63" t="inlineStr">
        <is>
          <t>1/18(土)</t>
        </is>
      </c>
      <c r="C521" s="145" t="n"/>
      <c r="D521" s="145" t="inlineStr">
        <is>
          <t>三浦半島大会@はまゆうグラウンド</t>
        </is>
      </c>
      <c r="E521" s="84" t="n"/>
      <c r="F521" s="84" t="n"/>
      <c r="G521" s="86" t="n"/>
      <c r="H521" s="85" t="n"/>
      <c r="I521" s="87" t="n"/>
      <c r="K521" s="6" t="n"/>
    </row>
    <row r="522" outlineLevel="1" customFormat="1" s="1">
      <c r="B522" s="46" t="n"/>
      <c r="C522" s="144" t="n"/>
      <c r="D522" s="144" t="n"/>
      <c r="E522" s="66" t="n"/>
      <c r="F522" s="59" t="inlineStr">
        <is>
          <t>ALLZグリーン</t>
        </is>
      </c>
      <c r="G522" s="22" t="inlineStr">
        <is>
          <t>4-0</t>
        </is>
      </c>
      <c r="H522" s="43" t="inlineStr">
        <is>
          <t>〇</t>
        </is>
      </c>
      <c r="I522" s="47" t="n"/>
      <c r="K522" s="6" t="n"/>
    </row>
    <row r="523" outlineLevel="1" customFormat="1" s="1">
      <c r="B523" s="46" t="n"/>
      <c r="C523" s="144" t="n"/>
      <c r="D523" s="144" t="n"/>
      <c r="E523" s="66" t="n"/>
      <c r="F523" s="59" t="inlineStr">
        <is>
          <t>TRM大津</t>
        </is>
      </c>
      <c r="G523" s="22" t="inlineStr">
        <is>
          <t>6-0</t>
        </is>
      </c>
      <c r="H523" s="43" t="inlineStr">
        <is>
          <t>〇</t>
        </is>
      </c>
      <c r="I523" s="47" t="n"/>
      <c r="K523" s="6" t="n"/>
    </row>
    <row r="524" outlineLevel="1" customFormat="1" s="1">
      <c r="B524" s="46" t="n"/>
      <c r="C524" s="144" t="n"/>
      <c r="D524" s="144" t="n"/>
      <c r="E524" s="66" t="n"/>
      <c r="F524" s="59" t="inlineStr">
        <is>
          <t>大津</t>
        </is>
      </c>
      <c r="G524" s="22" t="inlineStr">
        <is>
          <t>2-0</t>
        </is>
      </c>
      <c r="H524" s="43" t="inlineStr">
        <is>
          <t>〇</t>
        </is>
      </c>
      <c r="I524" s="47" t="n"/>
      <c r="K524" s="6" t="n"/>
    </row>
    <row r="525" outlineLevel="1" customFormat="1" s="1">
      <c r="B525" s="67" t="inlineStr">
        <is>
          <t>1/19(日)</t>
        </is>
      </c>
      <c r="C525" s="147" t="n"/>
      <c r="D525" s="147" t="inlineStr">
        <is>
          <t>日産カップ(県大会)@深谷通信隊グラウンド</t>
        </is>
      </c>
      <c r="E525" s="69" t="n"/>
      <c r="F525" s="69" t="n"/>
      <c r="G525" s="29" t="n"/>
      <c r="H525" s="28" t="n"/>
      <c r="I525" s="70" t="n"/>
      <c r="K525" s="6" t="n"/>
    </row>
    <row r="526" outlineLevel="1" customFormat="1" s="1">
      <c r="B526" s="46" t="n"/>
      <c r="C526" s="144" t="n"/>
      <c r="D526" s="144" t="n"/>
      <c r="E526" s="66" t="n"/>
      <c r="F526" s="66" t="inlineStr">
        <is>
          <t>SFC平塚PK</t>
        </is>
      </c>
      <c r="G526" s="22" t="inlineStr">
        <is>
          <t>1-1</t>
        </is>
      </c>
      <c r="H526" s="23" t="inlineStr">
        <is>
          <t>△</t>
        </is>
      </c>
      <c r="I526" s="47" t="n"/>
      <c r="K526" s="6" t="n"/>
    </row>
    <row r="527" outlineLevel="1" customFormat="1" s="1">
      <c r="B527" s="49" t="n"/>
      <c r="C527" s="146" t="n"/>
      <c r="D527" s="146" t="n"/>
      <c r="E527" s="74" t="n"/>
      <c r="F527" s="57" t="inlineStr">
        <is>
          <t>深園PK</t>
        </is>
      </c>
      <c r="G527" s="76" t="inlineStr">
        <is>
          <t>0-0</t>
        </is>
      </c>
      <c r="H527" s="37" t="inlineStr">
        <is>
          <t>△</t>
        </is>
      </c>
      <c r="I527" s="77" t="n"/>
      <c r="K527" s="6" t="n"/>
    </row>
    <row r="528" outlineLevel="1" customFormat="1" s="1">
      <c r="B528" s="63" t="inlineStr">
        <is>
          <t>1/25(土)</t>
        </is>
      </c>
      <c r="C528" s="145" t="n"/>
      <c r="D528" s="145" t="inlineStr">
        <is>
          <t>三浦半島大会@潮風スポーツ公園</t>
        </is>
      </c>
      <c r="E528" s="84" t="n"/>
      <c r="F528" s="84" t="n"/>
      <c r="G528" s="86" t="n"/>
      <c r="H528" s="85" t="n"/>
      <c r="I528" s="87" t="n"/>
      <c r="K528" s="6" t="n"/>
    </row>
    <row r="529" outlineLevel="1" customFormat="1" s="1">
      <c r="B529" s="46" t="n"/>
      <c r="C529" s="144" t="n"/>
      <c r="D529" s="144" t="n"/>
      <c r="E529" s="66" t="n"/>
      <c r="F529" s="59" t="inlineStr">
        <is>
          <t>I.Oキッカーズ</t>
        </is>
      </c>
      <c r="G529" s="22" t="inlineStr">
        <is>
          <t>3-2</t>
        </is>
      </c>
      <c r="H529" s="43" t="inlineStr">
        <is>
          <t>〇</t>
        </is>
      </c>
      <c r="I529" s="47" t="n"/>
      <c r="K529" s="6" t="n"/>
    </row>
    <row r="530" outlineLevel="1" customFormat="1" s="1">
      <c r="B530" s="49" t="n"/>
      <c r="C530" s="146" t="n"/>
      <c r="D530" s="146" t="n"/>
      <c r="E530" s="74" t="n"/>
      <c r="F530" s="57" t="inlineStr">
        <is>
          <t>大津</t>
        </is>
      </c>
      <c r="G530" s="76" t="inlineStr">
        <is>
          <t>1-5</t>
        </is>
      </c>
      <c r="H530" s="37" t="inlineStr">
        <is>
          <t>×</t>
        </is>
      </c>
      <c r="I530" s="77" t="n"/>
      <c r="K530" s="6" t="n"/>
    </row>
    <row r="531" outlineLevel="1" customFormat="1" s="1">
      <c r="B531" s="63" t="inlineStr">
        <is>
          <t>1/12(日)</t>
        </is>
      </c>
      <c r="C531" s="145" t="n"/>
      <c r="D531" s="64" t="inlineStr">
        <is>
          <t>日産カップ(県大会)@深谷通信隊グラウンド</t>
        </is>
      </c>
      <c r="E531" s="25" t="n"/>
      <c r="F531" s="84" t="inlineStr">
        <is>
          <t>川崎富士見</t>
        </is>
      </c>
      <c r="G531" s="86" t="inlineStr">
        <is>
          <t>6-0</t>
        </is>
      </c>
      <c r="H531" s="85" t="inlineStr">
        <is>
          <t>〇</t>
        </is>
      </c>
      <c r="I531" s="87" t="n"/>
      <c r="K531" s="6" t="n"/>
    </row>
    <row r="532" outlineLevel="1" customFormat="1" s="1">
      <c r="B532" s="46" t="n"/>
      <c r="C532" s="144" t="n"/>
      <c r="D532" s="140" t="n"/>
      <c r="E532" s="18" t="n"/>
      <c r="F532" s="66" t="inlineStr">
        <is>
          <t>C.F.C</t>
        </is>
      </c>
      <c r="G532" s="22" t="inlineStr">
        <is>
          <t>1-0</t>
        </is>
      </c>
      <c r="H532" s="85" t="inlineStr">
        <is>
          <t>〇</t>
        </is>
      </c>
      <c r="I532" s="47" t="n"/>
      <c r="K532" s="6" t="n"/>
    </row>
    <row r="533" outlineLevel="1" customFormat="1" s="1">
      <c r="B533" s="63" t="inlineStr">
        <is>
          <t>11/17(日)</t>
        </is>
      </c>
      <c r="C533" s="145" t="n"/>
      <c r="D533" s="64" t="inlineStr">
        <is>
          <t>横須賀カップ1日目@はまゆうG</t>
        </is>
      </c>
      <c r="E533" s="25" t="n"/>
      <c r="F533" s="84" t="inlineStr">
        <is>
          <t>ルベント</t>
        </is>
      </c>
      <c r="G533" s="86" t="inlineStr">
        <is>
          <t>5-1</t>
        </is>
      </c>
      <c r="H533" s="85" t="inlineStr">
        <is>
          <t>〇</t>
        </is>
      </c>
      <c r="I533" s="87" t="n"/>
      <c r="K533" s="6" t="n"/>
    </row>
    <row r="534" outlineLevel="1" customFormat="1" s="1">
      <c r="B534" s="46" t="n"/>
      <c r="C534" s="144" t="n"/>
      <c r="D534" s="140" t="n"/>
      <c r="E534" s="18" t="n"/>
      <c r="F534" s="66" t="inlineStr">
        <is>
          <t>武山キッカ一ズ</t>
        </is>
      </c>
      <c r="G534" s="22" t="inlineStr">
        <is>
          <t>3-2</t>
        </is>
      </c>
      <c r="H534" s="85" t="inlineStr">
        <is>
          <t>〇</t>
        </is>
      </c>
      <c r="I534" s="47" t="n"/>
      <c r="K534" s="6" t="n"/>
    </row>
    <row r="535" outlineLevel="1" customFormat="1" s="1">
      <c r="B535" s="46" t="n"/>
      <c r="C535" s="144" t="n"/>
      <c r="D535" s="140" t="n"/>
      <c r="E535" s="18" t="n"/>
      <c r="F535" s="66" t="inlineStr">
        <is>
          <t>TRMFC東海岸</t>
        </is>
      </c>
      <c r="G535" s="22" t="inlineStr">
        <is>
          <t>2-0</t>
        </is>
      </c>
      <c r="H535" s="85" t="inlineStr">
        <is>
          <t>〇</t>
        </is>
      </c>
      <c r="I535" s="47" t="n"/>
      <c r="K535" s="6" t="n"/>
    </row>
    <row r="536" outlineLevel="1" customFormat="1" s="1">
      <c r="B536" s="46" t="n"/>
      <c r="C536" s="144" t="n"/>
      <c r="D536" s="140" t="n"/>
      <c r="E536" s="18" t="n"/>
      <c r="F536" s="66" t="inlineStr">
        <is>
          <t>FC東海岸</t>
        </is>
      </c>
      <c r="G536" s="22" t="inlineStr">
        <is>
          <t>2-2</t>
        </is>
      </c>
      <c r="H536" s="85" t="inlineStr">
        <is>
          <t>△</t>
        </is>
      </c>
      <c r="I536" s="47" t="n"/>
      <c r="K536" s="6" t="n"/>
    </row>
    <row r="537" outlineLevel="1" customFormat="1" s="1">
      <c r="B537" s="63" t="inlineStr">
        <is>
          <t>11/23(土)</t>
        </is>
      </c>
      <c r="C537" s="145" t="n"/>
      <c r="D537" s="64" t="inlineStr">
        <is>
          <t>横須賀カップ2日目@荻野小</t>
        </is>
      </c>
      <c r="E537" s="25" t="n"/>
      <c r="F537" s="84" t="inlineStr">
        <is>
          <t>シーガルズ</t>
        </is>
      </c>
      <c r="G537" s="86" t="inlineStr">
        <is>
          <t>0-0</t>
        </is>
      </c>
      <c r="H537" s="85" t="inlineStr">
        <is>
          <t>△</t>
        </is>
      </c>
      <c r="I537" s="87" t="n"/>
      <c r="K537" s="6" t="n"/>
    </row>
    <row r="538" outlineLevel="1" customFormat="1" s="1">
      <c r="B538" s="46" t="n"/>
      <c r="C538" s="144" t="n"/>
      <c r="D538" s="140" t="n"/>
      <c r="E538" s="18" t="n"/>
      <c r="F538" s="66" t="inlineStr">
        <is>
          <t>FC東海岸</t>
        </is>
      </c>
      <c r="G538" s="22" t="inlineStr">
        <is>
          <t>1-1</t>
        </is>
      </c>
      <c r="H538" s="85" t="inlineStr">
        <is>
          <t>△</t>
        </is>
      </c>
      <c r="I538" s="47" t="n"/>
      <c r="K538" s="6" t="n"/>
    </row>
    <row r="539" outlineLevel="1" customFormat="1" s="1">
      <c r="B539" s="46" t="n"/>
      <c r="C539" s="144" t="n"/>
      <c r="D539" s="140" t="n"/>
      <c r="E539" s="18" t="n"/>
      <c r="F539" s="66" t="inlineStr">
        <is>
          <t>TRMルベント</t>
        </is>
      </c>
      <c r="G539" s="22" t="inlineStr">
        <is>
          <t>1-0</t>
        </is>
      </c>
      <c r="H539" s="85" t="inlineStr">
        <is>
          <t>〇</t>
        </is>
      </c>
      <c r="I539" s="47" t="n"/>
      <c r="K539" s="6" t="n"/>
    </row>
    <row r="540" outlineLevel="1" customFormat="1" s="1">
      <c r="B540" s="46" t="n"/>
      <c r="C540" s="144" t="n"/>
      <c r="D540" s="140" t="n"/>
      <c r="E540" s="18" t="n"/>
      <c r="F540" s="66" t="inlineStr">
        <is>
          <t>武山キッカ一ズ</t>
        </is>
      </c>
      <c r="G540" s="22" t="inlineStr">
        <is>
          <t>3-0</t>
        </is>
      </c>
      <c r="H540" s="85" t="inlineStr">
        <is>
          <t>〇</t>
        </is>
      </c>
      <c r="I540" s="47" t="n"/>
      <c r="K540" s="6" t="n"/>
    </row>
    <row r="541" outlineLevel="1" customFormat="1" s="1">
      <c r="B541" s="46" t="n"/>
      <c r="C541" s="144" t="n"/>
      <c r="D541" s="140" t="n"/>
      <c r="E541" s="18" t="n"/>
      <c r="F541" s="66" t="inlineStr">
        <is>
          <t>ルベント</t>
        </is>
      </c>
      <c r="G541" s="22" t="inlineStr">
        <is>
          <t>0-3</t>
        </is>
      </c>
      <c r="H541" s="85" t="inlineStr">
        <is>
          <t>×</t>
        </is>
      </c>
      <c r="I541" s="47" t="n"/>
      <c r="K541" s="6" t="n"/>
    </row>
    <row r="542" outlineLevel="1" customFormat="1" s="1">
      <c r="B542" s="63" t="inlineStr">
        <is>
          <t>11/24(日)</t>
        </is>
      </c>
      <c r="C542" s="145" t="n"/>
      <c r="D542" s="64" t="inlineStr">
        <is>
          <t>横須賀カップ3日目@リーフスタジアム2位パート</t>
        </is>
      </c>
      <c r="E542" s="25" t="n"/>
      <c r="F542" s="84" t="inlineStr">
        <is>
          <t>綾瀬FCジェッツ</t>
        </is>
      </c>
      <c r="G542" s="86" t="inlineStr">
        <is>
          <t>4-0</t>
        </is>
      </c>
      <c r="H542" s="85" t="inlineStr">
        <is>
          <t>〇</t>
        </is>
      </c>
      <c r="I542" s="87" t="n"/>
      <c r="K542" s="6" t="n"/>
    </row>
    <row r="543" outlineLevel="1" customFormat="1" s="1">
      <c r="B543" s="46" t="n"/>
      <c r="C543" s="144" t="n"/>
      <c r="D543" s="140" t="n"/>
      <c r="E543" s="18" t="n"/>
      <c r="F543" s="66" t="inlineStr">
        <is>
          <t>レガ一レ✖︎2位パート3位でしたTRM葉山JGK</t>
        </is>
      </c>
      <c r="G543" s="22" t="inlineStr">
        <is>
          <t>1-2</t>
        </is>
      </c>
      <c r="H543" s="85" t="inlineStr">
        <is>
          <t>×</t>
        </is>
      </c>
      <c r="I543" s="47" t="n"/>
      <c r="K543" s="6" t="n"/>
    </row>
    <row r="544" outlineLevel="1" customFormat="1" s="1">
      <c r="B544" s="63" t="inlineStr">
        <is>
          <t>12/1(日)</t>
        </is>
      </c>
      <c r="C544" s="145" t="n"/>
      <c r="D544" s="64" t="inlineStr">
        <is>
          <t>野庭TRM@下野庭小</t>
        </is>
      </c>
      <c r="E544" s="25" t="n"/>
      <c r="F544" s="84" t="inlineStr">
        <is>
          <t>明浜BNOBA.B</t>
        </is>
      </c>
      <c r="G544" s="86" t="inlineStr">
        <is>
          <t>1-0</t>
        </is>
      </c>
      <c r="H544" s="85" t="inlineStr">
        <is>
          <t>〇</t>
        </is>
      </c>
      <c r="I544" s="87" t="n"/>
      <c r="K544" s="6" t="n"/>
    </row>
    <row r="545" outlineLevel="1" customFormat="1" s="1">
      <c r="B545" s="46" t="n"/>
      <c r="C545" s="144" t="n"/>
      <c r="D545" s="140" t="n"/>
      <c r="E545" s="18" t="n"/>
      <c r="F545" s="66" t="inlineStr">
        <is>
          <t>明浜BNOBA.B✖︎明浜ANOBA.A</t>
        </is>
      </c>
      <c r="G545" s="22" t="inlineStr">
        <is>
          <t>0-1</t>
        </is>
      </c>
      <c r="H545" s="85" t="inlineStr">
        <is>
          <t>×</t>
        </is>
      </c>
      <c r="I545" s="47" t="n"/>
      <c r="K545" s="6" t="n"/>
    </row>
    <row r="546" outlineLevel="1" customFormat="1" s="1">
      <c r="B546" s="46" t="n"/>
      <c r="C546" s="144" t="n"/>
      <c r="D546" s="140" t="n"/>
      <c r="E546" s="18" t="n"/>
      <c r="F546" s="66" t="inlineStr">
        <is>
          <t>明浜ANOBA.A</t>
        </is>
      </c>
      <c r="G546" s="22" t="inlineStr">
        <is>
          <t>2-1</t>
        </is>
      </c>
      <c r="H546" s="85" t="inlineStr">
        <is>
          <t>〇</t>
        </is>
      </c>
      <c r="I546" s="47" t="n"/>
      <c r="K546" s="6" t="n"/>
    </row>
    <row r="547" outlineLevel="1" customFormat="1" s="1">
      <c r="B547" s="46" t="n"/>
      <c r="C547" s="144" t="n"/>
      <c r="D547" s="140" t="n"/>
      <c r="E547" s="18" t="n"/>
      <c r="F547" s="66" t="inlineStr">
        <is>
          <t>明浜BNOBA.B</t>
        </is>
      </c>
      <c r="G547" s="22" t="inlineStr">
        <is>
          <t>1-1</t>
        </is>
      </c>
      <c r="H547" s="85" t="inlineStr">
        <is>
          <t>△</t>
        </is>
      </c>
      <c r="I547" s="47" t="n"/>
      <c r="K547" s="6" t="n"/>
    </row>
    <row r="548" outlineLevel="1" customFormat="1" s="1">
      <c r="B548" s="46" t="n"/>
      <c r="C548" s="144" t="n"/>
      <c r="D548" s="140" t="n"/>
      <c r="E548" s="18" t="n"/>
      <c r="F548" s="66" t="inlineStr">
        <is>
          <t>明浜BNOBA.B✖︎明浜ANOBA.A</t>
        </is>
      </c>
      <c r="G548" s="22" t="inlineStr">
        <is>
          <t>1-2</t>
        </is>
      </c>
      <c r="H548" s="85" t="inlineStr">
        <is>
          <t>×</t>
        </is>
      </c>
      <c r="I548" s="47" t="n"/>
      <c r="K548" s="6" t="n"/>
    </row>
    <row r="549" outlineLevel="1" customFormat="1" s="1">
      <c r="B549" s="46" t="n"/>
      <c r="C549" s="144" t="n"/>
      <c r="D549" s="140" t="n"/>
      <c r="E549" s="18" t="n"/>
      <c r="F549" s="66" t="inlineStr">
        <is>
          <t>明浜ANOBA.A</t>
        </is>
      </c>
      <c r="G549" s="22" t="inlineStr">
        <is>
          <t>3-0</t>
        </is>
      </c>
      <c r="H549" s="85" t="inlineStr">
        <is>
          <t>〇</t>
        </is>
      </c>
      <c r="I549" s="47" t="n"/>
      <c r="K549" s="6" t="n"/>
    </row>
    <row r="550" outlineLevel="1" customFormat="1" s="1">
      <c r="B550" s="63" t="inlineStr">
        <is>
          <t>12月7日(土)</t>
        </is>
      </c>
      <c r="C550" s="145" t="n"/>
      <c r="D550" s="64" t="n"/>
      <c r="E550" s="25" t="n"/>
      <c r="F550" s="84" t="n"/>
      <c r="G550" s="86" t="n"/>
      <c r="H550" s="85" t="n"/>
      <c r="I550" s="87" t="n"/>
      <c r="K550" s="6" t="n"/>
    </row>
    <row r="551">
      <c r="B551" s="63" t="inlineStr">
        <is>
          <t>12/8(日)</t>
        </is>
      </c>
      <c r="C551" s="145" t="n"/>
      <c r="D551" s="64" t="inlineStr">
        <is>
          <t>岡野杯@鎌倉市立御成小学校</t>
        </is>
      </c>
      <c r="E551" s="25" t="n"/>
      <c r="F551" s="84" t="inlineStr">
        <is>
          <t>ALLZ</t>
        </is>
      </c>
      <c r="G551" s="86" t="inlineStr">
        <is>
          <t>2-0</t>
        </is>
      </c>
      <c r="H551" s="85" t="inlineStr">
        <is>
          <t>〇</t>
        </is>
      </c>
      <c r="I551" s="87" t="n"/>
      <c r="K551" s="6" t="n"/>
    </row>
    <row r="552">
      <c r="B552" s="46" t="n"/>
      <c r="C552" s="144" t="n"/>
      <c r="D552" s="140" t="n"/>
      <c r="E552" s="18" t="n"/>
      <c r="F552" s="66" t="inlineStr">
        <is>
          <t>おなりB</t>
        </is>
      </c>
      <c r="G552" s="22" t="inlineStr">
        <is>
          <t>3-3</t>
        </is>
      </c>
      <c r="H552" s="85" t="inlineStr">
        <is>
          <t>△</t>
        </is>
      </c>
      <c r="I552" s="47" t="n"/>
      <c r="K552" s="6" t="n"/>
    </row>
    <row r="553" outlineLevel="1" customFormat="1" s="1">
      <c r="B553" s="46" t="n"/>
      <c r="C553" s="144" t="n"/>
      <c r="D553" s="140" t="inlineStr">
        <is>
          <t>決勝トーナメント</t>
        </is>
      </c>
      <c r="E553" s="18" t="n"/>
      <c r="F553" s="66" t="inlineStr">
        <is>
          <t>小坪少年</t>
        </is>
      </c>
      <c r="G553" s="22" t="inlineStr">
        <is>
          <t>5-1</t>
        </is>
      </c>
      <c r="H553" s="85" t="inlineStr">
        <is>
          <t>〇</t>
        </is>
      </c>
      <c r="I553" s="47" t="n"/>
      <c r="K553" s="6" t="n"/>
    </row>
    <row r="554" outlineLevel="1" customFormat="1" s="1">
      <c r="B554" s="46" t="n"/>
      <c r="C554" s="144" t="n"/>
      <c r="D554" s="140" t="n"/>
      <c r="E554" s="18" t="n"/>
      <c r="F554" s="66" t="inlineStr">
        <is>
          <t>おなりR</t>
        </is>
      </c>
      <c r="G554" s="22" t="inlineStr">
        <is>
          <t>3-1</t>
        </is>
      </c>
      <c r="H554" s="85" t="inlineStr">
        <is>
          <t>〇</t>
        </is>
      </c>
      <c r="I554" s="47" t="n"/>
      <c r="K554" s="6" t="n"/>
    </row>
    <row r="555" outlineLevel="1" customFormat="1" s="1">
      <c r="B555" s="46" t="n"/>
      <c r="C555" s="144" t="n"/>
      <c r="D555" s="140" t="n"/>
      <c r="E555" s="18" t="n"/>
      <c r="F555" s="66" t="inlineStr">
        <is>
          <t>おなりBPK</t>
        </is>
      </c>
      <c r="G555" s="22" t="inlineStr">
        <is>
          <t>4-4</t>
        </is>
      </c>
      <c r="H555" s="85" t="inlineStr">
        <is>
          <t>△</t>
        </is>
      </c>
      <c r="I555" s="47" t="n"/>
      <c r="K555" s="6" t="n"/>
    </row>
    <row r="556" outlineLevel="1" customFormat="1" s="1">
      <c r="B556" s="63" t="inlineStr">
        <is>
          <t>12/14(土)</t>
        </is>
      </c>
      <c r="C556" s="145" t="n"/>
      <c r="D556" s="64" t="inlineStr">
        <is>
          <t>鳶尾招待杯1日目@厚木市猿ヶ島グラウンド予選リーグ</t>
        </is>
      </c>
      <c r="E556" s="25" t="n"/>
      <c r="F556" s="84" t="inlineStr">
        <is>
          <t>鳶尾Jr</t>
        </is>
      </c>
      <c r="G556" s="86" t="inlineStr">
        <is>
          <t>6-0</t>
        </is>
      </c>
      <c r="H556" s="85" t="inlineStr">
        <is>
          <t>〇</t>
        </is>
      </c>
      <c r="I556" s="87" t="n"/>
      <c r="K556" s="6" t="n"/>
    </row>
    <row r="557" outlineLevel="1" customFormat="1" s="1">
      <c r="B557" s="46" t="n"/>
      <c r="C557" s="144" t="n"/>
      <c r="D557" s="140" t="n"/>
      <c r="E557" s="18" t="n"/>
      <c r="F557" s="66" t="inlineStr">
        <is>
          <t>中新田</t>
        </is>
      </c>
      <c r="G557" s="22" t="inlineStr">
        <is>
          <t>10-0</t>
        </is>
      </c>
      <c r="H557" s="85" t="inlineStr">
        <is>
          <t>〇</t>
        </is>
      </c>
      <c r="I557" s="47" t="n"/>
      <c r="K557" s="6" t="n"/>
    </row>
    <row r="558" outlineLevel="1" customFormat="1" s="1">
      <c r="B558" s="46" t="n"/>
      <c r="C558" s="144" t="n"/>
      <c r="D558" s="140" t="n"/>
      <c r="E558" s="18" t="n"/>
      <c r="F558" s="66" t="inlineStr">
        <is>
          <t>1位通過TRM鳶尾Jr</t>
        </is>
      </c>
      <c r="G558" s="22" t="inlineStr">
        <is>
          <t>1-1</t>
        </is>
      </c>
      <c r="H558" s="85" t="inlineStr">
        <is>
          <t>△</t>
        </is>
      </c>
      <c r="I558" s="47" t="n"/>
      <c r="K558" s="6" t="n"/>
    </row>
    <row r="559" outlineLevel="1" customFormat="1" s="1">
      <c r="B559" s="46" t="n"/>
      <c r="C559" s="144" t="n"/>
      <c r="D559" s="140" t="n"/>
      <c r="E559" s="18" t="n"/>
      <c r="F559" s="66" t="inlineStr">
        <is>
          <t>JFC白根</t>
        </is>
      </c>
      <c r="G559" s="22" t="inlineStr">
        <is>
          <t>0-1</t>
        </is>
      </c>
      <c r="H559" s="85" t="inlineStr">
        <is>
          <t>×</t>
        </is>
      </c>
      <c r="I559" s="47" t="n"/>
      <c r="K559" s="6" t="n"/>
    </row>
    <row r="560" outlineLevel="1" customFormat="1" s="1">
      <c r="B560" s="46" t="n"/>
      <c r="C560" s="144" t="n"/>
      <c r="D560" s="140" t="n"/>
      <c r="E560" s="18" t="n"/>
      <c r="F560" s="66" t="inlineStr">
        <is>
          <t>中新田</t>
        </is>
      </c>
      <c r="G560" s="22" t="inlineStr">
        <is>
          <t>0-1</t>
        </is>
      </c>
      <c r="H560" s="85" t="inlineStr">
        <is>
          <t>×</t>
        </is>
      </c>
      <c r="I560" s="47" t="n"/>
      <c r="K560" s="6" t="n"/>
    </row>
    <row r="561" outlineLevel="1" customFormat="1" s="1">
      <c r="B561" s="63" t="inlineStr">
        <is>
          <t>12/15(日)</t>
        </is>
      </c>
      <c r="C561" s="145" t="n"/>
      <c r="D561" s="64" t="inlineStr">
        <is>
          <t>鳶尾招待杯2日目@厚木市猿ヶ島グラウンド決勝トーナメント</t>
        </is>
      </c>
      <c r="E561" s="25" t="n"/>
      <c r="F561" s="84" t="inlineStr">
        <is>
          <t>品濃ウィングス</t>
        </is>
      </c>
      <c r="G561" s="86" t="inlineStr">
        <is>
          <t>3-0</t>
        </is>
      </c>
      <c r="H561" s="85" t="inlineStr">
        <is>
          <t>〇</t>
        </is>
      </c>
      <c r="I561" s="87" t="n"/>
      <c r="K561" s="6" t="n"/>
    </row>
    <row r="562" outlineLevel="1" customFormat="1" s="1">
      <c r="B562" s="46" t="n"/>
      <c r="C562" s="144" t="n"/>
      <c r="D562" s="140" t="n"/>
      <c r="E562" s="18" t="n"/>
      <c r="F562" s="66" t="inlineStr">
        <is>
          <t>JFC白根</t>
        </is>
      </c>
      <c r="G562" s="22" t="inlineStr">
        <is>
          <t>3-0</t>
        </is>
      </c>
      <c r="H562" s="85" t="inlineStr">
        <is>
          <t>〇</t>
        </is>
      </c>
      <c r="I562" s="47" t="n"/>
      <c r="K562" s="6" t="n"/>
    </row>
    <row r="563" outlineLevel="1" customFormat="1" s="1">
      <c r="B563" s="46" t="n"/>
      <c r="C563" s="144" t="n"/>
      <c r="D563" s="140" t="n"/>
      <c r="E563" s="18" t="n"/>
      <c r="F563" s="66" t="inlineStr">
        <is>
          <t>秦野本町ssPK</t>
        </is>
      </c>
      <c r="G563" s="22" t="inlineStr">
        <is>
          <t>0-0</t>
        </is>
      </c>
      <c r="H563" s="85" t="inlineStr">
        <is>
          <t>△</t>
        </is>
      </c>
      <c r="I563" s="47" t="n"/>
      <c r="K563" s="6" t="n"/>
    </row>
    <row r="564" outlineLevel="1" customFormat="1" s="1">
      <c r="B564" s="63" t="inlineStr">
        <is>
          <t>12/21(土)</t>
        </is>
      </c>
      <c r="C564" s="145" t="n"/>
      <c r="D564" s="64" t="inlineStr">
        <is>
          <t>荻野sc主催TRM@厚木市猿ヶ島グラウンド</t>
        </is>
      </c>
      <c r="E564" s="25" t="n"/>
      <c r="F564" s="84" t="inlineStr">
        <is>
          <t>黒滝sc</t>
        </is>
      </c>
      <c r="G564" s="86" t="inlineStr">
        <is>
          <t>3-0</t>
        </is>
      </c>
      <c r="H564" s="85" t="inlineStr">
        <is>
          <t>〇</t>
        </is>
      </c>
      <c r="I564" s="87" t="n"/>
      <c r="K564" s="6" t="n"/>
    </row>
    <row r="565" outlineLevel="1" customFormat="1" s="1">
      <c r="B565" s="46" t="n"/>
      <c r="C565" s="144" t="n"/>
      <c r="D565" s="140" t="n"/>
      <c r="E565" s="18" t="n"/>
      <c r="F565" s="66" t="inlineStr">
        <is>
          <t>荻野sc</t>
        </is>
      </c>
      <c r="G565" s="22" t="inlineStr">
        <is>
          <t>1-0</t>
        </is>
      </c>
      <c r="H565" s="85" t="inlineStr">
        <is>
          <t>〇</t>
        </is>
      </c>
      <c r="I565" s="47" t="n"/>
      <c r="K565" s="6" t="n"/>
    </row>
    <row r="566">
      <c r="B566" s="46" t="n"/>
      <c r="C566" s="144" t="n"/>
      <c r="D566" s="140" t="n"/>
      <c r="E566" s="18" t="n"/>
      <c r="F566" s="66" t="inlineStr">
        <is>
          <t>黒滝sc</t>
        </is>
      </c>
      <c r="G566" s="22" t="inlineStr">
        <is>
          <t>1-3</t>
        </is>
      </c>
      <c r="H566" s="85" t="inlineStr">
        <is>
          <t>×</t>
        </is>
      </c>
      <c r="I566" s="47" t="n"/>
      <c r="K566" s="6" t="n"/>
    </row>
    <row r="567" outlineLevel="1" customFormat="1" s="1">
      <c r="B567" s="46" t="n"/>
      <c r="C567" s="144" t="n"/>
      <c r="D567" s="140" t="n"/>
      <c r="E567" s="18" t="n"/>
      <c r="F567" s="66" t="inlineStr">
        <is>
          <t>荻野sc</t>
        </is>
      </c>
      <c r="G567" s="22" t="inlineStr">
        <is>
          <t>2-0</t>
        </is>
      </c>
      <c r="H567" s="85" t="inlineStr">
        <is>
          <t>〇</t>
        </is>
      </c>
      <c r="I567" s="47" t="n"/>
      <c r="K567" s="6" t="n"/>
    </row>
    <row r="568" outlineLevel="1" customFormat="1" s="1">
      <c r="B568" s="46" t="n"/>
      <c r="C568" s="144" t="n"/>
      <c r="D568" s="140" t="n"/>
      <c r="E568" s="18" t="n"/>
      <c r="F568" s="66" t="inlineStr">
        <is>
          <t>黒滝sc</t>
        </is>
      </c>
      <c r="G568" s="22" t="inlineStr">
        <is>
          <t>2-1</t>
        </is>
      </c>
      <c r="H568" s="85" t="inlineStr">
        <is>
          <t>〇</t>
        </is>
      </c>
      <c r="I568" s="47" t="n"/>
      <c r="K568" s="6" t="n"/>
    </row>
    <row r="569" outlineLevel="1" customFormat="1" s="1">
      <c r="B569" s="46" t="n"/>
      <c r="C569" s="144" t="n"/>
      <c r="D569" s="140" t="n"/>
      <c r="E569" s="18" t="n"/>
      <c r="F569" s="66" t="inlineStr">
        <is>
          <t>荻野sc</t>
        </is>
      </c>
      <c r="G569" s="22" t="inlineStr">
        <is>
          <t>2-0</t>
        </is>
      </c>
      <c r="H569" s="85" t="inlineStr">
        <is>
          <t>〇</t>
        </is>
      </c>
      <c r="I569" s="47" t="n"/>
      <c r="K569" s="6" t="n"/>
    </row>
    <row r="570" outlineLevel="1" customFormat="1" s="1">
      <c r="B570" s="46" t="n"/>
      <c r="C570" s="144" t="n"/>
      <c r="D570" s="140" t="n"/>
      <c r="E570" s="18" t="n"/>
      <c r="F570" s="66" t="n"/>
      <c r="G570" s="22" t="inlineStr">
        <is>
          <t>1-1</t>
        </is>
      </c>
      <c r="H570" s="85" t="inlineStr">
        <is>
          <t>△</t>
        </is>
      </c>
      <c r="I570" s="47" t="n"/>
      <c r="K570" s="6" t="n"/>
    </row>
    <row r="571" outlineLevel="1" customFormat="1" s="1">
      <c r="B571" s="46" t="n"/>
      <c r="C571" s="144" t="n"/>
      <c r="D571" s="140" t="n"/>
      <c r="E571" s="18" t="n"/>
      <c r="F571" s="66" t="inlineStr">
        <is>
          <t>TRMエストレーラ</t>
        </is>
      </c>
      <c r="G571" s="22" t="inlineStr">
        <is>
          <t>0-2</t>
        </is>
      </c>
      <c r="H571" s="85" t="inlineStr">
        <is>
          <t>×</t>
        </is>
      </c>
      <c r="I571" s="47" t="n"/>
      <c r="K571" s="6" t="n"/>
    </row>
    <row r="572" outlineLevel="1" customFormat="1" s="1">
      <c r="B572" s="63" t="inlineStr">
        <is>
          <t>12/22(日)</t>
        </is>
      </c>
      <c r="C572" s="145" t="n"/>
      <c r="D572" s="64" t="inlineStr">
        <is>
          <t>ベイサイドカップ@リーフスタジアム</t>
        </is>
      </c>
      <c r="E572" s="25" t="n"/>
      <c r="F572" s="84" t="inlineStr">
        <is>
          <t>馬堀</t>
        </is>
      </c>
      <c r="G572" s="86" t="inlineStr">
        <is>
          <t>2-0</t>
        </is>
      </c>
      <c r="H572" s="85" t="inlineStr">
        <is>
          <t>〇</t>
        </is>
      </c>
      <c r="I572" s="87" t="n"/>
      <c r="K572" s="6" t="n"/>
    </row>
    <row r="573" outlineLevel="1" customFormat="1" s="1">
      <c r="B573" s="46" t="n"/>
      <c r="C573" s="144" t="n"/>
      <c r="D573" s="140" t="n"/>
      <c r="E573" s="18" t="n"/>
      <c r="F573" s="66" t="inlineStr">
        <is>
          <t>TADO</t>
        </is>
      </c>
      <c r="G573" s="22" t="inlineStr">
        <is>
          <t>3-0</t>
        </is>
      </c>
      <c r="H573" s="85" t="inlineStr">
        <is>
          <t>〇</t>
        </is>
      </c>
      <c r="I573" s="47" t="n"/>
      <c r="K573" s="6" t="n"/>
    </row>
    <row r="574" outlineLevel="1" customFormat="1" s="1">
      <c r="B574" s="46" t="n"/>
      <c r="C574" s="144" t="n"/>
      <c r="D574" s="140" t="n"/>
      <c r="E574" s="18" t="n"/>
      <c r="F574" s="66" t="inlineStr">
        <is>
          <t>SSスワ</t>
        </is>
      </c>
      <c r="G574" s="22" t="inlineStr">
        <is>
          <t>4-0</t>
        </is>
      </c>
      <c r="H574" s="85" t="inlineStr">
        <is>
          <t>〇</t>
        </is>
      </c>
      <c r="I574" s="47" t="n"/>
      <c r="K574" s="6" t="n"/>
    </row>
    <row r="575" outlineLevel="1" customFormat="1" s="1">
      <c r="B575" s="46" t="n"/>
      <c r="C575" s="144" t="n"/>
      <c r="D575" s="140" t="inlineStr">
        <is>
          <t>予選1位通過</t>
        </is>
      </c>
      <c r="E575" s="18" t="n"/>
      <c r="F575" s="66" t="inlineStr">
        <is>
          <t>船越</t>
        </is>
      </c>
      <c r="G575" s="22" t="inlineStr">
        <is>
          <t>4-0</t>
        </is>
      </c>
      <c r="H575" s="85" t="inlineStr">
        <is>
          <t>〇</t>
        </is>
      </c>
      <c r="I575" s="47" t="n"/>
      <c r="K575" s="6" t="n"/>
    </row>
    <row r="576" outlineLevel="1" customFormat="1" s="1">
      <c r="B576" s="63" t="inlineStr">
        <is>
          <t>11/10(日</t>
        </is>
      </c>
      <c r="C576" s="145" t="n"/>
      <c r="D576" s="64" t="inlineStr">
        <is>
          <t>三春TRM@公郷小</t>
        </is>
      </c>
      <c r="E576" s="25" t="n"/>
      <c r="F576" s="84" t="inlineStr">
        <is>
          <t>三春SC</t>
        </is>
      </c>
      <c r="G576" s="86" t="inlineStr">
        <is>
          <t>3-1</t>
        </is>
      </c>
      <c r="H576" s="85" t="inlineStr">
        <is>
          <t>〇</t>
        </is>
      </c>
      <c r="I576" s="87" t="n"/>
      <c r="K576" s="6" t="n"/>
    </row>
    <row r="577" outlineLevel="1" customFormat="1" s="1">
      <c r="B577" s="46" t="n"/>
      <c r="C577" s="144" t="n"/>
      <c r="D577" s="140" t="n"/>
      <c r="E577" s="18" t="n"/>
      <c r="F577" s="66" t="inlineStr">
        <is>
          <t>三春SC</t>
        </is>
      </c>
      <c r="G577" s="22" t="inlineStr">
        <is>
          <t>2-4</t>
        </is>
      </c>
      <c r="H577" s="85" t="inlineStr">
        <is>
          <t>×</t>
        </is>
      </c>
      <c r="I577" s="47" t="n"/>
      <c r="K577" s="6" t="n"/>
    </row>
    <row r="578" outlineLevel="1" customFormat="1" s="1">
      <c r="B578" s="46" t="n"/>
      <c r="C578" s="144" t="n"/>
      <c r="D578" s="140" t="n"/>
      <c r="E578" s="18" t="n"/>
      <c r="F578" s="66" t="inlineStr">
        <is>
          <t>FCパーシモン.南ヶ丘キッカーズTRM@明浜小FCパーシモン✖︎南ヶ丘キッカーズ</t>
        </is>
      </c>
      <c r="G578" s="22" t="inlineStr">
        <is>
          <t>0-4</t>
        </is>
      </c>
      <c r="H578" s="85" t="inlineStr">
        <is>
          <t>×</t>
        </is>
      </c>
      <c r="I578" s="47" t="n"/>
      <c r="K578" s="6" t="n"/>
    </row>
    <row r="579" outlineLevel="1" customFormat="1" s="1">
      <c r="B579" s="46" t="n"/>
      <c r="C579" s="144" t="n"/>
      <c r="D579" s="140" t="n"/>
      <c r="E579" s="18" t="n"/>
      <c r="F579" s="66" t="inlineStr">
        <is>
          <t>FCパーシモン✖︎南ヶ丘キッカーズ</t>
        </is>
      </c>
      <c r="G579" s="22" t="inlineStr">
        <is>
          <t>0-1</t>
        </is>
      </c>
      <c r="H579" s="85" t="inlineStr">
        <is>
          <t>×</t>
        </is>
      </c>
      <c r="I579" s="47" t="n"/>
      <c r="K579" s="6" t="n"/>
    </row>
    <row r="580" outlineLevel="1" customFormat="1" s="1">
      <c r="B580" s="46" t="n"/>
      <c r="C580" s="144" t="n"/>
      <c r="D580" s="140" t="n"/>
      <c r="E580" s="18" t="n"/>
      <c r="F580" s="66" t="inlineStr">
        <is>
          <t>FCパーシモン✖︎南ヶ丘キッカーズ</t>
        </is>
      </c>
      <c r="G580" s="22" t="inlineStr">
        <is>
          <t>1-2</t>
        </is>
      </c>
      <c r="H580" s="85" t="inlineStr">
        <is>
          <t>×</t>
        </is>
      </c>
      <c r="I580" s="47" t="n"/>
      <c r="K580" s="6" t="n"/>
    </row>
    <row r="581" outlineLevel="1" customFormat="1" s="1">
      <c r="B581" s="46" t="n"/>
      <c r="C581" s="144" t="n"/>
      <c r="D581" s="140" t="n"/>
      <c r="E581" s="18" t="n"/>
      <c r="F581" s="66" t="inlineStr">
        <is>
          <t>FCパーシモン✖︎🙇</t>
        </is>
      </c>
      <c r="G581" s="22" t="inlineStr">
        <is>
          <t>1-2</t>
        </is>
      </c>
      <c r="H581" s="85" t="inlineStr">
        <is>
          <t>×</t>
        </is>
      </c>
      <c r="I581" s="47" t="n"/>
      <c r="K581" s="6" t="n"/>
    </row>
    <row r="582" outlineLevel="1" customFormat="1" s="1">
      <c r="B582" s="63" t="inlineStr">
        <is>
          <t>10/14(月)</t>
        </is>
      </c>
      <c r="C582" s="145" t="n"/>
      <c r="D582" s="64" t="inlineStr">
        <is>
          <t>粟船FC.TRM@鎌倉市立大船小学校</t>
        </is>
      </c>
      <c r="E582" s="25" t="n"/>
      <c r="F582" s="84" t="inlineStr">
        <is>
          <t>粟船FC</t>
        </is>
      </c>
      <c r="G582" s="86" t="inlineStr">
        <is>
          <t>1-2</t>
        </is>
      </c>
      <c r="H582" s="85" t="inlineStr">
        <is>
          <t>×</t>
        </is>
      </c>
      <c r="I582" s="87" t="n"/>
      <c r="K582" s="6" t="n"/>
    </row>
    <row r="583" outlineLevel="1" customFormat="1" s="1">
      <c r="B583" s="46" t="n"/>
      <c r="C583" s="144" t="n"/>
      <c r="D583" s="140" t="n"/>
      <c r="E583" s="18" t="n"/>
      <c r="F583" s="66" t="inlineStr">
        <is>
          <t>粟船FC</t>
        </is>
      </c>
      <c r="G583" s="22" t="inlineStr">
        <is>
          <t>1-0</t>
        </is>
      </c>
      <c r="H583" s="85" t="inlineStr">
        <is>
          <t>〇</t>
        </is>
      </c>
      <c r="I583" s="47" t="n"/>
      <c r="K583" s="6" t="n"/>
    </row>
    <row r="584" outlineLevel="1" customFormat="1" s="1">
      <c r="B584" s="46" t="n"/>
      <c r="C584" s="144" t="n"/>
      <c r="D584" s="140" t="n"/>
      <c r="E584" s="18" t="n"/>
      <c r="F584" s="66" t="inlineStr">
        <is>
          <t>粟船FC</t>
        </is>
      </c>
      <c r="G584" s="22" t="inlineStr">
        <is>
          <t>1-0</t>
        </is>
      </c>
      <c r="H584" s="85" t="inlineStr">
        <is>
          <t>〇</t>
        </is>
      </c>
      <c r="I584" s="47" t="n"/>
      <c r="K584" s="6" t="n"/>
    </row>
    <row r="585" outlineLevel="1" customFormat="1" s="1">
      <c r="B585" s="46" t="n"/>
      <c r="C585" s="144" t="n"/>
      <c r="D585" s="140" t="n"/>
      <c r="E585" s="18" t="n"/>
      <c r="F585" s="66" t="inlineStr">
        <is>
          <t>粟船FC</t>
        </is>
      </c>
      <c r="G585" s="22" t="inlineStr">
        <is>
          <t>2-0</t>
        </is>
      </c>
      <c r="H585" s="85" t="inlineStr">
        <is>
          <t>〇</t>
        </is>
      </c>
      <c r="I585" s="47" t="n"/>
      <c r="K585" s="6" t="n"/>
    </row>
    <row r="586" outlineLevel="1" customFormat="1" s="1">
      <c r="B586" s="46" t="n"/>
      <c r="C586" s="144" t="n"/>
      <c r="D586" s="140" t="inlineStr">
        <is>
          <t>三春TRM@公郷小</t>
        </is>
      </c>
      <c r="E586" s="18" t="n"/>
      <c r="F586" s="66" t="inlineStr">
        <is>
          <t>三春SC</t>
        </is>
      </c>
      <c r="G586" s="22" t="inlineStr">
        <is>
          <t>3-1</t>
        </is>
      </c>
      <c r="H586" s="85" t="inlineStr">
        <is>
          <t>〇</t>
        </is>
      </c>
      <c r="I586" s="47" t="n"/>
      <c r="K586" s="6" t="n"/>
    </row>
    <row r="587" outlineLevel="1" customFormat="1" s="1">
      <c r="B587" s="46" t="n"/>
      <c r="C587" s="144" t="n"/>
      <c r="D587" s="140" t="n"/>
      <c r="E587" s="18" t="n"/>
      <c r="F587" s="66" t="inlineStr">
        <is>
          <t>三春SC</t>
        </is>
      </c>
      <c r="G587" s="22" t="inlineStr">
        <is>
          <t>2-4</t>
        </is>
      </c>
      <c r="H587" s="85" t="inlineStr">
        <is>
          <t>×</t>
        </is>
      </c>
      <c r="I587" s="47" t="n"/>
      <c r="K587" s="6" t="n"/>
    </row>
    <row r="588" outlineLevel="1" customFormat="1" s="1">
      <c r="B588" s="46" t="n"/>
      <c r="C588" s="144" t="n"/>
      <c r="D588" s="140" t="n"/>
      <c r="E588" s="18" t="n"/>
      <c r="F588" s="66" t="inlineStr">
        <is>
          <t>FCパーシモン.南ヶ丘キッカーズTRM@明浜小FCパーシモン✖︎南ヶ丘キッカーズ</t>
        </is>
      </c>
      <c r="G588" s="22" t="inlineStr">
        <is>
          <t>0-4</t>
        </is>
      </c>
      <c r="H588" s="85" t="inlineStr">
        <is>
          <t>×</t>
        </is>
      </c>
      <c r="I588" s="47" t="n"/>
      <c r="K588" s="6" t="n"/>
    </row>
    <row r="589" outlineLevel="1" customFormat="1" s="1">
      <c r="B589" s="46" t="n"/>
      <c r="C589" s="144" t="n"/>
      <c r="D589" s="140" t="n"/>
      <c r="E589" s="18" t="n"/>
      <c r="F589" s="66" t="inlineStr">
        <is>
          <t>FCパーシモン✖︎南ヶ丘キッカーズ</t>
        </is>
      </c>
      <c r="G589" s="22" t="inlineStr">
        <is>
          <t>0-1</t>
        </is>
      </c>
      <c r="H589" s="85" t="inlineStr">
        <is>
          <t>×</t>
        </is>
      </c>
      <c r="I589" s="47" t="n"/>
      <c r="K589" s="6" t="n"/>
    </row>
    <row r="590" outlineLevel="1" customFormat="1" s="1">
      <c r="B590" s="46" t="n"/>
      <c r="C590" s="144" t="n"/>
      <c r="D590" s="140" t="n"/>
      <c r="E590" s="18" t="n"/>
      <c r="F590" s="66" t="inlineStr">
        <is>
          <t>FCパーシモン✖︎南ヶ丘キッカーズ</t>
        </is>
      </c>
      <c r="G590" s="22" t="inlineStr">
        <is>
          <t>1-2</t>
        </is>
      </c>
      <c r="H590" s="85" t="inlineStr">
        <is>
          <t>×</t>
        </is>
      </c>
      <c r="I590" s="47" t="n"/>
      <c r="K590" s="6" t="n"/>
    </row>
    <row r="591" outlineLevel="1" customFormat="1" s="1">
      <c r="B591" s="46" t="n"/>
      <c r="C591" s="144" t="n"/>
      <c r="D591" s="140" t="n"/>
      <c r="E591" s="18" t="n"/>
      <c r="F591" s="66" t="inlineStr">
        <is>
          <t>FCパーシモン✖︎🙇</t>
        </is>
      </c>
      <c r="G591" s="22" t="inlineStr">
        <is>
          <t>1-2</t>
        </is>
      </c>
      <c r="H591" s="85" t="inlineStr">
        <is>
          <t>×</t>
        </is>
      </c>
      <c r="I591" s="47" t="n"/>
      <c r="K591" s="6" t="n"/>
    </row>
    <row r="592" customFormat="1" s="1">
      <c r="B592" s="63" t="inlineStr">
        <is>
          <t>9/29(日)</t>
        </is>
      </c>
      <c r="C592" s="145" t="n"/>
      <c r="D592" s="64" t="inlineStr">
        <is>
          <t>TADOなかよし杯@はまゆう公園グラウンド</t>
        </is>
      </c>
      <c r="E592" s="25" t="n"/>
      <c r="F592" s="84" t="inlineStr">
        <is>
          <t>よりともSC</t>
        </is>
      </c>
      <c r="G592" s="86" t="inlineStr">
        <is>
          <t>5-0</t>
        </is>
      </c>
      <c r="H592" s="85" t="inlineStr">
        <is>
          <t>〇</t>
        </is>
      </c>
      <c r="I592" s="87" t="n"/>
      <c r="K592" s="6" t="n"/>
    </row>
    <row r="593" customFormat="1" s="1">
      <c r="B593" s="46" t="n"/>
      <c r="C593" s="144" t="n"/>
      <c r="D593" s="140" t="n"/>
      <c r="E593" s="18" t="n"/>
      <c r="F593" s="66" t="inlineStr">
        <is>
          <t>多摩小SC</t>
        </is>
      </c>
      <c r="G593" s="22" t="inlineStr">
        <is>
          <t>1-0</t>
        </is>
      </c>
      <c r="H593" s="85" t="inlineStr">
        <is>
          <t>〇</t>
        </is>
      </c>
      <c r="I593" s="47" t="n"/>
      <c r="K593" s="6" t="n"/>
    </row>
    <row r="594" customFormat="1" s="1">
      <c r="B594" s="46" t="n"/>
      <c r="C594" s="144" t="n"/>
      <c r="D594" s="140" t="n"/>
      <c r="E594" s="18" t="n"/>
      <c r="F594" s="66" t="inlineStr">
        <is>
          <t>1位パート六浦毎日SS</t>
        </is>
      </c>
      <c r="G594" s="22" t="inlineStr">
        <is>
          <t>0-3</t>
        </is>
      </c>
      <c r="H594" s="85" t="inlineStr">
        <is>
          <t>×</t>
        </is>
      </c>
      <c r="I594" s="47" t="n"/>
      <c r="K594" s="6" t="n"/>
    </row>
    <row r="595" customFormat="1" s="1">
      <c r="B595" s="46" t="n"/>
      <c r="C595" s="144" t="n"/>
      <c r="D595" s="140" t="n"/>
      <c r="E595" s="18" t="n"/>
      <c r="F595" s="66" t="inlineStr">
        <is>
          <t>FCねぎしPK</t>
        </is>
      </c>
      <c r="G595" s="22" t="inlineStr">
        <is>
          <t>1-1</t>
        </is>
      </c>
      <c r="H595" s="85" t="inlineStr">
        <is>
          <t>△</t>
        </is>
      </c>
      <c r="I595" s="47" t="n"/>
      <c r="K595" s="6" t="n"/>
    </row>
    <row r="596">
      <c r="B596" s="63" t="inlineStr">
        <is>
          <t>9/28(土)</t>
        </is>
      </c>
      <c r="C596" s="145" t="n"/>
      <c r="D596" s="64" t="inlineStr">
        <is>
          <t>FC南瀬谷TRM@瀬谷みはらし公園</t>
        </is>
      </c>
      <c r="E596" s="25" t="n"/>
      <c r="F596" s="84" t="inlineStr">
        <is>
          <t>南瀬谷</t>
        </is>
      </c>
      <c r="G596" s="86" t="inlineStr">
        <is>
          <t>1-0</t>
        </is>
      </c>
      <c r="H596" s="85" t="inlineStr">
        <is>
          <t>〇</t>
        </is>
      </c>
      <c r="I596" s="87" t="n"/>
      <c r="K596" s="6" t="n"/>
    </row>
    <row r="597">
      <c r="B597" s="46" t="n"/>
      <c r="C597" s="144" t="n"/>
      <c r="D597" s="140" t="n"/>
      <c r="E597" s="18" t="n"/>
      <c r="F597" s="66" t="inlineStr">
        <is>
          <t>南瀬谷</t>
        </is>
      </c>
      <c r="G597" s="22" t="inlineStr">
        <is>
          <t>0-1</t>
        </is>
      </c>
      <c r="H597" s="85" t="inlineStr">
        <is>
          <t>×</t>
        </is>
      </c>
      <c r="I597" s="47" t="n"/>
      <c r="K597" s="6" t="n"/>
    </row>
    <row r="598">
      <c r="B598" s="46" t="n"/>
      <c r="C598" s="144" t="n"/>
      <c r="D598" s="140" t="n"/>
      <c r="E598" s="18" t="n"/>
      <c r="F598" s="66" t="inlineStr">
        <is>
          <t>南瀬谷</t>
        </is>
      </c>
      <c r="G598" s="22" t="inlineStr">
        <is>
          <t>2-0</t>
        </is>
      </c>
      <c r="H598" s="85" t="inlineStr">
        <is>
          <t>〇</t>
        </is>
      </c>
      <c r="I598" s="47" t="n"/>
      <c r="K598" s="6" t="n"/>
    </row>
    <row r="599" customFormat="1" s="141">
      <c r="B599" s="46" t="n"/>
      <c r="C599" s="144" t="n"/>
      <c r="D599" s="140" t="n"/>
      <c r="E599" s="18" t="n"/>
      <c r="F599" s="66" t="inlineStr">
        <is>
          <t>南瀬谷</t>
        </is>
      </c>
      <c r="G599" s="22" t="inlineStr">
        <is>
          <t>1-1</t>
        </is>
      </c>
      <c r="H599" s="85" t="inlineStr">
        <is>
          <t>△</t>
        </is>
      </c>
      <c r="I599" s="47" t="n"/>
      <c r="K599" s="6" t="n"/>
    </row>
    <row r="600" customFormat="1" s="141">
      <c r="B600" s="46" t="n"/>
      <c r="C600" s="144" t="n"/>
      <c r="D600" s="140" t="n"/>
      <c r="E600" s="18" t="n"/>
      <c r="F600" s="66" t="inlineStr">
        <is>
          <t>南瀬谷</t>
        </is>
      </c>
      <c r="G600" s="22" t="inlineStr">
        <is>
          <t>0-0</t>
        </is>
      </c>
      <c r="H600" s="85" t="inlineStr">
        <is>
          <t>△</t>
        </is>
      </c>
      <c r="I600" s="47" t="n"/>
      <c r="K600" s="6" t="n"/>
    </row>
    <row r="601" customFormat="1" s="141">
      <c r="B601" s="63" t="inlineStr">
        <is>
          <t>9/14(土)</t>
        </is>
      </c>
      <c r="C601" s="145" t="n"/>
      <c r="D601" s="64" t="inlineStr">
        <is>
          <t>パーシモン杯1日目</t>
        </is>
      </c>
      <c r="E601" s="25" t="n"/>
      <c r="F601" s="84" t="inlineStr">
        <is>
          <t>中野島(W)</t>
        </is>
      </c>
      <c r="G601" s="86" t="inlineStr">
        <is>
          <t>0-6</t>
        </is>
      </c>
      <c r="H601" s="85" t="inlineStr">
        <is>
          <t>×</t>
        </is>
      </c>
      <c r="I601" s="87" t="n"/>
      <c r="K601" s="6" t="n"/>
    </row>
    <row r="602" customFormat="1" s="141">
      <c r="B602" s="46" t="n"/>
      <c r="C602" s="144" t="n"/>
      <c r="D602" s="140" t="n"/>
      <c r="E602" s="18" t="n"/>
      <c r="F602" s="66" t="inlineStr">
        <is>
          <t>エクセレントフィート</t>
        </is>
      </c>
      <c r="G602" s="22" t="inlineStr">
        <is>
          <t>0-13</t>
        </is>
      </c>
      <c r="H602" s="85" t="inlineStr">
        <is>
          <t>×</t>
        </is>
      </c>
      <c r="I602" s="47" t="n"/>
      <c r="K602" s="6" t="n"/>
    </row>
    <row r="603" customFormat="1" s="141">
      <c r="B603" s="46" t="n"/>
      <c r="C603" s="144" t="n"/>
      <c r="D603" s="140" t="n"/>
      <c r="E603" s="18" t="n"/>
      <c r="F603" s="66" t="inlineStr">
        <is>
          <t>ADERANTE</t>
        </is>
      </c>
      <c r="G603" s="22" t="inlineStr">
        <is>
          <t>1-1</t>
        </is>
      </c>
      <c r="H603" s="85" t="inlineStr">
        <is>
          <t>△</t>
        </is>
      </c>
      <c r="I603" s="47" t="n"/>
      <c r="K603" s="6" t="n"/>
    </row>
    <row r="604" customFormat="1" s="141">
      <c r="B604" s="46" t="n"/>
      <c r="C604" s="144" t="n"/>
      <c r="D604" s="140" t="n"/>
      <c r="E604" s="18" t="n"/>
      <c r="F604" s="66" t="inlineStr">
        <is>
          <t>TRM東住吉</t>
        </is>
      </c>
      <c r="G604" s="22" t="inlineStr">
        <is>
          <t>1-4</t>
        </is>
      </c>
      <c r="H604" s="85" t="inlineStr">
        <is>
          <t>×</t>
        </is>
      </c>
      <c r="I604" s="47" t="n"/>
      <c r="K604" s="6" t="n"/>
    </row>
    <row r="605" customFormat="1" s="141">
      <c r="B605" s="63" t="inlineStr">
        <is>
          <t>9/15(日)</t>
        </is>
      </c>
      <c r="C605" s="145" t="n"/>
      <c r="D605" s="64" t="inlineStr">
        <is>
          <t>パーシモン杯2日目</t>
        </is>
      </c>
      <c r="E605" s="25" t="n"/>
      <c r="F605" s="84" t="inlineStr">
        <is>
          <t>MITA</t>
        </is>
      </c>
      <c r="G605" s="86" t="inlineStr">
        <is>
          <t>0-6</t>
        </is>
      </c>
      <c r="H605" s="85" t="inlineStr">
        <is>
          <t>×</t>
        </is>
      </c>
      <c r="I605" s="87" t="n"/>
      <c r="K605" s="6" t="n"/>
    </row>
    <row r="606" customFormat="1" s="141">
      <c r="B606" s="46" t="n"/>
      <c r="C606" s="144" t="n"/>
      <c r="D606" s="140" t="n"/>
      <c r="E606" s="18" t="n"/>
      <c r="F606" s="66" t="inlineStr">
        <is>
          <t>中野島(B)</t>
        </is>
      </c>
      <c r="G606" s="22" t="inlineStr">
        <is>
          <t>2-2</t>
        </is>
      </c>
      <c r="H606" s="85" t="inlineStr">
        <is>
          <t>△</t>
        </is>
      </c>
      <c r="I606" s="47" t="n"/>
      <c r="K606" s="6" t="n"/>
    </row>
    <row r="607" customFormat="1" s="141">
      <c r="B607" s="46" t="n"/>
      <c r="C607" s="144" t="n"/>
      <c r="D607" s="140" t="n"/>
      <c r="E607" s="18" t="n"/>
      <c r="F607" s="66" t="inlineStr">
        <is>
          <t>ラゾーレ</t>
        </is>
      </c>
      <c r="G607" s="22" t="inlineStr">
        <is>
          <t>2-3</t>
        </is>
      </c>
      <c r="H607" s="85" t="inlineStr">
        <is>
          <t>×</t>
        </is>
      </c>
      <c r="I607" s="47" t="n"/>
      <c r="K607" s="6" t="n"/>
    </row>
    <row r="608" customFormat="1" s="141">
      <c r="B608" s="46" t="n"/>
      <c r="C608" s="144" t="n"/>
      <c r="D608" s="140" t="n"/>
      <c r="E608" s="18" t="n"/>
      <c r="F608" s="66" t="inlineStr">
        <is>
          <t>TRM自由が丘SC</t>
        </is>
      </c>
      <c r="G608" s="22" t="inlineStr">
        <is>
          <t>1-0</t>
        </is>
      </c>
      <c r="H608" s="85" t="inlineStr">
        <is>
          <t>〇</t>
        </is>
      </c>
      <c r="I608" s="47" t="n"/>
      <c r="K608" s="6" t="n"/>
    </row>
    <row r="609" customFormat="1" s="141">
      <c r="B609" s="63" t="inlineStr">
        <is>
          <t>9/16(月)</t>
        </is>
      </c>
      <c r="C609" s="145" t="n"/>
      <c r="D609" s="64" t="inlineStr">
        <is>
          <t>パーシモン杯3日目</t>
        </is>
      </c>
      <c r="E609" s="25" t="n"/>
      <c r="F609" s="84" t="inlineStr">
        <is>
          <t>FC中原</t>
        </is>
      </c>
      <c r="G609" s="86" t="inlineStr">
        <is>
          <t>0-4</t>
        </is>
      </c>
      <c r="H609" s="85" t="inlineStr">
        <is>
          <t>×</t>
        </is>
      </c>
      <c r="I609" s="87" t="n"/>
      <c r="K609" s="6" t="n"/>
    </row>
    <row r="610" customFormat="1" s="141">
      <c r="B610" s="46" t="n"/>
      <c r="C610" s="144" t="n"/>
      <c r="D610" s="140" t="n"/>
      <c r="E610" s="18" t="n"/>
      <c r="F610" s="66" t="inlineStr">
        <is>
          <t>パーシモン(G)</t>
        </is>
      </c>
      <c r="G610" s="22" t="inlineStr">
        <is>
          <t>1-2</t>
        </is>
      </c>
      <c r="H610" s="85" t="inlineStr">
        <is>
          <t>×</t>
        </is>
      </c>
      <c r="I610" s="47" t="n"/>
      <c r="K610" s="6" t="n"/>
    </row>
    <row r="611" customFormat="1" s="141">
      <c r="B611" s="46" t="n"/>
      <c r="C611" s="144" t="n"/>
      <c r="D611" s="140" t="n"/>
      <c r="E611" s="18" t="n"/>
      <c r="F611" s="66" t="inlineStr">
        <is>
          <t>MIP.FC(B)</t>
        </is>
      </c>
      <c r="G611" s="22" t="inlineStr">
        <is>
          <t>0-2</t>
        </is>
      </c>
      <c r="H611" s="85" t="inlineStr">
        <is>
          <t>×</t>
        </is>
      </c>
      <c r="I611" s="47" t="n"/>
      <c r="K611" s="6" t="n"/>
    </row>
    <row r="612" customFormat="1" s="141">
      <c r="B612" s="63" t="inlineStr">
        <is>
          <t>9/8(日)</t>
        </is>
      </c>
      <c r="C612" s="145" t="n"/>
      <c r="D612" s="64" t="inlineStr">
        <is>
          <t>高坂杯@浦賀中学校</t>
        </is>
      </c>
      <c r="E612" s="25" t="n"/>
      <c r="F612" s="84" t="inlineStr">
        <is>
          <t>長井ウィングス</t>
        </is>
      </c>
      <c r="G612" s="86" t="inlineStr">
        <is>
          <t>0-6</t>
        </is>
      </c>
      <c r="H612" s="85" t="inlineStr">
        <is>
          <t>×</t>
        </is>
      </c>
      <c r="I612" s="87" t="n"/>
      <c r="K612" s="6" t="n"/>
    </row>
    <row r="613" customFormat="1" s="141">
      <c r="B613" s="46" t="n"/>
      <c r="C613" s="144" t="n"/>
      <c r="D613" s="140" t="n"/>
      <c r="E613" s="18" t="n"/>
      <c r="F613" s="66" t="inlineStr">
        <is>
          <t>葉山JGK</t>
        </is>
      </c>
      <c r="G613" s="22" t="inlineStr">
        <is>
          <t>1-3</t>
        </is>
      </c>
      <c r="H613" s="85" t="inlineStr">
        <is>
          <t>×</t>
        </is>
      </c>
      <c r="I613" s="47" t="n"/>
      <c r="K613" s="6" t="n"/>
    </row>
    <row r="614" customFormat="1" s="141">
      <c r="B614" s="46" t="n"/>
      <c r="C614" s="144" t="n"/>
      <c r="D614" s="140" t="n"/>
      <c r="E614" s="18" t="n"/>
      <c r="F614" s="66" t="inlineStr">
        <is>
          <t>3位パート馬堀FCルンデ</t>
        </is>
      </c>
      <c r="G614" s="22" t="inlineStr">
        <is>
          <t>6-1</t>
        </is>
      </c>
      <c r="H614" s="85" t="inlineStr">
        <is>
          <t>〇</t>
        </is>
      </c>
      <c r="I614" s="47" t="n"/>
      <c r="K614" s="6" t="n"/>
    </row>
    <row r="615" customFormat="1" s="141">
      <c r="B615" s="46" t="n"/>
      <c r="C615" s="144" t="n"/>
      <c r="D615" s="140" t="n"/>
      <c r="E615" s="18" t="n"/>
      <c r="F615" s="66" t="inlineStr">
        <is>
          <t>三浦旭</t>
        </is>
      </c>
      <c r="G615" s="22" t="inlineStr">
        <is>
          <t>5-0</t>
        </is>
      </c>
      <c r="H615" s="85" t="inlineStr">
        <is>
          <t>〇</t>
        </is>
      </c>
      <c r="I615" s="47" t="n"/>
      <c r="K615" s="6" t="n"/>
    </row>
    <row r="616" customFormat="1" s="141">
      <c r="B616" s="63" t="inlineStr">
        <is>
          <t>9/7(土)</t>
        </is>
      </c>
      <c r="C616" s="145" t="n"/>
      <c r="D616" s="64" t="inlineStr">
        <is>
          <t>メトロポリタンカップ決勝トーナメント@日産追浜グラウンド</t>
        </is>
      </c>
      <c r="E616" s="25" t="n"/>
      <c r="F616" s="84" t="inlineStr">
        <is>
          <t>野庭</t>
        </is>
      </c>
      <c r="G616" s="86" t="inlineStr">
        <is>
          <t>1-2</t>
        </is>
      </c>
      <c r="H616" s="85" t="inlineStr">
        <is>
          <t>×</t>
        </is>
      </c>
      <c r="I616" s="87" t="n"/>
      <c r="K616" s="6" t="n"/>
    </row>
    <row r="617" customFormat="1" s="141">
      <c r="B617" s="63" t="inlineStr">
        <is>
          <t>8/25(日)</t>
        </is>
      </c>
      <c r="C617" s="145" t="n"/>
      <c r="D617" s="64" t="inlineStr">
        <is>
          <t>メトロポリタンカップ2日目(予選)@日産追浜Aピッチ</t>
        </is>
      </c>
      <c r="E617" s="25" t="n"/>
      <c r="F617" s="84" t="inlineStr">
        <is>
          <t>大崎SC</t>
        </is>
      </c>
      <c r="G617" s="86" t="inlineStr">
        <is>
          <t>2-0</t>
        </is>
      </c>
      <c r="H617" s="85" t="inlineStr">
        <is>
          <t>〇</t>
        </is>
      </c>
      <c r="I617" s="87" t="n"/>
      <c r="K617" s="6" t="n"/>
    </row>
    <row r="618" customFormat="1" s="141">
      <c r="B618" s="46" t="n"/>
      <c r="C618" s="144" t="n"/>
      <c r="D618" s="140" t="n"/>
      <c r="E618" s="18" t="n"/>
      <c r="F618" s="66" t="inlineStr">
        <is>
          <t>ロージャ.ドーム</t>
        </is>
      </c>
      <c r="G618" s="22" t="inlineStr">
        <is>
          <t>2-0</t>
        </is>
      </c>
      <c r="H618" s="85" t="inlineStr">
        <is>
          <t>〇</t>
        </is>
      </c>
      <c r="I618" s="47" t="n"/>
      <c r="K618" s="6" t="n"/>
    </row>
    <row r="619" customFormat="1" s="141">
      <c r="B619" s="63" t="inlineStr">
        <is>
          <t>8/24(土)</t>
        </is>
      </c>
      <c r="C619" s="145" t="n"/>
      <c r="D619" s="64" t="inlineStr">
        <is>
          <t>メトロポリタンカップ1日目@日産追浜Aピッチ</t>
        </is>
      </c>
      <c r="E619" s="25" t="n"/>
      <c r="F619" s="84" t="inlineStr">
        <is>
          <t>文庫FC</t>
        </is>
      </c>
      <c r="G619" s="86" t="inlineStr">
        <is>
          <t>3-0</t>
        </is>
      </c>
      <c r="H619" s="85" t="inlineStr">
        <is>
          <t>〇</t>
        </is>
      </c>
      <c r="I619" s="87" t="n"/>
      <c r="K619" s="6" t="n"/>
    </row>
    <row r="620" customFormat="1" s="141">
      <c r="B620" s="49" t="n"/>
      <c r="C620" s="146" t="n"/>
      <c r="D620" s="50" t="n"/>
      <c r="E620" s="19" t="n"/>
      <c r="F620" s="74" t="inlineStr">
        <is>
          <t>FCゼブラ</t>
        </is>
      </c>
      <c r="G620" s="76" t="inlineStr">
        <is>
          <t>1-0</t>
        </is>
      </c>
      <c r="H620" s="28" t="inlineStr">
        <is>
          <t>〇</t>
        </is>
      </c>
      <c r="I620" s="77" t="n"/>
      <c r="K620" s="6" t="n"/>
    </row>
    <row r="621" customFormat="1" s="141">
      <c r="B621" s="46" t="inlineStr">
        <is>
          <t>8/10(土)</t>
        </is>
      </c>
      <c r="C621" s="144" t="n"/>
      <c r="D621" s="140" t="inlineStr">
        <is>
          <t>TRM@初声小学校</t>
        </is>
      </c>
      <c r="E621" s="18" t="n"/>
      <c r="F621" s="66" t="inlineStr">
        <is>
          <t>初声</t>
        </is>
      </c>
      <c r="G621" s="22" t="inlineStr">
        <is>
          <t>0-0</t>
        </is>
      </c>
      <c r="H621" s="23" t="inlineStr">
        <is>
          <t>△</t>
        </is>
      </c>
      <c r="I621" s="47" t="n"/>
      <c r="K621" s="6" t="n"/>
    </row>
    <row r="622" customFormat="1" s="141">
      <c r="B622" s="46" t="n"/>
      <c r="C622" s="144" t="n"/>
      <c r="D622" s="140" t="n"/>
      <c r="E622" s="18" t="n"/>
      <c r="F622" s="66" t="inlineStr">
        <is>
          <t>アムゼル</t>
        </is>
      </c>
      <c r="G622" s="22" t="inlineStr">
        <is>
          <t>0-0</t>
        </is>
      </c>
      <c r="H622" s="85" t="inlineStr">
        <is>
          <t>△</t>
        </is>
      </c>
      <c r="I622" s="47" t="n"/>
      <c r="K622" s="6" t="n"/>
    </row>
    <row r="623" customFormat="1" s="141">
      <c r="B623" s="46" t="n"/>
      <c r="C623" s="144" t="n"/>
      <c r="D623" s="140" t="n"/>
      <c r="E623" s="18" t="n"/>
      <c r="F623" s="66" t="inlineStr">
        <is>
          <t>初声</t>
        </is>
      </c>
      <c r="G623" s="22" t="inlineStr">
        <is>
          <t>2-0</t>
        </is>
      </c>
      <c r="H623" s="85" t="inlineStr">
        <is>
          <t>〇</t>
        </is>
      </c>
      <c r="I623" s="47" t="n"/>
      <c r="K623" s="6" t="n"/>
    </row>
    <row r="624" customFormat="1" s="141">
      <c r="B624" s="46" t="n"/>
      <c r="C624" s="144" t="n"/>
      <c r="D624" s="140" t="n"/>
      <c r="E624" s="18" t="n"/>
      <c r="F624" s="66" t="inlineStr">
        <is>
          <t>アムゼル</t>
        </is>
      </c>
      <c r="G624" s="22" t="inlineStr">
        <is>
          <t>2-0</t>
        </is>
      </c>
      <c r="H624" s="85" t="inlineStr">
        <is>
          <t>〇</t>
        </is>
      </c>
      <c r="I624" s="47" t="n"/>
      <c r="K624" s="6" t="n"/>
    </row>
    <row r="625" customFormat="1" s="141">
      <c r="B625" s="46" t="n"/>
      <c r="C625" s="144" t="n"/>
      <c r="D625" s="140" t="n"/>
      <c r="E625" s="18" t="n"/>
      <c r="F625" s="66" t="inlineStr">
        <is>
          <t>初声✖︎アムゼル✖︎</t>
        </is>
      </c>
      <c r="G625" s="22" t="inlineStr">
        <is>
          <t>0-1</t>
        </is>
      </c>
      <c r="H625" s="85" t="inlineStr">
        <is>
          <t>×</t>
        </is>
      </c>
      <c r="I625" s="47" t="n"/>
      <c r="K625" s="6" t="n"/>
    </row>
    <row r="626" customFormat="1" s="141">
      <c r="B626" s="63" t="n">
        <v>45486</v>
      </c>
      <c r="C626" s="145" t="n">
        <v>45486</v>
      </c>
      <c r="D626" s="64" t="inlineStr">
        <is>
          <t>スーパーリーグ@岩戸小学校</t>
        </is>
      </c>
      <c r="E626" s="25" t="n"/>
      <c r="F626" s="84" t="inlineStr">
        <is>
          <t>I.Oキッカーズ</t>
        </is>
      </c>
      <c r="G626" s="86" t="inlineStr">
        <is>
          <t>4-0</t>
        </is>
      </c>
      <c r="H626" s="31" t="inlineStr">
        <is>
          <t>〇</t>
        </is>
      </c>
      <c r="I626" s="87" t="n"/>
      <c r="K626" s="6" t="n"/>
    </row>
    <row r="627" customFormat="1" s="141">
      <c r="B627" s="46" t="n"/>
      <c r="C627" s="144" t="n"/>
      <c r="D627" s="140" t="n"/>
      <c r="E627" s="18" t="n"/>
      <c r="F627" s="59" t="inlineStr">
        <is>
          <t>船越</t>
        </is>
      </c>
      <c r="G627" s="44" t="inlineStr">
        <is>
          <t>2-0</t>
        </is>
      </c>
      <c r="H627" s="40" t="inlineStr">
        <is>
          <t>〇</t>
        </is>
      </c>
      <c r="I627" s="47" t="n"/>
      <c r="K627" s="6" t="n"/>
    </row>
    <row r="628" customFormat="1" s="141">
      <c r="B628" s="46" t="n"/>
      <c r="C628" s="144" t="n"/>
      <c r="D628" s="140" t="n"/>
      <c r="E628" s="18" t="n"/>
      <c r="F628" s="59" t="n"/>
      <c r="G628" s="44" t="inlineStr">
        <is>
          <t>0-1</t>
        </is>
      </c>
      <c r="H628" s="40" t="inlineStr">
        <is>
          <t>×</t>
        </is>
      </c>
      <c r="I628" s="47" t="inlineStr">
        <is>
          <t>B</t>
        </is>
      </c>
      <c r="K628" s="6" t="n"/>
    </row>
    <row r="629" customFormat="1" s="141">
      <c r="B629" s="46" t="n"/>
      <c r="C629" s="144" t="n"/>
      <c r="D629" s="140" t="n"/>
      <c r="E629" s="18" t="n"/>
      <c r="F629" s="59" t="inlineStr">
        <is>
          <t>初声</t>
        </is>
      </c>
      <c r="G629" s="44" t="inlineStr">
        <is>
          <t>1-2</t>
        </is>
      </c>
      <c r="H629" s="40" t="inlineStr">
        <is>
          <t>×</t>
        </is>
      </c>
      <c r="I629" s="47" t="inlineStr">
        <is>
          <t>B</t>
        </is>
      </c>
      <c r="K629" s="6" t="n"/>
    </row>
    <row r="630" customFormat="1" s="141">
      <c r="B630" s="49" t="n"/>
      <c r="C630" s="146" t="n"/>
      <c r="D630" s="50" t="n"/>
      <c r="E630" s="19" t="n"/>
      <c r="F630" s="57" t="n"/>
      <c r="G630" s="38" t="inlineStr">
        <is>
          <t>0-0</t>
        </is>
      </c>
      <c r="H630" s="75" t="inlineStr">
        <is>
          <t>△</t>
        </is>
      </c>
      <c r="I630" s="77" t="inlineStr">
        <is>
          <t>B</t>
        </is>
      </c>
      <c r="K630" s="6" t="n"/>
    </row>
    <row r="631">
      <c r="B631" s="63" t="n">
        <v>45487</v>
      </c>
      <c r="C631" s="145" t="n"/>
      <c r="D631" s="64" t="inlineStr">
        <is>
          <t>TRM@明浜小</t>
        </is>
      </c>
      <c r="E631" s="25" t="n"/>
      <c r="F631" s="84" t="inlineStr">
        <is>
          <t>鴨居</t>
        </is>
      </c>
      <c r="G631" s="86" t="inlineStr">
        <is>
          <t>0-0</t>
        </is>
      </c>
      <c r="H631" s="31" t="inlineStr">
        <is>
          <t>△</t>
        </is>
      </c>
      <c r="I631" s="87" t="n"/>
      <c r="K631" s="6" t="n"/>
    </row>
    <row r="632">
      <c r="B632" s="46" t="n"/>
      <c r="C632" s="144" t="n"/>
      <c r="D632" s="140" t="n"/>
      <c r="E632" s="18" t="n"/>
      <c r="F632" s="59" t="inlineStr">
        <is>
          <t>野庭</t>
        </is>
      </c>
      <c r="G632" s="44" t="inlineStr">
        <is>
          <t>0-2</t>
        </is>
      </c>
      <c r="H632" s="40" t="inlineStr">
        <is>
          <t>×</t>
        </is>
      </c>
      <c r="I632" s="47" t="n"/>
      <c r="K632" s="6" t="n"/>
    </row>
    <row r="633">
      <c r="B633" s="46" t="n"/>
      <c r="C633" s="144" t="n"/>
      <c r="D633" s="140" t="n"/>
      <c r="E633" s="18" t="n"/>
      <c r="F633" s="59" t="inlineStr">
        <is>
          <t>鴨居</t>
        </is>
      </c>
      <c r="G633" s="44" t="inlineStr">
        <is>
          <t>0-1</t>
        </is>
      </c>
      <c r="H633" s="40" t="inlineStr">
        <is>
          <t>×</t>
        </is>
      </c>
      <c r="I633" s="47" t="n"/>
      <c r="K633" s="6" t="n"/>
    </row>
    <row r="634">
      <c r="B634" s="46" t="n"/>
      <c r="C634" s="144" t="n"/>
      <c r="D634" s="140" t="n"/>
      <c r="E634" s="18" t="n"/>
      <c r="F634" s="59" t="inlineStr">
        <is>
          <t>野庭</t>
        </is>
      </c>
      <c r="G634" s="44" t="inlineStr">
        <is>
          <t>1-0</t>
        </is>
      </c>
      <c r="H634" s="40" t="inlineStr">
        <is>
          <t>〇</t>
        </is>
      </c>
      <c r="I634" s="47" t="n"/>
      <c r="K634" s="6" t="n"/>
    </row>
    <row r="635">
      <c r="B635" s="46" t="n"/>
      <c r="C635" s="144" t="n"/>
      <c r="D635" s="140" t="n"/>
      <c r="E635" s="18" t="n"/>
      <c r="F635" s="59" t="inlineStr">
        <is>
          <t>鴨居</t>
        </is>
      </c>
      <c r="G635" s="44" t="inlineStr">
        <is>
          <t>1-0</t>
        </is>
      </c>
      <c r="H635" s="40" t="inlineStr">
        <is>
          <t>〇</t>
        </is>
      </c>
      <c r="I635" s="47" t="n"/>
      <c r="K635" s="6" t="n"/>
    </row>
    <row r="636">
      <c r="B636" s="49" t="n"/>
      <c r="C636" s="146" t="n"/>
      <c r="D636" s="50" t="n"/>
      <c r="E636" s="19" t="n"/>
      <c r="F636" s="57" t="inlineStr">
        <is>
          <t>野庭</t>
        </is>
      </c>
      <c r="G636" s="38" t="inlineStr">
        <is>
          <t>0-0</t>
        </is>
      </c>
      <c r="H636" s="75" t="inlineStr">
        <is>
          <t>△</t>
        </is>
      </c>
      <c r="I636" s="77" t="n"/>
      <c r="K636" s="6" t="n"/>
    </row>
    <row r="637">
      <c r="B637" s="63" t="n">
        <v>45488</v>
      </c>
      <c r="C637" s="145" t="n"/>
      <c r="D637" s="64" t="inlineStr">
        <is>
          <t>深見フレンドリー杯@大和市立大和東小学校</t>
        </is>
      </c>
      <c r="E637" s="25" t="n"/>
      <c r="F637" s="84" t="inlineStr">
        <is>
          <t>FC南瀬谷</t>
        </is>
      </c>
      <c r="G637" s="86" t="inlineStr">
        <is>
          <t>1-0</t>
        </is>
      </c>
      <c r="H637" s="31" t="inlineStr">
        <is>
          <t>〇</t>
        </is>
      </c>
      <c r="I637" s="87" t="n"/>
      <c r="K637" s="6" t="n"/>
    </row>
    <row r="638">
      <c r="B638" s="46" t="n"/>
      <c r="C638" s="144" t="n"/>
      <c r="D638" s="140" t="n"/>
      <c r="E638" s="18" t="n"/>
      <c r="F638" s="59" t="inlineStr">
        <is>
          <t>深見SC</t>
        </is>
      </c>
      <c r="G638" s="44" t="inlineStr">
        <is>
          <t>0-3</t>
        </is>
      </c>
      <c r="H638" s="40" t="inlineStr">
        <is>
          <t>×</t>
        </is>
      </c>
      <c r="I638" s="47" t="n"/>
      <c r="K638" s="6" t="n"/>
    </row>
    <row r="639">
      <c r="B639" s="46" t="n"/>
      <c r="C639" s="144" t="n"/>
      <c r="D639" s="140" t="n"/>
      <c r="E639" s="18" t="n"/>
      <c r="F639" s="59" t="inlineStr">
        <is>
          <t>相武台FCPK</t>
        </is>
      </c>
      <c r="G639" s="44" t="inlineStr">
        <is>
          <t>0-0</t>
        </is>
      </c>
      <c r="H639" s="40" t="inlineStr">
        <is>
          <t>△</t>
        </is>
      </c>
      <c r="I639" s="47" t="n"/>
      <c r="K639" s="6" t="n"/>
    </row>
    <row r="640">
      <c r="B640" s="49" t="n"/>
      <c r="C640" s="146" t="n"/>
      <c r="D640" s="50" t="n"/>
      <c r="E640" s="19" t="n"/>
      <c r="F640" s="57" t="inlineStr">
        <is>
          <t>FC南瀬谷</t>
        </is>
      </c>
      <c r="G640" s="38" t="inlineStr">
        <is>
          <t>0-2</t>
        </is>
      </c>
      <c r="H640" s="75" t="inlineStr">
        <is>
          <t>×</t>
        </is>
      </c>
      <c r="I640" s="77" t="n"/>
      <c r="K640" s="6" t="n"/>
    </row>
    <row r="641">
      <c r="B641" s="63" t="n">
        <v>45500</v>
      </c>
      <c r="C641" s="145" t="n"/>
      <c r="D641" s="64" t="inlineStr">
        <is>
          <t>TADO杯@リーフスタジアム</t>
        </is>
      </c>
      <c r="E641" s="25" t="n"/>
      <c r="F641" s="84" t="inlineStr">
        <is>
          <t>よりとも</t>
        </is>
      </c>
      <c r="G641" s="86" t="inlineStr">
        <is>
          <t>3-0</t>
        </is>
      </c>
      <c r="H641" s="31" t="inlineStr">
        <is>
          <t>〇</t>
        </is>
      </c>
      <c r="I641" s="87" t="n"/>
      <c r="K641" s="6" t="n"/>
    </row>
    <row r="642">
      <c r="B642" s="46" t="n"/>
      <c r="C642" s="144" t="n"/>
      <c r="D642" s="140" t="n"/>
      <c r="E642" s="18" t="n"/>
      <c r="F642" s="59" t="inlineStr">
        <is>
          <t>多摩小</t>
        </is>
      </c>
      <c r="G642" s="44" t="inlineStr">
        <is>
          <t>0-2</t>
        </is>
      </c>
      <c r="H642" s="40" t="inlineStr">
        <is>
          <t>×</t>
        </is>
      </c>
      <c r="I642" s="47" t="inlineStr">
        <is>
          <t>TRM</t>
        </is>
      </c>
      <c r="K642" s="6" t="n"/>
    </row>
    <row r="643">
      <c r="B643" s="49" t="n"/>
      <c r="C643" s="146" t="n"/>
      <c r="D643" s="50" t="n"/>
      <c r="E643" s="19" t="n"/>
      <c r="F643" s="57" t="inlineStr">
        <is>
          <t>初声</t>
        </is>
      </c>
      <c r="G643" s="38" t="inlineStr">
        <is>
          <t>0-4</t>
        </is>
      </c>
      <c r="H643" s="75" t="inlineStr">
        <is>
          <t>×</t>
        </is>
      </c>
      <c r="I643" s="77" t="inlineStr">
        <is>
          <t>TRM</t>
        </is>
      </c>
      <c r="K643" s="6" t="n"/>
    </row>
    <row r="644">
      <c r="B644" s="63" t="n">
        <v>45500</v>
      </c>
      <c r="C644" s="145" t="n"/>
      <c r="D644" s="64" t="inlineStr">
        <is>
          <t>足柄杯@酒匂川スポーツ広場サッカー場</t>
        </is>
      </c>
      <c r="E644" s="25" t="n"/>
      <c r="F644" s="84" t="inlineStr">
        <is>
          <t>明治フリーバーズ</t>
        </is>
      </c>
      <c r="G644" s="86" t="inlineStr">
        <is>
          <t>2-0</t>
        </is>
      </c>
      <c r="H644" s="31" t="inlineStr">
        <is>
          <t>〇</t>
        </is>
      </c>
      <c r="I644" s="87" t="n"/>
      <c r="K644" s="6" t="n"/>
    </row>
    <row r="645">
      <c r="B645" s="46" t="n"/>
      <c r="C645" s="144" t="n"/>
      <c r="D645" s="140" t="n"/>
      <c r="E645" s="18" t="n"/>
      <c r="F645" s="59" t="inlineStr">
        <is>
          <t>八ツ橋</t>
        </is>
      </c>
      <c r="G645" s="44" t="inlineStr">
        <is>
          <t>1-3</t>
        </is>
      </c>
      <c r="H645" s="40" t="inlineStr">
        <is>
          <t>×</t>
        </is>
      </c>
      <c r="I645" s="47" t="n"/>
      <c r="K645" s="6" t="n"/>
    </row>
    <row r="646" customFormat="1" s="141">
      <c r="B646" s="46" t="n"/>
      <c r="C646" s="144" t="n"/>
      <c r="D646" s="140" t="n"/>
      <c r="E646" s="18" t="n"/>
      <c r="F646" s="59" t="inlineStr">
        <is>
          <t>相武台</t>
        </is>
      </c>
      <c r="G646" s="44" t="inlineStr">
        <is>
          <t>1-0</t>
        </is>
      </c>
      <c r="H646" s="40" t="inlineStr">
        <is>
          <t>〇</t>
        </is>
      </c>
      <c r="I646" s="47" t="n"/>
      <c r="K646" s="6" t="n"/>
    </row>
    <row r="647">
      <c r="B647" s="46" t="n"/>
      <c r="C647" s="144" t="n"/>
      <c r="D647" s="140" t="n"/>
      <c r="E647" s="18" t="n"/>
      <c r="F647" s="59" t="inlineStr">
        <is>
          <t>国府津</t>
        </is>
      </c>
      <c r="G647" s="44" t="inlineStr">
        <is>
          <t>3-0</t>
        </is>
      </c>
      <c r="H647" s="40" t="inlineStr">
        <is>
          <t>〇</t>
        </is>
      </c>
      <c r="I647" s="47" t="n"/>
      <c r="K647" s="6" t="n"/>
    </row>
    <row r="648" customFormat="1" s="141">
      <c r="B648" s="46" t="n"/>
      <c r="C648" s="144" t="n"/>
      <c r="D648" s="140" t="n"/>
      <c r="E648" s="18" t="n"/>
      <c r="F648" s="59" t="inlineStr">
        <is>
          <t>足柄G</t>
        </is>
      </c>
      <c r="G648" s="44" t="inlineStr">
        <is>
          <t>0-0</t>
        </is>
      </c>
      <c r="H648" s="40" t="inlineStr">
        <is>
          <t>△</t>
        </is>
      </c>
      <c r="I648" s="47" t="n"/>
      <c r="K648" s="6" t="n"/>
    </row>
    <row r="649">
      <c r="B649" s="46" t="n"/>
      <c r="C649" s="144" t="n"/>
      <c r="D649" s="140" t="n"/>
      <c r="E649" s="18" t="n"/>
      <c r="F649" s="59" t="inlineStr">
        <is>
          <t>東海岸</t>
        </is>
      </c>
      <c r="G649" s="44" t="inlineStr">
        <is>
          <t>2-1</t>
        </is>
      </c>
      <c r="H649" s="40" t="inlineStr">
        <is>
          <t>〇</t>
        </is>
      </c>
      <c r="I649" s="47" t="n"/>
      <c r="K649" s="6" t="n"/>
    </row>
    <row r="650">
      <c r="B650" s="49" t="n"/>
      <c r="C650" s="146" t="n"/>
      <c r="D650" s="50" t="n"/>
      <c r="E650" s="19" t="n"/>
      <c r="F650" s="57" t="inlineStr">
        <is>
          <t>国府津</t>
        </is>
      </c>
      <c r="G650" s="38" t="inlineStr">
        <is>
          <t>4-0</t>
        </is>
      </c>
      <c r="H650" s="75" t="inlineStr">
        <is>
          <t>〇</t>
        </is>
      </c>
      <c r="I650" s="77" t="inlineStr">
        <is>
          <t>中位トーナメント優勝で5位でした</t>
        </is>
      </c>
      <c r="K650" s="6" t="n"/>
    </row>
    <row r="651">
      <c r="B651" s="63" t="n">
        <v>45501</v>
      </c>
      <c r="C651" s="145" t="n"/>
      <c r="D651" s="64" t="inlineStr">
        <is>
          <t>ルベント杯@大磯運動公園</t>
        </is>
      </c>
      <c r="E651" s="25" t="n"/>
      <c r="F651" s="84" t="inlineStr">
        <is>
          <t>FCアルファ</t>
        </is>
      </c>
      <c r="G651" s="86" t="inlineStr">
        <is>
          <t>0-0</t>
        </is>
      </c>
      <c r="H651" s="31" t="inlineStr">
        <is>
          <t>△</t>
        </is>
      </c>
      <c r="I651" s="87" t="n"/>
      <c r="K651" s="6" t="n"/>
    </row>
    <row r="652">
      <c r="B652" s="46" t="n"/>
      <c r="C652" s="144" t="n"/>
      <c r="D652" s="140" t="n"/>
      <c r="E652" s="18" t="n"/>
      <c r="F652" s="59" t="inlineStr">
        <is>
          <t>大豆戸</t>
        </is>
      </c>
      <c r="G652" s="44" t="inlineStr">
        <is>
          <t>2-2</t>
        </is>
      </c>
      <c r="H652" s="40" t="inlineStr">
        <is>
          <t>△</t>
        </is>
      </c>
      <c r="I652" s="47" t="n"/>
      <c r="K652" s="6" t="n"/>
    </row>
    <row r="653">
      <c r="B653" s="46" t="n"/>
      <c r="C653" s="144" t="n"/>
      <c r="D653" s="140" t="n"/>
      <c r="E653" s="18" t="n"/>
      <c r="F653" s="59" t="inlineStr">
        <is>
          <t>FC六会湘南台PK</t>
        </is>
      </c>
      <c r="G653" s="44" t="inlineStr">
        <is>
          <t>1-1</t>
        </is>
      </c>
      <c r="H653" s="40" t="inlineStr">
        <is>
          <t>△</t>
        </is>
      </c>
      <c r="I653" s="47" t="n"/>
      <c r="K653" s="6" t="n"/>
    </row>
    <row r="654">
      <c r="B654" s="49" t="n"/>
      <c r="C654" s="146" t="n"/>
      <c r="D654" s="50" t="n"/>
      <c r="E654" s="19" t="n"/>
      <c r="F654" s="57" t="inlineStr">
        <is>
          <t>ルベントYPK</t>
        </is>
      </c>
      <c r="G654" s="38" t="inlineStr">
        <is>
          <t>1-1</t>
        </is>
      </c>
      <c r="H654" s="75" t="inlineStr">
        <is>
          <t>△</t>
        </is>
      </c>
      <c r="I654" s="77" t="n"/>
      <c r="K654" s="6" t="n"/>
    </row>
    <row r="655">
      <c r="B655" s="63" t="n">
        <v>45451</v>
      </c>
      <c r="C655" s="145" t="n"/>
      <c r="D655" s="64" t="inlineStr">
        <is>
          <t>ALLZ@明浜小</t>
        </is>
      </c>
      <c r="E655" s="25" t="n"/>
      <c r="F655" s="84" t="n"/>
      <c r="G655" s="86" t="inlineStr">
        <is>
          <t>0-0</t>
        </is>
      </c>
      <c r="H655" s="31" t="inlineStr">
        <is>
          <t>△</t>
        </is>
      </c>
      <c r="I655" s="87" t="n"/>
      <c r="K655" s="6" t="n"/>
    </row>
    <row r="656" customFormat="1" s="141">
      <c r="B656" s="46" t="n"/>
      <c r="C656" s="144" t="n"/>
      <c r="D656" s="140" t="n"/>
      <c r="E656" s="18" t="n"/>
      <c r="F656" s="59" t="n"/>
      <c r="G656" s="44" t="inlineStr">
        <is>
          <t>0-0</t>
        </is>
      </c>
      <c r="H656" s="40" t="inlineStr">
        <is>
          <t>△</t>
        </is>
      </c>
      <c r="I656" s="47" t="n"/>
      <c r="K656" s="6" t="n"/>
    </row>
    <row r="657" customFormat="1" s="141">
      <c r="B657" s="46" t="n"/>
      <c r="C657" s="144" t="n"/>
      <c r="D657" s="140" t="n"/>
      <c r="E657" s="18" t="n"/>
      <c r="F657" s="59" t="n"/>
      <c r="G657" s="44" t="inlineStr">
        <is>
          <t>0-0</t>
        </is>
      </c>
      <c r="H657" s="40" t="inlineStr">
        <is>
          <t>△</t>
        </is>
      </c>
      <c r="I657" s="47" t="n"/>
      <c r="K657" s="6" t="n"/>
    </row>
    <row r="658">
      <c r="B658" s="46" t="n"/>
      <c r="C658" s="144" t="n"/>
      <c r="D658" s="140" t="n"/>
      <c r="E658" s="18" t="n"/>
      <c r="F658" s="59" t="n"/>
      <c r="G658" s="44" t="inlineStr">
        <is>
          <t>1-0</t>
        </is>
      </c>
      <c r="H658" s="40" t="inlineStr">
        <is>
          <t>〇</t>
        </is>
      </c>
      <c r="I658" s="47" t="n"/>
      <c r="K658" s="6" t="n"/>
    </row>
    <row r="659">
      <c r="B659" s="49" t="n"/>
      <c r="C659" s="146" t="n"/>
      <c r="D659" s="50" t="n"/>
      <c r="E659" s="19" t="n"/>
      <c r="F659" s="57" t="n"/>
      <c r="G659" s="38" t="inlineStr">
        <is>
          <t>1-2</t>
        </is>
      </c>
      <c r="H659" s="75" t="inlineStr">
        <is>
          <t>×</t>
        </is>
      </c>
      <c r="I659" s="77" t="n"/>
      <c r="K659" s="6" t="n"/>
    </row>
    <row r="660" customFormat="1" s="141">
      <c r="B660" s="63" t="n">
        <v>45458</v>
      </c>
      <c r="C660" s="145" t="n"/>
      <c r="D660" s="64" t="inlineStr">
        <is>
          <t>寒川旭SC招待杯@川とふれあい公園サッカー場</t>
        </is>
      </c>
      <c r="E660" s="25" t="n"/>
      <c r="F660" s="84" t="inlineStr">
        <is>
          <t>FCvinculo</t>
        </is>
      </c>
      <c r="G660" s="86" t="inlineStr">
        <is>
          <t>0-2</t>
        </is>
      </c>
      <c r="H660" s="31" t="inlineStr">
        <is>
          <t>×</t>
        </is>
      </c>
      <c r="I660" s="87" t="n"/>
      <c r="K660" s="6" t="n"/>
    </row>
    <row r="661">
      <c r="B661" s="46" t="n"/>
      <c r="C661" s="144" t="n"/>
      <c r="D661" s="140" t="n"/>
      <c r="E661" s="18" t="n"/>
      <c r="F661" s="59" t="inlineStr">
        <is>
          <t>フットワーククラブ</t>
        </is>
      </c>
      <c r="G661" s="44" t="inlineStr">
        <is>
          <t>2-0</t>
        </is>
      </c>
      <c r="H661" s="40" t="inlineStr">
        <is>
          <t>〇</t>
        </is>
      </c>
      <c r="I661" s="47" t="n"/>
      <c r="K661" s="6" t="n"/>
    </row>
    <row r="662">
      <c r="B662" s="46" t="n"/>
      <c r="C662" s="144" t="n"/>
      <c r="D662" s="140" t="n"/>
      <c r="E662" s="18" t="n"/>
      <c r="F662" s="59" t="inlineStr">
        <is>
          <t>FCMAT</t>
        </is>
      </c>
      <c r="G662" s="44" t="inlineStr">
        <is>
          <t>0-2</t>
        </is>
      </c>
      <c r="H662" s="40" t="inlineStr">
        <is>
          <t>×</t>
        </is>
      </c>
      <c r="I662" s="47" t="n"/>
      <c r="K662" s="6" t="n"/>
    </row>
    <row r="663" customFormat="1" s="141">
      <c r="B663" s="46" t="n"/>
      <c r="C663" s="144" t="n"/>
      <c r="D663" s="140" t="n"/>
      <c r="E663" s="18" t="n"/>
      <c r="F663" s="59" t="inlineStr">
        <is>
          <t>FC50.</t>
        </is>
      </c>
      <c r="G663" s="44" t="inlineStr">
        <is>
          <t>42-0</t>
        </is>
      </c>
      <c r="H663" s="40" t="inlineStr">
        <is>
          <t>〇</t>
        </is>
      </c>
      <c r="I663" s="47" t="n"/>
      <c r="K663" s="6" t="n"/>
    </row>
    <row r="664">
      <c r="B664" s="49" t="n"/>
      <c r="C664" s="146" t="n"/>
      <c r="D664" s="50" t="n"/>
      <c r="E664" s="19" t="n"/>
      <c r="F664" s="57" t="inlineStr">
        <is>
          <t>寒川旭SC</t>
        </is>
      </c>
      <c r="G664" s="38" t="inlineStr">
        <is>
          <t>2-2</t>
        </is>
      </c>
      <c r="H664" s="75" t="inlineStr">
        <is>
          <t>△</t>
        </is>
      </c>
      <c r="I664" s="77" t="n"/>
      <c r="K664" s="6" t="n"/>
    </row>
    <row r="665">
      <c r="B665" s="63" t="n">
        <v>45459</v>
      </c>
      <c r="C665" s="145" t="n"/>
      <c r="D665" s="64" t="inlineStr">
        <is>
          <t>久里浜FC杯@久里浜小学校</t>
        </is>
      </c>
      <c r="E665" s="25" t="n"/>
      <c r="F665" s="84" t="inlineStr">
        <is>
          <t>津久井</t>
        </is>
      </c>
      <c r="G665" s="86" t="inlineStr">
        <is>
          <t>0-0</t>
        </is>
      </c>
      <c r="H665" s="31" t="inlineStr">
        <is>
          <t>△</t>
        </is>
      </c>
      <c r="I665" s="87" t="n"/>
      <c r="K665" s="6" t="n"/>
    </row>
    <row r="666" customFormat="1" s="141">
      <c r="B666" s="46" t="n"/>
      <c r="C666" s="144" t="n"/>
      <c r="D666" s="140" t="n"/>
      <c r="E666" s="18" t="n"/>
      <c r="F666" s="59" t="inlineStr">
        <is>
          <t>ALLZ</t>
        </is>
      </c>
      <c r="G666" s="44" t="inlineStr">
        <is>
          <t>1-1</t>
        </is>
      </c>
      <c r="H666" s="40" t="inlineStr">
        <is>
          <t>△</t>
        </is>
      </c>
      <c r="I666" s="47" t="n"/>
      <c r="K666" s="6" t="n"/>
    </row>
    <row r="667">
      <c r="B667" s="46" t="n"/>
      <c r="C667" s="144" t="n"/>
      <c r="D667" s="140" t="n"/>
      <c r="E667" s="18" t="n"/>
      <c r="F667" s="59" t="inlineStr">
        <is>
          <t>大楠</t>
        </is>
      </c>
      <c r="G667" s="44" t="inlineStr">
        <is>
          <t>0-1</t>
        </is>
      </c>
      <c r="H667" s="40" t="inlineStr">
        <is>
          <t>×</t>
        </is>
      </c>
      <c r="I667" s="47" t="n"/>
      <c r="K667" s="6" t="n"/>
    </row>
    <row r="668">
      <c r="B668" s="46" t="n"/>
      <c r="C668" s="144" t="n"/>
      <c r="D668" s="140" t="n"/>
      <c r="E668" s="18" t="n"/>
      <c r="F668" s="59" t="inlineStr">
        <is>
          <t>Koyo</t>
        </is>
      </c>
      <c r="G668" s="44" t="inlineStr">
        <is>
          <t>0-2</t>
        </is>
      </c>
      <c r="H668" s="40" t="inlineStr">
        <is>
          <t>×</t>
        </is>
      </c>
      <c r="I668" s="47" t="n"/>
      <c r="K668" s="6" t="n"/>
    </row>
    <row r="669" customFormat="1" s="141">
      <c r="B669" s="49" t="n"/>
      <c r="C669" s="146" t="n"/>
      <c r="D669" s="50" t="n"/>
      <c r="E669" s="19" t="n"/>
      <c r="F669" s="57" t="inlineStr">
        <is>
          <t>城北</t>
        </is>
      </c>
      <c r="G669" s="38" t="inlineStr">
        <is>
          <t>2-0</t>
        </is>
      </c>
      <c r="H669" s="75" t="inlineStr">
        <is>
          <t>〇</t>
        </is>
      </c>
      <c r="I669" s="77" t="n"/>
      <c r="K669" s="6" t="n"/>
    </row>
    <row r="670" customFormat="1" s="141">
      <c r="B670" s="63" t="n">
        <v>45473</v>
      </c>
      <c r="C670" s="145" t="n"/>
      <c r="D670" s="64" t="inlineStr">
        <is>
          <t>明浜杯@明浜小予選リーグ</t>
        </is>
      </c>
      <c r="E670" s="25" t="n"/>
      <c r="F670" s="84" t="inlineStr">
        <is>
          <t>I.Oキッカーズ</t>
        </is>
      </c>
      <c r="G670" s="86" t="inlineStr">
        <is>
          <t>7-0</t>
        </is>
      </c>
      <c r="H670" s="31" t="inlineStr">
        <is>
          <t>〇</t>
        </is>
      </c>
      <c r="I670" s="87" t="n"/>
      <c r="K670" s="6" t="n"/>
    </row>
    <row r="671">
      <c r="B671" s="46" t="n"/>
      <c r="C671" s="144" t="n"/>
      <c r="D671" s="140" t="n"/>
      <c r="E671" s="18" t="n"/>
      <c r="F671" s="59" t="inlineStr">
        <is>
          <t>FC東海岸✖︎六会湘南台</t>
        </is>
      </c>
      <c r="G671" s="44" t="inlineStr">
        <is>
          <t>1-3</t>
        </is>
      </c>
      <c r="H671" s="40" t="inlineStr">
        <is>
          <t>×</t>
        </is>
      </c>
      <c r="I671" s="47" t="n"/>
      <c r="K671" s="6" t="n"/>
    </row>
    <row r="672">
      <c r="B672" s="49" t="n"/>
      <c r="C672" s="146" t="n"/>
      <c r="D672" s="50" t="n"/>
      <c r="E672" s="19" t="n"/>
      <c r="F672" s="57" t="inlineStr">
        <is>
          <t>湘南ルベントSC</t>
        </is>
      </c>
      <c r="G672" s="38" t="inlineStr">
        <is>
          <t>0-2</t>
        </is>
      </c>
      <c r="H672" s="75" t="inlineStr">
        <is>
          <t>×</t>
        </is>
      </c>
      <c r="I672" s="77" t="n"/>
      <c r="K672" s="6" t="n"/>
    </row>
    <row r="673">
      <c r="B673" s="46" t="n">
        <v>45424</v>
      </c>
      <c r="C673" s="145">
        <f>B673</f>
        <v/>
      </c>
      <c r="D673" s="140" t="inlineStr">
        <is>
          <t>さつき杯敢闘トーナメント@海老名市立上星小学校</t>
        </is>
      </c>
      <c r="E673" s="18" t="n"/>
      <c r="F673" s="33" t="inlineStr">
        <is>
          <t>クレッセル</t>
        </is>
      </c>
      <c r="G673" s="35" t="inlineStr">
        <is>
          <t>2-0</t>
        </is>
      </c>
      <c r="H673" s="34" t="inlineStr">
        <is>
          <t>〇</t>
        </is>
      </c>
      <c r="I673" s="47" t="n"/>
    </row>
    <row r="674" customFormat="1" s="141">
      <c r="B674" s="46" t="n"/>
      <c r="C674" s="144" t="n"/>
      <c r="D674" s="140" t="n"/>
      <c r="E674" s="18" t="n"/>
      <c r="F674" s="33" t="inlineStr">
        <is>
          <t>橋本SC</t>
        </is>
      </c>
      <c r="G674" s="35" t="inlineStr">
        <is>
          <t>4-0</t>
        </is>
      </c>
      <c r="H674" s="34" t="inlineStr">
        <is>
          <t>〇</t>
        </is>
      </c>
      <c r="I674" s="47" t="n"/>
    </row>
    <row r="675" customFormat="1" s="141">
      <c r="B675" s="46" t="n"/>
      <c r="C675" s="144" t="n"/>
      <c r="D675" s="140" t="n"/>
      <c r="E675" s="18" t="n"/>
      <c r="F675" s="42" t="inlineStr">
        <is>
          <t>FCトータスPK</t>
        </is>
      </c>
      <c r="G675" s="44" t="inlineStr">
        <is>
          <t>1-1</t>
        </is>
      </c>
      <c r="H675" s="43" t="inlineStr">
        <is>
          <t>△</t>
        </is>
      </c>
      <c r="I675" s="47" t="n"/>
    </row>
    <row r="676" customFormat="1" s="141">
      <c r="B676" s="63" t="n">
        <v>45423</v>
      </c>
      <c r="C676" s="145">
        <f>B676</f>
        <v/>
      </c>
      <c r="D676" s="64" t="inlineStr">
        <is>
          <t>さつき杯@海老名市立中新田小学校</t>
        </is>
      </c>
      <c r="E676" s="25" t="n"/>
      <c r="F676" s="30" t="inlineStr">
        <is>
          <t>トータス</t>
        </is>
      </c>
      <c r="G676" s="32" t="inlineStr">
        <is>
          <t>3-0</t>
        </is>
      </c>
      <c r="H676" s="31" t="inlineStr">
        <is>
          <t>〇</t>
        </is>
      </c>
      <c r="I676" s="87" t="n"/>
    </row>
    <row r="677" customFormat="1" s="141">
      <c r="B677" s="46" t="n"/>
      <c r="C677" s="144" t="n"/>
      <c r="D677" s="140" t="n"/>
      <c r="E677" s="18" t="n"/>
      <c r="F677" s="33" t="inlineStr">
        <is>
          <t>柏ヶ谷FC</t>
        </is>
      </c>
      <c r="G677" s="35" t="inlineStr">
        <is>
          <t>0-2</t>
        </is>
      </c>
      <c r="H677" s="34" t="inlineStr">
        <is>
          <t>×</t>
        </is>
      </c>
      <c r="I677" s="47" t="n"/>
    </row>
    <row r="678" customFormat="1" s="141">
      <c r="B678" s="49" t="n"/>
      <c r="C678" s="146" t="n"/>
      <c r="D678" s="50" t="n"/>
      <c r="E678" s="19" t="n"/>
      <c r="F678" s="36" t="inlineStr">
        <is>
          <t>KS.FC</t>
        </is>
      </c>
      <c r="G678" s="38" t="inlineStr">
        <is>
          <t>0-0</t>
        </is>
      </c>
      <c r="H678" s="37" t="inlineStr">
        <is>
          <t>△</t>
        </is>
      </c>
      <c r="I678" s="77" t="n"/>
    </row>
    <row r="679">
      <c r="B679" s="63" t="n">
        <v>45418</v>
      </c>
      <c r="C679" s="145">
        <f>B679</f>
        <v/>
      </c>
      <c r="D679" s="64" t="inlineStr">
        <is>
          <t>SL@はまゆう</t>
        </is>
      </c>
      <c r="E679" s="25" t="n"/>
      <c r="F679" s="30" t="inlineStr">
        <is>
          <t>津久井</t>
        </is>
      </c>
      <c r="G679" s="32" t="inlineStr">
        <is>
          <t>0-3</t>
        </is>
      </c>
      <c r="H679" s="31" t="inlineStr">
        <is>
          <t>×</t>
        </is>
      </c>
      <c r="I679" s="87" t="n"/>
      <c r="L679" s="125" t="n"/>
    </row>
    <row r="680" customFormat="1" s="141">
      <c r="B680" s="46" t="n"/>
      <c r="C680" s="144" t="n"/>
      <c r="D680" s="140" t="n"/>
      <c r="E680" s="18" t="n"/>
      <c r="F680" s="33" t="inlineStr">
        <is>
          <t>TADO</t>
        </is>
      </c>
      <c r="G680" s="35" t="inlineStr">
        <is>
          <t>1-1</t>
        </is>
      </c>
      <c r="H680" s="34" t="inlineStr">
        <is>
          <t>△</t>
        </is>
      </c>
      <c r="I680" s="47" t="n"/>
    </row>
    <row r="681">
      <c r="B681" s="49" t="n"/>
      <c r="C681" s="146" t="n"/>
      <c r="D681" s="50" t="n"/>
      <c r="E681" s="19" t="n"/>
      <c r="F681" s="36" t="inlineStr">
        <is>
          <t>大楠</t>
        </is>
      </c>
      <c r="G681" s="38" t="inlineStr">
        <is>
          <t>9-0</t>
        </is>
      </c>
      <c r="H681" s="37" t="inlineStr">
        <is>
          <t>〇</t>
        </is>
      </c>
      <c r="I681" s="77" t="n"/>
    </row>
    <row r="682" customFormat="1" s="141">
      <c r="B682" s="63" t="n"/>
      <c r="C682" s="145" t="n"/>
      <c r="D682" s="64" t="inlineStr">
        <is>
          <t>初声ジュニアFCTRM@初声小</t>
        </is>
      </c>
      <c r="E682" s="25" t="n"/>
      <c r="F682" s="30" t="inlineStr">
        <is>
          <t>初声</t>
        </is>
      </c>
      <c r="G682" s="32" t="inlineStr">
        <is>
          <t>2-0</t>
        </is>
      </c>
      <c r="H682" s="31" t="inlineStr">
        <is>
          <t>〇</t>
        </is>
      </c>
      <c r="I682" s="87" t="n"/>
      <c r="L682" s="125" t="n"/>
    </row>
    <row r="683">
      <c r="B683" s="46" t="n"/>
      <c r="C683" s="144" t="n"/>
      <c r="D683" s="140" t="n"/>
      <c r="E683" s="18" t="n"/>
      <c r="F683" s="33" t="inlineStr">
        <is>
          <t>ESFORCO</t>
        </is>
      </c>
      <c r="G683" s="35" t="inlineStr">
        <is>
          <t>1-0</t>
        </is>
      </c>
      <c r="H683" s="34" t="inlineStr">
        <is>
          <t>〇</t>
        </is>
      </c>
      <c r="I683" s="47" t="n"/>
    </row>
    <row r="684">
      <c r="B684" s="46" t="n"/>
      <c r="C684" s="144" t="n"/>
      <c r="D684" s="140" t="n"/>
      <c r="E684" s="18" t="n"/>
      <c r="F684" s="33" t="inlineStr">
        <is>
          <t>初声</t>
        </is>
      </c>
      <c r="G684" s="35" t="inlineStr">
        <is>
          <t>1-1</t>
        </is>
      </c>
      <c r="H684" s="34" t="inlineStr">
        <is>
          <t>△</t>
        </is>
      </c>
      <c r="I684" s="47" t="n"/>
    </row>
    <row r="685">
      <c r="B685" s="46" t="n"/>
      <c r="C685" s="144" t="n"/>
      <c r="D685" s="140" t="n"/>
      <c r="E685" s="18" t="n"/>
      <c r="F685" s="33" t="inlineStr">
        <is>
          <t>ESFORCO</t>
        </is>
      </c>
      <c r="G685" s="35" t="inlineStr">
        <is>
          <t>3-1</t>
        </is>
      </c>
      <c r="H685" s="34" t="inlineStr">
        <is>
          <t>〇</t>
        </is>
      </c>
      <c r="I685" s="47" t="n"/>
    </row>
    <row r="686" customFormat="1" s="141">
      <c r="B686" s="46" t="n"/>
      <c r="C686" s="144" t="n"/>
      <c r="D686" s="140" t="n"/>
      <c r="E686" s="18" t="n"/>
      <c r="F686" s="33" t="inlineStr">
        <is>
          <t>初声</t>
        </is>
      </c>
      <c r="G686" s="35" t="inlineStr">
        <is>
          <t>2-2</t>
        </is>
      </c>
      <c r="H686" s="34" t="inlineStr">
        <is>
          <t>△</t>
        </is>
      </c>
      <c r="I686" s="47" t="n"/>
    </row>
    <row r="687">
      <c r="B687" s="49" t="n"/>
      <c r="C687" s="146" t="n"/>
      <c r="D687" s="50" t="n"/>
      <c r="E687" s="19" t="n"/>
      <c r="F687" s="36" t="inlineStr">
        <is>
          <t>ESFORCO</t>
        </is>
      </c>
      <c r="G687" s="38" t="inlineStr">
        <is>
          <t>0-3</t>
        </is>
      </c>
      <c r="H687" s="37" t="inlineStr">
        <is>
          <t>×</t>
        </is>
      </c>
      <c r="I687" s="77" t="n"/>
    </row>
    <row r="688">
      <c r="B688" s="63" t="n">
        <v>45416</v>
      </c>
      <c r="C688" s="145">
        <f>B688</f>
        <v/>
      </c>
      <c r="D688" s="64" t="inlineStr">
        <is>
          <t>TADOフレンズカップ@大津公園</t>
        </is>
      </c>
      <c r="E688" s="25" t="n"/>
      <c r="F688" s="30" t="inlineStr">
        <is>
          <t>西本郷</t>
        </is>
      </c>
      <c r="G688" s="32" t="inlineStr">
        <is>
          <t>0-1</t>
        </is>
      </c>
      <c r="H688" s="31" t="inlineStr">
        <is>
          <t>×</t>
        </is>
      </c>
      <c r="I688" s="87" t="n"/>
    </row>
    <row r="689" customFormat="1" s="141">
      <c r="B689" s="46" t="n"/>
      <c r="C689" s="144" t="n"/>
      <c r="D689" s="140" t="n"/>
      <c r="E689" s="18" t="n"/>
      <c r="F689" s="33" t="inlineStr">
        <is>
          <t>TADO</t>
        </is>
      </c>
      <c r="G689" s="35" t="inlineStr">
        <is>
          <t>0-1</t>
        </is>
      </c>
      <c r="H689" s="34" t="inlineStr">
        <is>
          <t>×</t>
        </is>
      </c>
      <c r="I689" s="47" t="n"/>
    </row>
    <row r="690">
      <c r="B690" s="46" t="n"/>
      <c r="C690" s="144" t="n"/>
      <c r="D690" s="140" t="n"/>
      <c r="E690" s="18" t="n"/>
      <c r="F690" s="33" t="inlineStr">
        <is>
          <t>本町</t>
        </is>
      </c>
      <c r="G690" s="35" t="inlineStr">
        <is>
          <t>2-0</t>
        </is>
      </c>
      <c r="H690" s="34" t="inlineStr">
        <is>
          <t>〇</t>
        </is>
      </c>
      <c r="I690" s="47" t="n"/>
    </row>
    <row r="691" customFormat="1" s="141">
      <c r="B691" s="49" t="n"/>
      <c r="C691" s="146" t="n"/>
      <c r="D691" s="50" t="n"/>
      <c r="E691" s="19" t="n"/>
      <c r="F691" s="36" t="inlineStr">
        <is>
          <t>六浦毎日</t>
        </is>
      </c>
      <c r="G691" s="38" t="inlineStr">
        <is>
          <t>1-3</t>
        </is>
      </c>
      <c r="H691" s="37" t="inlineStr">
        <is>
          <t>×</t>
        </is>
      </c>
      <c r="I691" s="77" t="n"/>
    </row>
    <row r="692">
      <c r="B692" s="63" t="n">
        <v>45415</v>
      </c>
      <c r="C692" s="145">
        <f>B692</f>
        <v/>
      </c>
      <c r="D692" s="64" t="inlineStr">
        <is>
          <t>かわせみ杯@愛川町三増公園陸上競技場</t>
        </is>
      </c>
      <c r="E692" s="25" t="n"/>
      <c r="F692" s="30" t="inlineStr">
        <is>
          <t>ハリマオSC</t>
        </is>
      </c>
      <c r="G692" s="32" t="inlineStr">
        <is>
          <t>3-0</t>
        </is>
      </c>
      <c r="H692" s="31" t="inlineStr">
        <is>
          <t>〇</t>
        </is>
      </c>
      <c r="I692" s="87" t="n"/>
    </row>
    <row r="693" customFormat="1" s="141">
      <c r="B693" s="46" t="n"/>
      <c r="C693" s="144" t="n"/>
      <c r="D693" s="140" t="n"/>
      <c r="E693" s="18" t="n"/>
      <c r="F693" s="33" t="inlineStr">
        <is>
          <t>FCパーシモン</t>
        </is>
      </c>
      <c r="G693" s="35" t="inlineStr">
        <is>
          <t>0-1</t>
        </is>
      </c>
      <c r="H693" s="34" t="inlineStr">
        <is>
          <t>×</t>
        </is>
      </c>
      <c r="I693" s="47" t="n"/>
    </row>
    <row r="694">
      <c r="B694" s="46" t="n"/>
      <c r="C694" s="144" t="n"/>
      <c r="D694" s="140" t="n"/>
      <c r="E694" s="18" t="n"/>
      <c r="F694" s="33" t="inlineStr">
        <is>
          <t>FC湘南辻堂</t>
        </is>
      </c>
      <c r="G694" s="35" t="inlineStr">
        <is>
          <t>5-0</t>
        </is>
      </c>
      <c r="H694" s="34" t="inlineStr">
        <is>
          <t>〇</t>
        </is>
      </c>
      <c r="I694" s="47" t="n"/>
    </row>
    <row r="695" customFormat="1" s="141">
      <c r="B695" s="49" t="n"/>
      <c r="C695" s="146" t="n"/>
      <c r="D695" s="50" t="n"/>
      <c r="E695" s="19" t="n"/>
      <c r="F695" s="36" t="inlineStr">
        <is>
          <t>SFATPK</t>
        </is>
      </c>
      <c r="G695" s="38" t="inlineStr">
        <is>
          <t>0-0</t>
        </is>
      </c>
      <c r="H695" s="37" t="inlineStr">
        <is>
          <t>△</t>
        </is>
      </c>
      <c r="I695" s="77" t="n"/>
    </row>
    <row r="696">
      <c r="B696" s="63" t="n">
        <v>45411</v>
      </c>
      <c r="C696" s="145">
        <f>B696</f>
        <v/>
      </c>
      <c r="D696" s="64" t="inlineStr">
        <is>
          <t>えぼし杯@東海岸小学校</t>
        </is>
      </c>
      <c r="E696" s="25" t="n"/>
      <c r="F696" s="30" t="inlineStr">
        <is>
          <t>YSGEM</t>
        </is>
      </c>
      <c r="G696" s="32" t="inlineStr">
        <is>
          <t>4-1</t>
        </is>
      </c>
      <c r="H696" s="31" t="inlineStr">
        <is>
          <t>〇</t>
        </is>
      </c>
      <c r="I696" s="87" t="n"/>
    </row>
    <row r="697">
      <c r="B697" s="46" t="n"/>
      <c r="C697" s="144" t="n"/>
      <c r="D697" s="140" t="n"/>
      <c r="E697" s="18" t="n"/>
      <c r="F697" s="33" t="inlineStr">
        <is>
          <t>東海岸</t>
        </is>
      </c>
      <c r="G697" s="35" t="inlineStr">
        <is>
          <t>3-1</t>
        </is>
      </c>
      <c r="H697" s="34" t="inlineStr">
        <is>
          <t>〇</t>
        </is>
      </c>
      <c r="I697" s="47" t="n"/>
    </row>
    <row r="698">
      <c r="B698" s="46" t="n"/>
      <c r="C698" s="144" t="n"/>
      <c r="D698" s="140" t="n"/>
      <c r="E698" s="18" t="n"/>
      <c r="F698" s="33" t="inlineStr">
        <is>
          <t>大豆戸</t>
        </is>
      </c>
      <c r="G698" s="35" t="inlineStr">
        <is>
          <t>2-3</t>
        </is>
      </c>
      <c r="H698" s="34" t="inlineStr">
        <is>
          <t>×</t>
        </is>
      </c>
      <c r="I698" s="47" t="n"/>
    </row>
    <row r="699">
      <c r="B699" s="49" t="n"/>
      <c r="C699" s="146" t="n"/>
      <c r="D699" s="50" t="n"/>
      <c r="E699" s="19" t="n"/>
      <c r="F699" s="36" t="inlineStr">
        <is>
          <t>レガーレ</t>
        </is>
      </c>
      <c r="G699" s="38" t="inlineStr">
        <is>
          <t>1-4</t>
        </is>
      </c>
      <c r="H699" s="37" t="inlineStr">
        <is>
          <t>×</t>
        </is>
      </c>
      <c r="I699" s="77" t="n"/>
    </row>
    <row r="700">
      <c r="B700" s="67" t="n">
        <v>45409</v>
      </c>
      <c r="C700" s="147">
        <f>B700</f>
        <v/>
      </c>
      <c r="D700" s="68" t="inlineStr">
        <is>
          <t>ライオンズカップ@はまゆう</t>
        </is>
      </c>
      <c r="E700" s="27" t="n"/>
      <c r="F700" s="27" t="inlineStr">
        <is>
          <t>久里浜PK</t>
        </is>
      </c>
      <c r="G700" s="29" t="inlineStr">
        <is>
          <t>2-2</t>
        </is>
      </c>
      <c r="H700" s="28" t="inlineStr">
        <is>
          <t>△</t>
        </is>
      </c>
      <c r="I700" s="70" t="n"/>
    </row>
    <row r="701" customFormat="1" s="141">
      <c r="B701" s="63" t="n">
        <v>45396</v>
      </c>
      <c r="C701" s="145">
        <f>B701</f>
        <v/>
      </c>
      <c r="D701" s="64" t="inlineStr">
        <is>
          <t>初声Jrフレンドカップ@三浦潮風スポーツ公園</t>
        </is>
      </c>
      <c r="E701" s="25" t="n"/>
      <c r="F701" s="30" t="inlineStr">
        <is>
          <t>長浦</t>
        </is>
      </c>
      <c r="G701" s="32" t="inlineStr">
        <is>
          <t>2-0</t>
        </is>
      </c>
      <c r="H701" s="31" t="inlineStr">
        <is>
          <t>〇</t>
        </is>
      </c>
      <c r="I701" s="87" t="n"/>
    </row>
    <row r="702">
      <c r="B702" s="46" t="n"/>
      <c r="C702" s="144" t="n"/>
      <c r="D702" s="140" t="n"/>
      <c r="E702" s="18" t="n"/>
      <c r="F702" s="33" t="inlineStr">
        <is>
          <t>高坂</t>
        </is>
      </c>
      <c r="G702" s="35" t="inlineStr">
        <is>
          <t>3-0</t>
        </is>
      </c>
      <c r="H702" s="34" t="inlineStr">
        <is>
          <t>〇</t>
        </is>
      </c>
      <c r="I702" s="47" t="n"/>
    </row>
    <row r="703">
      <c r="B703" s="49" t="n"/>
      <c r="C703" s="146" t="n"/>
      <c r="D703" s="50" t="n"/>
      <c r="E703" s="19" t="n"/>
      <c r="F703" s="36" t="inlineStr">
        <is>
          <t>予選1位通過決勝JGK</t>
        </is>
      </c>
      <c r="G703" s="38" t="inlineStr">
        <is>
          <t>1-3</t>
        </is>
      </c>
      <c r="H703" s="37" t="inlineStr">
        <is>
          <t>×</t>
        </is>
      </c>
      <c r="I703" s="77" t="n"/>
    </row>
    <row r="704">
      <c r="B704" s="67" t="n">
        <v>45395</v>
      </c>
      <c r="C704" s="147">
        <f>B704</f>
        <v/>
      </c>
      <c r="D704" s="68" t="inlineStr">
        <is>
          <t>ライオンズカップ@はまゆうグラウンド</t>
        </is>
      </c>
      <c r="E704" s="27" t="n"/>
      <c r="F704" s="27" t="inlineStr">
        <is>
          <t>たかとり</t>
        </is>
      </c>
      <c r="G704" s="29" t="inlineStr">
        <is>
          <t>5-0</t>
        </is>
      </c>
      <c r="H704" s="28" t="inlineStr">
        <is>
          <t>〇</t>
        </is>
      </c>
      <c r="I704" s="70" t="n"/>
    </row>
    <row r="705">
      <c r="B705" s="63" t="n">
        <v>45389</v>
      </c>
      <c r="C705" s="145">
        <f>B705</f>
        <v/>
      </c>
      <c r="D705" s="64" t="inlineStr">
        <is>
          <t>鴨居SCTRM@小原台小</t>
        </is>
      </c>
      <c r="E705" s="25" t="n"/>
      <c r="F705" s="30" t="inlineStr">
        <is>
          <t>鴨居SC</t>
        </is>
      </c>
      <c r="G705" s="32" t="inlineStr">
        <is>
          <t>0-4</t>
        </is>
      </c>
      <c r="H705" s="31" t="inlineStr">
        <is>
          <t>×</t>
        </is>
      </c>
      <c r="I705" s="87" t="n"/>
    </row>
    <row r="706">
      <c r="B706" s="49" t="n"/>
      <c r="C706" s="146" t="n"/>
      <c r="D706" s="50" t="n"/>
      <c r="E706" s="19" t="n"/>
      <c r="F706" s="36" t="inlineStr">
        <is>
          <t>鴨居SC</t>
        </is>
      </c>
      <c r="G706" s="38" t="inlineStr">
        <is>
          <t>0-1</t>
        </is>
      </c>
      <c r="H706" s="37" t="inlineStr">
        <is>
          <t>×</t>
        </is>
      </c>
      <c r="I706" s="77" t="n"/>
    </row>
    <row r="707">
      <c r="A707" s="140" t="n"/>
      <c r="B707" s="63" t="n">
        <v>45375</v>
      </c>
      <c r="C707" s="145">
        <f>B707</f>
        <v/>
      </c>
      <c r="D707" s="64" t="inlineStr">
        <is>
          <t>野庭キッカーズ杯@さえずり丘公園</t>
        </is>
      </c>
      <c r="E707" s="25" t="n"/>
      <c r="F707" s="30" t="inlineStr">
        <is>
          <t>ルベント</t>
        </is>
      </c>
      <c r="G707" s="32" t="inlineStr">
        <is>
          <t>1-2</t>
        </is>
      </c>
      <c r="H707" s="31" t="inlineStr">
        <is>
          <t>×</t>
        </is>
      </c>
      <c r="I707" s="87" t="n"/>
      <c r="K707" s="7" t="n"/>
      <c r="L707" s="140" t="n"/>
      <c r="M707" s="140" t="n"/>
    </row>
    <row r="708">
      <c r="A708" s="140" t="n"/>
      <c r="B708" s="46" t="n"/>
      <c r="C708" s="144" t="n"/>
      <c r="D708" s="140" t="n"/>
      <c r="E708" s="18" t="n"/>
      <c r="F708" s="33" t="inlineStr">
        <is>
          <t>黒滝</t>
        </is>
      </c>
      <c r="G708" s="35" t="inlineStr">
        <is>
          <t>1-4</t>
        </is>
      </c>
      <c r="H708" s="34" t="inlineStr">
        <is>
          <t>×</t>
        </is>
      </c>
      <c r="I708" s="47" t="n"/>
      <c r="K708" s="7" t="n"/>
      <c r="L708" s="140" t="n"/>
      <c r="M708" s="140" t="n"/>
    </row>
    <row r="709">
      <c r="A709" s="140" t="n"/>
      <c r="B709" s="46" t="n"/>
      <c r="C709" s="144" t="n"/>
      <c r="D709" s="140" t="n"/>
      <c r="E709" s="18" t="n"/>
      <c r="F709" s="33" t="inlineStr">
        <is>
          <t>葉山JGK</t>
        </is>
      </c>
      <c r="G709" s="35" t="inlineStr">
        <is>
          <t>0-2</t>
        </is>
      </c>
      <c r="H709" s="34" t="inlineStr">
        <is>
          <t>×</t>
        </is>
      </c>
      <c r="I709" s="47" t="n"/>
      <c r="K709" s="7" t="n"/>
      <c r="L709" s="140" t="n"/>
      <c r="M709" s="140" t="n"/>
    </row>
    <row r="710">
      <c r="A710" s="140" t="n"/>
      <c r="B710" s="49" t="n"/>
      <c r="C710" s="146" t="n"/>
      <c r="D710" s="50" t="n"/>
      <c r="E710" s="19" t="n"/>
      <c r="F710" s="36" t="inlineStr">
        <is>
          <t>野庭</t>
        </is>
      </c>
      <c r="G710" s="38" t="inlineStr">
        <is>
          <t>3-6</t>
        </is>
      </c>
      <c r="H710" s="37" t="inlineStr">
        <is>
          <t>×</t>
        </is>
      </c>
      <c r="I710" s="77" t="n"/>
      <c r="K710" s="7" t="n"/>
      <c r="L710" s="140" t="n"/>
      <c r="M710" s="140" t="n"/>
      <c r="N710" s="140" t="n"/>
      <c r="O710" s="140" t="n"/>
      <c r="P710" s="140" t="n"/>
      <c r="Q710" s="140" t="n"/>
      <c r="R710" s="47" t="n"/>
    </row>
    <row r="711">
      <c r="A711" s="140" t="n"/>
      <c r="B711" s="63" t="n">
        <v>45371</v>
      </c>
      <c r="C711" s="145">
        <f>B711</f>
        <v/>
      </c>
      <c r="D711" s="64" t="inlineStr">
        <is>
          <t>TRM@伊勢原市上満寺スポーツ広場</t>
        </is>
      </c>
      <c r="E711" s="25" t="n"/>
      <c r="F711" s="30" t="inlineStr">
        <is>
          <t>SFAT‪</t>
        </is>
      </c>
      <c r="G711" s="32" t="inlineStr">
        <is>
          <t>0-5</t>
        </is>
      </c>
      <c r="H711" s="31" t="inlineStr">
        <is>
          <t>×</t>
        </is>
      </c>
      <c r="I711" s="87" t="n"/>
      <c r="K711" s="7" t="n"/>
      <c r="L711" s="140" t="n"/>
      <c r="M711" s="140" t="n"/>
      <c r="N711" s="140" t="n"/>
      <c r="O711" s="140" t="n"/>
      <c r="P711" s="140" t="n"/>
      <c r="Q711" s="140" t="n"/>
      <c r="R711" s="47" t="n"/>
    </row>
    <row r="712">
      <c r="A712" s="140" t="n"/>
      <c r="B712" s="46" t="n"/>
      <c r="C712" s="144" t="n"/>
      <c r="D712" s="140" t="n"/>
      <c r="E712" s="18" t="n"/>
      <c r="F712" s="33" t="inlineStr">
        <is>
          <t>‬</t>
        </is>
      </c>
      <c r="G712" s="35" t="inlineStr">
        <is>
          <t>2-1</t>
        </is>
      </c>
      <c r="H712" s="34" t="inlineStr">
        <is>
          <t>〇</t>
        </is>
      </c>
      <c r="I712" s="47" t="n"/>
      <c r="K712" s="7" t="n"/>
      <c r="L712" s="140" t="n"/>
      <c r="M712" s="140" t="n"/>
      <c r="N712" s="140" t="n"/>
      <c r="O712" s="140" t="n"/>
      <c r="P712" s="140" t="n"/>
      <c r="Q712" s="140" t="n"/>
      <c r="R712" s="47" t="n"/>
    </row>
    <row r="713">
      <c r="A713" s="140" t="n"/>
      <c r="B713" s="46" t="n"/>
      <c r="C713" s="144" t="n"/>
      <c r="D713" s="140" t="n"/>
      <c r="E713" s="18" t="n"/>
      <c r="F713" s="33" t="n"/>
      <c r="G713" s="35" t="inlineStr">
        <is>
          <t>0-0</t>
        </is>
      </c>
      <c r="H713" s="34" t="inlineStr">
        <is>
          <t>△</t>
        </is>
      </c>
      <c r="I713" s="47" t="n"/>
      <c r="K713" s="7" t="n"/>
      <c r="L713" s="140" t="n"/>
      <c r="M713" s="140" t="n"/>
      <c r="N713" s="140" t="n"/>
      <c r="O713" s="140" t="n"/>
      <c r="P713" s="140" t="n"/>
      <c r="Q713" s="140" t="n"/>
      <c r="R713" s="47" t="n"/>
    </row>
    <row r="714">
      <c r="A714" s="140" t="n"/>
      <c r="B714" s="63" t="n">
        <v>45361</v>
      </c>
      <c r="C714" s="145">
        <f>B714</f>
        <v/>
      </c>
      <c r="D714" s="64" t="inlineStr">
        <is>
          <t>ラゾーレTRM@明浜小学校</t>
        </is>
      </c>
      <c r="E714" s="25" t="n"/>
      <c r="F714" s="30" t="inlineStr">
        <is>
          <t>ラゾーレ</t>
        </is>
      </c>
      <c r="G714" s="32" t="inlineStr">
        <is>
          <t>2-0</t>
        </is>
      </c>
      <c r="H714" s="31" t="inlineStr">
        <is>
          <t>〇</t>
        </is>
      </c>
      <c r="I714" s="87" t="n"/>
      <c r="K714" s="7" t="n"/>
      <c r="L714" s="140" t="n"/>
      <c r="M714" s="140" t="n"/>
      <c r="N714" s="47" t="n"/>
    </row>
    <row r="715">
      <c r="A715" s="140" t="n"/>
      <c r="B715" s="46" t="n"/>
      <c r="C715" s="144" t="n"/>
      <c r="D715" s="140" t="n"/>
      <c r="E715" s="18" t="n"/>
      <c r="F715" s="33" t="n"/>
      <c r="G715" s="35" t="inlineStr">
        <is>
          <t>0-1</t>
        </is>
      </c>
      <c r="H715" s="34" t="inlineStr">
        <is>
          <t>×</t>
        </is>
      </c>
      <c r="I715" s="47" t="n"/>
      <c r="K715" s="7" t="n"/>
      <c r="L715" s="140" t="n"/>
      <c r="M715" s="140" t="n"/>
      <c r="N715" s="47" t="n"/>
    </row>
    <row r="716">
      <c r="A716" s="140" t="n"/>
      <c r="B716" s="46" t="n"/>
      <c r="C716" s="144" t="n"/>
      <c r="D716" s="140" t="n"/>
      <c r="E716" s="18" t="n"/>
      <c r="F716" s="33" t="n"/>
      <c r="G716" s="35" t="inlineStr">
        <is>
          <t>1-0</t>
        </is>
      </c>
      <c r="H716" s="34" t="inlineStr">
        <is>
          <t>〇</t>
        </is>
      </c>
      <c r="I716" s="47" t="n"/>
      <c r="K716" s="7" t="n"/>
      <c r="L716" s="140" t="n"/>
      <c r="M716" s="140" t="n"/>
      <c r="N716" s="47" t="n"/>
    </row>
    <row r="717">
      <c r="A717" s="140" t="n"/>
      <c r="B717" s="46" t="n"/>
      <c r="C717" s="144" t="n"/>
      <c r="D717" s="140" t="n"/>
      <c r="E717" s="18" t="n"/>
      <c r="F717" s="33" t="n"/>
      <c r="G717" s="35" t="inlineStr">
        <is>
          <t>0-0</t>
        </is>
      </c>
      <c r="H717" s="34" t="inlineStr">
        <is>
          <t>△</t>
        </is>
      </c>
      <c r="I717" s="47" t="n"/>
      <c r="N717" s="47" t="n"/>
    </row>
    <row r="718">
      <c r="A718" s="140" t="n"/>
      <c r="B718" s="46" t="n"/>
      <c r="C718" s="144" t="n"/>
      <c r="D718" s="140" t="n"/>
      <c r="E718" s="18" t="n"/>
      <c r="F718" s="33" t="n"/>
      <c r="G718" s="35" t="inlineStr">
        <is>
          <t>1-0</t>
        </is>
      </c>
      <c r="H718" s="34" t="inlineStr">
        <is>
          <t>〇</t>
        </is>
      </c>
      <c r="I718" s="47" t="n"/>
      <c r="N718" s="47" t="n"/>
    </row>
    <row r="719">
      <c r="A719" s="140" t="n"/>
      <c r="B719" s="63" t="n">
        <v>45354</v>
      </c>
      <c r="C719" s="145">
        <f>B719</f>
        <v/>
      </c>
      <c r="D719" s="64" t="inlineStr">
        <is>
          <t>鴨居杯@鴨居中学校</t>
        </is>
      </c>
      <c r="E719" s="25" t="n"/>
      <c r="F719" s="30" t="inlineStr">
        <is>
          <t>葉山JGK</t>
        </is>
      </c>
      <c r="G719" s="32" t="inlineStr">
        <is>
          <t>0-2</t>
        </is>
      </c>
      <c r="H719" s="31" t="inlineStr">
        <is>
          <t>×</t>
        </is>
      </c>
      <c r="I719" s="87" t="n"/>
      <c r="K719" s="7" t="n"/>
      <c r="L719" s="140" t="n"/>
      <c r="M719" s="140" t="n"/>
      <c r="N719" s="140" t="n"/>
    </row>
    <row r="720">
      <c r="A720" s="140" t="n"/>
      <c r="B720" s="46" t="n"/>
      <c r="C720" s="144" t="n"/>
      <c r="D720" s="140" t="n"/>
      <c r="E720" s="18" t="n"/>
      <c r="F720" s="33" t="inlineStr">
        <is>
          <t>バディー</t>
        </is>
      </c>
      <c r="G720" s="35" t="inlineStr">
        <is>
          <t>1-2</t>
        </is>
      </c>
      <c r="H720" s="34" t="inlineStr">
        <is>
          <t>×</t>
        </is>
      </c>
      <c r="I720" s="47" t="n"/>
      <c r="K720" s="7" t="n"/>
      <c r="L720" s="140" t="n"/>
      <c r="M720" s="140" t="n"/>
      <c r="N720" s="140" t="n"/>
    </row>
    <row r="721">
      <c r="A721" s="140" t="n"/>
      <c r="B721" s="46" t="n"/>
      <c r="C721" s="144" t="n"/>
      <c r="D721" s="140" t="n"/>
      <c r="E721" s="18" t="n"/>
      <c r="F721" s="33" t="inlineStr">
        <is>
          <t>鴨居</t>
        </is>
      </c>
      <c r="G721" s="35" t="inlineStr">
        <is>
          <t>0-1</t>
        </is>
      </c>
      <c r="H721" s="34" t="inlineStr">
        <is>
          <t>×</t>
        </is>
      </c>
      <c r="I721" s="47" t="n"/>
      <c r="K721" s="7" t="n"/>
      <c r="L721" s="140" t="n"/>
      <c r="M721" s="140" t="n"/>
      <c r="N721" s="140" t="n"/>
    </row>
    <row r="722">
      <c r="A722" s="140" t="n"/>
      <c r="B722" s="46" t="n"/>
      <c r="C722" s="144" t="n"/>
      <c r="D722" s="140" t="n"/>
      <c r="E722" s="18" t="n"/>
      <c r="F722" s="33" t="inlineStr">
        <is>
          <t>リバー</t>
        </is>
      </c>
      <c r="G722" s="35" t="inlineStr">
        <is>
          <t>1-3</t>
        </is>
      </c>
      <c r="H722" s="34" t="inlineStr">
        <is>
          <t>×</t>
        </is>
      </c>
      <c r="I722" s="47" t="n"/>
      <c r="K722" s="7" t="n"/>
      <c r="L722" s="140" t="n"/>
      <c r="M722" s="140" t="n"/>
      <c r="N722" s="140" t="n"/>
    </row>
    <row r="723">
      <c r="A723" s="140" t="n"/>
      <c r="B723" s="46" t="n"/>
      <c r="C723" s="144" t="n"/>
      <c r="D723" s="140" t="n"/>
      <c r="E723" s="18" t="n"/>
      <c r="F723" s="33" t="inlineStr">
        <is>
          <t>品濃</t>
        </is>
      </c>
      <c r="G723" s="35" t="inlineStr">
        <is>
          <t>0-1</t>
        </is>
      </c>
      <c r="H723" s="34" t="inlineStr">
        <is>
          <t>×</t>
        </is>
      </c>
      <c r="I723" s="47" t="n"/>
      <c r="K723" s="7" t="n"/>
      <c r="L723" s="140" t="n"/>
      <c r="M723" s="140" t="n"/>
      <c r="N723" s="140" t="n"/>
    </row>
    <row r="724">
      <c r="A724" s="140" t="n"/>
      <c r="B724" s="63" t="n">
        <v>45353</v>
      </c>
      <c r="C724" s="145">
        <f>B724</f>
        <v/>
      </c>
      <c r="D724" s="64" t="inlineStr">
        <is>
          <t>葉山JGK杯@南郷山ノ上公園</t>
        </is>
      </c>
      <c r="E724" s="25" t="n"/>
      <c r="F724" s="30" t="inlineStr">
        <is>
          <t>葉山</t>
        </is>
      </c>
      <c r="G724" s="32" t="inlineStr">
        <is>
          <t>0-1</t>
        </is>
      </c>
      <c r="H724" s="31" t="inlineStr">
        <is>
          <t>×</t>
        </is>
      </c>
      <c r="I724" s="87" t="n"/>
      <c r="K724" s="7" t="n"/>
      <c r="L724" s="140" t="n"/>
      <c r="M724" s="140" t="n"/>
    </row>
    <row r="725">
      <c r="A725" s="140" t="n"/>
      <c r="B725" s="46" t="n"/>
      <c r="C725" s="144" t="n"/>
      <c r="D725" s="140" t="n"/>
      <c r="E725" s="18" t="n"/>
      <c r="F725" s="33" t="inlineStr">
        <is>
          <t>須坂</t>
        </is>
      </c>
      <c r="G725" s="35" t="inlineStr">
        <is>
          <t>1-0</t>
        </is>
      </c>
      <c r="H725" s="34" t="inlineStr">
        <is>
          <t>〇</t>
        </is>
      </c>
      <c r="I725" s="47" t="n"/>
      <c r="K725" s="7" t="n"/>
      <c r="L725" s="140" t="n"/>
      <c r="M725" s="140" t="n"/>
    </row>
    <row r="726">
      <c r="A726" s="140" t="n"/>
      <c r="B726" s="46" t="n"/>
      <c r="C726" s="144" t="n"/>
      <c r="D726" s="140" t="n"/>
      <c r="E726" s="18" t="n"/>
      <c r="F726" s="33" t="inlineStr">
        <is>
          <t>久里浜</t>
        </is>
      </c>
      <c r="G726" s="35" t="inlineStr">
        <is>
          <t>0-1</t>
        </is>
      </c>
      <c r="H726" s="34" t="inlineStr">
        <is>
          <t>×</t>
        </is>
      </c>
      <c r="I726" s="47" t="n"/>
      <c r="K726" s="7" t="n"/>
      <c r="L726" s="140" t="n"/>
      <c r="M726" s="140" t="n"/>
    </row>
    <row r="727">
      <c r="B727" s="63" t="n">
        <v>45346</v>
      </c>
      <c r="C727" s="145">
        <f>B727</f>
        <v/>
      </c>
      <c r="D727" s="64" t="inlineStr">
        <is>
          <t>TRM@六会小学校</t>
        </is>
      </c>
      <c r="E727" s="25" t="n"/>
      <c r="F727" s="30" t="inlineStr">
        <is>
          <t>本町sc</t>
        </is>
      </c>
      <c r="G727" s="32" t="inlineStr">
        <is>
          <t>4-1</t>
        </is>
      </c>
      <c r="H727" s="31" t="inlineStr">
        <is>
          <t>〇</t>
        </is>
      </c>
      <c r="I727" s="87" t="n"/>
    </row>
    <row r="728">
      <c r="B728" s="46" t="n"/>
      <c r="C728" s="144" t="n"/>
      <c r="D728" s="140" t="n"/>
      <c r="E728" s="18" t="n"/>
      <c r="F728" s="33" t="inlineStr">
        <is>
          <t>六会湘南台</t>
        </is>
      </c>
      <c r="G728" s="35" t="inlineStr">
        <is>
          <t>0-3</t>
        </is>
      </c>
      <c r="H728" s="34" t="inlineStr">
        <is>
          <t>×</t>
        </is>
      </c>
      <c r="I728" s="47" t="n"/>
    </row>
    <row r="729">
      <c r="B729" s="46" t="n"/>
      <c r="C729" s="144" t="n"/>
      <c r="D729" s="140" t="n"/>
      <c r="E729" s="18" t="n"/>
      <c r="F729" s="33" t="inlineStr">
        <is>
          <t>本町sc</t>
        </is>
      </c>
      <c r="G729" s="35" t="inlineStr">
        <is>
          <t>1-0</t>
        </is>
      </c>
      <c r="H729" s="34" t="inlineStr">
        <is>
          <t>〇</t>
        </is>
      </c>
      <c r="I729" s="47" t="n"/>
    </row>
    <row r="730" customFormat="1" s="141">
      <c r="B730" s="46" t="n"/>
      <c r="C730" s="144" t="n"/>
      <c r="D730" s="140" t="n"/>
      <c r="E730" s="18" t="n"/>
      <c r="F730" s="33" t="inlineStr">
        <is>
          <t>六会湘南台</t>
        </is>
      </c>
      <c r="G730" s="35" t="inlineStr">
        <is>
          <t>0-1</t>
        </is>
      </c>
      <c r="H730" s="34" t="inlineStr">
        <is>
          <t>×</t>
        </is>
      </c>
      <c r="I730" s="47" t="n"/>
    </row>
    <row r="731">
      <c r="B731" s="46" t="n"/>
      <c r="C731" s="144" t="n"/>
      <c r="D731" s="140" t="n"/>
      <c r="E731" s="18" t="n"/>
      <c r="F731" s="33" t="inlineStr">
        <is>
          <t>本町sc</t>
        </is>
      </c>
      <c r="G731" s="35" t="inlineStr">
        <is>
          <t>2-2</t>
        </is>
      </c>
      <c r="H731" s="34" t="inlineStr">
        <is>
          <t>△</t>
        </is>
      </c>
      <c r="I731" s="47" t="n"/>
    </row>
    <row r="732">
      <c r="B732" s="49" t="n"/>
      <c r="C732" s="146" t="n"/>
      <c r="D732" s="50" t="n"/>
      <c r="E732" s="19" t="n"/>
      <c r="F732" s="36" t="inlineStr">
        <is>
          <t>六会湘南台</t>
        </is>
      </c>
      <c r="G732" s="38" t="inlineStr">
        <is>
          <t>0-0</t>
        </is>
      </c>
      <c r="H732" s="37" t="inlineStr">
        <is>
          <t>△</t>
        </is>
      </c>
      <c r="I732" s="77" t="n"/>
    </row>
    <row r="733">
      <c r="B733" s="63" t="n">
        <v>45339</v>
      </c>
      <c r="C733" s="145">
        <f>B733</f>
        <v/>
      </c>
      <c r="D733" s="64" t="inlineStr">
        <is>
          <t>TRM@明浜小</t>
        </is>
      </c>
      <c r="E733" s="25" t="n"/>
      <c r="F733" s="30" t="inlineStr">
        <is>
          <t>大豆戸</t>
        </is>
      </c>
      <c r="G733" s="32" t="inlineStr">
        <is>
          <t>0-2</t>
        </is>
      </c>
      <c r="H733" s="31" t="inlineStr">
        <is>
          <t>×</t>
        </is>
      </c>
      <c r="I733" s="87" t="n"/>
    </row>
    <row r="734">
      <c r="B734" s="46" t="n"/>
      <c r="C734" s="144" t="n"/>
      <c r="D734" s="140" t="n"/>
      <c r="E734" s="18" t="n"/>
      <c r="F734" s="33" t="inlineStr">
        <is>
          <t>パーシモン</t>
        </is>
      </c>
      <c r="G734" s="35" t="inlineStr">
        <is>
          <t>0-2</t>
        </is>
      </c>
      <c r="H734" s="34" t="inlineStr">
        <is>
          <t>×</t>
        </is>
      </c>
      <c r="I734" s="47" t="n"/>
    </row>
    <row r="735">
      <c r="B735" s="46" t="n"/>
      <c r="C735" s="144" t="n"/>
      <c r="D735" s="140" t="n"/>
      <c r="E735" s="18" t="n"/>
      <c r="F735" s="33" t="inlineStr">
        <is>
          <t>大豆戸</t>
        </is>
      </c>
      <c r="G735" s="35" t="inlineStr">
        <is>
          <t>0-1</t>
        </is>
      </c>
      <c r="H735" s="34" t="inlineStr">
        <is>
          <t>×</t>
        </is>
      </c>
      <c r="I735" s="47" t="n"/>
    </row>
    <row r="736">
      <c r="B736" s="46" t="n"/>
      <c r="C736" s="144" t="n"/>
      <c r="D736" s="140" t="n"/>
      <c r="E736" s="18" t="n"/>
      <c r="F736" s="33" t="inlineStr">
        <is>
          <t>パーシモン</t>
        </is>
      </c>
      <c r="G736" s="35" t="inlineStr">
        <is>
          <t>0-1</t>
        </is>
      </c>
      <c r="H736" s="34" t="inlineStr">
        <is>
          <t>×</t>
        </is>
      </c>
      <c r="I736" s="47" t="n"/>
    </row>
    <row r="737" customFormat="1" s="141">
      <c r="B737" s="46" t="n"/>
      <c r="C737" s="144" t="n"/>
      <c r="D737" s="140" t="n"/>
      <c r="E737" s="18" t="n"/>
      <c r="F737" s="33" t="inlineStr">
        <is>
          <t>大豆戸</t>
        </is>
      </c>
      <c r="G737" s="35" t="inlineStr">
        <is>
          <t>3-0</t>
        </is>
      </c>
      <c r="H737" s="34" t="inlineStr">
        <is>
          <t>〇</t>
        </is>
      </c>
      <c r="I737" s="47" t="n"/>
    </row>
    <row r="738">
      <c r="B738" s="46" t="n"/>
      <c r="C738" s="144" t="n"/>
      <c r="D738" s="140" t="n"/>
      <c r="E738" s="18" t="n"/>
      <c r="F738" s="33" t="inlineStr">
        <is>
          <t>パーシモン</t>
        </is>
      </c>
      <c r="G738" s="35" t="inlineStr">
        <is>
          <t>0-0</t>
        </is>
      </c>
      <c r="H738" s="34" t="inlineStr">
        <is>
          <t>△</t>
        </is>
      </c>
      <c r="I738" s="47" t="n"/>
      <c r="K738" s="6" t="n"/>
    </row>
    <row r="739">
      <c r="B739" s="46" t="n"/>
      <c r="C739" s="144" t="n"/>
      <c r="D739" s="140" t="n"/>
      <c r="E739" s="18" t="n"/>
      <c r="F739" s="33" t="inlineStr">
        <is>
          <t>大豆戸</t>
        </is>
      </c>
      <c r="G739" s="35" t="inlineStr">
        <is>
          <t>0-2</t>
        </is>
      </c>
      <c r="H739" s="34" t="inlineStr">
        <is>
          <t>×</t>
        </is>
      </c>
      <c r="I739" s="47" t="n"/>
      <c r="K739" s="6" t="n"/>
    </row>
    <row r="740">
      <c r="B740" s="49" t="n"/>
      <c r="C740" s="146" t="n"/>
      <c r="D740" s="50" t="n"/>
      <c r="E740" s="19" t="n"/>
      <c r="F740" s="36" t="inlineStr">
        <is>
          <t>パーシモン</t>
        </is>
      </c>
      <c r="G740" s="38" t="inlineStr">
        <is>
          <t>1-0</t>
        </is>
      </c>
      <c r="H740" s="37" t="inlineStr">
        <is>
          <t>〇</t>
        </is>
      </c>
      <c r="I740" s="77" t="n"/>
      <c r="K740" s="6" t="n"/>
    </row>
    <row r="741">
      <c r="B741" s="63" t="n">
        <v>45334</v>
      </c>
      <c r="C741" s="145">
        <f>B741</f>
        <v/>
      </c>
      <c r="D741" s="64" t="inlineStr">
        <is>
          <t>ルベントTRM@玉縄小学校</t>
        </is>
      </c>
      <c r="E741" s="25" t="n"/>
      <c r="F741" s="30" t="inlineStr">
        <is>
          <t>ルベント</t>
        </is>
      </c>
      <c r="G741" s="32" t="inlineStr">
        <is>
          <t>1-0</t>
        </is>
      </c>
      <c r="H741" s="31" t="inlineStr">
        <is>
          <t>〇</t>
        </is>
      </c>
      <c r="I741" s="87" t="n"/>
      <c r="K741" s="6" t="n"/>
    </row>
    <row r="742">
      <c r="B742" s="46" t="n"/>
      <c r="C742" s="144" t="n"/>
      <c r="D742" s="140" t="n"/>
      <c r="E742" s="18" t="n"/>
      <c r="F742" s="33" t="inlineStr">
        <is>
          <t>ルベント</t>
        </is>
      </c>
      <c r="G742" s="35" t="inlineStr">
        <is>
          <t>1-0</t>
        </is>
      </c>
      <c r="H742" s="34" t="inlineStr">
        <is>
          <t>〇</t>
        </is>
      </c>
      <c r="I742" s="47" t="n"/>
      <c r="K742" s="6" t="n"/>
    </row>
    <row r="743" customFormat="1" s="141">
      <c r="B743" s="46" t="n"/>
      <c r="C743" s="144" t="n"/>
      <c r="D743" s="140" t="n"/>
      <c r="E743" s="18" t="n"/>
      <c r="F743" s="33" t="inlineStr">
        <is>
          <t>ルベント</t>
        </is>
      </c>
      <c r="G743" s="35" t="inlineStr">
        <is>
          <t>1-0</t>
        </is>
      </c>
      <c r="H743" s="34" t="inlineStr">
        <is>
          <t>〇</t>
        </is>
      </c>
      <c r="I743" s="47" t="n"/>
      <c r="K743" s="6" t="n"/>
    </row>
    <row r="744">
      <c r="B744" s="46" t="n"/>
      <c r="C744" s="144" t="n"/>
      <c r="D744" s="140" t="n"/>
      <c r="E744" s="18" t="n"/>
      <c r="F744" s="33" t="inlineStr">
        <is>
          <t>ルベント</t>
        </is>
      </c>
      <c r="G744" s="35" t="inlineStr">
        <is>
          <t>6-0</t>
        </is>
      </c>
      <c r="H744" s="34" t="inlineStr">
        <is>
          <t>〇</t>
        </is>
      </c>
      <c r="I744" s="47" t="n"/>
    </row>
    <row r="745">
      <c r="B745" s="49" t="n"/>
      <c r="C745" s="146" t="n"/>
      <c r="D745" s="50" t="n"/>
      <c r="E745" s="19" t="n"/>
      <c r="F745" s="36" t="inlineStr">
        <is>
          <t>ルベント</t>
        </is>
      </c>
      <c r="G745" s="38" t="inlineStr">
        <is>
          <t>1-1</t>
        </is>
      </c>
      <c r="H745" s="37" t="inlineStr">
        <is>
          <t>△</t>
        </is>
      </c>
      <c r="I745" s="77" t="n"/>
    </row>
    <row r="746">
      <c r="B746" s="67" t="n">
        <v>45653</v>
      </c>
      <c r="C746" s="145">
        <f>B746</f>
        <v/>
      </c>
      <c r="D746" s="68" t="inlineStr">
        <is>
          <t>三浦半島大会@明浜小</t>
        </is>
      </c>
      <c r="E746" s="27" t="n"/>
      <c r="F746" s="27" t="inlineStr">
        <is>
          <t>葉山JGK</t>
        </is>
      </c>
      <c r="G746" s="29" t="inlineStr">
        <is>
          <t>0-3</t>
        </is>
      </c>
      <c r="H746" s="28" t="inlineStr">
        <is>
          <t>×</t>
        </is>
      </c>
      <c r="I746" s="70" t="n"/>
    </row>
    <row r="747" customFormat="1" s="141">
      <c r="B747" s="46" t="n">
        <v>45311</v>
      </c>
      <c r="C747" s="145">
        <f>B747</f>
        <v/>
      </c>
      <c r="D747" s="140" t="inlineStr">
        <is>
          <t>レガーレわくわくカップ@座間市立旭小学校</t>
        </is>
      </c>
      <c r="E747" s="18" t="n"/>
      <c r="F747" s="39" t="inlineStr">
        <is>
          <t>草柳</t>
        </is>
      </c>
      <c r="G747" s="41" t="inlineStr">
        <is>
          <t>0-0</t>
        </is>
      </c>
      <c r="H747" s="40" t="inlineStr">
        <is>
          <t>△</t>
        </is>
      </c>
      <c r="I747" s="47" t="n"/>
    </row>
    <row r="748">
      <c r="B748" s="46" t="n"/>
      <c r="C748" s="144" t="n"/>
      <c r="D748" s="140" t="n"/>
      <c r="E748" s="18" t="n"/>
      <c r="F748" s="33" t="inlineStr">
        <is>
          <t>中原</t>
        </is>
      </c>
      <c r="G748" s="35" t="inlineStr">
        <is>
          <t>0-3</t>
        </is>
      </c>
      <c r="H748" s="34" t="inlineStr">
        <is>
          <t>×</t>
        </is>
      </c>
      <c r="I748" s="47" t="n"/>
    </row>
    <row r="749">
      <c r="B749" s="46" t="n"/>
      <c r="C749" s="144" t="n"/>
      <c r="D749" s="140" t="n"/>
      <c r="E749" s="18" t="n"/>
      <c r="F749" s="33" t="inlineStr">
        <is>
          <t>レガーレA</t>
        </is>
      </c>
      <c r="G749" s="35" t="inlineStr">
        <is>
          <t>0-4</t>
        </is>
      </c>
      <c r="H749" s="34" t="inlineStr">
        <is>
          <t>×</t>
        </is>
      </c>
      <c r="I749" s="47" t="n"/>
    </row>
    <row r="750">
      <c r="B750" s="46" t="n"/>
      <c r="C750" s="144" t="n"/>
      <c r="D750" s="140" t="n"/>
      <c r="E750" s="18" t="n"/>
      <c r="F750" s="33" t="inlineStr">
        <is>
          <t>希望ヶ丘</t>
        </is>
      </c>
      <c r="G750" s="35" t="inlineStr">
        <is>
          <t>3-0</t>
        </is>
      </c>
      <c r="H750" s="34" t="inlineStr">
        <is>
          <t>〇</t>
        </is>
      </c>
      <c r="I750" s="47" t="n"/>
    </row>
    <row r="751">
      <c r="B751" s="46" t="n"/>
      <c r="C751" s="144" t="n"/>
      <c r="D751" s="140" t="n"/>
      <c r="E751" s="18" t="n"/>
      <c r="F751" s="33" t="inlineStr">
        <is>
          <t>レガーレB</t>
        </is>
      </c>
      <c r="G751" s="35" t="inlineStr">
        <is>
          <t>1-1</t>
        </is>
      </c>
      <c r="H751" s="34" t="inlineStr">
        <is>
          <t>△</t>
        </is>
      </c>
      <c r="I751" s="47" t="n"/>
    </row>
    <row r="752">
      <c r="B752" s="46" t="n"/>
      <c r="C752" s="144" t="n"/>
      <c r="D752" s="140" t="n"/>
      <c r="E752" s="18" t="n"/>
      <c r="F752" s="33" t="inlineStr">
        <is>
          <t>希望ヶ丘</t>
        </is>
      </c>
      <c r="G752" s="35" t="inlineStr">
        <is>
          <t>0-2</t>
        </is>
      </c>
      <c r="H752" s="34" t="inlineStr">
        <is>
          <t>×</t>
        </is>
      </c>
      <c r="I752" s="47" t="n"/>
    </row>
    <row r="753" customFormat="1" s="141">
      <c r="B753" s="63" t="n">
        <v>45318</v>
      </c>
      <c r="C753" s="145">
        <f>B753</f>
        <v/>
      </c>
      <c r="D753" s="64" t="inlineStr">
        <is>
          <t>三浦半島大会@明浜小</t>
        </is>
      </c>
      <c r="E753" s="25" t="n"/>
      <c r="F753" s="30" t="inlineStr">
        <is>
          <t>葉山JGK</t>
        </is>
      </c>
      <c r="G753" s="32" t="inlineStr">
        <is>
          <t>0-3</t>
        </is>
      </c>
      <c r="H753" s="31" t="inlineStr">
        <is>
          <t>×</t>
        </is>
      </c>
      <c r="I753" s="87" t="n"/>
    </row>
    <row r="754">
      <c r="B754" s="63" t="n">
        <v>45311</v>
      </c>
      <c r="C754" s="145">
        <f>B754</f>
        <v/>
      </c>
      <c r="D754" s="64" t="inlineStr">
        <is>
          <t>レガーレわくわくカップ@座間市立旭小学校</t>
        </is>
      </c>
      <c r="E754" s="25" t="n"/>
      <c r="F754" s="30" t="inlineStr">
        <is>
          <t>草柳</t>
        </is>
      </c>
      <c r="G754" s="32" t="inlineStr">
        <is>
          <t>0-0</t>
        </is>
      </c>
      <c r="H754" s="31" t="inlineStr">
        <is>
          <t>△</t>
        </is>
      </c>
      <c r="I754" s="87" t="n"/>
    </row>
    <row r="755">
      <c r="B755" s="46" t="n"/>
      <c r="C755" s="144" t="n"/>
      <c r="D755" s="140" t="n"/>
      <c r="E755" s="18" t="n"/>
      <c r="F755" s="33" t="inlineStr">
        <is>
          <t>中原</t>
        </is>
      </c>
      <c r="G755" s="35" t="inlineStr">
        <is>
          <t>0-3</t>
        </is>
      </c>
      <c r="H755" s="34" t="inlineStr">
        <is>
          <t>×</t>
        </is>
      </c>
      <c r="I755" s="47" t="n"/>
    </row>
    <row r="756">
      <c r="B756" s="46" t="n"/>
      <c r="C756" s="144" t="n"/>
      <c r="D756" s="140" t="n"/>
      <c r="E756" s="18" t="n"/>
      <c r="F756" s="33" t="inlineStr">
        <is>
          <t>レガーレA</t>
        </is>
      </c>
      <c r="G756" s="35" t="inlineStr">
        <is>
          <t>0-4</t>
        </is>
      </c>
      <c r="H756" s="34" t="inlineStr">
        <is>
          <t>×</t>
        </is>
      </c>
      <c r="I756" s="47" t="n"/>
    </row>
    <row r="757">
      <c r="B757" s="46" t="n"/>
      <c r="C757" s="144" t="n"/>
      <c r="D757" s="140" t="n"/>
      <c r="E757" s="18" t="n"/>
      <c r="F757" s="33" t="inlineStr">
        <is>
          <t>希望ヶ丘</t>
        </is>
      </c>
      <c r="G757" s="35" t="inlineStr">
        <is>
          <t>3-0</t>
        </is>
      </c>
      <c r="H757" s="34" t="inlineStr">
        <is>
          <t>〇</t>
        </is>
      </c>
      <c r="I757" s="47" t="n"/>
    </row>
    <row r="758">
      <c r="B758" s="46" t="n"/>
      <c r="C758" s="144" t="n"/>
      <c r="D758" s="140" t="n"/>
      <c r="E758" s="18" t="n"/>
      <c r="F758" s="33" t="inlineStr">
        <is>
          <t>レガーレB</t>
        </is>
      </c>
      <c r="G758" s="35" t="inlineStr">
        <is>
          <t>1-1</t>
        </is>
      </c>
      <c r="H758" s="34" t="inlineStr">
        <is>
          <t>△</t>
        </is>
      </c>
      <c r="I758" s="47" t="n"/>
    </row>
    <row r="759" customFormat="1" s="141">
      <c r="B759" s="49" t="n"/>
      <c r="C759" s="146" t="n"/>
      <c r="D759" s="50" t="n"/>
      <c r="E759" s="19" t="n"/>
      <c r="F759" s="33" t="inlineStr">
        <is>
          <t>順位決定戦希望ヶ丘</t>
        </is>
      </c>
      <c r="G759" s="35" t="inlineStr">
        <is>
          <t>0-2</t>
        </is>
      </c>
      <c r="H759" s="34" t="inlineStr">
        <is>
          <t>×</t>
        </is>
      </c>
      <c r="I759" s="77" t="n"/>
    </row>
    <row r="760">
      <c r="B760" s="63" t="n">
        <v>45287</v>
      </c>
      <c r="C760" s="145">
        <f>B760</f>
        <v/>
      </c>
      <c r="D760" s="64" t="inlineStr">
        <is>
          <t>カルぺソ-ル湘南TRM@カルぺソ-ルスポ-ツパ-ク</t>
        </is>
      </c>
      <c r="E760" s="25" t="n"/>
      <c r="F760" s="30" t="inlineStr">
        <is>
          <t xml:space="preserve">カルパソール湘南  </t>
        </is>
      </c>
      <c r="G760" s="32" t="inlineStr">
        <is>
          <t>0-3</t>
        </is>
      </c>
      <c r="H760" s="31">
        <f>IF(G325="0-1","×",IF(G325="1-1","△",IF(G325="1-0","〇",IF(G325="2-0","〇",IF(G325="2-2","△",IF(G325="2-1","〇",IF(G325="0-0","△",IF(G325="3-0","○",IF(G325="4-0","○",IF(G325="4-1","○",IF(G325="3-1","〇",IF(G325="5-0","〇",IF(G325="5-1","〇",IF(G325="7-0","〇",IF(G325="3-2","〇",IF(G325="8-0","〇",IF(G325="4-3","〇",IF(G325="3-2","〇",IF(G325="5-2","〇",IF(G325="4-2","〇",IF(G325="6-0","〇",IF(G325="3-2","〇",IF(G325="7-0","〇","×")))))))))))))))))))))))</f>
        <v/>
      </c>
      <c r="I760" s="87" t="n"/>
    </row>
    <row r="761">
      <c r="B761" s="46" t="n"/>
      <c r="C761" s="144" t="n"/>
      <c r="D761" s="140" t="n"/>
      <c r="E761" s="18" t="n"/>
      <c r="F761" s="33" t="inlineStr">
        <is>
          <t xml:space="preserve">パーシモン     </t>
        </is>
      </c>
      <c r="G761" s="35" t="inlineStr">
        <is>
          <t>1-6</t>
        </is>
      </c>
      <c r="H761" s="34">
        <f>IF(G326="0-1","×",IF(G326="1-1","△",IF(G326="1-0","〇",IF(G326="2-0","〇",IF(G326="2-2","△",IF(G326="2-1","〇",IF(G326="0-0","△",IF(G326="3-0","○",IF(G326="4-0","○",IF(G326="4-1","○",IF(G326="3-1","〇",IF(G326="5-0","〇",IF(G326="5-1","〇",IF(G326="7-0","〇",IF(G326="3-2","〇",IF(G326="8-0","〇",IF(G326="4-3","〇",IF(G326="3-2","〇",IF(G326="5-2","〇",IF(G326="4-2","〇",IF(G326="6-0","〇",IF(G326="3-2","〇",IF(G326="7-0","〇","×")))))))))))))))))))))))</f>
        <v/>
      </c>
      <c r="I761" s="47" t="n"/>
    </row>
    <row r="762">
      <c r="B762" s="46" t="n"/>
      <c r="C762" s="144" t="n"/>
      <c r="D762" s="140" t="n"/>
      <c r="E762" s="18" t="n"/>
      <c r="F762" s="33" t="inlineStr">
        <is>
          <t xml:space="preserve">ゴールデン </t>
        </is>
      </c>
      <c r="G762" s="35" t="inlineStr">
        <is>
          <t>0-0</t>
        </is>
      </c>
      <c r="H762" s="34">
        <f>IF(G327="0-1","×",IF(G327="1-1","△",IF(G327="1-0","〇",IF(G327="2-0","〇",IF(G327="2-2","△",IF(G327="2-1","〇",IF(G327="0-0","△",IF(G327="3-0","○",IF(G327="4-0","○",IF(G327="4-1","○",IF(G327="3-1","〇",IF(G327="5-0","〇",IF(G327="5-1","〇",IF(G327="7-0","〇",IF(G327="3-2","〇",IF(G327="8-0","〇",IF(G327="4-3","〇",IF(G327="3-2","〇",IF(G327="5-2","〇",IF(G327="4-2","〇",IF(G327="6-0","〇",IF(G327="3-2","〇",IF(G327="7-0","〇","×")))))))))))))))))))))))</f>
        <v/>
      </c>
      <c r="I762" s="47" t="n"/>
    </row>
    <row r="763">
      <c r="B763" s="46" t="n"/>
      <c r="C763" s="144" t="n"/>
      <c r="D763" s="140" t="n"/>
      <c r="E763" s="18" t="n"/>
      <c r="F763" s="33" t="inlineStr">
        <is>
          <t xml:space="preserve">3決 ゴールデン     </t>
        </is>
      </c>
      <c r="G763" s="35" t="inlineStr">
        <is>
          <t>1-7</t>
        </is>
      </c>
      <c r="H763" s="34">
        <f>IF(G328="0-1","×",IF(G328="1-1","△",IF(G328="1-0","〇",IF(G328="2-0","〇",IF(G328="2-2","△",IF(G328="2-1","〇",IF(G328="0-0","△",IF(G328="3-0","○",IF(G328="4-0","○",IF(G328="4-1","○",IF(G328="3-1","〇",IF(G328="5-0","〇",IF(G328="5-1","〇",IF(G328="7-0","〇",IF(G328="3-2","〇",IF(G328="8-0","〇",IF(G328="4-3","〇",IF(G328="3-2","〇",IF(G328="5-2","〇",IF(G328="4-2","〇",IF(G328="6-0","〇",IF(G328="3-2","〇",IF(G328="7-0","〇","×")))))))))))))))))))))))</f>
        <v/>
      </c>
      <c r="I763" s="47" t="n"/>
    </row>
    <row r="764">
      <c r="B764" s="63" t="n">
        <v>45284</v>
      </c>
      <c r="C764" s="145">
        <f>B764</f>
        <v/>
      </c>
      <c r="D764" s="64" t="inlineStr">
        <is>
          <t xml:space="preserve">YSGEMカップ@酒匂川スポ-ツ広場 </t>
        </is>
      </c>
      <c r="E764" s="25" t="n"/>
      <c r="F764" s="30" t="inlineStr">
        <is>
          <t xml:space="preserve">CLIO  </t>
        </is>
      </c>
      <c r="G764" s="32" t="inlineStr">
        <is>
          <t>0-1</t>
        </is>
      </c>
      <c r="H764" s="31">
        <f>IF(G329="0-1","×",IF(G329="1-1","△",IF(G329="1-0","〇",IF(G329="2-0","〇",IF(G329="2-2","△",IF(G329="2-1","〇",IF(G329="0-0","△",IF(G329="3-0","○",IF(G329="4-0","○",IF(G329="4-1","○",IF(G329="3-1","〇",IF(G329="5-0","〇",IF(G329="5-1","〇",IF(G329="7-0","〇",IF(G329="3-2","〇",IF(G329="8-0","〇",IF(G329="4-3","〇",IF(G329="3-2","〇",IF(G329="5-2","〇",IF(G329="4-2","〇",IF(G329="6-0","〇",IF(G329="3-2","〇",IF(G329="7-0","〇","×")))))))))))))))))))))))</f>
        <v/>
      </c>
      <c r="I764" s="87" t="n"/>
    </row>
    <row r="765" customFormat="1" s="141">
      <c r="B765" s="46" t="n"/>
      <c r="C765" s="144" t="n"/>
      <c r="D765" s="140" t="n"/>
      <c r="E765" s="18" t="n"/>
      <c r="F765" s="33" t="inlineStr">
        <is>
          <t xml:space="preserve">成瀬  </t>
        </is>
      </c>
      <c r="G765" s="35" t="inlineStr">
        <is>
          <t>0-3</t>
        </is>
      </c>
      <c r="H765" s="34">
        <f>IF(G330="0-1","×",IF(G330="1-1","△",IF(G330="1-0","〇",IF(G330="2-0","〇",IF(G330="2-2","△",IF(G330="2-1","〇",IF(G330="0-0","△",IF(G330="3-0","○",IF(G330="4-0","○",IF(G330="4-1","○",IF(G330="3-1","〇",IF(G330="5-0","〇",IF(G330="5-1","〇",IF(G330="7-0","〇",IF(G330="3-2","〇",IF(G330="8-0","〇",IF(G330="4-3","〇",IF(G330="3-2","〇",IF(G330="5-2","〇",IF(G330="4-2","〇",IF(G330="6-0","〇",IF(G330="3-2","〇",IF(G330="7-0","〇","×")))))))))))))))))))))))</f>
        <v/>
      </c>
      <c r="I765" s="47" t="n"/>
    </row>
    <row r="766">
      <c r="B766" s="46" t="n"/>
      <c r="C766" s="144" t="n"/>
      <c r="D766" s="140" t="n"/>
      <c r="E766" s="18" t="n"/>
      <c r="F766" s="33" t="inlineStr">
        <is>
          <t xml:space="preserve">YSGEM </t>
        </is>
      </c>
      <c r="G766" s="35" t="inlineStr">
        <is>
          <t>1-0</t>
        </is>
      </c>
      <c r="H766" s="34">
        <f>IF(G331="0-1","×",IF(G331="1-1","△",IF(G331="1-0","〇",IF(G331="2-0","〇",IF(G331="2-2","△",IF(G331="2-1","〇",IF(G331="0-0","△",IF(G331="3-0","○",IF(G331="4-0","○",IF(G331="4-1","○",IF(G331="3-1","〇",IF(G331="5-0","〇",IF(G331="5-1","〇",IF(G331="7-0","〇",IF(G331="3-2","〇",IF(G331="8-0","〇",IF(G331="4-3","〇",IF(G331="3-2","〇",IF(G331="5-2","〇",IF(G331="4-2","〇",IF(G331="6-0","〇",IF(G331="3-2","〇",IF(G331="7-0","〇","×")))))))))))))))))))))))</f>
        <v/>
      </c>
      <c r="I766" s="47" t="n"/>
    </row>
    <row r="767">
      <c r="B767" s="46" t="n"/>
      <c r="C767" s="144" t="n"/>
      <c r="D767" s="140" t="n"/>
      <c r="E767" s="18" t="n"/>
      <c r="F767" s="33" t="inlineStr">
        <is>
          <t>3位パート 荻野</t>
        </is>
      </c>
      <c r="G767" s="35" t="inlineStr">
        <is>
          <t>1-0</t>
        </is>
      </c>
      <c r="H767" s="34">
        <f>IF(G332="0-1","×",IF(G332="1-1","△",IF(G332="1-0","〇",IF(G332="2-0","〇",IF(G332="2-2","△",IF(G332="2-1","〇",IF(G332="0-0","△",IF(G332="3-0","○",IF(G332="4-0","○",IF(G332="4-1","○",IF(G332="3-1","〇",IF(G332="5-0","〇",IF(G332="5-1","〇",IF(G332="7-0","〇",IF(G332="3-2","〇",IF(G332="8-0","〇",IF(G332="4-3","〇",IF(G332="3-2","〇",IF(G332="5-2","〇",IF(G332="4-2","〇",IF(G332="6-0","〇",IF(G332="3-2","〇",IF(G332="7-0","〇","×")))))))))))))))))))))))</f>
        <v/>
      </c>
      <c r="I767" s="47" t="n"/>
    </row>
    <row r="768">
      <c r="B768" s="46" t="n"/>
      <c r="C768" s="144" t="n"/>
      <c r="D768" s="140" t="n"/>
      <c r="E768" s="18" t="n"/>
      <c r="F768" s="33" t="inlineStr">
        <is>
          <t xml:space="preserve"> 富士見台  </t>
        </is>
      </c>
      <c r="G768" s="35" t="inlineStr">
        <is>
          <t>2-1</t>
        </is>
      </c>
      <c r="H768" s="34">
        <f>IF(G333="0-1","×",IF(G333="1-1","△",IF(G333="1-0","〇",IF(G333="2-0","〇",IF(G333="2-2","△",IF(G333="2-1","〇",IF(G333="0-0","△",IF(G333="3-0","○",IF(G333="4-0","○",IF(G333="4-1","○",IF(G333="3-1","〇",IF(G333="5-0","〇",IF(G333="5-1","〇",IF(G333="7-0","〇",IF(G333="3-2","〇",IF(G333="8-0","〇",IF(G333="4-3","〇",IF(G333="3-2","〇",IF(G333="5-2","〇",IF(G333="4-2","〇",IF(G333="6-0","〇",IF(G333="3-2","〇",IF(G333="7-0","〇","×")))))))))))))))))))))))</f>
        <v/>
      </c>
      <c r="I768" s="47" t="n"/>
    </row>
    <row r="769">
      <c r="B769" s="49" t="n"/>
      <c r="C769" s="146" t="n"/>
      <c r="D769" s="50" t="n"/>
      <c r="E769" s="19" t="n"/>
      <c r="F769" s="36" t="inlineStr">
        <is>
          <t xml:space="preserve"> オリオン  </t>
        </is>
      </c>
      <c r="G769" s="38" t="inlineStr">
        <is>
          <t>3-1</t>
        </is>
      </c>
      <c r="H769" s="37">
        <f>IF(G334="0-1","×",IF(G334="1-1","△",IF(G334="1-0","〇",IF(G334="2-0","〇",IF(G334="2-2","△",IF(G334="2-1","〇",IF(G334="0-0","△",IF(G334="3-0","○",IF(G334="4-0","○",IF(G334="4-1","○",IF(G334="3-1","〇",IF(G334="5-0","〇",IF(G334="5-1","〇",IF(G334="7-0","〇",IF(G334="3-2","〇",IF(G334="8-0","〇",IF(G334="4-3","〇",IF(G334="3-2","〇",IF(G334="5-2","〇",IF(G334="4-2","〇",IF(G334="6-0","〇",IF(G334="3-2","〇",IF(G334="7-0","〇","×")))))))))))))))))))))))</f>
        <v/>
      </c>
      <c r="I769" s="77" t="n"/>
    </row>
    <row r="770">
      <c r="B770" s="63" t="n">
        <v>45277</v>
      </c>
      <c r="C770" s="145">
        <f>B770</f>
        <v/>
      </c>
      <c r="D770" s="64" t="inlineStr">
        <is>
          <t>マリノスくりはまカップ@マリノススポ-ツパ-ク準決勝</t>
        </is>
      </c>
      <c r="E770" s="25" t="n"/>
      <c r="F770" s="30" t="inlineStr">
        <is>
          <t xml:space="preserve">久里浜  PK </t>
        </is>
      </c>
      <c r="G770" s="32" t="inlineStr">
        <is>
          <t>1-1</t>
        </is>
      </c>
      <c r="H770" s="31" t="inlineStr">
        <is>
          <t>✕</t>
        </is>
      </c>
      <c r="I770" s="87" t="inlineStr">
        <is>
          <t>PK2-3</t>
        </is>
      </c>
    </row>
    <row r="771">
      <c r="B771" s="49" t="n"/>
      <c r="C771" s="146" t="n"/>
      <c r="D771" s="50" t="n"/>
      <c r="E771" s="19" t="n"/>
      <c r="F771" s="36" t="inlineStr">
        <is>
          <t xml:space="preserve">高坂  </t>
        </is>
      </c>
      <c r="G771" s="38" t="inlineStr">
        <is>
          <t>3-0</t>
        </is>
      </c>
      <c r="H771" s="37">
        <f>IF(G336="0-1","×",IF(G336="1-1","△",IF(G336="1-0","〇",IF(G336="2-0","〇",IF(G336="2-2","△",IF(G336="2-1","〇",IF(G336="0-0","△",IF(G336="3-0","○",IF(G336="4-0","○",IF(G336="4-1","○",IF(G336="3-1","〇",IF(G336="5-0","〇",IF(G336="5-1","〇",IF(G336="7-0","〇",IF(G336="3-2","〇",IF(G336="8-0","〇",IF(G336="4-3","〇",IF(G336="3-2","〇",IF(G336="5-2","〇",IF(G336="4-2","〇",IF(G336="6-0","〇",IF(G336="3-2","〇",IF(G336="7-0","〇","×")))))))))))))))))))))))</f>
        <v/>
      </c>
      <c r="I771" s="77" t="n"/>
    </row>
    <row r="772">
      <c r="B772" s="46" t="n">
        <v>45270</v>
      </c>
      <c r="C772" s="145">
        <f>B772</f>
        <v/>
      </c>
      <c r="D772" s="140" t="inlineStr">
        <is>
          <t xml:space="preserve">TRM@明浜小 </t>
        </is>
      </c>
      <c r="E772" s="18" t="n"/>
      <c r="F772" s="33" t="inlineStr">
        <is>
          <t>ALLZ</t>
        </is>
      </c>
      <c r="G772" s="41" t="inlineStr">
        <is>
          <t>0-0</t>
        </is>
      </c>
      <c r="H772" s="40">
        <f>IF(G337="0-1","×",IF(G337="1-1","△",IF(G337="1-0","〇",IF(G337="2-0","〇",IF(G337="2-2","△",IF(G337="2-1","〇",IF(G337="0-0","△",IF(G337="3-0","○",IF(G337="4-0","○",IF(G337="4-1","○",IF(G337="3-1","〇",IF(G337="5-0","〇",IF(G337="5-1","〇",IF(G337="7-0","〇",IF(G337="3-2","〇",IF(G337="8-0","〇",IF(G337="4-3","〇",IF(G337="3-2","〇",IF(G337="5-2","〇",IF(G337="4-2","〇",IF(G337="6-0","〇",IF(G337="3-2","〇",IF(G337="7-0","〇","×")))))))))))))))))))))))</f>
        <v/>
      </c>
      <c r="I772" s="47" t="n"/>
    </row>
    <row r="773">
      <c r="B773" s="46" t="n"/>
      <c r="C773" s="144" t="n"/>
      <c r="D773" s="140" t="n"/>
      <c r="E773" s="18" t="n"/>
      <c r="F773" s="33" t="inlineStr">
        <is>
          <t>ALLZ</t>
        </is>
      </c>
      <c r="G773" s="35" t="inlineStr">
        <is>
          <t>1-0</t>
        </is>
      </c>
      <c r="H773" s="34">
        <f>IF(G338="0-1","×",IF(G338="1-1","△",IF(G338="1-0","〇",IF(G338="2-0","〇",IF(G338="2-2","△",IF(G338="2-1","〇",IF(G338="0-0","△",IF(G338="3-0","○",IF(G338="4-0","○",IF(G338="4-1","○",IF(G338="3-1","〇",IF(G338="5-0","〇",IF(G338="5-1","〇",IF(G338="7-0","〇",IF(G338="3-2","〇",IF(G338="8-0","〇",IF(G338="4-3","〇",IF(G338="3-2","〇",IF(G338="5-2","〇",IF(G338="4-2","〇",IF(G338="6-0","〇",IF(G338="3-2","〇",IF(G338="7-0","〇","×")))))))))))))))))))))))</f>
        <v/>
      </c>
      <c r="I773" s="47" t="n"/>
    </row>
    <row r="774">
      <c r="B774" s="46" t="n"/>
      <c r="C774" s="144" t="n"/>
      <c r="D774" s="140" t="n"/>
      <c r="E774" s="18" t="n"/>
      <c r="F774" s="33" t="inlineStr">
        <is>
          <t>ALLZ</t>
        </is>
      </c>
      <c r="G774" s="35" t="inlineStr">
        <is>
          <t>1-2</t>
        </is>
      </c>
      <c r="H774" s="34">
        <f>IF(G339="0-1","×",IF(G339="1-1","△",IF(G339="1-0","〇",IF(G339="2-0","〇",IF(G339="2-2","△",IF(G339="2-1","〇",IF(G339="0-0","△",IF(G339="3-0","○",IF(G339="4-0","○",IF(G339="4-1","○",IF(G339="3-1","〇",IF(G339="5-0","〇",IF(G339="5-1","〇",IF(G339="7-0","〇",IF(G339="3-2","〇",IF(G339="8-0","〇",IF(G339="4-3","〇",IF(G339="3-2","〇",IF(G339="5-2","〇",IF(G339="4-2","〇",IF(G339="6-0","〇",IF(G339="3-2","〇",IF(G339="7-0","〇","×")))))))))))))))))))))))</f>
        <v/>
      </c>
      <c r="I774" s="47" t="n"/>
    </row>
    <row r="775">
      <c r="B775" s="46" t="n"/>
      <c r="C775" s="144" t="n"/>
      <c r="D775" s="140" t="n"/>
      <c r="E775" s="18" t="n"/>
      <c r="F775" s="39" t="inlineStr">
        <is>
          <t>ALLZ</t>
        </is>
      </c>
      <c r="G775" s="35" t="inlineStr">
        <is>
          <t>1-1</t>
        </is>
      </c>
      <c r="H775" s="34">
        <f>IF(G340="0-1","×",IF(G340="1-1","△",IF(G340="1-0","〇",IF(G340="2-0","〇",IF(G340="2-2","△",IF(G340="2-1","〇",IF(G340="0-0","△",IF(G340="3-0","○",IF(G340="4-0","○",IF(G340="4-1","○",IF(G340="3-1","〇",IF(G340="5-0","〇",IF(G340="5-1","〇",IF(G340="7-0","〇",IF(G340="3-2","〇",IF(G340="8-0","〇",IF(G340="4-3","〇",IF(G340="3-2","〇",IF(G340="5-2","〇",IF(G340="4-2","〇",IF(G340="6-0","〇",IF(G340="3-2","〇",IF(G340="7-0","〇","×")))))))))))))))))))))))</f>
        <v/>
      </c>
      <c r="I775" s="47" t="n"/>
    </row>
    <row r="776">
      <c r="B776" s="49" t="n"/>
      <c r="C776" s="146" t="n"/>
      <c r="D776" s="50" t="n"/>
      <c r="E776" s="19" t="n"/>
      <c r="F776" s="36" t="inlineStr">
        <is>
          <t>ALLZ</t>
        </is>
      </c>
      <c r="G776" s="38" t="inlineStr">
        <is>
          <t>3-0</t>
        </is>
      </c>
      <c r="H776" s="37">
        <f>IF(G341="0-1","×",IF(G341="1-1","△",IF(G341="1-0","〇",IF(G341="2-0","〇",IF(G341="2-2","△",IF(G341="2-1","〇",IF(G341="0-0","△",IF(G341="3-0","○",IF(G341="4-0","○",IF(G341="4-1","○",IF(G341="3-1","〇",IF(G341="5-0","〇",IF(G341="5-1","〇",IF(G341="7-0","〇",IF(G341="3-2","〇",IF(G341="8-0","〇",IF(G341="4-3","〇",IF(G341="3-2","〇",IF(G341="5-2","〇",IF(G341="4-2","〇",IF(G341="6-0","〇",IF(G341="3-2","〇",IF(G341="7-0","〇","×")))))))))))))))))))))))</f>
        <v/>
      </c>
      <c r="I776" s="77" t="n"/>
    </row>
    <row r="777">
      <c r="B777" s="63" t="n">
        <v>45269</v>
      </c>
      <c r="C777" s="145">
        <f>B777</f>
        <v/>
      </c>
      <c r="D777" s="64" t="inlineStr">
        <is>
          <t>F.マリノスくりはまカップ@明浜小</t>
        </is>
      </c>
      <c r="E777" s="25" t="n"/>
      <c r="F777" s="30" t="inlineStr">
        <is>
          <t xml:space="preserve"> 馬堀  </t>
        </is>
      </c>
      <c r="G777" s="32" t="inlineStr">
        <is>
          <t>2-0</t>
        </is>
      </c>
      <c r="H777" s="31">
        <f>IF(G342="0-1","×",IF(G342="1-1","△",IF(G342="1-0","〇",IF(G342="2-0","〇",IF(G342="2-2","△",IF(G342="2-1","〇",IF(G342="0-0","△",IF(G342="3-0","○",IF(G342="4-0","○",IF(G342="4-1","○",IF(G342="3-1","〇",IF(G342="5-0","〇",IF(G342="5-1","〇",IF(G342="7-0","〇",IF(G342="3-2","〇",IF(G342="8-0","〇",IF(G342="4-3","〇",IF(G342="3-2","〇",IF(G342="5-2","〇",IF(G342="4-2","〇",IF(G342="6-0","〇",IF(G342="3-2","〇",IF(G342="7-0","〇","×")))))))))))))))))))))))</f>
        <v/>
      </c>
      <c r="I777" s="87" t="n"/>
    </row>
    <row r="778">
      <c r="B778" s="46" t="n"/>
      <c r="C778" s="144" t="n"/>
      <c r="D778" s="140" t="n"/>
      <c r="E778" s="18" t="n"/>
      <c r="F778" s="33" t="inlineStr">
        <is>
          <t xml:space="preserve"> 高坂  </t>
        </is>
      </c>
      <c r="G778" s="35" t="inlineStr">
        <is>
          <t>2-0</t>
        </is>
      </c>
      <c r="H778" s="34">
        <f>IF(G343="0-1","×",IF(G343="1-1","△",IF(G343="1-0","〇",IF(G343="2-0","〇",IF(G343="2-2","△",IF(G343="2-1","〇",IF(G343="0-0","△",IF(G343="3-0","○",IF(G343="4-0","○",IF(G343="4-1","○",IF(G343="3-1","〇",IF(G343="5-0","〇",IF(G343="5-1","〇",IF(G343="7-0","〇",IF(G343="3-2","〇",IF(G343="8-0","〇",IF(G343="4-3","〇",IF(G343="3-2","〇",IF(G343="5-2","〇",IF(G343="4-2","〇",IF(G343="6-0","〇",IF(G343="3-2","〇",IF(G343="7-0","〇","×")))))))))))))))))))))))</f>
        <v/>
      </c>
      <c r="I778" s="47" t="n"/>
    </row>
    <row r="779">
      <c r="B779" s="46" t="n"/>
      <c r="C779" s="144" t="n"/>
      <c r="D779" s="140" t="n"/>
      <c r="E779" s="18" t="n"/>
      <c r="F779" s="33" t="inlineStr">
        <is>
          <t xml:space="preserve"> TADO  </t>
        </is>
      </c>
      <c r="G779" s="35" t="inlineStr">
        <is>
          <t>2-0</t>
        </is>
      </c>
      <c r="H779" s="34">
        <f>IF(G344="0-1","×",IF(G344="1-1","△",IF(G344="1-0","〇",IF(G344="2-0","〇",IF(G344="2-2","△",IF(G344="2-1","〇",IF(G344="0-0","△",IF(G344="3-0","○",IF(G344="4-0","○",IF(G344="4-1","○",IF(G344="3-1","〇",IF(G344="5-0","〇",IF(G344="5-1","〇",IF(G344="7-0","〇",IF(G344="3-2","〇",IF(G344="8-0","〇",IF(G344="4-3","〇",IF(G344="3-2","〇",IF(G344="5-2","〇",IF(G344="4-2","〇",IF(G344="6-0","〇",IF(G344="3-2","〇",IF(G344="7-0","〇","×")))))))))))))))))))))))</f>
        <v/>
      </c>
      <c r="I779" s="47" t="n"/>
    </row>
    <row r="780">
      <c r="B780" s="46" t="n"/>
      <c r="C780" s="144" t="n"/>
      <c r="D780" s="140" t="n"/>
      <c r="E780" s="18" t="n"/>
      <c r="F780" s="33" t="inlineStr">
        <is>
          <t xml:space="preserve"> 三春  </t>
        </is>
      </c>
      <c r="G780" s="35" t="inlineStr">
        <is>
          <t>3-1</t>
        </is>
      </c>
      <c r="H780" s="34">
        <f>IF(G345="0-1","×",IF(G345="1-1","△",IF(G345="1-0","〇",IF(G345="2-0","〇",IF(G345="2-2","△",IF(G345="2-1","〇",IF(G345="0-0","△",IF(G345="3-0","○",IF(G345="4-0","○",IF(G345="4-1","○",IF(G345="3-1","〇",IF(G345="5-0","〇",IF(G345="5-1","〇",IF(G345="7-0","〇",IF(G345="3-2","〇",IF(G345="8-0","〇",IF(G345="4-3","〇",IF(G345="3-2","〇",IF(G345="5-2","〇",IF(G345="4-2","〇",IF(G345="6-0","〇",IF(G345="3-2","〇",IF(G345="7-0","〇","×")))))))))))))))))))))))</f>
        <v/>
      </c>
      <c r="I780" s="47" t="n"/>
    </row>
    <row r="781">
      <c r="B781" s="49" t="n"/>
      <c r="C781" s="146" t="n"/>
      <c r="D781" s="50" t="n"/>
      <c r="E781" s="19" t="n"/>
      <c r="F781" s="36" t="inlineStr">
        <is>
          <t xml:space="preserve"> 城北  </t>
        </is>
      </c>
      <c r="G781" s="38" t="inlineStr">
        <is>
          <t>2-0</t>
        </is>
      </c>
      <c r="H781" s="37">
        <f>IF(G346="0-1","×",IF(G346="1-1","△",IF(G346="1-0","〇",IF(G346="2-0","〇",IF(G346="2-2","△",IF(G346="2-1","〇",IF(G346="0-0","△",IF(G346="3-0","○",IF(G346="4-0","○",IF(G346="4-1","○",IF(G346="3-1","〇",IF(G346="5-0","〇",IF(G346="5-1","〇",IF(G346="7-0","〇",IF(G346="3-2","〇",IF(G346="8-0","〇",IF(G346="4-3","〇",IF(G346="3-2","〇",IF(G346="5-2","〇",IF(G346="4-2","〇",IF(G346="6-0","〇",IF(G346="3-2","〇",IF(G346="7-0","〇","×")))))))))))))))))))))))</f>
        <v/>
      </c>
      <c r="I781" s="77" t="n"/>
      <c r="K781" s="6" t="n"/>
    </row>
    <row r="782">
      <c r="B782" s="63" t="n">
        <v>45262</v>
      </c>
      <c r="C782" s="145">
        <f>B782</f>
        <v/>
      </c>
      <c r="D782" s="64" t="inlineStr">
        <is>
          <t>TRM</t>
        </is>
      </c>
      <c r="E782" s="25" t="inlineStr">
        <is>
          <t>南足柄運動公園</t>
        </is>
      </c>
      <c r="F782" s="30" t="inlineStr">
        <is>
          <t>足柄FC</t>
        </is>
      </c>
      <c r="G782" s="32" t="inlineStr">
        <is>
          <t>0-3</t>
        </is>
      </c>
      <c r="H782" s="31">
        <f>IF(G347="0-1","×",IF(G347="1-1","△",IF(G347="1-0","〇",IF(G347="2-0","〇",IF(G347="2-2","△",IF(G347="2-1","〇",IF(G347="0-0","△",IF(G347="3-0","○",IF(G347="4-0","○",IF(G347="4-1","○",IF(G347="3-1","〇",IF(G347="5-0","〇",IF(G347="5-1","〇",IF(G347="7-0","〇",IF(G347="3-2","〇",IF(G347="8-0","〇",IF(G347="4-3","〇",IF(G347="3-2","〇",IF(G347="5-2","〇",IF(G347="4-2","〇",IF(G347="6-0","〇",IF(G347="3-2","〇",IF(G347="7-0","〇","×")))))))))))))))))))))))</f>
        <v/>
      </c>
      <c r="I782" s="87" t="n"/>
      <c r="K782" s="5" t="n"/>
    </row>
    <row r="783">
      <c r="B783" s="46" t="n"/>
      <c r="C783" s="144" t="n"/>
      <c r="D783" s="140" t="n"/>
      <c r="E783" s="18" t="n"/>
      <c r="F783" s="33" t="inlineStr">
        <is>
          <t>中野島</t>
        </is>
      </c>
      <c r="G783" s="35" t="inlineStr">
        <is>
          <t>1-1</t>
        </is>
      </c>
      <c r="H783" s="34">
        <f>IF(G348="0-1","×",IF(G348="1-1","△",IF(G348="1-0","〇",IF(G348="2-0","〇",IF(G348="2-2","△",IF(G348="2-1","〇",IF(G348="0-0","△",IF(G348="3-0","○",IF(G348="4-0","○",IF(G348="4-1","○",IF(G348="3-1","〇",IF(G348="5-0","〇",IF(G348="5-1","〇",IF(G348="7-0","〇",IF(G348="3-2","〇",IF(G348="8-0","〇",IF(G348="4-3","〇",IF(G348="3-2","〇",IF(G348="5-2","〇",IF(G348="4-2","〇",IF(G348="6-0","〇",IF(G348="3-2","〇",IF(G348="7-0","〇","×")))))))))))))))))))))))</f>
        <v/>
      </c>
      <c r="I783" s="47" t="n"/>
    </row>
    <row r="784" customFormat="1" s="141">
      <c r="B784" s="46" t="n"/>
      <c r="C784" s="144" t="n"/>
      <c r="D784" s="140" t="n"/>
      <c r="E784" s="18" t="n"/>
      <c r="F784" s="39" t="inlineStr">
        <is>
          <t>足柄FC</t>
        </is>
      </c>
      <c r="G784" s="35" t="inlineStr">
        <is>
          <t>0-1</t>
        </is>
      </c>
      <c r="H784" s="34">
        <f>IF(G349="0-1","×",IF(G349="1-1","△",IF(G349="1-0","〇",IF(G349="2-0","〇",IF(G349="2-2","△",IF(G349="2-1","〇",IF(G349="0-0","△",IF(G349="3-0","○",IF(G349="4-0","○",IF(G349="4-1","○",IF(G349="3-1","〇",IF(G349="5-0","〇",IF(G349="5-1","〇",IF(G349="7-0","〇",IF(G349="3-2","〇",IF(G349="8-0","〇",IF(G349="4-3","〇",IF(G349="3-2","〇",IF(G349="5-2","〇",IF(G349="4-2","〇",IF(G349="6-0","〇",IF(G349="3-2","〇",IF(G349="7-0","〇","×")))))))))))))))))))))))</f>
        <v/>
      </c>
      <c r="I784" s="47" t="n"/>
    </row>
    <row r="785">
      <c r="B785" s="49" t="n"/>
      <c r="C785" s="146" t="n"/>
      <c r="D785" s="50" t="n"/>
      <c r="E785" s="19" t="n"/>
      <c r="F785" s="36" t="inlineStr">
        <is>
          <t>中野島</t>
        </is>
      </c>
      <c r="G785" s="38" t="inlineStr">
        <is>
          <t>1-1</t>
        </is>
      </c>
      <c r="H785" s="37">
        <f>IF(G350="0-1","×",IF(G350="1-1","△",IF(G350="1-0","〇",IF(G350="2-0","〇",IF(G350="2-2","△",IF(G350="2-1","〇",IF(G350="0-0","△",IF(G350="3-0","○",IF(G350="4-0","○",IF(G350="4-1","○",IF(G350="3-1","〇",IF(G350="5-0","〇",IF(G350="5-1","〇",IF(G350="7-0","〇",IF(G350="3-2","〇",IF(G350="8-0","〇",IF(G350="4-3","〇",IF(G350="3-2","〇",IF(G350="5-2","〇",IF(G350="4-2","〇",IF(G350="6-0","〇",IF(G350="3-2","〇",IF(G350="7-0","〇","×")))))))))))))))))))))))</f>
        <v/>
      </c>
      <c r="I785" s="77" t="n"/>
    </row>
    <row r="786">
      <c r="B786" s="63" t="n">
        <v>45255</v>
      </c>
      <c r="C786" s="145">
        <f>B786</f>
        <v/>
      </c>
      <c r="D786" s="64" t="inlineStr">
        <is>
          <t>チャンピョンシップ</t>
        </is>
      </c>
      <c r="E786" s="25" t="inlineStr">
        <is>
          <t>リーフスタジアム</t>
        </is>
      </c>
      <c r="F786" s="30" t="inlineStr">
        <is>
          <t>大津</t>
        </is>
      </c>
      <c r="G786" s="32" t="inlineStr">
        <is>
          <t>0-1</t>
        </is>
      </c>
      <c r="H786" s="31">
        <f>IF(G351="0-1","×",IF(G351="1-1","△",IF(G351="1-0","〇",IF(G351="2-0","〇",IF(G351="2-2","△",IF(G351="2-1","〇",IF(G351="0-0","△",IF(G351="3-0","○",IF(G351="4-0","○",IF(G351="4-1","○",IF(G351="3-1","〇",IF(G351="5-0","〇",IF(G351="5-1","〇",IF(G351="7-0","〇",IF(G351="3-2","〇",IF(G351="8-0","〇",IF(G351="4-3","〇",IF(G351="3-2","〇",IF(G351="5-2","〇",IF(G351="4-2","〇",IF(G351="6-0","〇",IF(G351="3-2","〇",IF(G351="7-0","〇","×")))))))))))))))))))))))</f>
        <v/>
      </c>
      <c r="I786" s="87" t="n"/>
    </row>
    <row r="787">
      <c r="B787" s="46" t="n"/>
      <c r="C787" s="144" t="n"/>
      <c r="D787" s="140" t="n"/>
      <c r="E787" s="18" t="n"/>
      <c r="F787" s="33" t="inlineStr">
        <is>
          <t>TADO</t>
        </is>
      </c>
      <c r="G787" s="35" t="inlineStr">
        <is>
          <t>1-1</t>
        </is>
      </c>
      <c r="H787" s="34" t="inlineStr">
        <is>
          <t>〇</t>
        </is>
      </c>
      <c r="I787" s="47" t="n"/>
    </row>
    <row r="788">
      <c r="B788" s="63" t="n">
        <v>45249</v>
      </c>
      <c r="C788" s="145">
        <f>B788</f>
        <v/>
      </c>
      <c r="D788" s="64" t="inlineStr">
        <is>
          <t>FFC杯</t>
        </is>
      </c>
      <c r="E788" s="25" t="inlineStr">
        <is>
          <t>船越小学校</t>
        </is>
      </c>
      <c r="F788" s="30" t="inlineStr">
        <is>
          <t>逗子少年</t>
        </is>
      </c>
      <c r="G788" s="32" t="inlineStr">
        <is>
          <t>3-0</t>
        </is>
      </c>
      <c r="H788" s="31">
        <f>IF(G353="0-1","×",IF(G353="1-1","△",IF(G353="1-0","〇",IF(G353="2-0","〇",IF(G353="2-2","△",IF(G353="2-1","〇",IF(G353="0-0","△",IF(G353="3-0","○",IF(G353="4-0","○",IF(G353="4-1","○",IF(G353="3-1","〇",IF(G353="5-0","〇",IF(G353="5-1","〇",IF(G353="7-0","〇",IF(G353="3-2","〇",IF(G353="8-0","〇",IF(G353="4-3","〇",IF(G353="3-2","〇",IF(G353="5-2","〇",IF(G353="4-2","〇",IF(G353="6-0","〇",IF(G353="3-2","〇",IF(G353="7-0","〇","×")))))))))))))))))))))))</f>
        <v/>
      </c>
      <c r="I788" s="87" t="n"/>
    </row>
    <row r="789">
      <c r="B789" s="46" t="n"/>
      <c r="C789" s="144" t="n"/>
      <c r="D789" s="140" t="n"/>
      <c r="E789" s="18" t="n"/>
      <c r="F789" s="33" t="inlineStr">
        <is>
          <t>小坂</t>
        </is>
      </c>
      <c r="G789" s="35" t="inlineStr">
        <is>
          <t>6-1</t>
        </is>
      </c>
      <c r="H789" s="34" t="inlineStr">
        <is>
          <t>〇</t>
        </is>
      </c>
      <c r="I789" s="47" t="n"/>
    </row>
    <row r="790">
      <c r="B790" s="49" t="n"/>
      <c r="C790" s="146" t="n"/>
      <c r="D790" s="50" t="n"/>
      <c r="E790" s="19" t="n"/>
      <c r="F790" s="36" t="inlineStr">
        <is>
          <t>高尾</t>
        </is>
      </c>
      <c r="G790" s="38" t="inlineStr">
        <is>
          <t>3-2</t>
        </is>
      </c>
      <c r="H790" s="37">
        <f>IF(G355="0-1","×",IF(G355="1-1","△",IF(G355="1-0","〇",IF(G355="2-0","〇",IF(G355="2-2","△",IF(G355="2-1","〇",IF(G355="0-0","△",IF(G355="3-0","○",IF(G355="4-0","○",IF(G355="4-1","○",IF(G355="3-1","〇",IF(G355="5-0","〇",IF(G355="5-1","〇",IF(G355="7-0","〇",IF(G355="3-2","〇",IF(G355="8-0","〇",IF(G355="4-3","〇",IF(G355="3-2","〇",IF(G355="5-2","〇",IF(G355="4-2","〇",IF(G355="6-0","〇",IF(G355="3-2","〇",IF(G355="7-0","〇","×")))))))))))))))))))))))</f>
        <v/>
      </c>
      <c r="I790" s="77" t="n"/>
    </row>
    <row r="791">
      <c r="B791" s="46" t="n">
        <v>45242</v>
      </c>
      <c r="C791" s="144">
        <f>B791</f>
        <v/>
      </c>
      <c r="D791" s="140" t="inlineStr">
        <is>
          <t>TRM</t>
        </is>
      </c>
      <c r="E791" s="18" t="inlineStr">
        <is>
          <t>電力中央研究所</t>
        </is>
      </c>
      <c r="F791" s="39" t="inlineStr">
        <is>
          <t>中原</t>
        </is>
      </c>
      <c r="G791" s="41" t="inlineStr">
        <is>
          <t>0-1</t>
        </is>
      </c>
      <c r="H791" s="40">
        <f>IF(G356="0-1","×",IF(G356="1-1","△",IF(G356="1-0","〇",IF(G356="2-0","〇",IF(G356="2-2","△",IF(G356="2-1","〇",IF(G356="0-0","△",IF(G356="3-0","○",IF(G356="4-0","○",IF(G356="4-1","○",IF(G356="3-1","〇",IF(G356="5-0","〇",IF(G356="5-1","〇",IF(G356="7-0","〇",IF(G356="3-2","〇",IF(G356="8-0","〇",IF(G356="4-3","〇",IF(G356="3-2","〇",IF(G356="5-2","〇",IF(G356="4-2","〇",IF(G356="6-0","〇",IF(G356="3-2","〇",IF(G356="7-0","〇","×")))))))))))))))))))))))</f>
        <v/>
      </c>
      <c r="I791" s="47" t="n"/>
    </row>
    <row r="792">
      <c r="B792" s="46" t="n"/>
      <c r="C792" s="144" t="n"/>
      <c r="D792" s="140" t="n"/>
      <c r="E792" s="18" t="n"/>
      <c r="F792" s="33" t="inlineStr">
        <is>
          <t>葉山JGK</t>
        </is>
      </c>
      <c r="G792" s="35" t="inlineStr">
        <is>
          <t>0-0</t>
        </is>
      </c>
      <c r="H792" s="34">
        <f>IF(G357="0-1","×",IF(G357="1-1","△",IF(G357="1-0","〇",IF(G357="2-0","〇",IF(G357="2-2","△",IF(G357="2-1","〇",IF(G357="0-0","△",IF(G357="3-0","○",IF(G357="4-0","○",IF(G357="4-1","○",IF(G357="3-1","〇",IF(G357="5-0","〇",IF(G357="5-1","〇",IF(G357="7-0","〇",IF(G357="3-2","〇",IF(G357="8-0","〇",IF(G357="4-3","〇",IF(G357="3-2","〇",IF(G357="5-2","〇",IF(G357="4-2","〇",IF(G357="6-0","〇",IF(G357="3-2","〇",IF(G357="7-0","〇","×")))))))))))))))))))))))</f>
        <v/>
      </c>
      <c r="I792" s="47" t="n"/>
    </row>
    <row r="793">
      <c r="B793" s="46" t="n"/>
      <c r="C793" s="144" t="n"/>
      <c r="D793" s="140" t="n"/>
      <c r="E793" s="18" t="n"/>
      <c r="F793" s="33" t="inlineStr">
        <is>
          <t>中原</t>
        </is>
      </c>
      <c r="G793" s="35" t="inlineStr">
        <is>
          <t>0-1</t>
        </is>
      </c>
      <c r="H793" s="34">
        <f>IF(G358="0-1","×",IF(G358="1-1","△",IF(G358="1-0","〇",IF(G358="2-0","〇",IF(G358="2-2","△",IF(G358="2-1","〇",IF(G358="0-0","△",IF(G358="3-0","○",IF(G358="4-0","○",IF(G358="4-1","○",IF(G358="3-1","〇",IF(G358="5-0","〇",IF(G358="5-1","〇",IF(G358="7-0","〇",IF(G358="3-2","〇",IF(G358="8-0","〇",IF(G358="4-3","〇",IF(G358="3-2","〇",IF(G358="5-2","〇",IF(G358="4-2","〇",IF(G358="6-0","〇",IF(G358="3-2","〇",IF(G358="7-0","〇","×")))))))))))))))))))))))</f>
        <v/>
      </c>
      <c r="I793" s="47" t="n"/>
    </row>
    <row r="794">
      <c r="B794" s="46" t="n"/>
      <c r="C794" s="144" t="n"/>
      <c r="D794" s="140" t="n"/>
      <c r="E794" s="18" t="n"/>
      <c r="F794" s="33" t="inlineStr">
        <is>
          <t>葉山JGK</t>
        </is>
      </c>
      <c r="G794" s="35" t="inlineStr">
        <is>
          <t>0-2</t>
        </is>
      </c>
      <c r="H794" s="34">
        <f>IF(G359="0-1","×",IF(G359="1-1","△",IF(G359="1-0","〇",IF(G359="2-0","〇",IF(G359="2-2","△",IF(G359="2-1","〇",IF(G359="0-0","△",IF(G359="3-0","○",IF(G359="4-0","○",IF(G359="4-1","○",IF(G359="3-1","〇",IF(G359="5-0","〇",IF(G359="5-1","〇",IF(G359="7-0","〇",IF(G359="3-2","〇",IF(G359="8-0","〇",IF(G359="4-3","〇",IF(G359="3-2","〇",IF(G359="5-2","〇",IF(G359="4-2","〇",IF(G359="6-0","〇",IF(G359="3-2","〇",IF(G359="7-0","〇","×")))))))))))))))))))))))</f>
        <v/>
      </c>
      <c r="I794" s="47" t="n"/>
    </row>
    <row r="795">
      <c r="B795" s="46" t="n"/>
      <c r="C795" s="144" t="n"/>
      <c r="D795" s="140" t="n"/>
      <c r="E795" s="18" t="n"/>
      <c r="F795" s="33" t="inlineStr">
        <is>
          <t>中原</t>
        </is>
      </c>
      <c r="G795" s="35" t="inlineStr">
        <is>
          <t>0-3</t>
        </is>
      </c>
      <c r="H795" s="34">
        <f>IF(G360="0-1","×",IF(G360="1-1","△",IF(G360="1-0","〇",IF(G360="2-0","〇",IF(G360="2-2","△",IF(G360="2-1","〇",IF(G360="0-0","△",IF(G360="3-0","○",IF(G360="4-0","○",IF(G360="4-1","○",IF(G360="3-1","〇",IF(G360="5-0","〇",IF(G360="5-1","〇",IF(G360="7-0","〇",IF(G360="3-2","〇",IF(G360="8-0","〇",IF(G360="4-3","〇",IF(G360="3-2","〇",IF(G360="5-2","〇",IF(G360="4-2","〇",IF(G360="6-0","〇",IF(G360="3-2","〇",IF(G360="7-0","〇","×")))))))))))))))))))))))</f>
        <v/>
      </c>
      <c r="I795" s="47" t="n"/>
    </row>
    <row r="796">
      <c r="B796" s="46" t="n"/>
      <c r="C796" s="144" t="n"/>
      <c r="D796" s="140" t="n"/>
      <c r="E796" s="18" t="n"/>
      <c r="F796" s="33" t="inlineStr">
        <is>
          <t>葉山JGK</t>
        </is>
      </c>
      <c r="G796" s="35" t="inlineStr">
        <is>
          <t>3-0</t>
        </is>
      </c>
      <c r="H796" s="34">
        <f>IF(G361="0-1","×",IF(G361="1-1","△",IF(G361="1-0","〇",IF(G361="2-0","〇",IF(G361="2-2","△",IF(G361="2-1","〇",IF(G361="0-0","△",IF(G361="3-0","○",IF(G361="4-0","○",IF(G361="4-1","○",IF(G361="3-1","〇",IF(G361="5-0","〇",IF(G361="5-1","〇",IF(G361="7-0","〇",IF(G361="3-2","〇",IF(G361="8-0","〇",IF(G361="4-3","〇",IF(G361="3-2","〇",IF(G361="5-2","〇",IF(G361="4-2","〇",IF(G361="6-0","〇",IF(G361="3-2","〇",IF(G361="7-0","〇","×")))))))))))))))))))))))</f>
        <v/>
      </c>
      <c r="I796" s="47" t="n"/>
    </row>
    <row r="797" customFormat="1" s="141">
      <c r="B797" s="46" t="n"/>
      <c r="C797" s="144" t="n"/>
      <c r="D797" s="140" t="n"/>
      <c r="E797" s="18" t="n"/>
      <c r="F797" s="33" t="inlineStr">
        <is>
          <t>中原</t>
        </is>
      </c>
      <c r="G797" s="35" t="inlineStr">
        <is>
          <t>0-1</t>
        </is>
      </c>
      <c r="H797" s="34">
        <f>IF(G362="0-1","×",IF(G362="1-1","△",IF(G362="1-0","〇",IF(G362="2-0","〇",IF(G362="2-2","△",IF(G362="2-1","〇",IF(G362="0-0","△",IF(G362="3-0","○",IF(G362="4-0","○",IF(G362="4-1","○",IF(G362="3-1","〇",IF(G362="5-0","〇",IF(G362="5-1","〇",IF(G362="7-0","〇",IF(G362="3-2","〇",IF(G362="8-0","〇",IF(G362="4-3","〇",IF(G362="3-2","〇",IF(G362="5-2","〇",IF(G362="4-2","〇",IF(G362="6-0","〇",IF(G362="3-2","〇",IF(G362="7-0","〇","×")))))))))))))))))))))))</f>
        <v/>
      </c>
      <c r="I797" s="47" t="n"/>
    </row>
    <row r="798">
      <c r="B798" s="46" t="n"/>
      <c r="C798" s="144" t="n"/>
      <c r="D798" s="140" t="n"/>
      <c r="E798" s="18" t="n"/>
      <c r="F798" s="33" t="inlineStr">
        <is>
          <t>葉山JGK</t>
        </is>
      </c>
      <c r="G798" s="35" t="inlineStr">
        <is>
          <t>0-2</t>
        </is>
      </c>
      <c r="H798" s="34">
        <f>IF(G363="0-1","×",IF(G363="1-1","△",IF(G363="1-0","〇",IF(G363="2-0","〇",IF(G363="2-2","△",IF(G363="2-1","〇",IF(G363="0-0","△",IF(G363="3-0","○",IF(G363="4-0","○",IF(G363="4-1","○",IF(G363="3-1","〇",IF(G363="5-0","〇",IF(G363="5-1","〇",IF(G363="7-0","〇",IF(G363="3-2","〇",IF(G363="8-0","〇",IF(G363="4-3","〇",IF(G363="3-2","〇",IF(G363="5-2","〇",IF(G363="4-2","〇",IF(G363="6-0","〇",IF(G363="3-2","〇",IF(G363="7-0","〇","×")))))))))))))))))))))))</f>
        <v/>
      </c>
      <c r="I798" s="47" t="n"/>
    </row>
    <row r="799">
      <c r="B799" s="49" t="n"/>
      <c r="C799" s="146" t="n"/>
      <c r="D799" s="50" t="n"/>
      <c r="E799" s="19" t="n"/>
      <c r="F799" s="36" t="inlineStr">
        <is>
          <t>中原</t>
        </is>
      </c>
      <c r="G799" s="38" t="inlineStr">
        <is>
          <t>1-0</t>
        </is>
      </c>
      <c r="H799" s="37">
        <f>IF(G364="0-1","×",IF(G364="1-1","△",IF(G364="1-0","〇",IF(G364="2-0","〇",IF(G364="2-2","△",IF(G364="2-1","〇",IF(G364="0-0","△",IF(G364="3-0","○",IF(G364="4-0","○",IF(G364="4-1","○",IF(G364="3-1","〇",IF(G364="5-0","〇",IF(G364="5-1","〇",IF(G364="7-0","〇",IF(G364="3-2","〇",IF(G364="8-0","〇",IF(G364="4-3","〇",IF(G364="3-2","〇",IF(G364="5-2","〇",IF(G364="4-2","〇",IF(G364="6-0","〇",IF(G364="3-2","〇",IF(G364="7-0","〇","×")))))))))))))))))))))))</f>
        <v/>
      </c>
      <c r="I799" s="77" t="n"/>
      <c r="K799" s="4" t="n"/>
    </row>
    <row r="800">
      <c r="B800" s="46" t="n">
        <v>45234</v>
      </c>
      <c r="C800" s="144">
        <f>B800</f>
        <v/>
      </c>
      <c r="D800" s="140" t="inlineStr">
        <is>
          <t>ベイサイドカップ</t>
        </is>
      </c>
      <c r="E800" s="18" t="inlineStr">
        <is>
          <t>大津グラウンド</t>
        </is>
      </c>
      <c r="F800" s="39" t="inlineStr">
        <is>
          <t>TADO</t>
        </is>
      </c>
      <c r="G800" s="41" t="inlineStr">
        <is>
          <t>2-0</t>
        </is>
      </c>
      <c r="H800" s="40">
        <f>IF(G365="0-1","×",IF(G365="1-1","△",IF(G365="1-0","〇",IF(G365="2-0","〇",IF(G365="2-2","△",IF(G365="2-1","〇",IF(G365="0-0","△",IF(G365="3-0","○",IF(G365="4-0","○",IF(G365="4-1","○",IF(G365="3-1","〇",IF(G365="5-0","〇",IF(G365="5-1","〇",IF(G365="7-0","〇",IF(G365="3-2","〇",IF(G365="8-0","〇",IF(G365="4-3","〇",IF(G365="3-2","〇",IF(G365="5-2","〇",IF(G365="4-2","〇",IF(G365="6-0","〇",IF(G365="3-2","〇",IF(G365="7-0","〇","×")))))))))))))))))))))))</f>
        <v/>
      </c>
      <c r="I800" s="47" t="n"/>
      <c r="K800" s="4" t="n"/>
    </row>
    <row r="801">
      <c r="B801" s="46" t="n"/>
      <c r="C801" s="144" t="n"/>
      <c r="D801" s="140" t="n"/>
      <c r="E801" s="18" t="n"/>
      <c r="F801" s="33" t="inlineStr">
        <is>
          <t>長浦</t>
        </is>
      </c>
      <c r="G801" s="35" t="inlineStr">
        <is>
          <t>1-0</t>
        </is>
      </c>
      <c r="H801" s="34">
        <f>IF(G366="0-1","×",IF(G366="1-1","△",IF(G366="1-0","〇",IF(G366="2-0","〇",IF(G366="2-2","△",IF(G366="2-1","〇",IF(G366="0-0","△",IF(G366="3-0","○",IF(G366="4-0","○",IF(G366="4-1","○",IF(G366="3-1","〇",IF(G366="5-0","〇",IF(G366="5-1","〇",IF(G366="7-0","〇",IF(G366="3-2","〇",IF(G366="8-0","〇",IF(G366="4-3","〇",IF(G366="3-2","〇",IF(G366="5-2","〇",IF(G366="4-2","〇",IF(G366="6-0","〇",IF(G366="3-2","〇",IF(G366="7-0","〇","×")))))))))))))))))))))))</f>
        <v/>
      </c>
      <c r="I801" s="47" t="n"/>
      <c r="K801" s="6" t="n"/>
    </row>
    <row r="802">
      <c r="B802" s="46" t="n"/>
      <c r="C802" s="144" t="n"/>
      <c r="D802" s="140" t="n"/>
      <c r="E802" s="18" t="n"/>
      <c r="F802" s="33" t="inlineStr">
        <is>
          <t>FCSS</t>
        </is>
      </c>
      <c r="G802" s="35" t="inlineStr">
        <is>
          <t>4-0</t>
        </is>
      </c>
      <c r="H802" s="34">
        <f>IF(G367="0-1","×",IF(G367="1-1","△",IF(G367="1-0","〇",IF(G367="2-0","〇",IF(G367="2-2","△",IF(G367="2-1","〇",IF(G367="0-0","△",IF(G367="3-0","○",IF(G367="4-0","○",IF(G367="4-1","○",IF(G367="3-1","〇",IF(G367="5-0","〇",IF(G367="5-1","〇",IF(G367="7-0","〇",IF(G367="3-2","〇",IF(G367="8-0","〇",IF(G367="4-3","〇",IF(G367="3-2","〇",IF(G367="5-2","〇",IF(G367="4-2","〇",IF(G367="6-0","〇",IF(G367="3-2","〇",IF(G367="7-0","〇","×")))))))))))))))))))))))</f>
        <v/>
      </c>
      <c r="I802" s="47" t="n"/>
      <c r="K802" s="6" t="n"/>
    </row>
    <row r="803">
      <c r="B803" s="46" t="n"/>
      <c r="C803" s="144" t="n"/>
      <c r="D803" s="140" t="n"/>
      <c r="E803" s="18" t="n"/>
      <c r="F803" s="33" t="inlineStr">
        <is>
          <t>船越</t>
        </is>
      </c>
      <c r="G803" s="35" t="inlineStr">
        <is>
          <t>1-0</t>
        </is>
      </c>
      <c r="H803" s="34">
        <f>IF(G368="0-1","×",IF(G368="1-1","△",IF(G368="1-0","〇",IF(G368="2-0","〇",IF(G368="2-2","△",IF(G368="2-1","〇",IF(G368="0-0","△",IF(G368="3-0","○",IF(G368="4-0","○",IF(G368="4-1","○",IF(G368="3-1","〇",IF(G368="5-0","〇",IF(G368="5-1","〇",IF(G368="7-0","〇",IF(G368="3-2","〇",IF(G368="8-0","〇",IF(G368="4-3","〇",IF(G368="3-2","〇",IF(G368="5-2","〇",IF(G368="4-2","〇",IF(G368="6-0","〇",IF(G368="3-2","〇",IF(G368="7-0","〇","×")))))))))))))))))))))))</f>
        <v/>
      </c>
      <c r="I803" s="47" t="n"/>
      <c r="K803" s="6" t="n"/>
    </row>
    <row r="804">
      <c r="B804" s="46" t="n"/>
      <c r="C804" s="144" t="n"/>
      <c r="D804" s="140" t="n"/>
      <c r="E804" s="18" t="n"/>
      <c r="F804" s="42" t="inlineStr">
        <is>
          <t>三春</t>
        </is>
      </c>
      <c r="G804" s="35" t="inlineStr">
        <is>
          <t>4-0</t>
        </is>
      </c>
      <c r="H804" s="34">
        <f>IF(G369="0-1","×",IF(G369="1-1","△",IF(G369="1-0","〇",IF(G369="2-0","〇",IF(G369="2-2","△",IF(G369="2-1","〇",IF(G369="0-0","△",IF(G369="3-0","○",IF(G369="4-0","○",IF(G369="4-1","○",IF(G369="3-1","〇",IF(G369="5-0","〇",IF(G369="5-1","〇",IF(G369="7-0","〇",IF(G369="3-2","〇",IF(G369="8-0","〇",IF(G369="4-3","〇",IF(G369="3-2","〇",IF(G369="5-2","〇",IF(G369="4-2","〇",IF(G369="6-0","〇",IF(G369="3-2","〇",IF(G369="7-0","〇","×")))))))))))))))))))))))</f>
        <v/>
      </c>
      <c r="I804" s="47" t="n"/>
      <c r="K804" s="5" t="n"/>
    </row>
    <row r="805">
      <c r="B805" s="46" t="n"/>
      <c r="C805" s="144" t="n"/>
      <c r="D805" s="140" t="n"/>
      <c r="E805" s="18" t="n"/>
      <c r="F805" s="36" t="inlineStr">
        <is>
          <t>馬堀</t>
        </is>
      </c>
      <c r="G805" s="35" t="inlineStr">
        <is>
          <t>4-0</t>
        </is>
      </c>
      <c r="H805" s="34">
        <f>IF(G370="0-1","×",IF(G370="1-1","△",IF(G370="1-0","〇",IF(G370="2-0","〇",IF(G370="2-2","△",IF(G370="2-1","〇",IF(G370="0-0","△",IF(G370="3-0","○",IF(G370="4-0","○",IF(G370="4-1","○",IF(G370="3-1","〇",IF(G370="5-0","〇",IF(G370="5-1","〇",IF(G370="7-0","〇",IF(G370="3-2","〇",IF(G370="8-0","〇",IF(G370="4-3","〇",IF(G370="3-2","〇",IF(G370="5-2","〇",IF(G370="4-2","〇",IF(G370="6-0","〇",IF(G370="3-2","〇",IF(G370="7-0","〇","×")))))))))))))))))))))))</f>
        <v/>
      </c>
      <c r="I805" s="47" t="n"/>
      <c r="K805" s="5" t="n"/>
    </row>
    <row r="806">
      <c r="B806" s="63" t="n">
        <v>45213</v>
      </c>
      <c r="C806" s="145">
        <f>B806</f>
        <v/>
      </c>
      <c r="D806" s="64" t="inlineStr">
        <is>
          <t>スーパーリーグ</t>
        </is>
      </c>
      <c r="E806" s="25" t="inlineStr">
        <is>
          <t>リーフスタジアム</t>
        </is>
      </c>
      <c r="F806" s="39" t="inlineStr">
        <is>
          <t>シーガルズ</t>
        </is>
      </c>
      <c r="G806" s="32" t="inlineStr">
        <is>
          <t>2-1</t>
        </is>
      </c>
      <c r="H806" s="31">
        <f>IF(G371="0-1","×",IF(G371="1-1","△",IF(G371="1-0","〇",IF(G371="2-0","〇",IF(G371="2-2","△",IF(G371="2-1","〇",IF(G371="0-0","△",IF(G371="3-0","○",IF(G371="4-0","○",IF(G371="4-1","○",IF(G371="3-1","〇",IF(G371="5-0","〇",IF(G371="5-1","〇",IF(G371="7-0","〇",IF(G371="3-2","〇",IF(G371="8-0","〇",IF(G371="4-3","〇",IF(G371="3-2","〇",IF(G371="5-2","〇",IF(G371="4-2","〇",IF(G371="6-0","〇",IF(G371="3-2","〇",IF(G371="7-0","〇","×")))))))))))))))))))))))</f>
        <v/>
      </c>
      <c r="I806" s="87" t="n"/>
      <c r="K806" s="5" t="n"/>
    </row>
    <row r="807">
      <c r="B807" s="49" t="n"/>
      <c r="C807" s="146" t="n"/>
      <c r="D807" s="50" t="n"/>
      <c r="E807" s="19" t="n"/>
      <c r="F807" s="36" t="inlineStr">
        <is>
          <t>鴨居</t>
        </is>
      </c>
      <c r="G807" s="38" t="inlineStr">
        <is>
          <t>0-3</t>
        </is>
      </c>
      <c r="H807" s="37">
        <f>IF(G372="0-1","×",IF(G372="1-1","△",IF(G372="1-0","〇",IF(G372="2-0","〇",IF(G372="2-2","△",IF(G372="2-1","〇",IF(G372="0-0","△",IF(G372="3-0","○",IF(G372="4-0","○",IF(G372="4-1","○",IF(G372="3-1","〇",IF(G372="5-0","〇",IF(G372="5-1","〇",IF(G372="7-0","〇",IF(G372="3-2","〇",IF(G372="8-0","〇",IF(G372="4-3","〇",IF(G372="3-2","〇",IF(G372="5-2","〇",IF(G372="4-2","〇",IF(G372="6-0","〇",IF(G372="3-2","〇",IF(G372="7-0","〇","×")))))))))))))))))))))))</f>
        <v/>
      </c>
      <c r="I807" s="77" t="inlineStr">
        <is>
          <t>TRM</t>
        </is>
      </c>
      <c r="K807" s="5" t="n"/>
    </row>
    <row r="808">
      <c r="B808" s="63" t="n">
        <v>45200</v>
      </c>
      <c r="C808" s="145">
        <f>B808</f>
        <v/>
      </c>
      <c r="D808" s="64" t="inlineStr">
        <is>
          <t>TRM</t>
        </is>
      </c>
      <c r="E808" s="25" t="inlineStr">
        <is>
          <t>はまゆうG</t>
        </is>
      </c>
      <c r="F808" s="30" t="inlineStr">
        <is>
          <t>長浦</t>
        </is>
      </c>
      <c r="G808" s="32" t="inlineStr">
        <is>
          <t>5-0</t>
        </is>
      </c>
      <c r="H808" s="31">
        <f>IF(G373="0-1","×",IF(G373="1-1","△",IF(G373="1-0","〇",IF(G373="2-0","〇",IF(G373="2-2","△",IF(G373="2-1","〇",IF(G373="0-0","△",IF(G373="3-0","○",IF(G373="4-0","○",IF(G373="4-1","○",IF(G373="3-1","〇",IF(G373="5-0","〇",IF(G373="5-1","〇",IF(G373="7-0","〇",IF(G373="3-2","〇",IF(G373="8-0","〇",IF(G373="4-3","〇",IF(G373="3-2","〇",IF(G373="5-2","〇",IF(G373="4-2","〇",IF(G373="6-0","〇",IF(G373="3-2","〇",IF(G373="7-0","〇","×")))))))))))))))))))))))</f>
        <v/>
      </c>
      <c r="I808" s="87" t="n"/>
      <c r="K808" s="5" t="n"/>
    </row>
    <row r="809">
      <c r="B809" s="46" t="n"/>
      <c r="C809" s="144" t="n"/>
      <c r="D809" s="140" t="n"/>
      <c r="E809" s="18" t="n"/>
      <c r="F809" s="33" t="inlineStr">
        <is>
          <t>松島</t>
        </is>
      </c>
      <c r="G809" s="35" t="inlineStr">
        <is>
          <t>2-0</t>
        </is>
      </c>
      <c r="H809" s="34">
        <f>IF(G374="0-1","×",IF(G374="1-1","△",IF(G374="1-0","〇",IF(G374="2-0","〇",IF(G374="2-2","△",IF(G374="2-1","〇",IF(G374="0-0","△",IF(G374="3-0","○",IF(G374="4-0","○",IF(G374="4-1","○",IF(G374="3-1","〇",IF(G374="5-0","〇",IF(G374="5-1","〇",IF(G374="7-0","〇",IF(G374="3-2","〇",IF(G374="8-0","〇",IF(G374="4-3","〇",IF(G374="3-2","〇",IF(G374="5-2","〇",IF(G374="4-2","〇",IF(G374="6-0","〇",IF(G374="3-2","〇",IF(G374="7-0","〇","×")))))))))))))))))))))))</f>
        <v/>
      </c>
      <c r="I809" s="47" t="n"/>
      <c r="K809" s="5" t="n"/>
    </row>
    <row r="810">
      <c r="B810" s="49" t="n"/>
      <c r="C810" s="146" t="n"/>
      <c r="D810" s="50" t="n"/>
      <c r="E810" s="19" t="n"/>
      <c r="F810" s="36" t="inlineStr">
        <is>
          <t>夏島</t>
        </is>
      </c>
      <c r="G810" s="38" t="inlineStr">
        <is>
          <t>2-0</t>
        </is>
      </c>
      <c r="H810" s="37">
        <f>IF(G375="0-1","×",IF(G375="1-1","△",IF(G375="1-0","〇",IF(G375="2-0","〇",IF(G375="2-2","△",IF(G375="2-1","〇",IF(G375="0-0","△",IF(G375="3-0","○",IF(G375="4-0","○",IF(G375="4-1","○",IF(G375="3-1","〇",IF(G375="5-0","〇",IF(G375="5-1","〇",IF(G375="7-0","〇",IF(G375="3-2","〇",IF(G375="8-0","〇",IF(G375="4-3","〇",IF(G375="3-2","〇",IF(G375="5-2","〇",IF(G375="4-2","〇",IF(G375="6-0","〇",IF(G375="3-2","〇",IF(G375="7-0","〇","×")))))))))))))))))))))))</f>
        <v/>
      </c>
      <c r="I810" s="77" t="n"/>
      <c r="K810" s="5" t="n"/>
    </row>
    <row r="811">
      <c r="B811" s="46" t="n">
        <v>45199</v>
      </c>
      <c r="C811" s="144">
        <f>B811</f>
        <v/>
      </c>
      <c r="D811" s="140" t="inlineStr">
        <is>
          <t>高坂杯</t>
        </is>
      </c>
      <c r="E811" s="18" t="inlineStr">
        <is>
          <t>浦賀中学校</t>
        </is>
      </c>
      <c r="F811" s="39" t="inlineStr">
        <is>
          <t>長井</t>
        </is>
      </c>
      <c r="G811" s="41" t="inlineStr">
        <is>
          <t>1-0</t>
        </is>
      </c>
      <c r="H811" s="40">
        <f>IF(G376="0-1","×",IF(G376="1-1","△",IF(G376="1-0","〇",IF(G376="2-0","〇",IF(G376="2-2","△",IF(G376="2-1","〇",IF(G376="0-0","△",IF(G376="3-0","○",IF(G376="4-0","○",IF(G376="4-1","○",IF(G376="3-1","〇",IF(G376="5-0","〇",IF(G376="5-1","〇",IF(G376="7-0","〇",IF(G376="3-2","〇",IF(G376="8-0","〇",IF(G376="4-3","〇",IF(G376="3-2","〇",IF(G376="5-2","〇",IF(G376="4-2","〇",IF(G376="6-0","〇",IF(G376="3-2","〇",IF(G376="7-0","〇","×")))))))))))))))))))))))</f>
        <v/>
      </c>
      <c r="I811" s="47" t="n"/>
      <c r="K811" s="5" t="n"/>
    </row>
    <row r="812">
      <c r="B812" s="46" t="n"/>
      <c r="C812" s="144" t="n"/>
      <c r="D812" s="140" t="n"/>
      <c r="E812" s="18" t="n"/>
      <c r="F812" s="33" t="inlineStr">
        <is>
          <t>津久井ペガサス</t>
        </is>
      </c>
      <c r="G812" s="35" t="inlineStr">
        <is>
          <t>1-2</t>
        </is>
      </c>
      <c r="H812" s="34">
        <f>IF(G377="0-1","×",IF(G377="1-1","△",IF(G377="1-0","〇",IF(G377="2-0","〇",IF(G377="2-2","△",IF(G377="2-1","〇",IF(G377="0-0","△",IF(G377="3-0","○",IF(G377="4-0","○",IF(G377="4-1","○",IF(G377="3-1","〇",IF(G377="5-0","〇",IF(G377="5-1","〇",IF(G377="7-0","〇",IF(G377="3-2","〇",IF(G377="8-0","〇",IF(G377="4-3","〇",IF(G377="3-2","〇",IF(G377="5-2","〇",IF(G377="4-2","〇",IF(G377="6-0","〇",IF(G377="3-2","〇",IF(G377="7-0","〇","×")))))))))))))))))))))))</f>
        <v/>
      </c>
      <c r="I812" s="47" t="n"/>
      <c r="K812" s="5" t="n"/>
    </row>
    <row r="813">
      <c r="B813" s="46" t="n"/>
      <c r="C813" s="144" t="n"/>
      <c r="D813" s="140" t="n"/>
      <c r="E813" s="18" t="n"/>
      <c r="F813" s="33" t="inlineStr">
        <is>
          <t>葉山JGK</t>
        </is>
      </c>
      <c r="G813" s="35" t="inlineStr">
        <is>
          <t>0-1</t>
        </is>
      </c>
      <c r="H813" s="34">
        <f>IF(G378="0-1","×",IF(G378="1-1","△",IF(G378="1-0","〇",IF(G378="2-0","〇",IF(G378="2-2","△",IF(G378="2-1","〇",IF(G378="0-0","△",IF(G378="3-0","○",IF(G378="4-0","○",IF(G378="4-1","○",IF(G378="3-1","〇",IF(G378="5-0","〇",IF(G378="5-1","〇",IF(G378="7-0","〇",IF(G378="3-2","〇",IF(G378="8-0","〇",IF(G378="4-3","〇",IF(G378="3-2","〇",IF(G378="5-2","〇",IF(G378="4-2","〇",IF(G378="6-0","〇",IF(G378="3-2","〇",IF(G378="7-0","〇","×")))))))))))))))))))))))</f>
        <v/>
      </c>
      <c r="I813" s="47" t="n"/>
      <c r="K813" s="5" t="n"/>
    </row>
    <row r="814">
      <c r="B814" s="46" t="n"/>
      <c r="C814" s="144" t="n"/>
      <c r="D814" s="140" t="n"/>
      <c r="E814" s="18" t="n"/>
      <c r="F814" s="33" t="inlineStr">
        <is>
          <t>三春</t>
        </is>
      </c>
      <c r="G814" s="35" t="inlineStr">
        <is>
          <t>5-0</t>
        </is>
      </c>
      <c r="H814" s="34">
        <f>IF(G379="0-1","×",IF(G379="1-1","△",IF(G379="1-0","〇",IF(G379="2-0","〇",IF(G379="2-2","△",IF(G379="2-1","〇",IF(G379="0-0","△",IF(G379="3-0","○",IF(G379="4-0","○",IF(G379="4-1","○",IF(G379="3-1","〇",IF(G379="5-0","〇",IF(G379="5-1","〇",IF(G379="7-0","〇",IF(G379="3-2","〇",IF(G379="8-0","〇",IF(G379="4-3","〇",IF(G379="3-2","〇",IF(G379="5-2","〇",IF(G379="4-2","〇",IF(G379="6-0","〇",IF(G379="3-2","〇",IF(G379="7-0","〇","×")))))))))))))))))))))))</f>
        <v/>
      </c>
      <c r="I814" s="47" t="n"/>
      <c r="K814" s="5" t="n"/>
    </row>
    <row r="815">
      <c r="B815" s="46" t="n"/>
      <c r="C815" s="144" t="n"/>
      <c r="D815" s="140" t="n"/>
      <c r="E815" s="18" t="n"/>
      <c r="F815" s="36" t="inlineStr">
        <is>
          <t>長井</t>
        </is>
      </c>
      <c r="G815" s="35" t="inlineStr">
        <is>
          <t>2-3</t>
        </is>
      </c>
      <c r="H815" s="34">
        <f>IF(G380="0-1","×",IF(G380="1-1","△",IF(G380="1-0","〇",IF(G380="2-0","〇",IF(G380="2-2","△",IF(G380="2-1","〇",IF(G380="0-0","△",IF(G380="3-0","○",IF(G380="4-0","○",IF(G380="4-1","○",IF(G380="3-1","〇",IF(G380="5-0","〇",IF(G380="5-1","〇",IF(G380="7-0","〇",IF(G380="3-2","〇",IF(G380="8-0","〇",IF(G380="4-3","〇",IF(G380="3-2","〇",IF(G380="5-2","〇",IF(G380="4-2","〇",IF(G380="6-0","〇",IF(G380="3-2","〇",IF(G380="7-0","〇","×")))))))))))))))))))))))</f>
        <v/>
      </c>
      <c r="I815" s="47" t="n"/>
      <c r="K815" s="5" t="n"/>
    </row>
    <row r="816">
      <c r="B816" s="63" t="n">
        <v>45192</v>
      </c>
      <c r="C816" s="145">
        <f>B816</f>
        <v/>
      </c>
      <c r="D816" s="64" t="inlineStr">
        <is>
          <t>スーパーリーグ</t>
        </is>
      </c>
      <c r="E816" s="25" t="inlineStr">
        <is>
          <t>はまゆうG</t>
        </is>
      </c>
      <c r="F816" s="39" t="inlineStr">
        <is>
          <t>三春</t>
        </is>
      </c>
      <c r="G816" s="32" t="inlineStr">
        <is>
          <t>2-0</t>
        </is>
      </c>
      <c r="H816" s="31">
        <f>IF(G381="0-1","×",IF(G381="1-1","△",IF(G381="1-0","〇",IF(G381="2-0","〇",IF(G381="2-2","△",IF(G381="2-1","〇",IF(G381="0-0","△",IF(G381="3-0","○",IF(G381="4-0","○",IF(G381="4-1","○",IF(G381="3-1","〇",IF(G381="5-0","〇",IF(G381="5-1","〇",IF(G381="7-0","〇",IF(G381="3-2","〇",IF(G381="8-0","〇",IF(G381="4-3","〇",IF(G381="3-2","〇",IF(G381="5-2","〇",IF(G381="4-2","〇",IF(G381="6-0","〇",IF(G381="3-2","〇",IF(G381="7-0","〇","×")))))))))))))))))))))))</f>
        <v/>
      </c>
      <c r="I816" s="87" t="n"/>
      <c r="K816" s="5" t="n"/>
    </row>
    <row r="817">
      <c r="B817" s="49" t="n"/>
      <c r="C817" s="146" t="n"/>
      <c r="D817" s="50" t="n"/>
      <c r="E817" s="19" t="n"/>
      <c r="F817" s="36" t="inlineStr">
        <is>
          <t>鴨居</t>
        </is>
      </c>
      <c r="G817" s="38" t="inlineStr">
        <is>
          <t>1-0</t>
        </is>
      </c>
      <c r="H817" s="37">
        <f>IF(G382="0-1","×",IF(G382="1-1","△",IF(G382="1-0","〇",IF(G382="2-0","〇",IF(G382="2-2","△",IF(G382="2-1","〇",IF(G382="0-0","△",IF(G382="3-0","○",IF(G382="4-0","○",IF(G382="4-1","○",IF(G382="3-1","〇",IF(G382="5-0","〇",IF(G382="5-1","〇",IF(G382="7-0","〇",IF(G382="3-2","〇",IF(G382="8-0","〇",IF(G382="4-3","〇",IF(G382="3-2","〇",IF(G382="5-2","〇",IF(G382="4-2","〇",IF(G382="6-0","〇",IF(G382="3-2","〇",IF(G382="7-0","〇","×")))))))))))))))))))))))</f>
        <v/>
      </c>
      <c r="I817" s="77" t="n"/>
      <c r="K817" s="5" t="n"/>
    </row>
    <row r="818">
      <c r="B818" s="46" t="n">
        <v>45187</v>
      </c>
      <c r="C818" s="144">
        <f>B818</f>
        <v/>
      </c>
      <c r="D818" s="140" t="inlineStr">
        <is>
          <t>TRM</t>
        </is>
      </c>
      <c r="E818" s="18" t="inlineStr">
        <is>
          <t>葉山小学校</t>
        </is>
      </c>
      <c r="F818" s="39" t="inlineStr">
        <is>
          <t>葉山JGK</t>
        </is>
      </c>
      <c r="G818" s="41" t="inlineStr">
        <is>
          <t>0-2</t>
        </is>
      </c>
      <c r="H818" s="40">
        <f>IF(G383="0-1","×",IF(G383="1-1","△",IF(G383="1-0","〇",IF(G383="2-0","〇",IF(G383="2-2","△",IF(G383="2-1","〇",IF(G383="0-0","△",IF(G383="3-0","○",IF(G383="4-0","○",IF(G383="4-1","○",IF(G383="3-1","〇",IF(G383="5-0","〇",IF(G383="5-1","〇",IF(G383="7-0","〇",IF(G383="3-2","〇",IF(G383="8-0","〇",IF(G383="4-3","〇",IF(G383="3-2","〇",IF(G383="5-2","〇",IF(G383="4-2","〇",IF(G383="6-0","〇",IF(G383="3-2","〇",IF(G383="7-0","〇","×")))))))))))))))))))))))</f>
        <v/>
      </c>
      <c r="I818" s="47" t="n"/>
      <c r="K818" s="6" t="n"/>
    </row>
    <row r="819">
      <c r="B819" s="46" t="n"/>
      <c r="C819" s="144" t="n"/>
      <c r="D819" s="140" t="n"/>
      <c r="E819" s="18" t="n"/>
      <c r="F819" s="33" t="inlineStr">
        <is>
          <t>葉山JGK</t>
        </is>
      </c>
      <c r="G819" s="35" t="inlineStr">
        <is>
          <t>1-0</t>
        </is>
      </c>
      <c r="H819" s="34">
        <f>IF(G384="0-1","×",IF(G384="1-1","△",IF(G384="1-0","〇",IF(G384="2-0","〇",IF(G384="2-2","△",IF(G384="2-1","〇",IF(G384="0-0","△",IF(G384="3-0","○",IF(G384="4-0","○",IF(G384="4-1","○",IF(G384="3-1","〇",IF(G384="5-0","〇",IF(G384="5-1","〇",IF(G384="7-0","〇",IF(G384="3-2","〇",IF(G384="8-0","〇",IF(G384="4-3","〇",IF(G384="3-2","〇",IF(G384="5-2","〇",IF(G384="4-2","〇",IF(G384="6-0","〇",IF(G384="3-2","〇",IF(G384="7-0","〇","×")))))))))))))))))))))))</f>
        <v/>
      </c>
      <c r="I819" s="47" t="n"/>
      <c r="K819" s="6" t="n"/>
    </row>
    <row r="820">
      <c r="B820" s="46" t="n"/>
      <c r="C820" s="144" t="n"/>
      <c r="D820" s="140" t="n"/>
      <c r="E820" s="18" t="n"/>
      <c r="F820" s="33" t="inlineStr">
        <is>
          <t>葉山JGK</t>
        </is>
      </c>
      <c r="G820" s="35" t="inlineStr">
        <is>
          <t>0-3</t>
        </is>
      </c>
      <c r="H820" s="34">
        <f>IF(G385="0-1","×",IF(G385="1-1","△",IF(G385="1-0","〇",IF(G385="2-0","〇",IF(G385="2-2","△",IF(G385="2-1","〇",IF(G385="0-0","△",IF(G385="3-0","○",IF(G385="4-0","○",IF(G385="4-1","○",IF(G385="3-1","〇",IF(G385="5-0","〇",IF(G385="5-1","〇",IF(G385="7-0","〇",IF(G385="3-2","〇",IF(G385="8-0","〇",IF(G385="4-3","〇",IF(G385="3-2","〇",IF(G385="5-2","〇",IF(G385="4-2","〇",IF(G385="6-0","〇",IF(G385="3-2","〇",IF(G385="7-0","〇","×")))))))))))))))))))))))</f>
        <v/>
      </c>
      <c r="I820" s="47" t="n"/>
      <c r="K820" s="6" t="n"/>
    </row>
    <row r="821" customFormat="1" s="141">
      <c r="B821" s="46" t="n"/>
      <c r="C821" s="144" t="n"/>
      <c r="D821" s="140" t="n"/>
      <c r="E821" s="18" t="n"/>
      <c r="F821" s="33" t="inlineStr">
        <is>
          <t>葉山JGK</t>
        </is>
      </c>
      <c r="G821" s="35" t="inlineStr">
        <is>
          <t>0-1</t>
        </is>
      </c>
      <c r="H821" s="34">
        <f>IF(G386="0-1","×",IF(G386="1-1","△",IF(G386="1-0","〇",IF(G386="2-0","〇",IF(G386="2-2","△",IF(G386="2-1","〇",IF(G386="0-0","△",IF(G386="3-0","○",IF(G386="4-0","○",IF(G386="4-1","○",IF(G386="3-1","〇",IF(G386="5-0","〇",IF(G386="5-1","〇",IF(G386="7-0","〇",IF(G386="3-2","〇",IF(G386="8-0","〇",IF(G386="4-3","〇",IF(G386="3-2","〇",IF(G386="5-2","〇",IF(G386="4-2","〇",IF(G386="6-0","〇",IF(G386="3-2","〇",IF(G386="7-0","〇","×")))))))))))))))))))))))</f>
        <v/>
      </c>
      <c r="I821" s="47" t="n"/>
      <c r="K821" s="4" t="n"/>
    </row>
    <row r="822">
      <c r="B822" s="46" t="n"/>
      <c r="C822" s="144" t="n"/>
      <c r="D822" s="140" t="n"/>
      <c r="E822" s="18" t="n"/>
      <c r="F822" s="33" t="inlineStr">
        <is>
          <t>葉山JGK</t>
        </is>
      </c>
      <c r="G822" s="35" t="inlineStr">
        <is>
          <t>0-4</t>
        </is>
      </c>
      <c r="H822" s="34">
        <f>IF(G387="0-1","×",IF(G387="1-1","△",IF(G387="1-0","〇",IF(G387="2-0","〇",IF(G387="2-2","△",IF(G387="2-1","〇",IF(G387="0-0","△",IF(G387="3-0","○",IF(G387="4-0","○",IF(G387="4-1","○",IF(G387="3-1","〇",IF(G387="5-0","〇",IF(G387="5-1","〇",IF(G387="7-0","〇",IF(G387="3-2","〇",IF(G387="8-0","〇",IF(G387="4-3","〇",IF(G387="3-2","〇",IF(G387="5-2","〇",IF(G387="4-2","〇",IF(G387="6-0","〇",IF(G387="3-2","〇",IF(G387="7-0","〇","×")))))))))))))))))))))))</f>
        <v/>
      </c>
      <c r="I822" s="47" t="n"/>
      <c r="K822" s="7" t="n"/>
    </row>
    <row r="823">
      <c r="B823" s="46" t="n"/>
      <c r="C823" s="144" t="n"/>
      <c r="D823" s="140" t="n"/>
      <c r="E823" s="18" t="n"/>
      <c r="F823" s="36" t="inlineStr">
        <is>
          <t>葉山JGK</t>
        </is>
      </c>
      <c r="G823" s="35" t="inlineStr">
        <is>
          <t>1-0</t>
        </is>
      </c>
      <c r="H823" s="34">
        <f>IF(G388="0-1","×",IF(G388="1-1","△",IF(G388="1-0","〇",IF(G388="2-0","〇",IF(G388="2-2","△",IF(G388="2-1","〇",IF(G388="0-0","△",IF(G388="3-0","○",IF(G388="4-0","○",IF(G388="4-1","○",IF(G388="3-1","〇",IF(G388="5-0","〇",IF(G388="5-1","〇",IF(G388="7-0","〇",IF(G388="3-2","〇",IF(G388="8-0","〇",IF(G388="4-3","〇",IF(G388="3-2","〇",IF(G388="5-2","〇",IF(G388="4-2","〇",IF(G388="6-0","〇",IF(G388="3-2","〇",IF(G388="7-0","〇","×")))))))))))))))))))))))</f>
        <v/>
      </c>
      <c r="I823" s="47" t="n"/>
      <c r="K823" s="4" t="n"/>
    </row>
    <row r="824">
      <c r="B824" s="63" t="n">
        <v>45179</v>
      </c>
      <c r="C824" s="145">
        <f>B824</f>
        <v/>
      </c>
      <c r="D824" s="64" t="inlineStr">
        <is>
          <t>大津杯</t>
        </is>
      </c>
      <c r="E824" s="25" t="inlineStr">
        <is>
          <t>根岸小学校</t>
        </is>
      </c>
      <c r="F824" s="39" t="inlineStr">
        <is>
          <t>磯子ファイターズ</t>
        </is>
      </c>
      <c r="G824" s="32" t="inlineStr">
        <is>
          <t>6-0</t>
        </is>
      </c>
      <c r="H824" s="31">
        <f>IF(G389="0-1","×",IF(G389="1-1","△",IF(G389="1-0","〇",IF(G389="2-0","〇",IF(G389="2-2","△",IF(G389="2-1","〇",IF(G389="0-0","△",IF(G389="3-0","○",IF(G389="4-0","○",IF(G389="4-1","○",IF(G389="3-1","〇",IF(G389="5-0","〇",IF(G389="5-1","〇",IF(G389="7-0","〇",IF(G389="3-2","〇",IF(G389="8-0","〇",IF(G389="4-3","〇",IF(G389="3-2","〇",IF(G389="5-2","〇",IF(G389="4-2","〇",IF(G389="6-0","〇",IF(G389="3-2","〇",IF(G389="7-0","〇","×")))))))))))))))))))))))</f>
        <v/>
      </c>
      <c r="I824" s="87" t="n"/>
      <c r="K824" s="4" t="n"/>
    </row>
    <row r="825">
      <c r="B825" s="46" t="n"/>
      <c r="C825" s="144" t="n"/>
      <c r="D825" s="140" t="n"/>
      <c r="E825" s="18" t="n"/>
      <c r="F825" s="33" t="inlineStr">
        <is>
          <t>大津</t>
        </is>
      </c>
      <c r="G825" s="35" t="inlineStr">
        <is>
          <t>1-0</t>
        </is>
      </c>
      <c r="H825" s="34">
        <f>IF(G390="0-1","×",IF(G390="1-1","△",IF(G390="1-0","〇",IF(G390="2-0","〇",IF(G390="2-2","△",IF(G390="2-1","〇",IF(G390="0-0","△",IF(G390="3-0","○",IF(G390="4-0","○",IF(G390="4-1","○",IF(G390="3-1","〇",IF(G390="5-0","〇",IF(G390="5-1","〇",IF(G390="7-0","〇",IF(G390="3-2","〇",IF(G390="8-0","〇",IF(G390="4-3","〇",IF(G390="3-2","〇",IF(G390="5-2","〇",IF(G390="4-2","〇",IF(G390="6-0","〇",IF(G390="3-2","〇",IF(G390="7-0","〇","×")))))))))))))))))))))))</f>
        <v/>
      </c>
      <c r="I825" s="47" t="n"/>
      <c r="K825" s="4" t="n"/>
    </row>
    <row r="826">
      <c r="B826" s="46" t="n"/>
      <c r="C826" s="144" t="n"/>
      <c r="D826" s="140" t="n"/>
      <c r="E826" s="18" t="n"/>
      <c r="F826" s="33" t="inlineStr">
        <is>
          <t>三春</t>
        </is>
      </c>
      <c r="G826" s="35" t="inlineStr">
        <is>
          <t>4-1</t>
        </is>
      </c>
      <c r="H826" s="34">
        <f>IF(G391="0-1","×",IF(G391="1-1","△",IF(G391="1-0","〇",IF(G391="2-0","〇",IF(G391="2-2","△",IF(G391="2-1","〇",IF(G391="0-0","△",IF(G391="3-0","○",IF(G391="4-0","○",IF(G391="4-1","○",IF(G391="3-1","〇",IF(G391="5-0","〇",IF(G391="5-1","〇",IF(G391="7-0","〇",IF(G391="3-2","〇",IF(G391="8-0","〇",IF(G391="4-3","〇",IF(G391="3-2","〇",IF(G391="5-2","〇",IF(G391="4-2","〇",IF(G391="6-0","〇",IF(G391="3-2","〇",IF(G391="7-0","〇","×")))))))))))))))))))))))</f>
        <v/>
      </c>
      <c r="I826" s="47" t="n"/>
      <c r="K826" s="5" t="n"/>
    </row>
    <row r="827">
      <c r="B827" s="46" t="n"/>
      <c r="C827" s="144" t="n"/>
      <c r="D827" s="140" t="n"/>
      <c r="E827" s="18" t="n"/>
      <c r="F827" s="33" t="inlineStr">
        <is>
          <t>シーガルズ</t>
        </is>
      </c>
      <c r="G827" s="35" t="inlineStr">
        <is>
          <t>4-3</t>
        </is>
      </c>
      <c r="H827" s="34">
        <f>IF(G392="0-1","×",IF(G392="1-1","△",IF(G392="1-0","〇",IF(G392="2-0","〇",IF(G392="2-2","△",IF(G392="2-1","〇",IF(G392="0-0","△",IF(G392="3-0","○",IF(G392="4-0","○",IF(G392="4-1","○",IF(G392="3-1","〇",IF(G392="5-0","〇",IF(G392="5-1","〇",IF(G392="7-0","〇",IF(G392="3-2","〇",IF(G392="8-0","〇",IF(G392="4-3","〇",IF(G392="3-2","〇",IF(G392="5-2","〇",IF(G392="4-2","〇",IF(G392="6-0","〇",IF(G392="3-2","〇",IF(G392="7-0","〇","×")))))))))))))))))))))))</f>
        <v/>
      </c>
      <c r="I827" s="47" t="n"/>
      <c r="K827" s="5" t="n"/>
    </row>
    <row r="828">
      <c r="B828" s="63" t="n">
        <v>45172</v>
      </c>
      <c r="C828" s="145">
        <f>B828</f>
        <v/>
      </c>
      <c r="D828" s="64" t="inlineStr">
        <is>
          <t>スーパーリーグ</t>
        </is>
      </c>
      <c r="E828" s="25" t="inlineStr">
        <is>
          <t>はまゆうG</t>
        </is>
      </c>
      <c r="F828" s="39" t="inlineStr">
        <is>
          <t>津久井ペガサス</t>
        </is>
      </c>
      <c r="G828" s="32" t="inlineStr">
        <is>
          <t>1-0</t>
        </is>
      </c>
      <c r="H828" s="31">
        <f>IF(G393="0-1","×",IF(G393="1-1","△",IF(G393="1-0","〇",IF(G393="2-0","〇",IF(G393="2-2","△",IF(G393="2-1","〇",IF(G393="0-0","△",IF(G393="3-0","○",IF(G393="4-0","○",IF(G393="4-1","○",IF(G393="3-1","〇",IF(G393="5-0","〇",IF(G393="5-1","〇",IF(G393="7-0","〇",IF(G393="3-2","〇",IF(G393="8-0","〇",IF(G393="4-3","〇",IF(G393="3-2","〇",IF(G393="5-2","〇",IF(G393="4-2","〇",IF(G393="6-0","〇",IF(G393="3-2","〇",IF(G393="7-0","〇","×")))))))))))))))))))))))</f>
        <v/>
      </c>
      <c r="I828" s="87" t="n"/>
      <c r="K828" s="5" t="n"/>
    </row>
    <row r="829">
      <c r="B829" s="49" t="n"/>
      <c r="C829" s="146" t="n"/>
      <c r="D829" s="50" t="n"/>
      <c r="E829" s="19" t="n"/>
      <c r="F829" s="36" t="inlineStr">
        <is>
          <t>久里浜</t>
        </is>
      </c>
      <c r="G829" s="38" t="inlineStr">
        <is>
          <t>0-1</t>
        </is>
      </c>
      <c r="H829" s="37">
        <f>IF(G394="0-1","×",IF(G394="1-1","△",IF(G394="1-0","〇",IF(G394="2-0","〇",IF(G394="2-2","△",IF(G394="2-1","〇",IF(G394="0-0","△",IF(G394="3-0","○",IF(G394="4-0","○",IF(G394="4-1","○",IF(G394="3-1","〇",IF(G394="5-0","〇",IF(G394="5-1","〇",IF(G394="7-0","〇",IF(G394="3-2","〇",IF(G394="8-0","〇",IF(G394="4-3","〇",IF(G394="3-2","〇",IF(G394="5-2","〇",IF(G394="4-2","〇",IF(G394="6-0","〇",IF(G394="3-2","〇",IF(G394="7-0","〇","×")))))))))))))))))))))))</f>
        <v/>
      </c>
      <c r="I829" s="77" t="n"/>
      <c r="K829" s="5" t="n"/>
    </row>
    <row r="830">
      <c r="B830" s="46" t="n">
        <v>45171</v>
      </c>
      <c r="C830" s="144">
        <f>B830</f>
        <v/>
      </c>
      <c r="D830" s="140" t="inlineStr">
        <is>
          <t>TRM</t>
        </is>
      </c>
      <c r="E830" s="18" t="inlineStr">
        <is>
          <t>明浜小学校</t>
        </is>
      </c>
      <c r="F830" s="39" t="inlineStr">
        <is>
          <t>六浦毎日</t>
        </is>
      </c>
      <c r="G830" s="41" t="inlineStr">
        <is>
          <t>1-0</t>
        </is>
      </c>
      <c r="H830" s="40">
        <f>IF(G395="0-1","×",IF(G395="1-1","△",IF(G395="1-0","〇",IF(G395="2-0","〇",IF(G395="2-2","△",IF(G395="2-1","〇",IF(G395="0-0","△",IF(G395="3-0","○",IF(G395="4-0","○",IF(G395="4-1","○",IF(G395="3-1","〇",IF(G395="5-0","〇",IF(G395="5-1","〇",IF(G395="7-0","〇",IF(G395="3-2","〇",IF(G395="8-0","〇",IF(G395="4-3","〇",IF(G395="3-2","〇",IF(G395="5-2","〇",IF(G395="4-2","〇",IF(G395="6-0","〇",IF(G395="3-2","〇",IF(G395="7-0","〇","×")))))))))))))))))))))))</f>
        <v/>
      </c>
      <c r="I830" s="47" t="n"/>
      <c r="K830" s="5" t="n"/>
    </row>
    <row r="831">
      <c r="B831" s="46" t="n"/>
      <c r="C831" s="144" t="n"/>
      <c r="D831" s="140" t="n"/>
      <c r="E831" s="18" t="n"/>
      <c r="F831" s="33" t="inlineStr">
        <is>
          <t>六浦毎日</t>
        </is>
      </c>
      <c r="G831" s="35" t="inlineStr">
        <is>
          <t>0-1</t>
        </is>
      </c>
      <c r="H831" s="34">
        <f>IF(G396="0-1","×",IF(G396="1-1","△",IF(G396="1-0","〇",IF(G396="2-0","〇",IF(G396="2-2","△",IF(G396="2-1","〇",IF(G396="0-0","△",IF(G396="3-0","○",IF(G396="4-0","○",IF(G396="4-1","○",IF(G396="3-1","〇",IF(G396="5-0","〇",IF(G396="5-1","〇",IF(G396="7-0","〇",IF(G396="3-2","〇",IF(G396="8-0","〇",IF(G396="4-3","〇",IF(G396="3-2","〇",IF(G396="5-2","〇",IF(G396="4-2","〇",IF(G396="6-0","〇",IF(G396="3-2","〇",IF(G396="7-0","〇","×")))))))))))))))))))))))</f>
        <v/>
      </c>
      <c r="I831" s="47" t="n"/>
    </row>
    <row r="832" customFormat="1" s="141">
      <c r="B832" s="46" t="n"/>
      <c r="C832" s="144" t="n"/>
      <c r="D832" s="140" t="n"/>
      <c r="E832" s="18" t="n"/>
      <c r="F832" s="33" t="inlineStr">
        <is>
          <t>六浦毎日</t>
        </is>
      </c>
      <c r="G832" s="35" t="inlineStr">
        <is>
          <t>0-0</t>
        </is>
      </c>
      <c r="H832" s="34">
        <f>IF(G397="0-1","×",IF(G397="1-1","△",IF(G397="1-0","〇",IF(G397="2-0","〇",IF(G397="2-2","△",IF(G397="2-1","〇",IF(G397="0-0","△",IF(G397="3-0","○",IF(G397="4-0","○",IF(G397="4-1","○",IF(G397="3-1","〇",IF(G397="5-0","〇",IF(G397="5-1","〇",IF(G397="7-0","〇",IF(G397="3-2","〇",IF(G397="8-0","〇",IF(G397="4-3","〇",IF(G397="3-2","〇",IF(G397="5-2","〇",IF(G397="4-2","〇",IF(G397="6-0","〇",IF(G397="3-2","〇",IF(G397="7-0","〇","×")))))))))))))))))))))))</f>
        <v/>
      </c>
      <c r="I832" s="47" t="n"/>
    </row>
    <row r="833">
      <c r="B833" s="46" t="n"/>
      <c r="C833" s="144" t="n"/>
      <c r="D833" s="140" t="n"/>
      <c r="E833" s="18" t="n"/>
      <c r="F833" s="33" t="inlineStr">
        <is>
          <t>六浦毎日</t>
        </is>
      </c>
      <c r="G833" s="35" t="inlineStr">
        <is>
          <t>0-1</t>
        </is>
      </c>
      <c r="H833" s="34">
        <f>IF(G398="0-1","×",IF(G398="1-1","△",IF(G398="1-0","〇",IF(G398="2-0","〇",IF(G398="2-2","△",IF(G398="2-1","〇",IF(G398="0-0","△",IF(G398="3-0","○",IF(G398="4-0","○",IF(G398="4-1","○",IF(G398="3-1","〇",IF(G398="5-0","〇",IF(G398="5-1","〇",IF(G398="7-0","〇",IF(G398="3-2","〇",IF(G398="8-0","〇",IF(G398="4-3","〇",IF(G398="3-2","〇",IF(G398="5-2","〇",IF(G398="4-2","〇",IF(G398="6-0","〇",IF(G398="3-2","〇",IF(G398="7-0","〇","×")))))))))))))))))))))))</f>
        <v/>
      </c>
      <c r="I833" s="47" t="n"/>
    </row>
    <row r="834">
      <c r="B834" s="46" t="n"/>
      <c r="C834" s="144" t="n"/>
      <c r="D834" s="140" t="n"/>
      <c r="E834" s="18" t="n"/>
      <c r="F834" s="33" t="inlineStr">
        <is>
          <t>六浦毎日</t>
        </is>
      </c>
      <c r="G834" s="35" t="inlineStr">
        <is>
          <t>2-0</t>
        </is>
      </c>
      <c r="H834" s="34">
        <f>IF(G399="0-1","×",IF(G399="1-1","△",IF(G399="1-0","〇",IF(G399="2-0","〇",IF(G399="2-2","△",IF(G399="2-1","〇",IF(G399="0-0","△",IF(G399="3-0","○",IF(G399="4-0","○",IF(G399="4-1","○",IF(G399="3-1","〇",IF(G399="5-0","〇",IF(G399="5-1","〇",IF(G399="7-0","〇",IF(G399="3-2","〇",IF(G399="8-0","〇",IF(G399="4-3","〇",IF(G399="3-2","〇",IF(G399="5-2","〇",IF(G399="4-2","〇",IF(G399="6-0","〇",IF(G399="3-2","〇",IF(G399="7-0","〇","×")))))))))))))))))))))))</f>
        <v/>
      </c>
      <c r="I834" s="47" t="n"/>
    </row>
    <row r="835">
      <c r="B835" s="46" t="n"/>
      <c r="C835" s="144" t="n"/>
      <c r="D835" s="140" t="n"/>
      <c r="E835" s="18" t="n"/>
      <c r="F835" s="33" t="inlineStr">
        <is>
          <t>六浦毎日</t>
        </is>
      </c>
      <c r="G835" s="35" t="inlineStr">
        <is>
          <t>0-3</t>
        </is>
      </c>
      <c r="H835" s="34">
        <f>IF(G400="0-1","×",IF(G400="1-1","△",IF(G400="1-0","〇",IF(G400="2-0","〇",IF(G400="2-2","△",IF(G400="2-1","〇",IF(G400="0-0","△",IF(G400="3-0","○",IF(G400="4-0","○",IF(G400="4-1","○",IF(G400="3-1","〇",IF(G400="5-0","〇",IF(G400="5-1","〇",IF(G400="7-0","〇",IF(G400="3-2","〇",IF(G400="8-0","〇",IF(G400="4-3","〇",IF(G400="3-2","〇",IF(G400="5-2","〇",IF(G400="4-2","〇",IF(G400="6-0","〇",IF(G400="3-2","〇",IF(G400="7-0","〇","×")))))))))))))))))))))))</f>
        <v/>
      </c>
      <c r="I835" s="47" t="n"/>
    </row>
    <row r="836" customFormat="1" s="141">
      <c r="B836" s="46" t="n"/>
      <c r="C836" s="144" t="n"/>
      <c r="D836" s="140" t="n"/>
      <c r="E836" s="18" t="n"/>
      <c r="F836" s="33" t="inlineStr">
        <is>
          <t>六浦毎日</t>
        </is>
      </c>
      <c r="G836" s="35" t="inlineStr">
        <is>
          <t>0-0</t>
        </is>
      </c>
      <c r="H836" s="34">
        <f>IF(G401="0-1","×",IF(G401="1-1","△",IF(G401="1-0","〇",IF(G401="2-0","〇",IF(G401="2-2","△",IF(G401="2-1","〇",IF(G401="0-0","△",IF(G401="3-0","○",IF(G401="4-0","○",IF(G401="4-1","○",IF(G401="3-1","〇",IF(G401="5-0","〇",IF(G401="5-1","〇",IF(G401="7-0","〇",IF(G401="3-2","〇",IF(G401="8-0","〇",IF(G401="4-3","〇",IF(G401="3-2","〇",IF(G401="5-2","〇",IF(G401="4-2","〇",IF(G401="6-0","〇",IF(G401="3-2","〇",IF(G401="7-0","〇","×")))))))))))))))))))))))</f>
        <v/>
      </c>
      <c r="I836" s="47" t="n"/>
    </row>
    <row r="837">
      <c r="B837" s="46" t="n"/>
      <c r="C837" s="144" t="n"/>
      <c r="D837" s="140" t="n"/>
      <c r="E837" s="18" t="n"/>
      <c r="F837" s="33" t="inlineStr">
        <is>
          <t>六浦毎日</t>
        </is>
      </c>
      <c r="G837" s="35" t="inlineStr">
        <is>
          <t>0-1</t>
        </is>
      </c>
      <c r="H837" s="34">
        <f>IF(G402="0-1","×",IF(G402="1-1","△",IF(G402="1-0","〇",IF(G402="2-0","〇",IF(G402="2-2","△",IF(G402="2-1","〇",IF(G402="0-0","△",IF(G402="3-0","○",IF(G402="4-0","○",IF(G402="4-1","○",IF(G402="3-1","〇",IF(G402="5-0","〇",IF(G402="5-1","〇",IF(G402="7-0","〇",IF(G402="3-2","〇",IF(G402="8-0","〇",IF(G402="4-3","〇",IF(G402="3-2","〇",IF(G402="5-2","〇",IF(G402="4-2","〇",IF(G402="6-0","〇",IF(G402="3-2","〇",IF(G402="7-0","〇","×")))))))))))))))))))))))</f>
        <v/>
      </c>
      <c r="I837" s="47" t="n"/>
    </row>
    <row r="838">
      <c r="B838" s="46" t="n"/>
      <c r="C838" s="144" t="n"/>
      <c r="D838" s="140" t="n"/>
      <c r="E838" s="18" t="n"/>
      <c r="F838" s="33" t="inlineStr">
        <is>
          <t>六浦毎日</t>
        </is>
      </c>
      <c r="G838" s="35" t="inlineStr">
        <is>
          <t>3-0</t>
        </is>
      </c>
      <c r="H838" s="34">
        <f>IF(G403="0-1","×",IF(G403="1-1","△",IF(G403="1-0","〇",IF(G403="2-0","〇",IF(G403="2-2","△",IF(G403="2-1","〇",IF(G403="0-0","△",IF(G403="3-0","○",IF(G403="4-0","○",IF(G403="4-1","○",IF(G403="3-1","〇",IF(G403="5-0","〇",IF(G403="5-1","〇",IF(G403="7-0","〇",IF(G403="3-2","〇",IF(G403="8-0","〇",IF(G403="4-3","〇",IF(G403="3-2","〇",IF(G403="5-2","〇",IF(G403="4-2","〇",IF(G403="6-0","〇",IF(G403="3-2","〇",IF(G403="7-0","〇","×")))))))))))))))))))))))</f>
        <v/>
      </c>
      <c r="I838" s="47" t="n"/>
    </row>
    <row r="839">
      <c r="B839" s="46" t="n"/>
      <c r="C839" s="144" t="n"/>
      <c r="D839" s="140" t="n"/>
      <c r="E839" s="18" t="n"/>
      <c r="F839" s="36" t="inlineStr">
        <is>
          <t>六浦毎日</t>
        </is>
      </c>
      <c r="G839" s="38" t="inlineStr">
        <is>
          <t>0-3</t>
        </is>
      </c>
      <c r="H839" s="37">
        <f>IF(G404="0-1","×",IF(G404="1-1","△",IF(G404="1-0","〇",IF(G404="2-0","〇",IF(G404="2-2","△",IF(G404="2-1","〇",IF(G404="0-0","△",IF(G404="3-0","○",IF(G404="4-0","○",IF(G404="4-1","○",IF(G404="3-1","〇",IF(G404="5-0","〇",IF(G404="5-1","〇",IF(G404="7-0","〇",IF(G404="3-2","〇",IF(G404="8-0","〇",IF(G404="4-3","〇",IF(G404="3-2","〇",IF(G404="5-2","〇",IF(G404="4-2","〇",IF(G404="6-0","〇",IF(G404="3-2","〇",IF(G404="7-0","〇","×")))))))))))))))))))))))</f>
        <v/>
      </c>
      <c r="I839" s="47" t="n"/>
    </row>
    <row r="840">
      <c r="B840" s="63" t="n">
        <v>45158</v>
      </c>
      <c r="C840" s="145">
        <f>B840</f>
        <v/>
      </c>
      <c r="D840" s="64" t="inlineStr">
        <is>
          <t>TRM</t>
        </is>
      </c>
      <c r="E840" s="25" t="inlineStr">
        <is>
          <t>リーフスタジアム</t>
        </is>
      </c>
      <c r="F840" s="39" t="inlineStr">
        <is>
          <t>久里浜</t>
        </is>
      </c>
      <c r="G840" s="41" t="inlineStr">
        <is>
          <t>1-0</t>
        </is>
      </c>
      <c r="H840" s="40">
        <f>IF(G405="0-1","×",IF(G405="1-1","△",IF(G405="1-0","〇",IF(G405="2-0","〇",IF(G405="2-2","△",IF(G405="2-1","〇",IF(G405="0-0","△",IF(G405="3-0","○",IF(G405="4-0","○",IF(G405="4-1","○",IF(G405="3-1","〇",IF(G405="5-0","〇",IF(G405="5-1","〇",IF(G405="7-0","〇",IF(G405="3-2","〇",IF(G405="8-0","〇",IF(G405="4-3","〇",IF(G405="3-2","〇",IF(G405="5-2","〇",IF(G405="4-2","〇",IF(G405="6-0","〇",IF(G405="3-2","〇",IF(G405="7-0","〇","×")))))))))))))))))))))))</f>
        <v/>
      </c>
      <c r="I840" s="87" t="n"/>
    </row>
    <row r="841">
      <c r="B841" s="46" t="n"/>
      <c r="C841" s="144" t="n"/>
      <c r="D841" s="140" t="n"/>
      <c r="E841" s="18" t="n"/>
      <c r="F841" s="33" t="inlineStr">
        <is>
          <t>大楠</t>
        </is>
      </c>
      <c r="G841" s="35" t="inlineStr">
        <is>
          <t>1-0</t>
        </is>
      </c>
      <c r="H841" s="34">
        <f>IF(G406="0-1","×",IF(G406="1-1","△",IF(G406="1-0","〇",IF(G406="2-0","〇",IF(G406="2-2","△",IF(G406="2-1","〇",IF(G406="0-0","△",IF(G406="3-0","○",IF(G406="4-0","○",IF(G406="4-1","○",IF(G406="3-1","〇",IF(G406="5-0","〇",IF(G406="5-1","〇",IF(G406="7-0","〇",IF(G406="3-2","〇",IF(G406="8-0","〇",IF(G406="4-3","〇",IF(G406="3-2","〇",IF(G406="5-2","〇",IF(G406="4-2","〇",IF(G406="6-0","〇",IF(G406="3-2","〇",IF(G406="7-0","〇","×")))))))))))))))))))))))</f>
        <v/>
      </c>
      <c r="I841" s="47" t="n"/>
    </row>
    <row r="842" customFormat="1" s="141">
      <c r="B842" s="46" t="n"/>
      <c r="C842" s="144" t="n"/>
      <c r="D842" s="140" t="n"/>
      <c r="E842" s="18" t="n"/>
      <c r="F842" s="39" t="inlineStr">
        <is>
          <t>久里浜</t>
        </is>
      </c>
      <c r="G842" s="35" t="inlineStr">
        <is>
          <t>1-0</t>
        </is>
      </c>
      <c r="H842" s="34">
        <f>IF(G407="0-1","×",IF(G407="1-1","△",IF(G407="1-0","〇",IF(G407="2-0","〇",IF(G407="2-2","△",IF(G407="2-1","〇",IF(G407="0-0","△",IF(G407="3-0","○",IF(G407="4-0","○",IF(G407="4-1","○",IF(G407="3-1","〇",IF(G407="5-0","〇",IF(G407="5-1","〇",IF(G407="7-0","〇",IF(G407="3-2","〇",IF(G407="8-0","〇",IF(G407="4-3","〇",IF(G407="3-2","〇",IF(G407="5-2","〇",IF(G407="4-2","〇",IF(G407="6-0","〇",IF(G407="3-2","〇",IF(G407="7-0","〇","×")))))))))))))))))))))))</f>
        <v/>
      </c>
      <c r="I842" s="47" t="n"/>
    </row>
    <row r="843">
      <c r="B843" s="46" t="n"/>
      <c r="C843" s="144" t="n"/>
      <c r="D843" s="140" t="n"/>
      <c r="E843" s="18" t="n"/>
      <c r="F843" s="33" t="inlineStr">
        <is>
          <t>大楠</t>
        </is>
      </c>
      <c r="G843" s="35" t="inlineStr">
        <is>
          <t>1-0</t>
        </is>
      </c>
      <c r="H843" s="34">
        <f>IF(G408="0-1","×",IF(G408="1-1","△",IF(G408="1-0","〇",IF(G408="2-0","〇",IF(G408="2-2","△",IF(G408="2-1","〇",IF(G408="0-0","△",IF(G408="3-0","○",IF(G408="4-0","○",IF(G408="4-1","○",IF(G408="3-1","〇",IF(G408="5-0","〇",IF(G408="5-1","〇",IF(G408="7-0","〇",IF(G408="3-2","〇",IF(G408="8-0","〇",IF(G408="4-3","〇",IF(G408="3-2","〇",IF(G408="5-2","〇",IF(G408="4-2","〇",IF(G408="6-0","〇",IF(G408="3-2","〇",IF(G408="7-0","〇","×")))))))))))))))))))))))</f>
        <v/>
      </c>
      <c r="I843" s="47" t="n"/>
    </row>
    <row r="844">
      <c r="B844" s="46" t="n"/>
      <c r="C844" s="144" t="n"/>
      <c r="D844" s="140" t="n"/>
      <c r="E844" s="18" t="n"/>
      <c r="F844" s="39" t="inlineStr">
        <is>
          <t>久里浜</t>
        </is>
      </c>
      <c r="G844" s="35" t="inlineStr">
        <is>
          <t>0-0</t>
        </is>
      </c>
      <c r="H844" s="34">
        <f>IF(G409="0-1","×",IF(G409="1-1","△",IF(G409="1-0","〇",IF(G409="2-0","〇",IF(G409="2-2","△",IF(G409="2-1","〇",IF(G409="0-0","△",IF(G409="3-0","○",IF(G409="4-0","○",IF(G409="4-1","○",IF(G409="3-1","〇",IF(G409="5-0","〇",IF(G409="5-1","〇",IF(G409="7-0","〇",IF(G409="3-2","〇",IF(G409="8-0","〇",IF(G409="4-3","〇",IF(G409="3-2","〇",IF(G409="5-2","〇",IF(G409="4-2","〇",IF(G409="6-0","〇",IF(G409="3-2","〇",IF(G409="7-0","〇","×")))))))))))))))))))))))</f>
        <v/>
      </c>
      <c r="I844" s="47" t="n"/>
    </row>
    <row r="845">
      <c r="B845" s="46" t="n"/>
      <c r="C845" s="144" t="n"/>
      <c r="D845" s="140" t="n"/>
      <c r="E845" s="18" t="n"/>
      <c r="F845" s="33" t="inlineStr">
        <is>
          <t>大楠</t>
        </is>
      </c>
      <c r="G845" s="35" t="inlineStr">
        <is>
          <t>3-0</t>
        </is>
      </c>
      <c r="H845" s="34">
        <f>IF(G410="0-1","×",IF(G410="1-1","△",IF(G410="1-0","〇",IF(G410="2-0","〇",IF(G410="2-2","△",IF(G410="2-1","〇",IF(G410="0-0","△",IF(G410="3-0","○",IF(G410="4-0","○",IF(G410="4-1","○",IF(G410="3-1","〇",IF(G410="5-0","〇",IF(G410="5-1","〇",IF(G410="7-0","〇",IF(G410="3-2","〇",IF(G410="8-0","〇",IF(G410="4-3","〇",IF(G410="3-2","〇",IF(G410="5-2","〇",IF(G410="4-2","〇",IF(G410="6-0","〇",IF(G410="3-2","〇",IF(G410="7-0","〇","×")))))))))))))))))))))))</f>
        <v/>
      </c>
      <c r="I845" s="47" t="n"/>
    </row>
    <row r="846">
      <c r="B846" s="46" t="n"/>
      <c r="C846" s="144" t="n"/>
      <c r="D846" s="140" t="n"/>
      <c r="E846" s="18" t="n"/>
      <c r="F846" s="39" t="inlineStr">
        <is>
          <t>久里浜</t>
        </is>
      </c>
      <c r="G846" s="35" t="inlineStr">
        <is>
          <t>0-0</t>
        </is>
      </c>
      <c r="H846" s="34">
        <f>IF(G411="0-1","×",IF(G411="1-1","△",IF(G411="1-0","〇",IF(G411="2-0","〇",IF(G411="2-2","△",IF(G411="2-1","〇",IF(G411="0-0","△",IF(G411="3-0","○",IF(G411="4-0","○",IF(G411="4-1","○",IF(G411="3-1","〇",IF(G411="5-0","〇",IF(G411="5-1","〇",IF(G411="7-0","〇",IF(G411="3-2","〇",IF(G411="8-0","〇",IF(G411="4-3","〇",IF(G411="3-2","〇",IF(G411="5-2","〇",IF(G411="4-2","〇",IF(G411="6-0","〇",IF(G411="3-2","〇",IF(G411="7-0","〇","×")))))))))))))))))))))))</f>
        <v/>
      </c>
      <c r="I846" s="47" t="n"/>
    </row>
    <row r="847">
      <c r="B847" s="46" t="n"/>
      <c r="C847" s="144" t="n"/>
      <c r="D847" s="140" t="n"/>
      <c r="E847" s="18" t="n"/>
      <c r="F847" s="33" t="inlineStr">
        <is>
          <t>大楠</t>
        </is>
      </c>
      <c r="G847" s="35" t="inlineStr">
        <is>
          <t>0-0</t>
        </is>
      </c>
      <c r="H847" s="34">
        <f>IF(G412="0-1","×",IF(G412="1-1","△",IF(G412="1-0","〇",IF(G412="2-0","〇",IF(G412="2-2","△",IF(G412="2-1","〇",IF(G412="0-0","△",IF(G412="3-0","○",IF(G412="4-0","○",IF(G412="4-1","○",IF(G412="3-1","〇",IF(G412="5-0","〇",IF(G412="5-1","〇",IF(G412="7-0","〇",IF(G412="3-2","〇",IF(G412="8-0","〇",IF(G412="4-3","〇",IF(G412="3-2","〇",IF(G412="5-2","〇",IF(G412="4-2","〇",IF(G412="6-0","〇",IF(G412="3-2","〇",IF(G412="7-0","〇","×")))))))))))))))))))))))</f>
        <v/>
      </c>
      <c r="I847" s="47" t="n"/>
    </row>
    <row r="848" customFormat="1" s="141">
      <c r="B848" s="63" t="n">
        <v>45158</v>
      </c>
      <c r="C848" s="145">
        <f>B848</f>
        <v/>
      </c>
      <c r="D848" s="64" t="inlineStr">
        <is>
          <t>TRM</t>
        </is>
      </c>
      <c r="E848" s="25" t="inlineStr">
        <is>
          <t>リーフスタジアム</t>
        </is>
      </c>
      <c r="F848" s="84" t="inlineStr">
        <is>
          <t>I.O</t>
        </is>
      </c>
      <c r="G848" s="32" t="inlineStr">
        <is>
          <t>1-0</t>
        </is>
      </c>
      <c r="H848" s="31">
        <f>IF(G413="0-1","×",IF(G413="1-1","△",IF(G413="1-0","〇",IF(G413="2-0","〇",IF(G413="2-2","△",IF(G413="2-1","〇",IF(G413="0-0","△",IF(G413="3-0","○",IF(G413="4-0","○",IF(G413="4-1","○",IF(G413="3-1","〇",IF(G413="5-0","〇",IF(G413="5-1","〇",IF(G413="7-0","〇",IF(G413="3-2","〇",IF(G413="8-0","〇",IF(G413="4-3","〇",IF(G413="3-2","〇",IF(G413="5-2","〇",IF(G413="4-2","〇",IF(G413="6-0","〇",IF(G413="3-2","〇",IF(G413="7-0","〇","×")))))))))))))))))))))))</f>
        <v/>
      </c>
      <c r="I848" s="87" t="n"/>
    </row>
    <row r="849">
      <c r="B849" s="46" t="n"/>
      <c r="C849" s="144" t="n"/>
      <c r="D849" s="140" t="n"/>
      <c r="E849" s="18" t="n"/>
      <c r="F849" s="66" t="inlineStr">
        <is>
          <t>鴨居</t>
        </is>
      </c>
      <c r="G849" s="35" t="inlineStr">
        <is>
          <t>0--0</t>
        </is>
      </c>
      <c r="H849" s="34">
        <f>IF(G414="0-1","×",IF(G414="1-1","△",IF(G414="1-0","〇",IF(G414="2-0","〇",IF(G414="2-2","△",IF(G414="2-1","〇",IF(G414="0-0","△",IF(G414="3-0","○",IF(G414="4-0","○",IF(G414="4-1","○",IF(G414="3-1","〇",IF(G414="5-0","〇",IF(G414="5-1","〇",IF(G414="7-0","〇",IF(G414="3-2","〇",IF(G414="8-0","〇",IF(G414="4-3","〇",IF(G414="3-2","〇",IF(G414="5-2","〇",IF(G414="4-2","〇",IF(G414="6-0","〇",IF(G414="3-2","〇",IF(G414="7-0","〇","×")))))))))))))))))))))))</f>
        <v/>
      </c>
      <c r="I849" s="47" t="n"/>
    </row>
    <row r="850">
      <c r="B850" s="46" t="n"/>
      <c r="C850" s="144" t="n"/>
      <c r="D850" s="140" t="n"/>
      <c r="E850" s="18" t="n"/>
      <c r="F850" s="66" t="inlineStr">
        <is>
          <t>I.O</t>
        </is>
      </c>
      <c r="G850" s="35" t="inlineStr">
        <is>
          <t>3-1</t>
        </is>
      </c>
      <c r="H850" s="34">
        <f>IF(G415="0-1","×",IF(G415="1-1","△",IF(G415="1-0","〇",IF(G415="2-0","〇",IF(G415="2-2","△",IF(G415="2-1","〇",IF(G415="0-0","△",IF(G415="3-0","○",IF(G415="4-0","○",IF(G415="4-1","○",IF(G415="3-1","〇",IF(G415="5-0","〇",IF(G415="5-1","〇",IF(G415="7-0","〇",IF(G415="3-2","〇",IF(G415="8-0","〇",IF(G415="4-3","〇",IF(G415="3-2","〇",IF(G415="5-2","〇",IF(G415="4-2","〇",IF(G415="6-0","〇",IF(G415="3-2","〇",IF(G415="7-0","〇","×")))))))))))))))))))))))</f>
        <v/>
      </c>
      <c r="I850" s="47" t="n"/>
    </row>
    <row r="851">
      <c r="B851" s="46" t="n"/>
      <c r="C851" s="144" t="n"/>
      <c r="D851" s="140" t="n"/>
      <c r="E851" s="18" t="n"/>
      <c r="F851" s="66" t="inlineStr">
        <is>
          <t>鴨居</t>
        </is>
      </c>
      <c r="G851" s="35" t="inlineStr">
        <is>
          <t>1-1</t>
        </is>
      </c>
      <c r="H851" s="34">
        <f>IF(G416="0-1","×",IF(G416="1-1","△",IF(G416="1-0","〇",IF(G416="2-0","〇",IF(G416="2-2","△",IF(G416="2-1","〇",IF(G416="0-0","△",IF(G416="3-0","○",IF(G416="4-0","○",IF(G416="4-1","○",IF(G416="3-1","〇",IF(G416="5-0","〇",IF(G416="5-1","〇",IF(G416="7-0","〇",IF(G416="3-2","〇",IF(G416="8-0","〇",IF(G416="4-3","〇",IF(G416="3-2","〇",IF(G416="5-2","〇",IF(G416="4-2","〇",IF(G416="6-0","〇",IF(G416="3-2","〇",IF(G416="7-0","〇","×")))))))))))))))))))))))</f>
        <v/>
      </c>
      <c r="I851" s="47" t="n"/>
    </row>
    <row r="852">
      <c r="B852" s="49" t="n"/>
      <c r="C852" s="146" t="n"/>
      <c r="D852" s="50" t="n"/>
      <c r="E852" s="19" t="n"/>
      <c r="F852" s="74" t="inlineStr">
        <is>
          <t>I.O</t>
        </is>
      </c>
      <c r="G852" s="38" t="inlineStr">
        <is>
          <t>0-1</t>
        </is>
      </c>
      <c r="H852" s="37">
        <f>IF(G417="0-1","×",IF(G417="1-1","△",IF(G417="1-0","〇",IF(G417="2-0","〇",IF(G417="2-2","△",IF(G417="2-1","〇",IF(G417="0-0","△",IF(G417="3-0","○",IF(G417="4-0","○",IF(G417="4-1","○",IF(G417="3-1","〇",IF(G417="5-0","〇",IF(G417="5-1","〇",IF(G417="7-0","〇",IF(G417="3-2","〇",IF(G417="8-0","〇",IF(G417="4-3","〇",IF(G417="3-2","〇",IF(G417="5-2","〇",IF(G417="4-2","〇",IF(G417="6-0","〇",IF(G417="3-2","〇",IF(G417="7-0","〇","×")))))))))))))))))))))))</f>
        <v/>
      </c>
      <c r="I852" s="77" t="n"/>
    </row>
    <row r="853">
      <c r="B853" s="63" t="n">
        <v>45149</v>
      </c>
      <c r="C853" s="145">
        <f>B853</f>
        <v/>
      </c>
      <c r="D853" s="64" t="inlineStr">
        <is>
          <t>ルベント杯</t>
        </is>
      </c>
      <c r="E853" s="25" t="inlineStr">
        <is>
          <t>大磯運動公園</t>
        </is>
      </c>
      <c r="F853" s="84" t="inlineStr">
        <is>
          <t>磯子ファイターズ</t>
        </is>
      </c>
      <c r="G853" s="32" t="inlineStr">
        <is>
          <t>2-0</t>
        </is>
      </c>
      <c r="H853" s="31">
        <f>IF(G418="0-1","×",IF(G418="1-1","△",IF(G418="1-0","〇",IF(G418="2-0","〇",IF(G418="2-2","△",IF(G418="2-1","〇",IF(G418="0-0","△",IF(G418="3-0","○",IF(G418="4-0","○",IF(G418="4-1","○",IF(G418="3-1","〇",IF(G418="5-0","〇",IF(G418="5-1","〇",IF(G418="7-0","〇",IF(G418="3-2","〇",IF(G418="8-0","〇",IF(G418="4-3","〇",IF(G418="3-2","〇",IF(G418="5-2","〇",IF(G418="4-2","〇",IF(G418="6-0","〇",IF(G418="3-2","〇",IF(G418="7-0","〇","×")))))))))))))))))))))))</f>
        <v/>
      </c>
      <c r="I853" s="87" t="n"/>
    </row>
    <row r="854" customFormat="1" s="141">
      <c r="B854" s="46" t="n"/>
      <c r="C854" s="144" t="n"/>
      <c r="D854" s="140" t="n"/>
      <c r="E854" s="18" t="n"/>
      <c r="F854" s="66" t="inlineStr">
        <is>
          <t>ルベントG</t>
        </is>
      </c>
      <c r="G854" s="35" t="inlineStr">
        <is>
          <t>1-0</t>
        </is>
      </c>
      <c r="H854" s="34">
        <f>IF(G419="0-1","×",IF(G419="1-1","△",IF(G419="1-0","〇",IF(G419="2-0","〇",IF(G419="2-2","△",IF(G419="2-1","〇",IF(G419="0-0","△",IF(G419="3-0","○",IF(G419="4-0","○",IF(G419="4-1","○",IF(G419="3-1","〇",IF(G419="5-0","〇",IF(G419="5-1","〇",IF(G419="7-0","〇",IF(G419="3-2","〇",IF(G419="8-0","〇",IF(G419="4-3","〇",IF(G419="3-2","〇",IF(G419="5-2","〇",IF(G419="4-2","〇",IF(G419="6-0","〇",IF(G419="3-2","〇",IF(G419="7-0","〇","×")))))))))))))))))))))))</f>
        <v/>
      </c>
      <c r="I854" s="47" t="n"/>
    </row>
    <row r="855">
      <c r="B855" s="46" t="n"/>
      <c r="C855" s="144" t="n"/>
      <c r="D855" s="140" t="n"/>
      <c r="E855" s="18" t="n"/>
      <c r="F855" s="66" t="inlineStr">
        <is>
          <t>ルベントO</t>
        </is>
      </c>
      <c r="G855" s="35" t="inlineStr">
        <is>
          <t>2-1</t>
        </is>
      </c>
      <c r="H855" s="34">
        <f>IF(G420="0-1","×",IF(G420="1-1","△",IF(G420="1-0","〇",IF(G420="2-0","〇",IF(G420="2-2","△",IF(G420="2-1","〇",IF(G420="0-0","△",IF(G420="3-0","○",IF(G420="4-0","○",IF(G420="4-1","○",IF(G420="3-1","〇",IF(G420="5-0","〇",IF(G420="5-1","〇",IF(G420="7-0","〇",IF(G420="3-2","〇",IF(G420="8-0","〇",IF(G420="4-3","〇",IF(G420="3-2","〇",IF(G420="5-2","〇",IF(G420="4-2","〇",IF(G420="6-0","〇",IF(G420="3-2","〇",IF(G420="7-0","〇","×")))))))))))))))))))))))</f>
        <v/>
      </c>
      <c r="I855" s="47" t="n"/>
    </row>
    <row r="856">
      <c r="B856" s="49" t="n"/>
      <c r="C856" s="146" t="n"/>
      <c r="D856" s="50" t="n"/>
      <c r="E856" s="19" t="n"/>
      <c r="F856" s="74" t="inlineStr">
        <is>
          <t>ルベント</t>
        </is>
      </c>
      <c r="G856" s="38" t="inlineStr">
        <is>
          <t>1-0</t>
        </is>
      </c>
      <c r="H856" s="37">
        <f>IF(G421="0-1","×",IF(G421="1-1","△",IF(G421="1-0","〇",IF(G421="2-0","〇",IF(G421="2-2","△",IF(G421="2-1","〇",IF(G421="0-0","△",IF(G421="3-0","○",IF(G421="4-0","○",IF(G421="4-1","○",IF(G421="3-1","〇",IF(G421="5-0","〇",IF(G421="5-1","〇",IF(G421="7-0","〇",IF(G421="3-2","〇",IF(G421="8-0","〇",IF(G421="4-3","〇",IF(G421="3-2","〇",IF(G421="5-2","〇",IF(G421="4-2","〇",IF(G421="6-0","〇",IF(G421="3-2","〇",IF(G421="7-0","〇","×")))))))))))))))))))))))</f>
        <v/>
      </c>
      <c r="I856" s="77" t="inlineStr">
        <is>
          <t>TRM</t>
        </is>
      </c>
    </row>
    <row r="857">
      <c r="B857" s="63" t="n">
        <v>45144</v>
      </c>
      <c r="C857" s="145">
        <f>B857</f>
        <v/>
      </c>
      <c r="D857" s="64" t="inlineStr">
        <is>
          <t>TRM</t>
        </is>
      </c>
      <c r="E857" s="25" t="inlineStr">
        <is>
          <t>麻生水処理センターふれあいの広場</t>
        </is>
      </c>
      <c r="F857" s="84" t="inlineStr">
        <is>
          <t>レジスタ</t>
        </is>
      </c>
      <c r="G857" s="32" t="inlineStr">
        <is>
          <t>0-8</t>
        </is>
      </c>
      <c r="H857" s="31">
        <f>IF(G422="0-1","×",IF(G422="1-1","△",IF(G422="1-0","〇",IF(G422="2-0","〇",IF(G422="2-2","△",IF(G422="2-1","〇",IF(G422="0-0","△",IF(G422="3-0","○",IF(G422="4-0","○",IF(G422="4-1","○",IF(G422="3-1","〇",IF(G422="5-0","〇",IF(G422="5-1","〇",IF(G422="7-0","〇",IF(G422="3-2","〇",IF(G422="8-0","〇",IF(G422="4-3","〇",IF(G422="3-2","〇",IF(G422="5-2","〇",IF(G422="4-2","〇",IF(G422="6-0","〇",IF(G422="3-2","〇",IF(G422="7-0","〇","×")))))))))))))))))))))))</f>
        <v/>
      </c>
      <c r="I857" s="87" t="n"/>
    </row>
    <row r="858" customFormat="1" s="141">
      <c r="B858" s="46" t="n"/>
      <c r="C858" s="144" t="n"/>
      <c r="D858" s="140" t="n"/>
      <c r="E858" s="18" t="n"/>
      <c r="F858" s="66" t="inlineStr">
        <is>
          <t>パーシモン</t>
        </is>
      </c>
      <c r="G858" s="35" t="inlineStr">
        <is>
          <t>0-1</t>
        </is>
      </c>
      <c r="H858" s="34">
        <f>IF(G423="0-1","×",IF(G423="1-1","△",IF(G423="1-0","〇",IF(G423="2-0","〇",IF(G423="2-2","△",IF(G423="2-1","〇",IF(G423="0-0","△",IF(G423="3-0","○",IF(G423="4-0","○",IF(G423="4-1","○",IF(G423="3-1","〇",IF(G423="5-0","〇",IF(G423="5-1","〇",IF(G423="7-0","〇",IF(G423="3-2","〇",IF(G423="8-0","〇",IF(G423="4-3","〇",IF(G423="3-2","〇",IF(G423="5-2","〇",IF(G423="4-2","〇",IF(G423="6-0","〇",IF(G423="3-2","〇",IF(G423="7-0","〇","×")))))))))))))))))))))))</f>
        <v/>
      </c>
      <c r="I858" s="47" t="n"/>
    </row>
    <row r="859">
      <c r="B859" s="46" t="n"/>
      <c r="C859" s="144" t="n"/>
      <c r="D859" s="140" t="n"/>
      <c r="E859" s="18" t="n"/>
      <c r="F859" s="66" t="inlineStr">
        <is>
          <t>レジスタ</t>
        </is>
      </c>
      <c r="G859" s="35" t="inlineStr">
        <is>
          <t>0-2</t>
        </is>
      </c>
      <c r="H859" s="34">
        <f>IF(G424="0-1","×",IF(G424="1-1","△",IF(G424="1-0","〇",IF(G424="2-0","〇",IF(G424="2-2","△",IF(G424="2-1","〇",IF(G424="0-0","△",IF(G424="3-0","○",IF(G424="4-0","○",IF(G424="4-1","○",IF(G424="3-1","〇",IF(G424="5-0","〇",IF(G424="5-1","〇",IF(G424="7-0","〇",IF(G424="3-2","〇",IF(G424="8-0","〇",IF(G424="4-3","〇",IF(G424="3-2","〇",IF(G424="5-2","〇",IF(G424="4-2","〇",IF(G424="6-0","〇",IF(G424="3-2","〇",IF(G424="7-0","〇","×")))))))))))))))))))))))</f>
        <v/>
      </c>
      <c r="I859" s="47" t="n"/>
    </row>
    <row r="860">
      <c r="B860" s="46" t="n"/>
      <c r="C860" s="144" t="n"/>
      <c r="D860" s="140" t="n"/>
      <c r="E860" s="18" t="n"/>
      <c r="F860" s="66" t="inlineStr">
        <is>
          <t>パーシモン</t>
        </is>
      </c>
      <c r="G860" s="35" t="inlineStr">
        <is>
          <t>2-4</t>
        </is>
      </c>
      <c r="H860" s="34">
        <f>IF(G425="0-1","×",IF(G425="1-1","△",IF(G425="1-0","〇",IF(G425="2-0","〇",IF(G425="2-2","△",IF(G425="2-1","〇",IF(G425="0-0","△",IF(G425="3-0","○",IF(G425="4-0","○",IF(G425="4-1","○",IF(G425="3-1","〇",IF(G425="5-0","〇",IF(G425="5-1","〇",IF(G425="7-0","〇",IF(G425="3-2","〇",IF(G425="8-0","〇",IF(G425="4-3","〇",IF(G425="3-2","〇",IF(G425="5-2","〇",IF(G425="4-2","〇",IF(G425="6-0","〇",IF(G425="3-2","〇",IF(G425="7-0","〇","×")))))))))))))))))))))))</f>
        <v/>
      </c>
      <c r="I860" s="47" t="n"/>
    </row>
    <row r="861">
      <c r="B861" s="46" t="n"/>
      <c r="C861" s="144" t="n"/>
      <c r="D861" s="140" t="n"/>
      <c r="E861" s="18" t="n"/>
      <c r="F861" s="66" t="inlineStr">
        <is>
          <t>レジスタ</t>
        </is>
      </c>
      <c r="G861" s="35" t="inlineStr">
        <is>
          <t>0-2</t>
        </is>
      </c>
      <c r="H861" s="34">
        <f>IF(G426="0-1","×",IF(G426="1-1","△",IF(G426="1-0","〇",IF(G426="2-0","〇",IF(G426="2-2","△",IF(G426="2-1","〇",IF(G426="0-0","△",IF(G426="3-0","○",IF(G426="4-0","○",IF(G426="4-1","○",IF(G426="3-1","〇",IF(G426="5-0","〇",IF(G426="5-1","〇",IF(G426="7-0","〇",IF(G426="3-2","〇",IF(G426="8-0","〇",IF(G426="4-3","〇",IF(G426="3-2","〇",IF(G426="5-2","〇",IF(G426="4-2","〇",IF(G426="6-0","〇",IF(G426="3-2","〇",IF(G426="7-0","〇","×")))))))))))))))))))))))</f>
        <v/>
      </c>
      <c r="I861" s="47" t="n"/>
    </row>
    <row r="862">
      <c r="B862" s="49" t="n"/>
      <c r="C862" s="146" t="n"/>
      <c r="D862" s="50" t="n"/>
      <c r="E862" s="19" t="n"/>
      <c r="F862" s="74" t="inlineStr">
        <is>
          <t>パーシモン</t>
        </is>
      </c>
      <c r="G862" s="38" t="inlineStr">
        <is>
          <t>0-1</t>
        </is>
      </c>
      <c r="H862" s="37">
        <f>IF(G427="0-1","×",IF(G427="1-1","△",IF(G427="1-0","〇",IF(G427="2-0","〇",IF(G427="2-2","△",IF(G427="2-1","〇",IF(G427="0-0","△",IF(G427="3-0","○",IF(G427="4-0","○",IF(G427="4-1","○",IF(G427="3-1","〇",IF(G427="5-0","〇",IF(G427="5-1","〇",IF(G427="7-0","〇",IF(G427="3-2","〇",IF(G427="8-0","〇",IF(G427="4-3","〇",IF(G427="3-2","〇",IF(G427="5-2","〇",IF(G427="4-2","〇",IF(G427="6-0","〇",IF(G427="3-2","〇",IF(G427="7-0","〇","×")))))))))))))))))))))))</f>
        <v/>
      </c>
      <c r="I862" s="77" t="n"/>
    </row>
    <row r="863">
      <c r="B863" s="63" t="n">
        <v>45136</v>
      </c>
      <c r="C863" s="145">
        <f>B863</f>
        <v/>
      </c>
      <c r="D863" s="64" t="inlineStr">
        <is>
          <t>TRM</t>
        </is>
      </c>
      <c r="E863" s="25" t="inlineStr">
        <is>
          <t>女坂スポーツ広場</t>
        </is>
      </c>
      <c r="F863" s="84" t="inlineStr">
        <is>
          <t>FUTURO</t>
        </is>
      </c>
      <c r="G863" s="32" t="inlineStr">
        <is>
          <t>0-8</t>
        </is>
      </c>
      <c r="H863" s="31">
        <f>IF(G428="0-1","×",IF(G428="1-1","△",IF(G428="1-0","〇",IF(G428="2-0","〇",IF(G428="2-2","△",IF(G428="2-1","〇",IF(G428="0-0","△",IF(G428="3-0","○",IF(G428="4-0","○",IF(G428="4-1","○",IF(G428="3-1","〇",IF(G428="5-0","〇",IF(G428="5-1","〇",IF(G428="7-0","〇",IF(G428="3-2","〇",IF(G428="8-0","〇",IF(G428="4-3","〇",IF(G428="3-2","〇",IF(G428="5-2","〇",IF(G428="4-2","〇",IF(G428="6-0","〇",IF(G428="3-2","〇",IF(G428="7-0","〇","×")))))))))))))))))))))))</f>
        <v/>
      </c>
      <c r="I863" s="87" t="n"/>
    </row>
    <row r="864">
      <c r="B864" s="46" t="n"/>
      <c r="C864" s="144" t="n"/>
      <c r="D864" s="140" t="n"/>
      <c r="E864" s="18" t="n"/>
      <c r="F864" s="4" t="inlineStr">
        <is>
          <t>六会湘南台</t>
        </is>
      </c>
      <c r="G864" s="35" t="inlineStr">
        <is>
          <t>0-1</t>
        </is>
      </c>
      <c r="H864" s="34">
        <f>IF(G429="0-1","×",IF(G429="1-1","△",IF(G429="1-0","〇",IF(G429="2-0","〇",IF(G429="2-2","△",IF(G429="2-1","〇",IF(G429="0-0","△",IF(G429="3-0","○",IF(G429="4-0","○",IF(G429="4-1","○",IF(G429="3-1","〇",IF(G429="5-0","〇",IF(G429="5-1","〇",IF(G429="7-0","〇",IF(G429="3-2","〇",IF(G429="8-0","〇",IF(G429="4-3","〇",IF(G429="3-2","〇",IF(G429="5-2","〇",IF(G429="4-2","〇",IF(G429="6-0","〇",IF(G429="3-2","〇",IF(G429="7-0","〇","×")))))))))))))))))))))))</f>
        <v/>
      </c>
      <c r="I864" s="47" t="n"/>
    </row>
    <row r="865">
      <c r="B865" s="46" t="n"/>
      <c r="C865" s="144" t="n"/>
      <c r="D865" s="140" t="n"/>
      <c r="E865" s="18" t="n"/>
      <c r="F865" s="66" t="inlineStr">
        <is>
          <t>FUTURO</t>
        </is>
      </c>
      <c r="G865" s="35" t="inlineStr">
        <is>
          <t>0-7</t>
        </is>
      </c>
      <c r="H865" s="34">
        <f>IF(G430="0-1","×",IF(G430="1-1","△",IF(G430="1-0","〇",IF(G430="2-0","〇",IF(G430="2-2","△",IF(G430="2-1","〇",IF(G430="0-0","△",IF(G430="3-0","○",IF(G430="4-0","○",IF(G430="4-1","○",IF(G430="3-1","〇",IF(G430="5-0","〇",IF(G430="5-1","〇",IF(G430="7-0","〇",IF(G430="3-2","〇",IF(G430="8-0","〇",IF(G430="4-3","〇",IF(G430="3-2","〇",IF(G430="5-2","〇",IF(G430="4-2","〇",IF(G430="6-0","〇",IF(G430="3-2","〇",IF(G430="7-0","〇","×")))))))))))))))))))))))</f>
        <v/>
      </c>
      <c r="I865" s="47" t="n"/>
    </row>
    <row r="866" customFormat="1" s="141">
      <c r="B866" s="49" t="n"/>
      <c r="C866" s="146" t="n"/>
      <c r="D866" s="50" t="n"/>
      <c r="E866" s="19" t="n"/>
      <c r="F866" s="111" t="inlineStr">
        <is>
          <t>六会湘南台</t>
        </is>
      </c>
      <c r="G866" s="38" t="inlineStr">
        <is>
          <t>1-3</t>
        </is>
      </c>
      <c r="H866" s="37">
        <f>IF(G431="0-1","×",IF(G431="1-1","△",IF(G431="1-0","〇",IF(G431="2-0","〇",IF(G431="2-2","△",IF(G431="2-1","〇",IF(G431="0-0","△",IF(G431="3-0","○",IF(G431="4-0","○",IF(G431="4-1","○",IF(G431="3-1","〇",IF(G431="5-0","〇",IF(G431="5-1","〇",IF(G431="7-0","〇",IF(G431="3-2","〇",IF(G431="8-0","〇",IF(G431="4-3","〇",IF(G431="3-2","〇",IF(G431="5-2","〇",IF(G431="4-2","〇",IF(G431="6-0","〇",IF(G431="3-2","〇",IF(G431="7-0","〇","×")))))))))))))))))))))))</f>
        <v/>
      </c>
      <c r="I866" s="77" t="n"/>
    </row>
    <row r="867">
      <c r="B867" s="46" t="n">
        <v>45130</v>
      </c>
      <c r="C867" s="144">
        <f>B867</f>
        <v/>
      </c>
      <c r="D867" s="140" t="inlineStr">
        <is>
          <t>TRM</t>
        </is>
      </c>
      <c r="E867" s="18" t="inlineStr">
        <is>
          <t>池子の森</t>
        </is>
      </c>
      <c r="F867" s="39" t="inlineStr">
        <is>
          <t>GAROTO</t>
        </is>
      </c>
      <c r="G867" s="41" t="inlineStr">
        <is>
          <t>4-0</t>
        </is>
      </c>
      <c r="H867" s="31">
        <f>IF(G432="0-1","×",IF(G432="1-1","△",IF(G432="1-0","〇",IF(G432="2-0","〇",IF(G432="2-2","△",IF(G432="2-1","〇",IF(G432="0-0","△",IF(G432="3-0","○",IF(G432="4-0","○",IF(G432="4-1","○",IF(G432="3-1","〇",IF(G432="5-0","〇",IF(G432="5-1","〇",IF(G432="7-0","〇",IF(G432="3-2","〇",IF(G432="8-0","〇",IF(G432="4-3","〇",IF(G432="3-2","〇",IF(G432="5-2","〇",IF(G432="4-2","〇",IF(G432="6-0","〇",IF(G432="3-2","〇",IF(G432="7-0","〇","×")))))))))))))))))))))))</f>
        <v/>
      </c>
      <c r="I867" s="62" t="n"/>
    </row>
    <row r="868">
      <c r="B868" s="46" t="n"/>
      <c r="C868" s="144" t="n"/>
      <c r="D868" s="140" t="n"/>
      <c r="E868" s="18" t="n"/>
      <c r="F868" s="33" t="n"/>
      <c r="G868" s="35" t="inlineStr">
        <is>
          <t>4-0</t>
        </is>
      </c>
      <c r="H868" s="34">
        <f>IF(G433="0-1","×",IF(G433="1-1","△",IF(G433="1-0","〇",IF(G433="2-0","〇",IF(G433="2-2","△",IF(G433="2-1","〇",IF(G433="0-0","△",IF(G433="3-0","○",IF(G433="4-0","○",IF(G433="4-1","○",IF(G433="3-1","〇",IF(G433="5-0","〇",IF(G433="5-1","〇",IF(G433="7-0","〇",IF(G433="3-2","〇",IF(G433="8-0","〇",IF(G433="4-3","〇",IF(G433="3-2","〇",IF(G433="5-2","〇",IF(G433="4-2","〇",IF(G433="6-0","〇",IF(G433="3-2","〇",IF(G433="7-0","〇","×")))))))))))))))))))))))</f>
        <v/>
      </c>
      <c r="I868" s="56" t="n"/>
    </row>
    <row r="869">
      <c r="B869" s="46" t="n"/>
      <c r="C869" s="144" t="n"/>
      <c r="D869" s="140" t="n"/>
      <c r="E869" s="18" t="n"/>
      <c r="F869" s="39" t="inlineStr">
        <is>
          <t>GAROTO</t>
        </is>
      </c>
      <c r="G869" s="41" t="inlineStr">
        <is>
          <t>3-0</t>
        </is>
      </c>
      <c r="H869" s="34">
        <f>IF(G434="0-1","×",IF(G434="1-1","△",IF(G434="1-0","〇",IF(G434="2-0","〇",IF(G434="2-2","△",IF(G434="2-1","〇",IF(G434="0-0","△",IF(G434="3-0","○",IF(G434="4-0","○",IF(G434="4-1","○",IF(G434="3-1","〇",IF(G434="5-0","〇",IF(G434="5-1","〇",IF(G434="7-0","〇",IF(G434="3-2","〇",IF(G434="8-0","〇",IF(G434="4-3","〇",IF(G434="3-2","〇",IF(G434="5-2","〇",IF(G434="4-2","〇",IF(G434="6-0","〇",IF(G434="3-2","〇",IF(G434="7-0","〇","×")))))))))))))))))))))))</f>
        <v/>
      </c>
      <c r="I869" s="56" t="n"/>
    </row>
    <row r="870">
      <c r="B870" s="46" t="n"/>
      <c r="C870" s="144" t="n"/>
      <c r="D870" s="140" t="n"/>
      <c r="E870" s="18" t="n"/>
      <c r="F870" s="33" t="n"/>
      <c r="G870" s="35" t="inlineStr">
        <is>
          <t>2-0</t>
        </is>
      </c>
      <c r="H870" s="34">
        <f>IF(G435="0-1","×",IF(G435="1-1","△",IF(G435="1-0","〇",IF(G435="2-0","〇",IF(G435="2-2","△",IF(G435="2-1","〇",IF(G435="0-0","△",IF(G435="3-0","○",IF(G435="4-0","○",IF(G435="4-1","○",IF(G435="3-1","〇",IF(G435="5-0","〇",IF(G435="5-1","〇",IF(G435="7-0","〇",IF(G435="3-2","〇",IF(G435="8-0","〇",IF(G435="4-3","〇",IF(G435="3-2","〇",IF(G435="5-2","〇",IF(G435="4-2","〇",IF(G435="6-0","〇",IF(G435="3-2","〇",IF(G435="7-0","〇","×")))))))))))))))))))))))</f>
        <v/>
      </c>
      <c r="I870" s="56" t="n"/>
    </row>
    <row r="871">
      <c r="B871" s="46" t="n"/>
      <c r="C871" s="146" t="n"/>
      <c r="D871" s="140" t="n"/>
      <c r="E871" s="18" t="n"/>
      <c r="F871" s="39" t="n"/>
      <c r="G871" s="41" t="inlineStr">
        <is>
          <t>3-0</t>
        </is>
      </c>
      <c r="H871" s="37">
        <f>IF(G436="0-1","×",IF(G436="1-1","△",IF(G436="1-0","〇",IF(G436="2-0","〇",IF(G436="2-2","△",IF(G436="2-1","〇",IF(G436="0-0","△",IF(G436="3-0","○",IF(G436="4-0","○",IF(G436="4-1","○",IF(G436="3-1","〇",IF(G436="5-0","〇",IF(G436="5-1","〇",IF(G436="7-0","〇",IF(G436="3-2","〇",IF(G436="8-0","〇",IF(G436="4-3","〇",IF(G436="3-2","〇",IF(G436="5-2","〇",IF(G436="4-2","〇",IF(G436="6-0","〇",IF(G436="3-2","〇",IF(G436="7-0","〇","×")))))))))))))))))))))))</f>
        <v/>
      </c>
      <c r="I871" s="62" t="n"/>
    </row>
    <row r="872">
      <c r="B872" s="63" t="n">
        <v>45124</v>
      </c>
      <c r="C872" s="144">
        <f>B872</f>
        <v/>
      </c>
      <c r="D872" s="64" t="inlineStr">
        <is>
          <t>パーシモン杯</t>
        </is>
      </c>
      <c r="E872" s="25" t="inlineStr">
        <is>
          <t>波崎</t>
        </is>
      </c>
      <c r="F872" s="30" t="inlineStr">
        <is>
          <t>あざみ野</t>
        </is>
      </c>
      <c r="G872" s="32" t="inlineStr">
        <is>
          <t>2-1</t>
        </is>
      </c>
      <c r="H872" s="40">
        <f>IF(G437="0-1","×",IF(G437="1-1","△",IF(G437="1-0","〇",IF(G437="2-0","〇",IF(G437="2-2","△",IF(G437="2-1","〇",IF(G437="0-0","△",IF(G437="3-0","○",IF(G437="4-0","○",IF(G437="4-1","○",IF(G437="3-1","〇",IF(G437="5-0","〇",IF(G437="5-1","〇",IF(G437="7-0","〇",IF(G437="3-2","〇",IF(G437="8-0","〇",IF(G437="4-3","〇",IF(G437="3-2","〇",IF(G437="5-2","〇",IF(G437="4-2","〇",IF(G437="6-0","〇",IF(G437="3-2","〇",IF(G437="7-0","〇","×")))))))))))))))))))))))</f>
        <v/>
      </c>
      <c r="I872" s="54" t="n"/>
    </row>
    <row r="873">
      <c r="B873" s="46" t="n"/>
      <c r="C873" s="144" t="n"/>
      <c r="D873" s="140" t="n"/>
      <c r="E873" s="18" t="n"/>
      <c r="F873" s="33" t="inlineStr">
        <is>
          <t>中野島</t>
        </is>
      </c>
      <c r="G873" s="35" t="inlineStr">
        <is>
          <t>0-0</t>
        </is>
      </c>
      <c r="H873" s="34">
        <f>IF(G438="0-1","×",IF(G438="1-1","△",IF(G438="1-0","〇",IF(G438="2-0","〇",IF(G438="2-2","△",IF(G438="2-1","〇",IF(G438="0-0","△",IF(G438="3-0","○",IF(G438="4-0","○",IF(G438="4-1","○",IF(G438="3-1","〇",IF(G438="5-0","〇",IF(G438="5-1","〇",IF(G438="7-0","〇",IF(G438="3-2","〇",IF(G438="8-0","〇",IF(G438="4-3","〇",IF(G438="3-2","〇",IF(G438="5-2","〇",IF(G438="4-2","〇",IF(G438="6-0","〇",IF(G438="3-2","〇",IF(G438="7-0","〇","×")))))))))))))))))))))))</f>
        <v/>
      </c>
      <c r="I873" s="56" t="inlineStr">
        <is>
          <t>PK2-1</t>
        </is>
      </c>
    </row>
    <row r="874">
      <c r="B874" s="46" t="n">
        <v>45123</v>
      </c>
      <c r="C874" s="144">
        <f>B874</f>
        <v/>
      </c>
      <c r="D874" s="140" t="n"/>
      <c r="E874" s="18" t="n"/>
      <c r="F874" s="33" t="inlineStr">
        <is>
          <t>MIP FC</t>
        </is>
      </c>
      <c r="G874" s="41" t="inlineStr">
        <is>
          <t>2-0</t>
        </is>
      </c>
      <c r="H874" s="34">
        <f>IF(G439="0-1","×",IF(G439="1-1","△",IF(G439="1-0","〇",IF(G439="2-0","〇",IF(G439="2-2","△",IF(G439="2-1","〇",IF(G439="0-0","△",IF(G439="3-0","○",IF(G439="4-0","○",IF(G439="4-1","○",IF(G439="3-1","〇",IF(G439="5-0","〇",IF(G439="5-1","〇",IF(G439="7-0","〇",IF(G439="3-2","〇",IF(G439="8-0","〇",IF(G439="4-3","〇",IF(G439="3-2","〇",IF(G439="5-2","〇",IF(G439="4-2","〇",IF(G439="6-0","〇",IF(G439="3-2","〇",IF(G439="7-0","〇","×")))))))))))))))))))))))</f>
        <v/>
      </c>
      <c r="I874" s="56" t="n"/>
    </row>
    <row r="875">
      <c r="B875" s="46" t="n"/>
      <c r="C875" s="144" t="n"/>
      <c r="D875" s="140" t="n"/>
      <c r="E875" s="18" t="n"/>
      <c r="F875" s="33" t="inlineStr">
        <is>
          <t>中原</t>
        </is>
      </c>
      <c r="G875" s="35" t="inlineStr">
        <is>
          <t>0-4</t>
        </is>
      </c>
      <c r="H875" s="34">
        <f>IF(G440="0-1","×",IF(G440="1-1","△",IF(G440="1-0","〇",IF(G440="2-0","〇",IF(G440="2-2","△",IF(G440="2-1","〇",IF(G440="0-0","△",IF(G440="3-0","○",IF(G440="4-0","○",IF(G440="4-1","○",IF(G440="3-1","〇",IF(G440="5-0","〇",IF(G440="5-1","〇",IF(G440="7-0","〇",IF(G440="3-2","〇",IF(G440="8-0","〇",IF(G440="4-3","〇",IF(G440="3-2","〇",IF(G440="5-2","〇",IF(G440="4-2","〇",IF(G440="6-0","〇",IF(G440="3-2","〇",IF(G440="7-0","〇","×")))))))))))))))))))))))</f>
        <v/>
      </c>
      <c r="I875" s="56" t="n"/>
    </row>
    <row r="876">
      <c r="B876" s="46" t="n"/>
      <c r="C876" s="144" t="n"/>
      <c r="D876" s="140" t="n"/>
      <c r="E876" s="18" t="n"/>
      <c r="F876" s="39" t="inlineStr">
        <is>
          <t>中野島FC</t>
        </is>
      </c>
      <c r="G876" s="41" t="inlineStr">
        <is>
          <t>0-6</t>
        </is>
      </c>
      <c r="H876" s="34">
        <f>IF(G441="0-1","×",IF(G441="1-1","△",IF(G441="1-0","〇",IF(G441="2-0","〇",IF(G441="2-2","△",IF(G441="2-1","〇",IF(G441="0-0","△",IF(G441="3-0","○",IF(G441="4-0","○",IF(G441="4-1","○",IF(G441="3-1","〇",IF(G441="5-0","〇",IF(G441="5-1","〇",IF(G441="7-0","〇",IF(G441="3-2","〇",IF(G441="8-0","〇",IF(G441="4-3","〇",IF(G441="3-2","〇",IF(G441="5-2","〇",IF(G441="4-2","〇",IF(G441="6-0","〇",IF(G441="3-2","〇",IF(G441="7-0","〇","×")))))))))))))))))))))))</f>
        <v/>
      </c>
      <c r="I876" s="62" t="n"/>
    </row>
    <row r="877">
      <c r="B877" s="46" t="n">
        <v>45122</v>
      </c>
      <c r="C877" s="144">
        <f>B877</f>
        <v/>
      </c>
      <c r="D877" s="140" t="n"/>
      <c r="E877" s="18" t="n"/>
      <c r="F877" s="33" t="inlineStr">
        <is>
          <t>東住吉sc</t>
        </is>
      </c>
      <c r="G877" s="35" t="inlineStr">
        <is>
          <t>0-4</t>
        </is>
      </c>
      <c r="H877" s="34">
        <f>IF(G442="0-1","×",IF(G442="1-1","△",IF(G442="1-0","〇",IF(G442="2-0","〇",IF(G442="2-2","△",IF(G442="2-1","〇",IF(G442="0-0","△",IF(G442="3-0","○",IF(G442="4-0","○",IF(G442="4-1","○",IF(G442="3-1","〇",IF(G442="5-0","〇",IF(G442="5-1","〇",IF(G442="7-0","〇",IF(G442="3-2","〇",IF(G442="8-0","〇",IF(G442="4-3","〇",IF(G442="3-2","〇",IF(G442="5-2","〇",IF(G442="4-2","〇",IF(G442="6-0","〇",IF(G442="3-2","〇",IF(G442="7-0","〇","×")))))))))))))))))))))))</f>
        <v/>
      </c>
      <c r="I877" s="56" t="n"/>
    </row>
    <row r="878">
      <c r="B878" s="46" t="n"/>
      <c r="C878" s="144" t="n"/>
      <c r="D878" s="140" t="n"/>
      <c r="E878" s="18" t="n"/>
      <c r="F878" s="33" t="inlineStr">
        <is>
          <t>ミキFC 0ー1</t>
        </is>
      </c>
      <c r="G878" s="41" t="inlineStr">
        <is>
          <t>0-1</t>
        </is>
      </c>
      <c r="H878" s="34">
        <f>IF(G443="0-1","×",IF(G443="1-1","△",IF(G443="1-0","〇",IF(G443="2-0","〇",IF(G443="2-2","△",IF(G443="2-1","〇",IF(G443="0-0","△",IF(G443="3-0","○",IF(G443="4-0","○",IF(G443="4-1","○",IF(G443="3-1","〇",IF(G443="5-0","〇",IF(G443="5-1","〇",IF(G443="7-0","〇",IF(G443="3-2","〇",IF(G443="8-0","〇",IF(G443="4-3","〇",IF(G443="3-2","〇",IF(G443="5-2","〇",IF(G443="4-2","〇",IF(G443="6-0","〇",IF(G443="3-2","〇",IF(G443="7-0","〇","×")))))))))))))))))))))))</f>
        <v/>
      </c>
      <c r="I878" s="56" t="n"/>
    </row>
    <row r="879">
      <c r="B879" s="49" t="n"/>
      <c r="C879" s="146" t="n"/>
      <c r="D879" s="50" t="n"/>
      <c r="E879" s="19" t="n"/>
      <c r="F879" s="36" t="inlineStr">
        <is>
          <t>FCグラーナ</t>
        </is>
      </c>
      <c r="G879" s="38" t="inlineStr">
        <is>
          <t>0-8</t>
        </is>
      </c>
      <c r="H879" s="37">
        <f>IF(G444="0-1","×",IF(G444="1-1","△",IF(G444="1-0","〇",IF(G444="2-0","〇",IF(G444="2-2","△",IF(G444="2-1","〇",IF(G444="0-0","△",IF(G444="3-0","○",IF(G444="4-0","○",IF(G444="4-1","○",IF(G444="3-1","〇",IF(G444="5-0","〇",IF(G444="5-1","〇",IF(G444="7-0","〇",IF(G444="3-2","〇",IF(G444="8-0","〇",IF(G444="4-3","〇",IF(G444="3-2","〇",IF(G444="5-2","〇",IF(G444="4-2","〇",IF(G444="6-0","〇",IF(G444="3-2","〇",IF(G444="7-0","〇","×")))))))))))))))))))))))</f>
        <v/>
      </c>
      <c r="I879" s="58" t="n"/>
    </row>
    <row r="880">
      <c r="B880" s="63" t="n">
        <v>45115</v>
      </c>
      <c r="C880" s="145">
        <f>B880</f>
        <v/>
      </c>
      <c r="D880" s="64" t="inlineStr">
        <is>
          <t>TRM</t>
        </is>
      </c>
      <c r="E880" s="25" t="inlineStr">
        <is>
          <t>はまゆうG</t>
        </is>
      </c>
      <c r="F880" s="53" t="inlineStr">
        <is>
          <t>高坂</t>
        </is>
      </c>
      <c r="G880" s="32" t="inlineStr">
        <is>
          <t>1-0</t>
        </is>
      </c>
      <c r="H880" s="40">
        <f>IF(G445="0-1","×",IF(G445="1-1","△",IF(G445="1-0","〇",IF(G445="2-0","〇",IF(G445="2-2","△",IF(G445="2-1","〇",IF(G445="0-0","△",IF(G445="3-0","○",IF(G445="4-0","○",IF(G445="4-1","○",IF(G445="3-1","〇",IF(G445="5-0","〇",IF(G445="5-1","〇",IF(G445="7-0","〇",IF(G445="3-2","〇",IF(G445="8-0","〇",IF(G445="4-3","〇",IF(G445="3-2","〇",IF(G445="5-2","〇",IF(G445="4-2","〇",IF(G445="6-0","〇",IF(G445="3-2","〇",IF(G445="7-0","〇","×")))))))))))))))))))))))</f>
        <v/>
      </c>
      <c r="I880" s="54" t="n"/>
    </row>
    <row r="881">
      <c r="B881" s="46" t="n"/>
      <c r="C881" s="144" t="n"/>
      <c r="D881" s="140" t="n"/>
      <c r="E881" s="18" t="n"/>
      <c r="F881" s="33" t="inlineStr">
        <is>
          <t>船越</t>
        </is>
      </c>
      <c r="G881" s="35" t="inlineStr">
        <is>
          <t>11-0</t>
        </is>
      </c>
      <c r="H881" s="34">
        <f>IF(G446="0-1","×",IF(G446="1-1","△",IF(G446="1-0","〇",IF(G446="2-0","〇",IF(G446="2-2","△",IF(G446="2-1","〇",IF(G446="0-0","△",IF(G446="3-0","○",IF(G446="4-0","○",IF(G446="4-1","○",IF(G446="3-1","〇",IF(G446="5-0","〇",IF(G446="5-1","〇",IF(G446="7-0","〇",IF(G446="3-2","〇",IF(G446="8-0","〇",IF(G446="4-3","〇",IF(G446="3-2","〇",IF(G446="5-2","〇",IF(G446="4-2","〇",IF(G446="6-0","〇",IF(G446="3-2","〇",IF(G446="7-0","〇","×")))))))))))))))))))))))</f>
        <v/>
      </c>
      <c r="I881" s="56" t="n"/>
    </row>
    <row r="882" customFormat="1" s="141">
      <c r="B882" s="46" t="n"/>
      <c r="C882" s="144" t="n"/>
      <c r="D882" s="140" t="n"/>
      <c r="E882" s="18" t="n"/>
      <c r="F882" s="55" t="inlineStr">
        <is>
          <t>城北</t>
        </is>
      </c>
      <c r="G882" s="35" t="inlineStr">
        <is>
          <t>6-1</t>
        </is>
      </c>
      <c r="H882" s="34">
        <f>IF(G447="0-1","×",IF(G447="1-1","△",IF(G447="1-0","〇",IF(G447="2-0","〇",IF(G447="2-2","△",IF(G447="2-1","〇",IF(G447="0-0","△",IF(G447="3-0","○",IF(G447="4-0","○",IF(G447="4-1","○",IF(G447="3-1","〇",IF(G447="5-0","〇",IF(G447="5-1","〇",IF(G447="7-0","〇",IF(G447="3-2","〇",IF(G447="8-0","〇",IF(G447="4-3","〇",IF(G447="3-2","〇",IF(G447="5-2","〇",IF(G447="4-2","〇",IF(G447="6-0","〇",IF(G447="3-2","〇",IF(G447="7-0","〇","×")))))))))))))))))))))))</f>
        <v/>
      </c>
      <c r="I882" s="56" t="n"/>
    </row>
    <row r="883">
      <c r="B883" s="49" t="n"/>
      <c r="C883" s="146" t="n"/>
      <c r="D883" s="50" t="n"/>
      <c r="E883" s="19" t="n"/>
      <c r="F883" s="36" t="inlineStr">
        <is>
          <t>シーガルズ</t>
        </is>
      </c>
      <c r="G883" s="38" t="inlineStr">
        <is>
          <t>5-0</t>
        </is>
      </c>
      <c r="H883" s="37">
        <f>IF(G448="0-1","×",IF(G448="1-1","△",IF(G448="1-0","〇",IF(G448="2-0","〇",IF(G448="2-2","△",IF(G448="2-1","〇",IF(G448="0-0","△",IF(G448="3-0","○",IF(G448="4-0","○",IF(G448="4-1","○",IF(G448="3-1","〇",IF(G448="5-0","〇",IF(G448="5-1","〇",IF(G448="7-0","〇",IF(G448="3-2","〇",IF(G448="8-0","〇",IF(G448="4-3","〇",IF(G448="3-2","〇",IF(G448="5-2","〇",IF(G448="4-2","〇",IF(G448="6-0","〇",IF(G448="3-2","〇",IF(G448="7-0","〇","×")))))))))))))))))))))))</f>
        <v/>
      </c>
      <c r="I883" s="58" t="n"/>
    </row>
    <row r="884">
      <c r="B884" s="63" t="n">
        <v>45109</v>
      </c>
      <c r="C884" s="145">
        <f>B884</f>
        <v/>
      </c>
      <c r="D884" s="110" t="inlineStr">
        <is>
          <t>三春カップ</t>
        </is>
      </c>
      <c r="E884" s="25" t="inlineStr">
        <is>
          <t>公郷小</t>
        </is>
      </c>
      <c r="F884" s="53" t="inlineStr">
        <is>
          <t>高坂</t>
        </is>
      </c>
      <c r="G884" s="32" t="inlineStr">
        <is>
          <t>5-1</t>
        </is>
      </c>
      <c r="H884" s="40">
        <f>IF(G449="0-1","×",IF(G449="1-1","△",IF(G449="1-0","〇",IF(G449="2-0","〇",IF(G449="2-2","△",IF(G449="2-1","〇",IF(G449="0-0","△",IF(G449="3-0","○",IF(G449="4-0","○",IF(G449="4-1","○",IF(G449="3-1","〇",IF(G449="5-0","〇",IF(G449="5-1","〇",IF(G449="7-0","〇",IF(G449="3-2","〇",IF(G449="8-0","〇",IF(G449="4-3","〇",IF(G449="3-2","〇",IF(G449="5-2","〇",IF(G449="4-2","〇",IF(G449="6-0","〇",IF(G449="3-2","〇",IF(G449="7-0","〇","×")))))))))))))))))))))))</f>
        <v/>
      </c>
      <c r="I884" s="54" t="n"/>
    </row>
    <row r="885">
      <c r="B885" s="46" t="n"/>
      <c r="C885" s="144" t="n"/>
      <c r="D885" s="140" t="n"/>
      <c r="E885" s="18" t="n"/>
      <c r="F885" s="33" t="inlineStr">
        <is>
          <t>大楠</t>
        </is>
      </c>
      <c r="G885" s="41" t="inlineStr">
        <is>
          <t>1-2</t>
        </is>
      </c>
      <c r="H885" s="34">
        <f>IF(G450="0-1","×",IF(G450="1-1","△",IF(G450="1-0","〇",IF(G450="2-0","〇",IF(G450="2-2","△",IF(G450="2-1","〇",IF(G450="0-0","△",IF(G450="3-0","○",IF(G450="4-0","○",IF(G450="4-1","○",IF(G450="3-1","〇",IF(G450="5-0","〇",IF(G450="5-1","〇",IF(G450="7-0","〇",IF(G450="3-2","〇",IF(G450="8-0","〇",IF(G450="4-3","〇",IF(G450="3-2","〇",IF(G450="5-2","〇",IF(G450="4-2","〇",IF(G450="6-0","〇",IF(G450="3-2","〇",IF(G450="7-0","〇","×")))))))))))))))))))))))</f>
        <v/>
      </c>
      <c r="I885" s="62" t="n"/>
    </row>
    <row r="886">
      <c r="B886" s="49" t="n"/>
      <c r="C886" s="146" t="n"/>
      <c r="D886" s="50" t="n"/>
      <c r="E886" s="19" t="n"/>
      <c r="F886" s="36" t="inlineStr">
        <is>
          <t>三春</t>
        </is>
      </c>
      <c r="G886" s="76" t="inlineStr">
        <is>
          <t>1-1</t>
        </is>
      </c>
      <c r="H886" s="37">
        <f>IF(G451="0-1","×",IF(G451="1-1","△",IF(G451="1-0","〇",IF(G451="2-0","〇",IF(G451="2-2","△",IF(G451="2-1","〇",IF(G451="0-0","△",IF(G451="3-0","○",IF(G451="4-0","○",IF(G451="4-1","○",IF(G451="3-1","〇",IF(G451="5-0","〇",IF(G451="5-1","〇",IF(G451="7-0","〇",IF(G451="3-2","〇",IF(G451="8-0","〇",IF(G451="4-3","〇",IF(G451="3-2","〇",IF(G451="5-2","〇",IF(G451="4-2","〇",IF(G451="6-0","〇",IF(G451="3-2","〇",IF(G451="7-0","〇","×")))))))))))))))))))))))</f>
        <v/>
      </c>
      <c r="I886" s="77" t="inlineStr">
        <is>
          <t>PK1-2</t>
        </is>
      </c>
    </row>
    <row r="887">
      <c r="B887" s="63" t="n">
        <v>45102</v>
      </c>
      <c r="C887" s="145">
        <f>B887</f>
        <v/>
      </c>
      <c r="D887" s="64" t="inlineStr">
        <is>
          <t>TRM</t>
        </is>
      </c>
      <c r="E887" s="25" t="inlineStr">
        <is>
          <t>はまゆう</t>
        </is>
      </c>
      <c r="F887" s="108" t="inlineStr">
        <is>
          <t>鴨居</t>
        </is>
      </c>
      <c r="G887" s="32" t="inlineStr">
        <is>
          <t>1-1</t>
        </is>
      </c>
      <c r="H887" s="31">
        <f>IF(G452="0-1","×",IF(G452="1-1","△",IF(G452="1-0","〇",IF(G452="2-0","〇",IF(G452="2-2","△",IF(G452="2-1","〇",IF(G452="0-0","△",IF(G452="3-0","○",IF(G452="4-0","○",IF(G452="4-1","○",IF(G452="3-1","〇",IF(G452="5-0","〇",IF(G452="5-1","〇",IF(G452="7-0","〇",IF(G452="3-2","〇",IF(G452="8-0","〇",IF(G452="4-3","〇",IF(G452="3-2","〇",IF(G452="5-2","〇",IF(G452="4-2","〇",IF(G452="6-0","〇","×")))))))))))))))))))))</f>
        <v/>
      </c>
      <c r="I887" s="54" t="n"/>
    </row>
    <row r="888">
      <c r="B888" s="49" t="n"/>
      <c r="C888" s="146" t="n"/>
      <c r="D888" s="50" t="n"/>
      <c r="E888" s="19" t="n"/>
      <c r="F888" s="109" t="inlineStr">
        <is>
          <t>シーガルズ</t>
        </is>
      </c>
      <c r="G888" s="76" t="inlineStr">
        <is>
          <t>2-2</t>
        </is>
      </c>
      <c r="H888" s="37">
        <f>IF(G453="0-1","×",IF(G453="1-1","△",IF(G453="1-0","〇",IF(G453="2-0","〇",IF(G453="2-2","△",IF(G453="2-1","〇",IF(G453="0-0","△",IF(G453="3-0","○",IF(G453="4-0","○",IF(G453="4-1","○",IF(G453="3-1","〇",IF(G453="5-0","〇",IF(G453="5-1","〇",IF(G453="7-0","〇",IF(G453="3-2","〇",IF(G453="8-0","〇",IF(G453="4-3","〇",IF(G453="3-2","〇",IF(G453="5-2","〇",IF(G453="4-2","〇",IF(G453="6-0","〇","×")))))))))))))))))))))</f>
        <v/>
      </c>
      <c r="I888" s="58" t="n"/>
    </row>
    <row r="889">
      <c r="B889" s="46" t="n">
        <v>45095</v>
      </c>
      <c r="C889" s="144">
        <f>B889</f>
        <v/>
      </c>
      <c r="D889" s="140" t="inlineStr">
        <is>
          <t>久里浜カップ</t>
        </is>
      </c>
      <c r="E889" s="66" t="inlineStr">
        <is>
          <t>久里浜小学校</t>
        </is>
      </c>
      <c r="F889" s="61" t="inlineStr">
        <is>
          <t>津久井ペガサス</t>
        </is>
      </c>
      <c r="G889" s="41" t="inlineStr">
        <is>
          <t>1-0</t>
        </is>
      </c>
      <c r="H889" s="40">
        <f>IF(G454="0-1","×",IF(G454="1-1","△",IF(G454="1-0","〇",IF(G454="2-0","〇",IF(G454="2-2","△",IF(G454="2-1","〇",IF(G454="0-0","△",IF(G454="3-0","○",IF(G454="4-0","○",IF(G454="4-1","○","×"))))))))))</f>
        <v/>
      </c>
      <c r="I889" s="62" t="n"/>
    </row>
    <row r="890" customFormat="1" s="141">
      <c r="B890" s="46" t="n"/>
      <c r="C890" s="144" t="n"/>
      <c r="D890" s="140" t="n"/>
      <c r="E890" s="18" t="n"/>
      <c r="F890" s="33" t="inlineStr">
        <is>
          <t>KOYO</t>
        </is>
      </c>
      <c r="G890" s="41" t="inlineStr">
        <is>
          <t>1-0</t>
        </is>
      </c>
      <c r="H890" s="34">
        <f>IF(G455="0-1","×",IF(G455="1-1","△",IF(G455="1-0","〇",IF(G455="2-0","〇",IF(G455="2-2","△",IF(G455="2-1","〇",IF(G455="0-0","△",IF(G455="3-0","○",IF(G455="4-0","○",IF(G455="4-1","○","×"))))))))))</f>
        <v/>
      </c>
      <c r="I890" s="62" t="n"/>
      <c r="K890" s="6" t="n"/>
    </row>
    <row r="891">
      <c r="B891" s="46" t="n"/>
      <c r="C891" s="144" t="n"/>
      <c r="D891" s="140" t="n"/>
      <c r="E891" s="18" t="n"/>
      <c r="F891" s="33" t="inlineStr">
        <is>
          <t>葉山JGK</t>
        </is>
      </c>
      <c r="G891" s="41" t="inlineStr">
        <is>
          <t>1-1</t>
        </is>
      </c>
      <c r="H891" s="34" t="inlineStr">
        <is>
          <t>〇</t>
        </is>
      </c>
      <c r="I891" s="62" t="inlineStr">
        <is>
          <t>PK3-2</t>
        </is>
      </c>
      <c r="K891" s="6" t="n"/>
    </row>
    <row r="892">
      <c r="B892" s="49" t="n"/>
      <c r="C892" s="146" t="n"/>
      <c r="D892" s="50" t="n"/>
      <c r="E892" s="19" t="n"/>
      <c r="F892" s="36" t="inlineStr">
        <is>
          <t>久里浜</t>
        </is>
      </c>
      <c r="G892" s="76" t="inlineStr">
        <is>
          <t>1-2</t>
        </is>
      </c>
      <c r="H892" s="37">
        <f>IF(G457="0-1","×",IF(G457="1-1","△",IF(G457="1-0","〇",IF(G457="2-0","〇",IF(G457="2-2","△",IF(G457="2-1","〇",IF(G457="0-0","△",IF(G457="3-0","○",IF(G457="4-0","○",IF(G457="4-1","○",IF(G457="3-1","〇",IF(G457="5-0","〇",IF(G457="5-1","〇",IF(G457="7-0","〇",IF(G457="3-2","〇",IF(G457="8-0","〇",IF(G457="4-3","〇",IF(G457="3-2","〇",IF(G457="5-2","〇",IF(G457="4-2","〇",IF(G457="6-0","〇",IF(G457="3-2","〇",IF(G457="7-0","〇","×")))))))))))))))))))))))</f>
        <v/>
      </c>
      <c r="I892" s="77" t="n"/>
      <c r="K892" s="6" t="n"/>
    </row>
    <row r="893" customFormat="1" s="141">
      <c r="B893" s="63" t="n">
        <v>45094</v>
      </c>
      <c r="C893" s="145">
        <f>B893</f>
        <v/>
      </c>
      <c r="D893" s="64" t="inlineStr">
        <is>
          <t>TRM</t>
        </is>
      </c>
      <c r="E893" s="25" t="inlineStr">
        <is>
          <t>はまゆう</t>
        </is>
      </c>
      <c r="F893" s="108" t="inlineStr">
        <is>
          <t>三春</t>
        </is>
      </c>
      <c r="G893" s="32" t="inlineStr">
        <is>
          <t>1-2</t>
        </is>
      </c>
      <c r="H893" s="31">
        <f>IF(G458="0-1","×",IF(G458="1-1","△",IF(G458="1-0","〇",IF(G458="2-0","〇",IF(G458="2-2","△",IF(G458="2-1","〇",IF(G458="0-0","△",IF(G458="3-0","○",IF(G458="4-0","○",IF(G458="4-1","○",IF(G458="3-1","〇",IF(G458="5-0","〇",IF(G458="5-1","〇",IF(G458="7-0","〇",IF(G458="3-2","〇",IF(G458="8-0","〇",IF(G458="4-3","〇",IF(G458="3-2","〇",IF(G458="5-2","〇",IF(G458="4-2","〇",IF(G458="6-0","〇","×")))))))))))))))))))))</f>
        <v/>
      </c>
      <c r="I893" s="54" t="n"/>
      <c r="K893" s="6" t="n"/>
    </row>
    <row r="894">
      <c r="B894" s="49" t="n"/>
      <c r="C894" s="146" t="n"/>
      <c r="D894" s="50" t="n"/>
      <c r="E894" s="19" t="n"/>
      <c r="F894" s="109" t="inlineStr">
        <is>
          <t>船越</t>
        </is>
      </c>
      <c r="G894" s="76" t="inlineStr">
        <is>
          <t>5-0</t>
        </is>
      </c>
      <c r="H894" s="37">
        <f>IF(G459="0-1","×",IF(G459="1-1","△",IF(G459="1-0","〇",IF(G459="2-0","〇",IF(G459="2-2","△",IF(G459="2-1","〇",IF(G459="0-0","△",IF(G459="3-0","○",IF(G459="4-0","○",IF(G459="4-1","○",IF(G459="3-1","〇",IF(G459="5-0","〇",IF(G459="5-1","〇",IF(G459="7-0","〇",IF(G459="3-2","〇",IF(G459="8-0","〇",IF(G459="4-3","〇",IF(G459="3-2","〇",IF(G459="5-2","〇",IF(G459="4-2","〇",IF(G459="6-0","〇","×")))))))))))))))))))))</f>
        <v/>
      </c>
      <c r="I894" s="58" t="n"/>
      <c r="K894" s="6" t="n"/>
    </row>
    <row r="895">
      <c r="B895" s="46" t="n">
        <v>45088</v>
      </c>
      <c r="C895" s="144">
        <f>B895</f>
        <v/>
      </c>
      <c r="D895" s="140" t="inlineStr">
        <is>
          <t>TRM</t>
        </is>
      </c>
      <c r="E895" s="18" t="inlineStr">
        <is>
          <t>明浜小学校</t>
        </is>
      </c>
      <c r="F895" s="39" t="inlineStr">
        <is>
          <t>I.Oキッカーズ</t>
        </is>
      </c>
      <c r="G895" s="41" t="inlineStr">
        <is>
          <t>1-0</t>
        </is>
      </c>
      <c r="H895" s="40">
        <f>IF(G460="0-1","×",IF(G460="1-1","△",IF(G460="1-0","〇",IF(G460="2-0","〇",IF(G460="2-2","△",IF(G460="2-1","〇",IF(G460="0-0","△",IF(G460="3-0","○",IF(G460="4-0","○",IF(G460="4-1","○",IF(G460="5-1","○",IF(G460="5-2","○",IF(G460="3-1","○",IF(G460="3-3","△",IF(G460="5-4","○",IF(G460="10-0","○",IF(G460="6-0","○",IF(G460="7-0","○","×"))))))))))))))))))</f>
        <v/>
      </c>
      <c r="I895" s="62" t="n"/>
      <c r="K895" s="6" t="n"/>
    </row>
    <row r="896">
      <c r="B896" s="46" t="n"/>
      <c r="C896" s="144" t="n"/>
      <c r="D896" s="140" t="n"/>
      <c r="E896" s="18" t="n"/>
      <c r="F896" s="33" t="inlineStr">
        <is>
          <t>I.Oキッカーズ</t>
        </is>
      </c>
      <c r="G896" s="35" t="inlineStr">
        <is>
          <t>0-0</t>
        </is>
      </c>
      <c r="H896" s="34">
        <f>IF(G461="0-1","×",IF(G461="1-1","△",IF(G461="1-0","〇",IF(G461="2-0","〇",IF(G461="2-2","△",IF(G461="2-1","〇",IF(G461="0-0","△",IF(G461="3-0","○",IF(G461="4-0","○",IF(G461="4-1","○",IF(G461="5-1","○",IF(G461="5-2","○",IF(G461="3-1","○",IF(G461="3-3","△",IF(G461="5-4","○",IF(G461="10-0","○",IF(G461="6-0","○","×")))))))))))))))))</f>
        <v/>
      </c>
      <c r="I896" s="56" t="n"/>
      <c r="K896" s="6" t="n"/>
    </row>
    <row r="897" customFormat="1" s="141">
      <c r="B897" s="46" t="n"/>
      <c r="C897" s="144" t="n"/>
      <c r="D897" s="140" t="n"/>
      <c r="E897" s="18" t="n"/>
      <c r="F897" s="33" t="inlineStr">
        <is>
          <t>I.Oキッカーズ</t>
        </is>
      </c>
      <c r="G897" s="41" t="inlineStr">
        <is>
          <t>0-1</t>
        </is>
      </c>
      <c r="H897" s="40">
        <f>IF(G462="0-1","×",IF(G462="1-1","△",IF(G462="1-0","〇",IF(G462="2-0","〇",IF(G462="2-2","△",IF(G462="2-1","〇",IF(G462="0-0","△",IF(G462="3-0","○",IF(G462="4-0","○",IF(G462="4-1","○",IF(G462="5-1","○",IF(G462="5-2","○",IF(G462="3-1","○",IF(G462="3-3","△",IF(G462="5-4","○",IF(G462="10-0","○",IF(G462="6-0","○",IF(G462="7-0","○","×"))))))))))))))))))</f>
        <v/>
      </c>
      <c r="I897" s="56" t="n"/>
      <c r="K897" s="7" t="n"/>
    </row>
    <row r="898">
      <c r="B898" s="46" t="n"/>
      <c r="C898" s="144" t="n"/>
      <c r="D898" s="140" t="n"/>
      <c r="E898" s="18" t="n"/>
      <c r="F898" s="33" t="inlineStr">
        <is>
          <t>I.Oキッカーズ</t>
        </is>
      </c>
      <c r="G898" s="35" t="inlineStr">
        <is>
          <t>2-1</t>
        </is>
      </c>
      <c r="H898" s="40">
        <f>IF(G463="0-1","×",IF(G463="1-1","△",IF(G463="1-0","〇",IF(G463="2-0","〇",IF(G463="2-2","△",IF(G463="2-1","〇",IF(G463="0-0","△",IF(G463="3-0","○",IF(G463="4-0","○",IF(G463="4-1","○",IF(G463="5-1","○",IF(G463="5-2","○",IF(G463="3-1","○",IF(G463="3-3","△",IF(G463="5-4","○",IF(G463="10-0","○",IF(G463="6-0","○",IF(G463="7-0","○","×"))))))))))))))))))</f>
        <v/>
      </c>
      <c r="I898" s="56" t="n"/>
      <c r="K898" s="7" t="n"/>
    </row>
    <row r="899">
      <c r="B899" s="46" t="n"/>
      <c r="C899" s="144" t="n"/>
      <c r="D899" s="140" t="n"/>
      <c r="E899" s="18" t="n"/>
      <c r="F899" s="33" t="inlineStr">
        <is>
          <t>I.Oキッカーズ</t>
        </is>
      </c>
      <c r="G899" s="35" t="inlineStr">
        <is>
          <t>1-1</t>
        </is>
      </c>
      <c r="H899" s="34">
        <f>IF(G464="0-1","×",IF(G464="1-1","△",IF(G464="1-0","〇",IF(G464="2-0","〇",IF(G464="2-2","△",IF(G464="2-1","〇",IF(G464="0-0","△",IF(G464="3-0","○",IF(G464="4-0","○",IF(G464="4-1","○",IF(G464="3-1","〇",IF(G464="5-0","〇",IF(G464="5-1","〇",IF(G464="7-0","〇",IF(G464="3-2","〇",IF(G464="8-0","〇",IF(G464="4-3","〇",IF(G464="3-2","〇",IF(G464="5-2","〇",IF(G464="4-2","〇",IF(G464="6-0","〇","×")))))))))))))))))))))</f>
        <v/>
      </c>
      <c r="I899" s="56" t="n"/>
      <c r="K899" s="7" t="n"/>
    </row>
    <row r="900" customFormat="1" s="141">
      <c r="B900" s="49" t="n"/>
      <c r="C900" s="146" t="n"/>
      <c r="D900" s="50" t="n"/>
      <c r="E900" s="19" t="n"/>
      <c r="F900" s="36" t="inlineStr">
        <is>
          <t>I.Oキッカーズ</t>
        </is>
      </c>
      <c r="G900" s="38" t="inlineStr">
        <is>
          <t>3-0</t>
        </is>
      </c>
      <c r="H900" s="75">
        <f>IF(G465="0-1","×",IF(G465="1-1","△",IF(G465="1-0","〇",IF(G465="2-0","〇",IF(G465="2-2","△",IF(G465="2-1","〇",IF(G465="0-0","△",IF(G465="3-0","○",IF(G465="4-0","○",IF(G465="4-1","○",IF(G465="5-1","○",IF(G465="5-2","○",IF(G465="3-1","○",IF(G465="3-3","△",IF(G465="5-4","○",IF(G465="10-0","○",IF(G465="6-0","○","×")))))))))))))))))</f>
        <v/>
      </c>
      <c r="I900" s="58" t="n"/>
      <c r="K900" s="7" t="n"/>
    </row>
    <row r="901">
      <c r="B901" s="63" t="n">
        <v>45067</v>
      </c>
      <c r="C901" s="145">
        <f>B901</f>
        <v/>
      </c>
      <c r="D901" s="64" t="inlineStr">
        <is>
          <t>ルベント杯</t>
        </is>
      </c>
      <c r="E901" s="25" t="inlineStr">
        <is>
          <t>玉縄小学校</t>
        </is>
      </c>
      <c r="F901" s="108" t="inlineStr">
        <is>
          <t>葉山JGK</t>
        </is>
      </c>
      <c r="G901" s="32" t="inlineStr">
        <is>
          <t>0-1</t>
        </is>
      </c>
      <c r="H901" s="31">
        <f>IF(G466="0-1","×",IF(G466="1-1","△",IF(G466="1-0","〇",IF(G466="2-0","〇",IF(G466="2-2","△",IF(G466="2-1","〇",IF(G466="0-0","△",IF(G466="3-0","○",IF(G466="4-0","○",IF(G466="4-1","○",IF(G466="3-1","〇",IF(G466="5-0","〇",IF(G466="5-1","〇",IF(G466="7-0","〇",IF(G466="3-2","〇",IF(G466="8-0","〇",IF(G466="4-3","〇",IF(G466="3-2","〇",IF(G466="5-2","〇",IF(G466="4-2","〇",IF(G466="6-0","〇","×")))))))))))))))))))))</f>
        <v/>
      </c>
      <c r="I901" s="54" t="n"/>
      <c r="K901" s="7" t="n"/>
    </row>
    <row r="902">
      <c r="B902" s="46" t="n"/>
      <c r="C902" s="144" t="n"/>
      <c r="D902" s="140" t="n"/>
      <c r="E902" s="18" t="n"/>
      <c r="F902" s="107" t="inlineStr">
        <is>
          <t>FC湘南辻堂</t>
        </is>
      </c>
      <c r="G902" s="41" t="inlineStr">
        <is>
          <t>4-0</t>
        </is>
      </c>
      <c r="H902" s="34">
        <f>IF(G467="0-1","×",IF(G467="1-1","△",IF(G467="1-0","〇",IF(G467="2-0","〇",IF(G467="2-2","△",IF(G467="2-1","〇",IF(G467="0-0","△",IF(G467="3-0","○",IF(G467="4-0","○",IF(G467="4-1","○",IF(G467="3-1","〇",IF(G467="5-0","〇",IF(G467="5-1","〇",IF(G467="7-0","〇",IF(G467="3-2","〇",IF(G467="8-0","〇",IF(G467="4-3","〇",IF(G467="3-2","〇",IF(G467="5-2","〇",IF(G467="4-2","〇",IF(G467="6-0","〇","×")))))))))))))))))))))</f>
        <v/>
      </c>
      <c r="I902" s="56" t="n"/>
      <c r="K902" s="7" t="n"/>
    </row>
    <row r="903" customFormat="1" s="141">
      <c r="B903" s="46" t="n"/>
      <c r="C903" s="144" t="n"/>
      <c r="D903" s="140" t="n"/>
      <c r="E903" s="18" t="n"/>
      <c r="F903" s="107" t="inlineStr">
        <is>
          <t>ルベント</t>
        </is>
      </c>
      <c r="G903" s="41" t="inlineStr">
        <is>
          <t>1-2</t>
        </is>
      </c>
      <c r="H903" s="40">
        <f>IF(G468="0-1","×",IF(G468="1-1","△",IF(G468="1-0","〇",IF(G468="2-0","〇",IF(G468="2-2","△",IF(G468="2-1","〇",IF(G468="0-0","△",IF(G468="3-0","○",IF(G468="4-0","○",IF(G468="4-1","○",IF(G468="3-1","〇",IF(G468="5-0","〇",IF(G468="5-1","〇",IF(G468="7-0","〇",IF(G468="3-2","〇",IF(G468="8-0","〇",IF(G468="4-3","〇",IF(G468="3-2","〇",IF(G468="5-2","〇",IF(G468="4-2","〇",IF(G468="6-0","〇","×")))))))))))))))))))))</f>
        <v/>
      </c>
      <c r="I903" s="56" t="n"/>
      <c r="K903" s="7" t="n"/>
    </row>
    <row r="904">
      <c r="B904" s="49" t="n"/>
      <c r="C904" s="146" t="n"/>
      <c r="D904" s="50" t="n"/>
      <c r="E904" s="19" t="n"/>
      <c r="F904" s="109" t="inlineStr">
        <is>
          <t>西本郷FC</t>
        </is>
      </c>
      <c r="G904" s="76" t="inlineStr">
        <is>
          <t>3-0</t>
        </is>
      </c>
      <c r="H904" s="75">
        <f>IF(G469="0-1","×",IF(G469="1-1","△",IF(G469="1-0","〇",IF(G469="2-0","〇",IF(G469="2-2","△",IF(G469="2-1","〇",IF(G469="0-0","△",IF(G469="3-0","○",IF(G469="4-0","○",IF(G469="4-1","○",IF(G469="3-1","〇",IF(G469="5-0","〇",IF(G469="5-1","〇",IF(G469="7-0","〇",IF(G469="3-2","〇",IF(G469="8-0","〇",IF(G469="4-3","〇",IF(G469="3-2","〇",IF(G469="5-2","〇",IF(G469="4-2","〇",IF(G469="6-0","〇","×")))))))))))))))))))))</f>
        <v/>
      </c>
      <c r="I904" s="58" t="n"/>
      <c r="K904" s="7" t="n"/>
    </row>
    <row r="905">
      <c r="B905" s="63" t="n">
        <v>45051</v>
      </c>
      <c r="C905" s="145">
        <f>B905</f>
        <v/>
      </c>
      <c r="D905" s="64" t="inlineStr">
        <is>
          <t>TRM</t>
        </is>
      </c>
      <c r="E905" s="25" t="inlineStr">
        <is>
          <t>明浜小学校</t>
        </is>
      </c>
      <c r="F905" s="108" t="inlineStr">
        <is>
          <t>大楠</t>
        </is>
      </c>
      <c r="G905" s="32" t="inlineStr">
        <is>
          <t>2-0</t>
        </is>
      </c>
      <c r="H905" s="31">
        <f>IF(G470="0-1","×",IF(G470="1-1","△",IF(G470="1-0","〇",IF(G470="2-0","〇",IF(G470="2-2","△",IF(G470="2-1","〇",IF(G470="0-0","△",IF(G470="3-0","○",IF(G470="4-0","○",IF(G470="4-1","○",IF(G470="3-1","〇",IF(G470="5-0","〇",IF(G470="5-1","〇",IF(G470="7-0","〇",IF(G470="3-2","〇",IF(G470="8-0","〇",IF(G470="4-3","〇",IF(G470="3-2","〇",IF(G470="5-2","〇",IF(G470="4-2","〇",IF(G470="6-0","〇","×")))))))))))))))))))))</f>
        <v/>
      </c>
      <c r="I905" s="54" t="n"/>
      <c r="K905" s="7" t="n"/>
    </row>
    <row r="906">
      <c r="B906" s="46" t="n"/>
      <c r="C906" s="144" t="n"/>
      <c r="D906" s="140" t="n"/>
      <c r="E906" s="18" t="n"/>
      <c r="F906" s="107" t="inlineStr">
        <is>
          <t>おなり</t>
        </is>
      </c>
      <c r="G906" s="41" t="inlineStr">
        <is>
          <t>1-1</t>
        </is>
      </c>
      <c r="H906" s="34">
        <f>IF(G471="0-1","×",IF(G471="1-1","△",IF(G471="1-0","〇",IF(G471="2-0","〇",IF(G471="2-2","△",IF(G471="2-1","〇",IF(G471="0-0","△",IF(G471="3-0","○",IF(G471="4-0","○",IF(G471="4-1","○",IF(G471="3-1","〇",IF(G471="5-0","〇",IF(G471="5-1","〇",IF(G471="7-0","〇",IF(G471="3-2","〇",IF(G471="8-0","〇",IF(G471="4-3","〇",IF(G471="3-2","〇",IF(G471="5-2","〇",IF(G471="4-2","〇",IF(G471="6-0","〇","×")))))))))))))))))))))</f>
        <v/>
      </c>
      <c r="I906" s="56" t="n"/>
      <c r="K906" s="7" t="n"/>
    </row>
    <row r="907">
      <c r="B907" s="46" t="n"/>
      <c r="C907" s="144" t="n"/>
      <c r="D907" s="140" t="n"/>
      <c r="E907" s="18" t="n"/>
      <c r="F907" s="107" t="inlineStr">
        <is>
          <t>大楠</t>
        </is>
      </c>
      <c r="G907" s="41" t="inlineStr">
        <is>
          <t>1-2</t>
        </is>
      </c>
      <c r="H907" s="40">
        <f>IF(G472="0-1","×",IF(G472="1-1","△",IF(G472="1-0","〇",IF(G472="2-0","〇",IF(G472="2-2","△",IF(G472="2-1","〇",IF(G472="0-0","△",IF(G472="3-0","○",IF(G472="4-0","○",IF(G472="4-1","○",IF(G472="3-1","〇",IF(G472="5-0","〇",IF(G472="5-1","〇",IF(G472="7-0","〇",IF(G472="3-2","〇",IF(G472="8-0","〇",IF(G472="4-3","〇",IF(G472="3-2","〇",IF(G472="5-2","〇",IF(G472="4-2","〇",IF(G472="6-0","〇","×")))))))))))))))))))))</f>
        <v/>
      </c>
      <c r="I907" s="56" t="n"/>
      <c r="K907" s="7" t="n"/>
    </row>
    <row r="908">
      <c r="B908" s="46" t="n"/>
      <c r="C908" s="144" t="n"/>
      <c r="D908" s="140" t="n"/>
      <c r="E908" s="18" t="n"/>
      <c r="F908" s="107" t="inlineStr">
        <is>
          <t>おなり</t>
        </is>
      </c>
      <c r="G908" s="41" t="inlineStr">
        <is>
          <t>2-0</t>
        </is>
      </c>
      <c r="H908" s="40">
        <f>IF(G473="0-1","×",IF(G473="1-1","△",IF(G473="1-0","〇",IF(G473="2-0","〇",IF(G473="2-2","△",IF(G473="2-1","〇",IF(G473="0-0","△",IF(G473="3-0","○",IF(G473="4-0","○",IF(G473="4-1","○",IF(G473="3-1","〇",IF(G473="5-0","〇",IF(G473="5-1","〇",IF(G473="7-0","〇",IF(G473="3-2","〇",IF(G473="8-0","〇",IF(G473="4-3","〇",IF(G473="3-2","〇",IF(G473="5-2","〇",IF(G473="4-2","〇",IF(G473="6-0","〇","×")))))))))))))))))))))</f>
        <v/>
      </c>
      <c r="I908" s="56" t="n"/>
      <c r="K908" s="7" t="n"/>
    </row>
    <row r="909">
      <c r="B909" s="46" t="n"/>
      <c r="C909" s="144" t="n"/>
      <c r="D909" s="140" t="n"/>
      <c r="E909" s="18" t="n"/>
      <c r="F909" s="107" t="inlineStr">
        <is>
          <t>大楠</t>
        </is>
      </c>
      <c r="G909" s="41" t="inlineStr">
        <is>
          <t>1-2</t>
        </is>
      </c>
      <c r="H909" s="40">
        <f>IF(G474="0-1","×",IF(G474="1-1","△",IF(G474="1-0","〇",IF(G474="2-0","〇",IF(G474="2-2","△",IF(G474="2-1","〇",IF(G474="0-0","△",IF(G474="3-0","○",IF(G474="4-0","○",IF(G474="4-1","○",IF(G474="3-1","〇",IF(G474="5-0","〇",IF(G474="5-1","〇",IF(G474="7-0","〇",IF(G474="3-2","〇",IF(G474="8-0","〇",IF(G474="4-3","〇",IF(G474="3-2","〇",IF(G474="5-2","〇",IF(G474="4-2","〇",IF(G474="6-0","〇","×")))))))))))))))))))))</f>
        <v/>
      </c>
      <c r="I909" s="56" t="n"/>
      <c r="K909" s="7" t="n"/>
    </row>
    <row r="910">
      <c r="B910" s="49" t="n"/>
      <c r="C910" s="146" t="n"/>
      <c r="D910" s="50" t="n"/>
      <c r="E910" s="19" t="n"/>
      <c r="F910" s="107" t="inlineStr">
        <is>
          <t>おなり</t>
        </is>
      </c>
      <c r="G910" s="76" t="inlineStr">
        <is>
          <t>2-0</t>
        </is>
      </c>
      <c r="H910" s="75">
        <f>IF(G475="0-1","×",IF(G475="1-1","△",IF(G475="1-0","〇",IF(G475="2-0","〇",IF(G475="2-2","△",IF(G475="2-1","〇",IF(G475="0-0","△",IF(G475="3-0","○",IF(G475="4-0","○",IF(G475="4-1","○",IF(G475="3-1","〇",IF(G475="5-0","〇",IF(G475="5-1","〇",IF(G475="7-0","〇",IF(G475="3-2","〇",IF(G475="8-0","〇",IF(G475="4-3","〇",IF(G475="3-2","〇",IF(G475="5-2","〇",IF(G475="4-2","〇",IF(G475="6-0","〇","×")))))))))))))))))))))</f>
        <v/>
      </c>
      <c r="I910" s="58" t="n"/>
      <c r="K910" s="7" t="n"/>
    </row>
    <row r="911" customFormat="1" s="141">
      <c r="B911" s="63" t="n">
        <v>45049</v>
      </c>
      <c r="C911" s="145">
        <f>B911</f>
        <v/>
      </c>
      <c r="D911" s="64" t="inlineStr">
        <is>
          <t>明浜カップ</t>
        </is>
      </c>
      <c r="E911" s="25" t="inlineStr">
        <is>
          <t>明浜小学校</t>
        </is>
      </c>
      <c r="F911" s="108" t="inlineStr">
        <is>
          <t>葉山JGK</t>
        </is>
      </c>
      <c r="G911" s="32" t="inlineStr">
        <is>
          <t>2-3</t>
        </is>
      </c>
      <c r="H911" s="31">
        <f>IF(G476="0-1","×",IF(G476="1-1","△",IF(G476="1-0","〇",IF(G476="2-0","〇",IF(G476="2-2","△",IF(G476="2-1","〇",IF(G476="0-0","△",IF(G476="3-0","○",IF(G476="4-0","○",IF(G476="4-1","○",IF(G476="3-1","〇",IF(G476="5-0","〇",IF(G476="5-1","〇",IF(G476="7-0","〇",IF(G476="3-2","〇",IF(G476="8-0","〇",IF(G476="4-3","〇",IF(G476="3-2","〇",IF(G476="5-2","〇",IF(G476="4-2","〇",IF(G476="6-0","〇","×")))))))))))))))))))))</f>
        <v/>
      </c>
      <c r="I911" s="54" t="n"/>
      <c r="K911" s="7" t="n"/>
    </row>
    <row r="912">
      <c r="B912" s="46" t="n"/>
      <c r="C912" s="144" t="n"/>
      <c r="D912" s="140" t="n"/>
      <c r="E912" s="18" t="n"/>
      <c r="F912" s="107" t="inlineStr">
        <is>
          <t>パーシモン</t>
        </is>
      </c>
      <c r="G912" s="41" t="inlineStr">
        <is>
          <t>2-2</t>
        </is>
      </c>
      <c r="H912" s="34">
        <f>IF(G477="0-1","×",IF(G477="1-1","△",IF(G477="1-0","〇",IF(G477="2-0","〇",IF(G477="2-2","△",IF(G477="2-1","〇",IF(G477="0-0","△",IF(G477="3-0","○",IF(G477="4-0","○",IF(G477="4-1","○",IF(G477="3-1","〇",IF(G477="5-0","〇",IF(G477="5-1","〇",IF(G477="7-0","〇",IF(G477="3-2","〇",IF(G477="8-0","〇",IF(G477="4-3","〇",IF(G477="3-2","〇",IF(G477="5-2","〇",IF(G477="4-2","〇",IF(G477="6-0","〇","×")))))))))))))))))))))</f>
        <v/>
      </c>
      <c r="I912" s="56" t="n"/>
      <c r="K912" s="7" t="n"/>
    </row>
    <row r="913">
      <c r="B913" s="46" t="n"/>
      <c r="C913" s="144" t="n"/>
      <c r="D913" s="140" t="n"/>
      <c r="E913" s="18" t="n"/>
      <c r="F913" s="107" t="inlineStr">
        <is>
          <t>TADO</t>
        </is>
      </c>
      <c r="G913" s="41" t="inlineStr">
        <is>
          <t>1-0</t>
        </is>
      </c>
      <c r="H913" s="40">
        <f>IF(G478="0-1","×",IF(G478="1-1","△",IF(G478="1-0","〇",IF(G478="2-0","〇",IF(G478="2-2","△",IF(G478="2-1","〇",IF(G478="0-0","△",IF(G478="3-0","○",IF(G478="4-0","○",IF(G478="4-1","○",IF(G478="3-1","〇",IF(G478="5-0","〇",IF(G478="5-1","〇",IF(G478="7-0","〇",IF(G478="3-2","〇",IF(G478="8-0","〇",IF(G478="4-3","〇",IF(G478="3-2","〇",IF(G478="5-2","〇",IF(G478="4-2","〇",IF(G478="6-0","〇","×")))))))))))))))))))))</f>
        <v/>
      </c>
      <c r="I913" s="56" t="n"/>
      <c r="K913" s="7" t="n"/>
    </row>
    <row r="914">
      <c r="B914" s="49" t="n"/>
      <c r="C914" s="146" t="n"/>
      <c r="D914" s="50" t="n"/>
      <c r="E914" s="19" t="n"/>
      <c r="F914" s="109" t="inlineStr">
        <is>
          <t>三春</t>
        </is>
      </c>
      <c r="G914" s="38" t="inlineStr">
        <is>
          <t>9-1</t>
        </is>
      </c>
      <c r="H914" s="37" t="inlineStr">
        <is>
          <t>〇</t>
        </is>
      </c>
      <c r="I914" s="58" t="n"/>
      <c r="K914" s="7" t="n"/>
    </row>
    <row r="915">
      <c r="B915" s="63" t="n">
        <v>45045</v>
      </c>
      <c r="C915" s="145">
        <f>B915</f>
        <v/>
      </c>
      <c r="D915" s="64" t="inlineStr">
        <is>
          <t>スーパーリーグ</t>
        </is>
      </c>
      <c r="E915" s="25" t="inlineStr">
        <is>
          <t>はまゆう</t>
        </is>
      </c>
      <c r="F915" s="108" t="inlineStr">
        <is>
          <t>三春</t>
        </is>
      </c>
      <c r="G915" s="32" t="inlineStr">
        <is>
          <t>5-0</t>
        </is>
      </c>
      <c r="H915" s="31">
        <f>IF(G480="0-1","×",IF(G480="1-1","△",IF(G480="1-0","〇",IF(G480="2-0","〇",IF(G480="2-2","△",IF(G480="2-1","〇",IF(G480="0-0","△",IF(G480="3-0","○",IF(G480="4-0","○",IF(G480="4-1","○",IF(G480="3-1","〇",IF(G480="5-0","〇",IF(G480="5-1","〇",IF(G480="7-0","〇",IF(G480="3-2","〇",IF(G480="8-0","〇",IF(G480="4-3","〇",IF(G480="3-2","〇",IF(G480="5-2","〇",IF(G480="4-2","〇",IF(G480="6-0","〇","×")))))))))))))))))))))</f>
        <v/>
      </c>
      <c r="I915" s="54" t="n"/>
      <c r="K915" s="7" t="n"/>
    </row>
    <row r="916">
      <c r="B916" s="46" t="n"/>
      <c r="C916" s="144" t="n"/>
      <c r="D916" s="140" t="n"/>
      <c r="E916" s="18" t="n"/>
      <c r="F916" s="107" t="inlineStr">
        <is>
          <t>久里浜</t>
        </is>
      </c>
      <c r="G916" s="41" t="inlineStr">
        <is>
          <t>7-0</t>
        </is>
      </c>
      <c r="H916" s="34">
        <f>IF(G481="0-1","×",IF(G481="1-1","△",IF(G481="1-0","〇",IF(G481="2-0","〇",IF(G481="2-2","△",IF(G481="2-1","〇",IF(G481="0-0","△",IF(G481="3-0","○",IF(G481="4-0","○",IF(G481="4-1","○",IF(G481="3-1","〇",IF(G481="5-0","〇",IF(G481="5-1","〇",IF(G481="7-0","〇",IF(G481="3-2","〇",IF(G481="8-0","〇",IF(G481="4-3","〇",IF(G481="3-2","〇",IF(G481="5-2","〇",IF(G481="4-2","〇",IF(G481="6-0","〇","×")))))))))))))))))))))</f>
        <v/>
      </c>
      <c r="I916" s="56" t="n"/>
      <c r="K916" s="7" t="n"/>
    </row>
    <row r="917" customFormat="1" s="141">
      <c r="B917" s="63" t="n">
        <v>45039</v>
      </c>
      <c r="C917" s="145">
        <f>B917</f>
        <v/>
      </c>
      <c r="D917" s="64" t="inlineStr">
        <is>
          <t>スーパーリーグ</t>
        </is>
      </c>
      <c r="E917" s="25" t="inlineStr">
        <is>
          <t>はまゆう</t>
        </is>
      </c>
      <c r="F917" s="108" t="inlineStr">
        <is>
          <t>津久井ペガサス</t>
        </is>
      </c>
      <c r="G917" s="32" t="inlineStr">
        <is>
          <t>2-3</t>
        </is>
      </c>
      <c r="H917" s="31">
        <f>IF(G482="0-1","×",IF(G482="1-1","△",IF(G482="1-0","〇",IF(G482="2-0","〇",IF(G482="2-2","△",IF(G482="2-1","〇",IF(G482="0-0","△",IF(G482="3-0","○",IF(G482="4-0","○",IF(G482="4-1","○",IF(G482="3-1","〇",IF(G482="5-0","〇",IF(G482="5-1","〇",IF(G482="7-0","〇",IF(G482="3-2","〇",IF(G482="8-0","〇",IF(G482="4-3","〇",IF(G482="3-2","〇",IF(G482="5-2","〇",IF(G482="4-2","〇",IF(G482="6-0","〇","×")))))))))))))))))))))</f>
        <v/>
      </c>
      <c r="I917" s="54" t="n"/>
      <c r="K917" s="7" t="n"/>
    </row>
    <row r="918">
      <c r="B918" s="46" t="n"/>
      <c r="C918" s="144" t="n"/>
      <c r="D918" s="140" t="n"/>
      <c r="E918" s="18" t="n"/>
      <c r="F918" s="107" t="inlineStr">
        <is>
          <t>久里浜</t>
        </is>
      </c>
      <c r="G918" s="41" t="inlineStr">
        <is>
          <t>4-1</t>
        </is>
      </c>
      <c r="H918" s="34">
        <f>IF(G483="0-1","×",IF(G483="1-1","△",IF(G483="1-0","〇",IF(G483="2-0","〇",IF(G483="2-2","△",IF(G483="2-1","〇",IF(G483="0-0","△",IF(G483="3-0","○",IF(G483="4-0","○",IF(G483="4-1","○",IF(G483="3-1","〇",IF(G483="5-0","〇",IF(G483="5-1","〇",IF(G483="7-0","〇",IF(G483="3-2","〇",IF(G483="8-0","〇",IF(G483="4-3","〇",IF(G483="3-2","〇",IF(G483="5-2","〇",IF(G483="4-2","〇",IF(G483="6-0","〇","×")))))))))))))))))))))</f>
        <v/>
      </c>
      <c r="I918" s="56" t="n"/>
      <c r="K918" s="7" t="n"/>
    </row>
    <row r="919">
      <c r="B919" s="63" t="n">
        <v>45004</v>
      </c>
      <c r="C919" s="145">
        <f>B919</f>
        <v/>
      </c>
      <c r="D919" s="64" t="inlineStr">
        <is>
          <t>鴨居杯</t>
        </is>
      </c>
      <c r="E919" s="25" t="inlineStr">
        <is>
          <t>小原台小学校</t>
        </is>
      </c>
      <c r="F919" s="108" t="inlineStr">
        <is>
          <t>野庭</t>
        </is>
      </c>
      <c r="G919" s="32" t="inlineStr">
        <is>
          <t>0-2</t>
        </is>
      </c>
      <c r="H919" s="31">
        <f>IF(G484="0-1","×",IF(G484="1-1","△",IF(G484="1-0","〇",IF(G484="2-0","〇",IF(G484="2-2","△",IF(G484="2-1","〇",IF(G484="0-0","△",IF(G484="3-0","○",IF(G484="4-0","○",IF(G484="4-1","○",IF(G484="3-1","〇",IF(G484="5-0","〇",IF(G484="5-1","〇",IF(G484="7-0","〇",IF(G484="3-2","〇",IF(G484="8-0","〇",IF(G484="4-3","〇",IF(G484="3-2","〇",IF(G484="5-2","〇",IF(G484="4-2","〇",IF(G484="6-0","〇","×")))))))))))))))))))))</f>
        <v/>
      </c>
      <c r="I919" s="54" t="n"/>
      <c r="K919" s="7" t="n"/>
    </row>
    <row r="920" customFormat="1" s="141">
      <c r="B920" s="46" t="n"/>
      <c r="C920" s="144" t="n"/>
      <c r="D920" s="140" t="n"/>
      <c r="E920" s="18" t="n"/>
      <c r="F920" s="107" t="inlineStr">
        <is>
          <t>KAXU</t>
        </is>
      </c>
      <c r="G920" s="41" t="inlineStr">
        <is>
          <t>1-1</t>
        </is>
      </c>
      <c r="H920" s="34">
        <f>IF(G485="0-1","×",IF(G485="1-1","△",IF(G485="1-0","〇",IF(G485="2-0","〇",IF(G485="2-2","△",IF(G485="2-1","〇",IF(G485="0-0","△",IF(G485="3-0","○",IF(G485="4-0","○",IF(G485="4-1","○",IF(G485="3-1","〇",IF(G485="5-0","〇",IF(G485="5-1","〇",IF(G485="7-0","〇",IF(G485="3-2","〇",IF(G485="8-0","〇",IF(G485="4-3","〇",IF(G485="3-2","〇",IF(G485="5-2","〇",IF(G485="4-2","〇",IF(G485="6-0","〇","×")))))))))))))))))))))</f>
        <v/>
      </c>
      <c r="I920" s="56" t="n"/>
      <c r="K920" s="7" t="n"/>
    </row>
    <row r="921">
      <c r="B921" s="46" t="n"/>
      <c r="C921" s="144" t="n"/>
      <c r="D921" s="140" t="n"/>
      <c r="E921" s="18" t="n"/>
      <c r="F921" s="107" t="inlineStr">
        <is>
          <t>鴨居</t>
        </is>
      </c>
      <c r="G921" s="41" t="inlineStr">
        <is>
          <t>1-3</t>
        </is>
      </c>
      <c r="H921" s="40">
        <f>IF(G486="0-1","×",IF(G486="1-1","△",IF(G486="1-0","〇",IF(G486="2-0","〇",IF(G486="2-2","△",IF(G486="2-1","〇",IF(G486="0-0","△",IF(G486="3-0","○",IF(G486="4-0","○",IF(G486="4-1","○",IF(G486="3-1","〇",IF(G486="5-0","〇",IF(G486="5-1","〇",IF(G486="7-0","〇",IF(G486="3-2","〇",IF(G486="8-0","〇",IF(G486="4-3","〇",IF(G486="3-2","〇",IF(G486="5-2","〇",IF(G486="4-2","〇",IF(G486="6-0","〇","×")))))))))))))))))))))</f>
        <v/>
      </c>
      <c r="I921" s="56" t="n"/>
      <c r="K921" s="7" t="n"/>
    </row>
    <row r="922">
      <c r="B922" s="46" t="n"/>
      <c r="C922" s="144" t="n"/>
      <c r="D922" s="140" t="n"/>
      <c r="E922" s="18" t="n"/>
      <c r="F922" s="107" t="inlineStr">
        <is>
          <t>本郷</t>
        </is>
      </c>
      <c r="G922" s="35" t="inlineStr">
        <is>
          <t>5-0</t>
        </is>
      </c>
      <c r="H922" s="34">
        <f>IF(G487="0-1","×",IF(G487="1-1","△",IF(G487="1-0","〇",IF(G487="2-0","〇",IF(G487="2-2","△",IF(G487="2-1","〇",IF(G487="0-0","△",IF(G487="3-0","○",IF(G487="4-0","○",IF(G487="4-1","○",IF(G487="3-1","〇",IF(G487="5-0","〇",IF(G487="5-1","〇",IF(G487="7-0","〇",IF(G487="3-2","〇",IF(G487="8-0","〇",IF(G487="4-3","〇",IF(G487="3-2","〇",IF(G487="5-2","〇",IF(G487="4-2","〇",IF(G487="6-0","〇","×")))))))))))))))))))))</f>
        <v/>
      </c>
      <c r="I922" s="56" t="n"/>
      <c r="K922" s="7" t="n"/>
    </row>
    <row r="923" customFormat="1" s="141">
      <c r="B923" s="46" t="n"/>
      <c r="C923" s="144" t="n"/>
      <c r="D923" s="140" t="n"/>
      <c r="E923" s="18" t="n"/>
      <c r="F923" s="107" t="inlineStr">
        <is>
          <t>リバー</t>
        </is>
      </c>
      <c r="G923" s="41" t="inlineStr">
        <is>
          <t>1-1</t>
        </is>
      </c>
      <c r="H923" s="40">
        <f>IF(G488="0-1","×",IF(G488="1-1","△",IF(G488="1-0","〇",IF(G488="2-0","〇",IF(G488="2-2","△",IF(G488="2-1","〇",IF(G488="0-0","△",IF(G488="3-0","○",IF(G488="4-0","○",IF(G488="4-1","○",IF(G488="3-1","〇",IF(G488="5-0","〇",IF(G488="5-1","〇",IF(G488="7-0","〇",IF(G488="3-2","〇",IF(G488="8-0","〇",IF(G488="4-3","〇",IF(G488="3-2","〇",IF(G488="5-2","〇",IF(G488="4-2","〇",IF(G488="6-0","〇","×")))))))))))))))))))))</f>
        <v/>
      </c>
      <c r="I923" s="56" t="n"/>
      <c r="K923" s="7" t="n"/>
    </row>
    <row r="924">
      <c r="B924" s="63" t="n">
        <v>44990</v>
      </c>
      <c r="C924" s="145">
        <f>B924</f>
        <v/>
      </c>
      <c r="D924" s="64" t="inlineStr">
        <is>
          <t>TRM</t>
        </is>
      </c>
      <c r="E924" s="25" t="inlineStr">
        <is>
          <t>高坂小学校</t>
        </is>
      </c>
      <c r="F924" s="108" t="inlineStr">
        <is>
          <t>久里浜</t>
        </is>
      </c>
      <c r="G924" s="32" t="inlineStr">
        <is>
          <t>3-0</t>
        </is>
      </c>
      <c r="H924" s="31">
        <f>IF(G489="0-1","×",IF(G489="1-1","△",IF(G489="1-0","〇",IF(G489="2-0","〇",IF(G489="2-2","△",IF(G489="2-1","〇",IF(G489="0-0","△",IF(G489="3-0","○",IF(G489="4-0","○",IF(G489="4-1","○",IF(G489="3-1","〇",IF(G489="5-0","〇",IF(G489="5-1","〇",IF(G489="7-0","〇",IF(G489="3-2","〇",IF(G489="8-0","〇",IF(G489="4-3","〇",IF(G489="3-2","〇",IF(G489="5-2","〇",IF(G489="4-2","〇",IF(G489="6-0","〇","×")))))))))))))))))))))</f>
        <v/>
      </c>
      <c r="I924" s="54" t="n"/>
      <c r="K924" s="7" t="n"/>
    </row>
    <row r="925">
      <c r="B925" s="46" t="n"/>
      <c r="C925" s="144" t="n"/>
      <c r="D925" s="140" t="n"/>
      <c r="E925" s="18" t="n"/>
      <c r="F925" s="107" t="inlineStr">
        <is>
          <t>高坂</t>
        </is>
      </c>
      <c r="G925" s="41" t="inlineStr">
        <is>
          <t>6-1</t>
        </is>
      </c>
      <c r="H925" s="34">
        <f>IF(G490="0-1","×",IF(G490="1-1","△",IF(G490="1-0","〇",IF(G490="2-0","〇",IF(G490="2-2","△",IF(G490="2-1","〇",IF(G490="0-0","△",IF(G490="3-0","○",IF(G490="4-0","○",IF(G490="4-1","○",IF(G490="3-1","〇",IF(G490="5-0","〇",IF(G490="5-1","〇",IF(G490="7-0","〇",IF(G490="3-2","〇",IF(G490="8-0","〇",IF(G490="4-3","〇",IF(G490="3-2","〇",IF(G490="5-2","〇",IF(G490="4-2","〇",IF(G490="6-0","〇","×")))))))))))))))))))))</f>
        <v/>
      </c>
      <c r="I925" s="56" t="n"/>
      <c r="K925" s="7" t="n"/>
    </row>
    <row r="926">
      <c r="B926" s="46" t="n"/>
      <c r="C926" s="144" t="n"/>
      <c r="D926" s="140" t="n"/>
      <c r="E926" s="18" t="n"/>
      <c r="F926" s="107" t="inlineStr">
        <is>
          <t>久里浜</t>
        </is>
      </c>
      <c r="G926" s="41" t="inlineStr">
        <is>
          <t>0-1</t>
        </is>
      </c>
      <c r="H926" s="40">
        <f>IF(G491="0-1","×",IF(G491="1-1","△",IF(G491="1-0","〇",IF(G491="2-0","〇",IF(G491="2-2","△",IF(G491="2-1","〇",IF(G491="0-0","△",IF(G491="3-0","○",IF(G491="4-0","○",IF(G491="4-1","○",IF(G491="3-1","〇",IF(G491="5-0","〇",IF(G491="5-1","〇",IF(G491="7-0","〇",IF(G491="3-2","〇",IF(G491="8-0","〇",IF(G491="4-3","〇",IF(G491="3-2","〇",IF(G491="5-2","〇",IF(G491="4-2","〇",IF(G491="6-0","〇","×")))))))))))))))))))))</f>
        <v/>
      </c>
      <c r="I926" s="56" t="n"/>
      <c r="K926" s="7" t="n"/>
    </row>
    <row r="927" customFormat="1" s="141">
      <c r="B927" s="46" t="n"/>
      <c r="C927" s="144" t="n"/>
      <c r="D927" s="140" t="n"/>
      <c r="E927" s="18" t="n"/>
      <c r="F927" s="107" t="inlineStr">
        <is>
          <t>高坂</t>
        </is>
      </c>
      <c r="G927" s="35" t="inlineStr">
        <is>
          <t>1-0</t>
        </is>
      </c>
      <c r="H927" s="34">
        <f>IF(G492="0-1","×",IF(G492="1-1","△",IF(G492="1-0","〇",IF(G492="2-0","〇",IF(G492="2-2","△",IF(G492="2-1","〇",IF(G492="0-0","△",IF(G492="3-0","○",IF(G492="4-0","○",IF(G492="4-1","○",IF(G492="3-1","〇",IF(G492="5-0","〇",IF(G492="5-1","〇",IF(G492="7-0","〇",IF(G492="3-2","〇",IF(G492="8-0","〇",IF(G492="4-3","〇",IF(G492="3-2","〇",IF(G492="5-2","〇",IF(G492="4-2","〇",IF(G492="6-0","〇","×")))))))))))))))))))))</f>
        <v/>
      </c>
      <c r="I927" s="56" t="n"/>
      <c r="K927" s="7" t="n"/>
    </row>
    <row r="928">
      <c r="B928" s="46" t="n"/>
      <c r="C928" s="144" t="n"/>
      <c r="D928" s="140" t="n"/>
      <c r="E928" s="18" t="n"/>
      <c r="F928" s="107" t="inlineStr">
        <is>
          <t>久里浜</t>
        </is>
      </c>
      <c r="G928" s="41" t="inlineStr">
        <is>
          <t>1-0</t>
        </is>
      </c>
      <c r="H928" s="40">
        <f>IF(G493="0-1","×",IF(G493="1-1","△",IF(G493="1-0","〇",IF(G493="2-0","〇",IF(G493="2-2","△",IF(G493="2-1","〇",IF(G493="0-0","△",IF(G493="3-0","○",IF(G493="4-0","○",IF(G493="4-1","○",IF(G493="3-1","〇",IF(G493="5-0","〇",IF(G493="5-1","〇",IF(G493="7-0","〇",IF(G493="3-2","〇",IF(G493="8-0","〇",IF(G493="4-3","〇",IF(G493="3-2","〇",IF(G493="5-2","〇",IF(G493="4-2","〇",IF(G493="6-0","〇","×")))))))))))))))))))))</f>
        <v/>
      </c>
      <c r="I928" s="56" t="n"/>
      <c r="K928" s="7" t="n"/>
    </row>
    <row r="929">
      <c r="B929" s="46" t="n"/>
      <c r="C929" s="144" t="n"/>
      <c r="D929" s="140" t="n"/>
      <c r="E929" s="18" t="n"/>
      <c r="F929" s="107" t="inlineStr">
        <is>
          <t>高坂</t>
        </is>
      </c>
      <c r="G929" s="35" t="inlineStr">
        <is>
          <t>2-1</t>
        </is>
      </c>
      <c r="H929" s="40">
        <f>IF(G494="0-1","×",IF(G494="1-1","△",IF(G494="1-0","〇",IF(G494="2-0","〇",IF(G494="2-2","△",IF(G494="2-1","〇",IF(G494="0-0","△",IF(G494="3-0","○",IF(G494="4-0","○",IF(G494="4-1","○",IF(G494="3-1","〇",IF(G494="5-0","〇",IF(G494="5-1","〇",IF(G494="7-0","〇",IF(G494="3-2","〇",IF(G494="8-0","〇",IF(G494="4-3","〇",IF(G494="3-2","〇",IF(G494="5-2","〇",IF(G494="4-2","〇",IF(G494="6-0","〇","×")))))))))))))))))))))</f>
        <v/>
      </c>
      <c r="I929" s="56" t="n"/>
      <c r="K929" s="7" t="n"/>
    </row>
    <row r="930">
      <c r="B930" s="63" t="n">
        <v>44980</v>
      </c>
      <c r="C930" s="145">
        <f>B930</f>
        <v/>
      </c>
      <c r="D930" s="64" t="inlineStr">
        <is>
          <t>三浦半島大会</t>
        </is>
      </c>
      <c r="E930" s="25" t="inlineStr">
        <is>
          <t>リーフスタジアム</t>
        </is>
      </c>
      <c r="F930" s="30" t="inlineStr">
        <is>
          <t>JGK</t>
        </is>
      </c>
      <c r="G930" s="32" t="inlineStr">
        <is>
          <t>0-4</t>
        </is>
      </c>
      <c r="H930" s="28">
        <f>IF(G495="0-1","×",IF(G495="1-1","△",IF(G495="1-0","〇",IF(G495="2-0","〇",IF(G495="2-2","△",IF(G495="2-1","〇",IF(G495="0-0","△",IF(G495="3-0","○",IF(G495="4-0","○",IF(G495="4-1","○",IF(G495="3-1","〇",IF(G495="5-0","〇",IF(G495="5-1","〇",IF(G495="7-0","〇","×"))))))))))))))</f>
        <v/>
      </c>
      <c r="I930" s="54" t="n"/>
      <c r="K930" s="7" t="n"/>
    </row>
    <row r="931" customFormat="1" s="141">
      <c r="B931" s="63" t="n">
        <v>44968</v>
      </c>
      <c r="C931" s="145">
        <f>B931</f>
        <v/>
      </c>
      <c r="D931" s="64" t="inlineStr">
        <is>
          <t>I.Oリーグ</t>
        </is>
      </c>
      <c r="E931" s="25" t="inlineStr">
        <is>
          <t>森崎小学校</t>
        </is>
      </c>
      <c r="F931" s="108" t="inlineStr">
        <is>
          <t>ペガサス</t>
        </is>
      </c>
      <c r="G931" s="32" t="inlineStr">
        <is>
          <t>0-0</t>
        </is>
      </c>
      <c r="H931" s="31" t="inlineStr">
        <is>
          <t>〇</t>
        </is>
      </c>
      <c r="I931" s="54" t="inlineStr">
        <is>
          <t>PK3-1</t>
        </is>
      </c>
      <c r="K931" s="7" t="n"/>
    </row>
    <row r="932">
      <c r="B932" s="46" t="n"/>
      <c r="C932" s="144" t="n"/>
      <c r="D932" s="140" t="n"/>
      <c r="E932" s="18" t="n"/>
      <c r="F932" s="107" t="inlineStr">
        <is>
          <t>鴨居</t>
        </is>
      </c>
      <c r="G932" s="41" t="inlineStr">
        <is>
          <t>0-0</t>
        </is>
      </c>
      <c r="H932" s="34" t="inlineStr">
        <is>
          <t>×</t>
        </is>
      </c>
      <c r="I932" s="56" t="inlineStr">
        <is>
          <t>PK2-3</t>
        </is>
      </c>
      <c r="K932" s="7" t="n"/>
    </row>
    <row r="933">
      <c r="B933" s="63" t="n">
        <v>44948</v>
      </c>
      <c r="C933" s="145">
        <f>B933</f>
        <v/>
      </c>
      <c r="D933" s="64" t="inlineStr">
        <is>
          <t>三浦半島大会</t>
        </is>
      </c>
      <c r="E933" s="25" t="inlineStr">
        <is>
          <t>池子の森</t>
        </is>
      </c>
      <c r="F933" s="108" t="inlineStr">
        <is>
          <t>リトルオーシャン</t>
        </is>
      </c>
      <c r="G933" s="32" t="inlineStr">
        <is>
          <t>3-1</t>
        </is>
      </c>
      <c r="H933" s="31">
        <f>IF(G498="0-1","×",IF(G498="1-1","△",IF(G498="1-0","〇",IF(G498="2-0","〇",IF(G498="2-2","△",IF(G498="2-1","〇",IF(G498="0-0","△",IF(G498="3-0","○",IF(G498="4-0","○",IF(G498="4-1","○",IF(G498="3-1","〇",IF(G498="5-0","〇",IF(G498="5-1","〇",IF(G498="7-0","〇","×"))))))))))))))</f>
        <v/>
      </c>
      <c r="I933" s="54" t="n"/>
      <c r="K933" s="7" t="n"/>
    </row>
    <row r="934">
      <c r="B934" s="46" t="n"/>
      <c r="C934" s="144" t="n"/>
      <c r="D934" s="140" t="n"/>
      <c r="E934" s="18" t="n"/>
      <c r="F934" s="107" t="inlineStr">
        <is>
          <t>鴨居</t>
        </is>
      </c>
      <c r="G934" s="41" t="inlineStr">
        <is>
          <t>2-1</t>
        </is>
      </c>
      <c r="H934" s="34">
        <f>IF(G499="0-1","×",IF(G499="1-1","△",IF(G499="1-0","〇",IF(G499="2-0","〇",IF(G499="2-2","△",IF(G499="2-1","〇",IF(G499="0-0","△",IF(G499="3-0","○",IF(G499="4-0","○",IF(G499="4-1","○",IF(G499="3-1","〇",IF(G499="5-0","〇",IF(G499="5-1","〇",IF(G499="7-0","〇","×"))))))))))))))</f>
        <v/>
      </c>
      <c r="I934" s="56" t="n"/>
      <c r="K934" s="7" t="n"/>
    </row>
    <row r="935">
      <c r="B935" s="63" t="n">
        <v>44941</v>
      </c>
      <c r="C935" s="145">
        <f>B935</f>
        <v/>
      </c>
      <c r="D935" s="64" t="inlineStr">
        <is>
          <t>三浦半島大会</t>
        </is>
      </c>
      <c r="E935" s="25" t="inlineStr">
        <is>
          <t>池子の森</t>
        </is>
      </c>
      <c r="F935" s="30" t="inlineStr">
        <is>
          <t>大津</t>
        </is>
      </c>
      <c r="G935" s="32" t="inlineStr">
        <is>
          <t>4-2</t>
        </is>
      </c>
      <c r="H935" s="31" t="inlineStr">
        <is>
          <t>〇</t>
        </is>
      </c>
      <c r="I935" s="54" t="n"/>
      <c r="K935" s="7" t="n"/>
    </row>
    <row r="936" customFormat="1" s="141">
      <c r="B936" s="63" t="n">
        <v>44934</v>
      </c>
      <c r="C936" s="145">
        <f>B936</f>
        <v/>
      </c>
      <c r="D936" s="64" t="inlineStr">
        <is>
          <t>三浦半島大会</t>
        </is>
      </c>
      <c r="E936" s="25" t="n"/>
      <c r="F936" s="30" t="inlineStr">
        <is>
          <t>GAROTO</t>
        </is>
      </c>
      <c r="G936" s="32" t="inlineStr">
        <is>
          <t>12-0</t>
        </is>
      </c>
      <c r="H936" s="31" t="inlineStr">
        <is>
          <t>〇</t>
        </is>
      </c>
      <c r="I936" s="54" t="n"/>
      <c r="K936" s="7" t="n"/>
    </row>
    <row r="937">
      <c r="B937" s="63" t="n">
        <v>44920</v>
      </c>
      <c r="C937" s="145">
        <f>B937</f>
        <v/>
      </c>
      <c r="D937" s="64" t="inlineStr">
        <is>
          <t>FC六会湘南台招待杯</t>
        </is>
      </c>
      <c r="E937" s="25" t="inlineStr">
        <is>
          <t>湘南台小学校</t>
        </is>
      </c>
      <c r="F937" s="108" t="inlineStr">
        <is>
          <t>太尾</t>
        </is>
      </c>
      <c r="G937" s="32" t="inlineStr">
        <is>
          <t>0-3</t>
        </is>
      </c>
      <c r="H937" s="31">
        <f>IF(G502="0-1","×",IF(G502="1-1","△",IF(G502="1-0","〇",IF(G502="2-0","〇",IF(G502="2-2","△",IF(G502="2-1","〇",IF(G502="0-0","△",IF(G502="3-0","○",IF(G502="4-0","○",IF(G502="4-1","○",IF(G502="3-1","〇",IF(G502="5-0","〇",IF(G502="5-1","〇",IF(G502="7-0","〇","×"))))))))))))))</f>
        <v/>
      </c>
      <c r="I937" s="54" t="n"/>
      <c r="K937" s="7" t="n"/>
    </row>
    <row r="938" customFormat="1" s="141">
      <c r="B938" s="46" t="n"/>
      <c r="C938" s="144" t="n"/>
      <c r="D938" s="140" t="n"/>
      <c r="E938" s="18" t="n"/>
      <c r="F938" s="107" t="inlineStr">
        <is>
          <t>六会湘南台</t>
        </is>
      </c>
      <c r="G938" s="41" t="inlineStr">
        <is>
          <t>0-0</t>
        </is>
      </c>
      <c r="H938" s="34">
        <f>IF(G503="0-1","×",IF(G503="1-1","△",IF(G503="1-0","〇",IF(G503="2-0","〇",IF(G503="2-2","△",IF(G503="2-1","〇",IF(G503="0-0","△",IF(G503="3-0","○",IF(G503="4-0","○",IF(G503="4-1","○",IF(G503="3-1","〇",IF(G503="5-0","〇",IF(G503="5-1","〇",IF(G503="7-0","〇","×"))))))))))))))</f>
        <v/>
      </c>
      <c r="I938" s="56" t="n"/>
      <c r="K938" s="7" t="n"/>
    </row>
    <row r="939">
      <c r="B939" s="46" t="n"/>
      <c r="C939" s="144" t="n"/>
      <c r="D939" s="140" t="n"/>
      <c r="E939" s="18" t="n"/>
      <c r="F939" s="107" t="inlineStr">
        <is>
          <t>FC50.4</t>
        </is>
      </c>
      <c r="G939" s="41" t="inlineStr">
        <is>
          <t>0-2</t>
        </is>
      </c>
      <c r="H939" s="34">
        <f>IF(G504="0-1","×",IF(G504="1-1","△",IF(G504="1-0","〇",IF(G504="2-0","〇",IF(G504="2-2","△",IF(G504="2-1","〇",IF(G504="0-0","△",IF(G504="3-0","○",IF(G504="4-0","○",IF(G504="4-1","○",IF(G504="3-1","〇",IF(G504="5-0","〇",IF(G504="5-1","〇",IF(G504="7-0","〇","×"))))))))))))))</f>
        <v/>
      </c>
      <c r="I939" s="56" t="n"/>
      <c r="K939" s="7" t="n"/>
    </row>
    <row r="940">
      <c r="B940" s="49" t="n"/>
      <c r="C940" s="146" t="n"/>
      <c r="D940" s="50" t="n"/>
      <c r="E940" s="19" t="n"/>
      <c r="F940" s="109" t="inlineStr">
        <is>
          <t>湘南辻堂</t>
        </is>
      </c>
      <c r="G940" s="38" t="inlineStr">
        <is>
          <t>7-1</t>
        </is>
      </c>
      <c r="H940" s="37" t="inlineStr">
        <is>
          <t>〇</t>
        </is>
      </c>
      <c r="I940" s="58" t="n"/>
      <c r="K940" s="7" t="n"/>
      <c r="L940" s="140" t="n"/>
    </row>
    <row r="941">
      <c r="B941" s="63" t="n">
        <v>44919</v>
      </c>
      <c r="C941" s="145">
        <f>B941</f>
        <v/>
      </c>
      <c r="D941" s="64" t="inlineStr">
        <is>
          <t>TRM</t>
        </is>
      </c>
      <c r="E941" s="25" t="inlineStr">
        <is>
          <t>高坂小学校</t>
        </is>
      </c>
      <c r="F941" s="108" t="inlineStr">
        <is>
          <t>鴨居</t>
        </is>
      </c>
      <c r="G941" s="32" t="inlineStr">
        <is>
          <t>0-2</t>
        </is>
      </c>
      <c r="H941" s="31">
        <f>IF(G506="0-1","×",IF(G506="1-1","△",IF(G506="1-0","〇",IF(G506="2-0","〇",IF(G506="2-2","△",IF(G506="2-1","〇",IF(G506="0-0","△",IF(G506="3-0","○",IF(G506="4-0","○",IF(G506="4-1","○",IF(G506="3-1","〇",IF(G506="5-0","〇",IF(G506="5-1","〇",IF(G506="7-0","〇","×"))))))))))))))</f>
        <v/>
      </c>
      <c r="I941" s="54" t="n"/>
      <c r="K941" s="7" t="n"/>
      <c r="L941" s="140" t="n"/>
    </row>
    <row r="942">
      <c r="B942" s="46" t="n"/>
      <c r="C942" s="144" t="n"/>
      <c r="D942" s="140" t="n"/>
      <c r="E942" s="18" t="n"/>
      <c r="F942" s="107" t="inlineStr">
        <is>
          <t>鴨居</t>
        </is>
      </c>
      <c r="G942" s="41" t="inlineStr">
        <is>
          <t>0-5</t>
        </is>
      </c>
      <c r="H942" s="34">
        <f>IF(G507="0-1","×",IF(G507="1-1","△",IF(G507="1-0","〇",IF(G507="2-0","〇",IF(G507="2-2","△",IF(G507="2-1","〇",IF(G507="0-0","△",IF(G507="3-0","○",IF(G507="4-0","○",IF(G507="4-1","○",IF(G507="3-1","〇",IF(G507="5-0","〇",IF(G507="5-1","〇",IF(G507="7-0","〇","×"))))))))))))))</f>
        <v/>
      </c>
      <c r="I942" s="56" t="n"/>
      <c r="K942" s="7" t="n"/>
    </row>
    <row r="943">
      <c r="B943" s="46" t="n"/>
      <c r="C943" s="144" t="n"/>
      <c r="D943" s="140" t="n"/>
      <c r="E943" s="18" t="n"/>
      <c r="F943" s="107" t="inlineStr">
        <is>
          <t>TADO</t>
        </is>
      </c>
      <c r="G943" s="41" t="inlineStr">
        <is>
          <t>2-0</t>
        </is>
      </c>
      <c r="H943" s="40" t="inlineStr">
        <is>
          <t>〇</t>
        </is>
      </c>
      <c r="I943" s="56" t="n"/>
      <c r="K943" s="7" t="n"/>
    </row>
    <row r="944" customFormat="1" s="141">
      <c r="B944" s="46" t="n"/>
      <c r="C944" s="144" t="n"/>
      <c r="D944" s="140" t="n"/>
      <c r="E944" s="18" t="n"/>
      <c r="F944" s="107" t="inlineStr">
        <is>
          <t>TADO</t>
        </is>
      </c>
      <c r="G944" s="35" t="inlineStr">
        <is>
          <t>7-1</t>
        </is>
      </c>
      <c r="H944" s="34" t="inlineStr">
        <is>
          <t>〇</t>
        </is>
      </c>
      <c r="I944" s="56" t="n"/>
      <c r="K944" s="7" t="n"/>
    </row>
    <row r="945">
      <c r="B945" s="49" t="n"/>
      <c r="C945" s="146" t="n"/>
      <c r="D945" s="50" t="n"/>
      <c r="E945" s="19" t="n"/>
      <c r="F945" s="36" t="inlineStr">
        <is>
          <t>六浦毎日</t>
        </is>
      </c>
      <c r="G945" s="76" t="inlineStr">
        <is>
          <t>1-2</t>
        </is>
      </c>
      <c r="H945" s="75">
        <f>IF(G510="0-1","×",IF(G510="1-1","△",IF(G510="1-0","〇",IF(G510="2-0","〇",IF(G510="2-2","△",IF(G510="2-1","〇",IF(G510="0-0","△",IF(G510="3-0","○",IF(G510="4-0","○",IF(G510="4-1","○",IF(G510="5-1","○",IF(G510="5-2","○",IF(G510="3-1","○",IF(G510="3-3","△",IF(G510="5-4","○",IF(G510="10-0","○",IF(G510="6-0","○","×")))))))))))))))))</f>
        <v/>
      </c>
      <c r="I945" s="77" t="n"/>
      <c r="K945" s="7" t="n"/>
    </row>
    <row r="946">
      <c r="B946" s="63" t="n">
        <v>44906</v>
      </c>
      <c r="C946" s="145">
        <f>B946</f>
        <v/>
      </c>
      <c r="D946" s="64" t="inlineStr">
        <is>
          <t>低学年特別大会</t>
        </is>
      </c>
      <c r="E946" s="25" t="inlineStr">
        <is>
          <t>望洋小学校</t>
        </is>
      </c>
      <c r="F946" s="30" t="inlineStr">
        <is>
          <t>長浦</t>
        </is>
      </c>
      <c r="G946" s="32" t="inlineStr">
        <is>
          <t>6-0</t>
        </is>
      </c>
      <c r="H946" s="31" t="inlineStr">
        <is>
          <t>〇</t>
        </is>
      </c>
      <c r="I946" s="54" t="n"/>
      <c r="K946" s="7" t="n"/>
    </row>
    <row r="947">
      <c r="B947" s="63" t="n">
        <v>44899</v>
      </c>
      <c r="C947" s="145">
        <f>B947</f>
        <v/>
      </c>
      <c r="D947" s="64" t="inlineStr">
        <is>
          <t>低学年特別大会</t>
        </is>
      </c>
      <c r="E947" s="25" t="inlineStr">
        <is>
          <t>高坂小学校</t>
        </is>
      </c>
      <c r="F947" s="108" t="inlineStr">
        <is>
          <t>高坂グリーン</t>
        </is>
      </c>
      <c r="G947" s="32" t="inlineStr">
        <is>
          <t>10-1</t>
        </is>
      </c>
      <c r="H947" s="31" t="inlineStr">
        <is>
          <t>〇</t>
        </is>
      </c>
      <c r="I947" s="54" t="n"/>
      <c r="K947" s="7" t="n"/>
    </row>
    <row r="948">
      <c r="B948" s="46" t="n"/>
      <c r="C948" s="144" t="n"/>
      <c r="D948" s="140" t="n"/>
      <c r="E948" s="18" t="n"/>
      <c r="F948" s="107" t="inlineStr">
        <is>
          <t>大楠</t>
        </is>
      </c>
      <c r="G948" s="41" t="inlineStr">
        <is>
          <t>1-2</t>
        </is>
      </c>
      <c r="H948" s="40" t="inlineStr">
        <is>
          <t>〇</t>
        </is>
      </c>
      <c r="I948" s="56" t="n"/>
      <c r="K948" s="7" t="n"/>
    </row>
    <row r="949">
      <c r="B949" s="46" t="n"/>
      <c r="C949" s="144" t="n"/>
      <c r="D949" s="140" t="n"/>
      <c r="E949" s="18" t="n"/>
      <c r="F949" s="107" t="inlineStr">
        <is>
          <t>三春</t>
        </is>
      </c>
      <c r="G949" s="41" t="inlineStr">
        <is>
          <t>6-2</t>
        </is>
      </c>
      <c r="H949" s="40" t="inlineStr">
        <is>
          <t>〇</t>
        </is>
      </c>
      <c r="I949" s="56" t="n"/>
      <c r="K949" s="7" t="n"/>
    </row>
    <row r="950">
      <c r="B950" s="46" t="n"/>
      <c r="C950" s="144" t="n"/>
      <c r="D950" s="140" t="n"/>
      <c r="E950" s="18" t="n"/>
      <c r="F950" s="33" t="inlineStr">
        <is>
          <t>鴨居</t>
        </is>
      </c>
      <c r="G950" s="35" t="inlineStr">
        <is>
          <t>3-3</t>
        </is>
      </c>
      <c r="H950" s="34" t="inlineStr">
        <is>
          <t>〇</t>
        </is>
      </c>
      <c r="I950" s="56" t="inlineStr">
        <is>
          <t>じゃんけん勝ち</t>
        </is>
      </c>
      <c r="K950" s="7" t="n"/>
    </row>
    <row r="951">
      <c r="B951" s="49" t="n"/>
      <c r="C951" s="146" t="n"/>
      <c r="D951" s="50" t="n"/>
      <c r="E951" s="19" t="n"/>
      <c r="F951" s="19" t="inlineStr">
        <is>
          <t>大楠</t>
        </is>
      </c>
      <c r="G951" s="76" t="inlineStr">
        <is>
          <t>1-4</t>
        </is>
      </c>
      <c r="H951" s="75">
        <f>IF(G516="0-1","×",IF(G516="1-1","△",IF(G516="1-0","〇",IF(G516="2-0","〇",IF(G516="2-2","△",IF(G516="2-1","〇",IF(G516="0-0","△",IF(G516="3-0","○",IF(G516="4-0","○",IF(G516="4-1","○",IF(G516="5-1","○",IF(G516="5-2","○",IF(G516="3-1","○",IF(G516="3-3","△",IF(G516="5-4","○",IF(G516="10-0","○",IF(G516="6-0","○","×")))))))))))))))))</f>
        <v/>
      </c>
      <c r="I951" s="77" t="n"/>
      <c r="K951" s="7" t="n"/>
    </row>
    <row r="952">
      <c r="B952" s="63" t="n">
        <v>44899</v>
      </c>
      <c r="C952" s="145">
        <f>B952</f>
        <v/>
      </c>
      <c r="D952" s="64" t="inlineStr">
        <is>
          <t>低学年特別大会</t>
        </is>
      </c>
      <c r="E952" s="25" t="inlineStr">
        <is>
          <t>小原台小学校</t>
        </is>
      </c>
      <c r="F952" s="30" t="inlineStr">
        <is>
          <t>三春</t>
        </is>
      </c>
      <c r="G952" s="32" t="inlineStr">
        <is>
          <t>2-0</t>
        </is>
      </c>
      <c r="H952" s="31">
        <f>IF(G517="0-1","×",IF(G517="1-1","△",IF(G517="1-0","〇",IF(G517="2-0","〇",IF(G517="2-2","△",IF(G517="2-1","〇",IF(G517="0-0","△",IF(G517="3-0","○",IF(G517="4-0","○",IF(G517="4-1","○",IF(G517="3-1","〇",IF(G517="5-0","〇",IF(G517="5-1","〇",IF(G517="7-0","〇","×"))))))))))))))</f>
        <v/>
      </c>
      <c r="I952" s="54" t="n"/>
      <c r="K952" s="7" t="n"/>
    </row>
    <row r="953">
      <c r="B953" s="46" t="n"/>
      <c r="C953" s="144" t="n"/>
      <c r="D953" s="140" t="n"/>
      <c r="E953" s="18" t="n"/>
      <c r="F953" s="33" t="inlineStr">
        <is>
          <t>夏島</t>
        </is>
      </c>
      <c r="G953" s="35" t="inlineStr">
        <is>
          <t>5-2</t>
        </is>
      </c>
      <c r="H953" s="34">
        <f>IF(G518="0-1","×",IF(G518="1-1","△",IF(G518="1-0","〇",IF(G518="2-0","〇",IF(G518="2-2","△",IF(G518="2-1","〇",IF(G518="0-0","△",IF(G518="3-0","○",IF(G518="4-0","○",IF(G518="4-1","○",IF(G518="3-1","〇",IF(G518="5-0","〇",IF(G518="5-1","〇",IF(G518="7-0","〇","×"))))))))))))))</f>
        <v/>
      </c>
      <c r="I953" s="56" t="n"/>
      <c r="K953" s="7" t="n"/>
    </row>
    <row r="954">
      <c r="B954" s="63" t="n">
        <v>44898</v>
      </c>
      <c r="C954" s="145">
        <f>B954</f>
        <v/>
      </c>
      <c r="D954" s="64" t="inlineStr">
        <is>
          <t>低学年特別大会</t>
        </is>
      </c>
      <c r="E954" s="25" t="inlineStr">
        <is>
          <t>久郷小学校</t>
        </is>
      </c>
      <c r="F954" s="30" t="inlineStr">
        <is>
          <t>ペガサス</t>
        </is>
      </c>
      <c r="G954" s="32" t="inlineStr">
        <is>
          <t>0-2</t>
        </is>
      </c>
      <c r="H954" s="31">
        <f>IF(G519="0-1","×",IF(G519="1-1","△",IF(G519="1-0","〇",IF(G519="2-0","〇",IF(G519="2-2","△",IF(G519="2-1","〇",IF(G519="0-0","△",IF(G519="3-0","○",IF(G519="4-0","○",IF(G519="4-1","○",IF(G519="3-1","〇",IF(G519="5-0","〇",IF(G519="5-1","〇",IF(G519="7-0","〇","×"))))))))))))))</f>
        <v/>
      </c>
      <c r="I954" s="54" t="n"/>
      <c r="J954" s="140" t="n"/>
      <c r="K954" s="7" t="n"/>
    </row>
    <row r="955">
      <c r="B955" s="46" t="n"/>
      <c r="C955" s="144" t="n"/>
      <c r="D955" s="140" t="n"/>
      <c r="E955" s="18" t="n"/>
      <c r="F955" s="33" t="inlineStr">
        <is>
          <t>鴨居</t>
        </is>
      </c>
      <c r="G955" s="35" t="inlineStr">
        <is>
          <t>2-7</t>
        </is>
      </c>
      <c r="H955" s="34">
        <f>IF(G520="0-1","×",IF(G520="1-1","△",IF(G520="1-0","〇",IF(G520="2-0","〇",IF(G520="2-2","△",IF(G520="2-1","〇",IF(G520="0-0","△",IF(G520="3-0","○",IF(G520="4-0","○",IF(G520="4-1","○",IF(G520="3-1","〇",IF(G520="5-0","〇",IF(G520="5-1","〇",IF(G520="7-0","〇","×"))))))))))))))</f>
        <v/>
      </c>
      <c r="I955" s="56" t="n"/>
      <c r="J955" s="140" t="n"/>
      <c r="K955" s="7" t="n"/>
    </row>
    <row r="956">
      <c r="B956" s="63" t="n">
        <v>44884</v>
      </c>
      <c r="C956" s="145">
        <f>B956</f>
        <v/>
      </c>
      <c r="D956" s="64" t="inlineStr">
        <is>
          <t>IOリーグ</t>
        </is>
      </c>
      <c r="E956" s="25" t="inlineStr">
        <is>
          <t>岩戸小学校</t>
        </is>
      </c>
      <c r="F956" s="30" t="inlineStr">
        <is>
          <t>長井</t>
        </is>
      </c>
      <c r="G956" s="32" t="inlineStr">
        <is>
          <t>5-4</t>
        </is>
      </c>
      <c r="H956" s="31">
        <f>IF(G521="0-1","×",IF(G521="1-1","△",IF(G521="1-0","〇",IF(G521="2-0","〇",IF(G521="2-2","△",IF(G521="2-1","〇",IF(G521="0-0","△",IF(G521="3-0","○",IF(G521="4-0","○",IF(G521="4-1","○",IF(G521="3-1","〇",IF(G521="5-0","〇",IF(G521="5-1","〇",IF(G521="7-0","〇","×"))))))))))))))</f>
        <v/>
      </c>
      <c r="I956" s="54" t="n"/>
      <c r="K956" s="7" t="n"/>
    </row>
    <row r="957">
      <c r="B957" s="46" t="n"/>
      <c r="C957" s="144" t="n"/>
      <c r="D957" s="140" t="n"/>
      <c r="E957" s="18" t="n"/>
      <c r="F957" s="33" t="inlineStr">
        <is>
          <t>IO</t>
        </is>
      </c>
      <c r="G957" s="35" t="inlineStr">
        <is>
          <t>1-0</t>
        </is>
      </c>
      <c r="H957" s="34">
        <f>IF(G522="0-1","×",IF(G522="1-1","△",IF(G522="1-0","〇",IF(G522="2-0","〇",IF(G522="2-2","△",IF(G522="2-1","〇",IF(G522="0-0","△",IF(G522="3-0","○",IF(G522="4-0","○",IF(G522="4-1","○",IF(G522="3-1","〇",IF(G522="5-0","〇",IF(G522="5-1","〇",IF(G522="7-0","〇","×"))))))))))))))</f>
        <v/>
      </c>
      <c r="I957" s="56" t="n"/>
      <c r="K957" s="7" t="n"/>
    </row>
    <row r="958">
      <c r="B958" s="63" t="n">
        <v>44877</v>
      </c>
      <c r="C958" s="145">
        <f>B958</f>
        <v/>
      </c>
      <c r="D958" s="64" t="inlineStr">
        <is>
          <t>IOリーグ</t>
        </is>
      </c>
      <c r="E958" s="25" t="inlineStr">
        <is>
          <t>森崎書店の日々</t>
        </is>
      </c>
      <c r="F958" s="30" t="inlineStr">
        <is>
          <t>鴨居</t>
        </is>
      </c>
      <c r="G958" s="32" t="inlineStr">
        <is>
          <t>1-5</t>
        </is>
      </c>
      <c r="H958" s="31">
        <f>IF(G523="0-1","×",IF(G523="1-1","△",IF(G523="1-0","〇",IF(G523="2-0","〇",IF(G523="2-2","△",IF(G523="2-1","〇",IF(G523="0-0","△",IF(G523="3-0","○",IF(G523="4-0","○",IF(G523="4-1","○",IF(G523="3-1","〇",IF(G523="5-0","〇",IF(G523="5-1","〇",IF(G523="7-0","〇","×"))))))))))))))</f>
        <v/>
      </c>
      <c r="I958" s="54" t="n"/>
      <c r="K958" s="7" t="n"/>
    </row>
    <row r="959">
      <c r="B959" s="46" t="n"/>
      <c r="C959" s="144" t="n"/>
      <c r="D959" s="140" t="n"/>
      <c r="E959" s="18" t="n"/>
      <c r="F959" s="33" t="inlineStr">
        <is>
          <t>大津</t>
        </is>
      </c>
      <c r="G959" s="35" t="inlineStr">
        <is>
          <t>0-2</t>
        </is>
      </c>
      <c r="H959" s="34">
        <f>IF(G524="0-1","×",IF(G524="1-1","△",IF(G524="1-0","〇",IF(G524="2-0","〇",IF(G524="2-2","△",IF(G524="2-1","〇",IF(G524="0-0","△",IF(G524="3-0","○",IF(G524="4-0","○",IF(G524="4-1","○",IF(G524="3-1","〇",IF(G524="5-0","〇",IF(G524="5-1","〇",IF(G524="7-0","〇","×"))))))))))))))</f>
        <v/>
      </c>
      <c r="I959" s="56" t="n"/>
      <c r="K959" s="7" t="n"/>
    </row>
    <row r="960">
      <c r="B960" s="63" t="n">
        <v>44870</v>
      </c>
      <c r="C960" s="145">
        <f>B960</f>
        <v/>
      </c>
      <c r="D960" s="64" t="inlineStr">
        <is>
          <t>TRM</t>
        </is>
      </c>
      <c r="E960" s="25" t="inlineStr">
        <is>
          <t>明浜小学校</t>
        </is>
      </c>
      <c r="F960" s="30" t="inlineStr">
        <is>
          <t>大楠</t>
        </is>
      </c>
      <c r="G960" s="32" t="inlineStr">
        <is>
          <t>1-0</t>
        </is>
      </c>
      <c r="H960" s="31">
        <f>IF(G525="0-1","×",IF(G525="1-1","△",IF(G525="1-0","〇",IF(G525="2-0","〇",IF(G525="2-2","△",IF(G525="2-1","〇",IF(G525="0-0","△",IF(G525="3-0","○",IF(G525="4-0","○",IF(G525="4-1","○",IF(G525="3-1","〇",IF(G525="5-0","〇",IF(G525="5-1","〇",IF(G525="7-0","〇","×"))))))))))))))</f>
        <v/>
      </c>
      <c r="I960" s="54" t="n"/>
      <c r="K960" s="7" t="n"/>
    </row>
    <row r="961">
      <c r="B961" s="46" t="n"/>
      <c r="C961" s="144" t="n"/>
      <c r="D961" s="140" t="n"/>
      <c r="E961" s="18" t="n"/>
      <c r="F961" s="33" t="inlineStr">
        <is>
          <t>大楠</t>
        </is>
      </c>
      <c r="G961" s="35" t="inlineStr">
        <is>
          <t>0-0</t>
        </is>
      </c>
      <c r="H961" s="34">
        <f>IF(G526="0-1","×",IF(G526="1-1","△",IF(G526="1-0","〇",IF(G526="2-0","〇",IF(G526="2-2","△",IF(G526="2-1","〇",IF(G526="0-0","△",IF(G526="3-0","○",IF(G526="4-0","○",IF(G526="4-1","○",IF(G526="3-1","〇",IF(G526="5-0","〇",IF(G526="5-1","〇",IF(G526="7-0","〇","×"))))))))))))))</f>
        <v/>
      </c>
      <c r="I961" s="56" t="n"/>
      <c r="K961" s="7" t="n"/>
    </row>
    <row r="962">
      <c r="B962" s="46" t="n"/>
      <c r="C962" s="144" t="n"/>
      <c r="D962" s="140" t="n"/>
      <c r="E962" s="18" t="n"/>
      <c r="F962" s="33" t="inlineStr">
        <is>
          <t>大楠</t>
        </is>
      </c>
      <c r="G962" s="35" t="inlineStr">
        <is>
          <t>1-1</t>
        </is>
      </c>
      <c r="H962" s="34">
        <f>IF(G527="0-1","×",IF(G527="1-1","△",IF(G527="1-0","〇",IF(G527="2-0","〇",IF(G527="2-2","△",IF(G527="2-1","〇",IF(G527="0-0","△",IF(G527="3-0","○",IF(G527="4-0","○",IF(G527="4-1","○",IF(G527="3-1","〇",IF(G527="5-0","〇",IF(G527="5-1","〇",IF(G527="7-0","〇","×"))))))))))))))</f>
        <v/>
      </c>
      <c r="I962" s="56" t="n"/>
      <c r="K962" s="7" t="n"/>
    </row>
    <row r="963">
      <c r="B963" s="46" t="n"/>
      <c r="C963" s="144" t="n"/>
      <c r="D963" s="140" t="n"/>
      <c r="E963" s="18" t="n"/>
      <c r="F963" s="33" t="inlineStr">
        <is>
          <t>大楠</t>
        </is>
      </c>
      <c r="G963" s="35" t="inlineStr">
        <is>
          <t>0-2</t>
        </is>
      </c>
      <c r="H963" s="34">
        <f>IF(G528="0-1","×",IF(G528="1-1","△",IF(G528="1-0","〇",IF(G528="2-0","〇",IF(G528="2-2","△",IF(G528="2-1","〇",IF(G528="0-0","△",IF(G528="3-0","○",IF(G528="4-0","○",IF(G528="4-1","○",IF(G528="3-1","〇",IF(G528="5-0","〇",IF(G528="5-1","〇",IF(G528="7-0","〇","×"))))))))))))))</f>
        <v/>
      </c>
      <c r="I963" s="56" t="n"/>
      <c r="K963" s="7" t="n"/>
    </row>
    <row r="964">
      <c r="B964" s="63" t="n">
        <v>44868</v>
      </c>
      <c r="C964" s="145">
        <f>B964</f>
        <v/>
      </c>
      <c r="D964" s="64" t="inlineStr">
        <is>
          <t>IOリーグ</t>
        </is>
      </c>
      <c r="E964" s="25" t="inlineStr">
        <is>
          <t>岩戸小学校</t>
        </is>
      </c>
      <c r="F964" s="30" t="inlineStr">
        <is>
          <t>IO</t>
        </is>
      </c>
      <c r="G964" s="32" t="inlineStr">
        <is>
          <t>8-0</t>
        </is>
      </c>
      <c r="H964" s="37">
        <f>IF(G529="0-1","×",IF(G529="1-1","△",IF(G529="1-0","〇",IF(G529="2-0","〇",IF(G529="2-2","△",IF(G529="2-1","〇",IF(G529="0-0","△",IF(G529="3-0","○",IF(G529="4-0","○",IF(G529="4-1","○",IF(G529="3-1","〇",IF(G529="5-0","〇",IF(G529="5-1","〇",IF(G529="7-0","〇",IF(G529="3-2","〇",IF(G529="8-0","〇","×"))))))))))))))))</f>
        <v/>
      </c>
      <c r="I964" s="54" t="n"/>
      <c r="K964" s="7" t="n"/>
    </row>
    <row r="965">
      <c r="B965" s="46" t="n"/>
      <c r="C965" s="144" t="n"/>
      <c r="D965" s="140" t="n"/>
      <c r="E965" s="18" t="n"/>
      <c r="F965" s="39" t="inlineStr">
        <is>
          <t>ペガサス</t>
        </is>
      </c>
      <c r="G965" s="41" t="inlineStr">
        <is>
          <t>3-2</t>
        </is>
      </c>
      <c r="H965" s="37">
        <f>IF(G530="0-1","×",IF(G530="1-1","△",IF(G530="1-0","〇",IF(G530="2-0","〇",IF(G530="2-2","△",IF(G530="2-1","〇",IF(G530="0-0","△",IF(G530="3-0","○",IF(G530="4-0","○",IF(G530="4-1","○",IF(G530="3-1","〇",IF(G530="5-0","〇",IF(G530="5-1","〇",IF(G530="7-0","〇",IF(G530="3-2","〇","×")))))))))))))))</f>
        <v/>
      </c>
      <c r="I965" s="56" t="n"/>
      <c r="K965" s="7" t="n"/>
    </row>
    <row r="966">
      <c r="B966" s="63" t="n">
        <v>44843</v>
      </c>
      <c r="C966" s="145">
        <f>B966</f>
        <v/>
      </c>
      <c r="D966" s="64" t="inlineStr">
        <is>
          <t>三浦U8キッズ大会</t>
        </is>
      </c>
      <c r="E966" s="25" t="inlineStr">
        <is>
          <t>旧三崎中学校</t>
        </is>
      </c>
      <c r="F966" s="30" t="inlineStr">
        <is>
          <t>逗子リトル</t>
        </is>
      </c>
      <c r="G966" s="32" t="inlineStr">
        <is>
          <t>2-0</t>
        </is>
      </c>
      <c r="H966" s="31">
        <f>IF(G531="0-1","×",IF(G531="1-1","△",IF(G531="1-0","〇",IF(G531="2-0","〇",IF(G531="2-2","△",IF(G531="2-1","〇",IF(G531="0-0","△",IF(G531="3-0","○",IF(G531="4-0","○",IF(G531="4-1","○",IF(G531="5-1","○",IF(G531="5-2","○",IF(G531="3-1","○",IF(G531="3-3","△",IF(G531="5-4","○",IF(G531="10-0","○",IF(G531="6-0","○","×")))))))))))))))))</f>
        <v/>
      </c>
      <c r="I966" s="54" t="n"/>
      <c r="K966" s="7" t="n"/>
    </row>
    <row r="967">
      <c r="B967" s="46" t="n"/>
      <c r="C967" s="144" t="n"/>
      <c r="D967" s="140" t="n"/>
      <c r="E967" s="18" t="n"/>
      <c r="F967" s="39" t="inlineStr">
        <is>
          <t>葉山JGK</t>
        </is>
      </c>
      <c r="G967" s="41" t="inlineStr">
        <is>
          <t>0-1</t>
        </is>
      </c>
      <c r="H967" s="40">
        <f>IF(G532="0-1","×",IF(G532="1-1","△",IF(G532="1-0","〇",IF(G532="2-0","〇",IF(G532="2-2","△",IF(G532="2-1","〇",IF(G532="0-0","△",IF(G532="3-0","○",IF(G532="4-0","○",IF(G532="4-1","○",IF(G532="5-1","○",IF(G532="5-2","○",IF(G532="3-1","○",IF(G532="3-3","△",IF(G532="5-4","○",IF(G532="10-0","○",IF(G532="6-0","○","×")))))))))))))))))</f>
        <v/>
      </c>
      <c r="I967" s="56" t="n"/>
      <c r="K967" s="7" t="n"/>
    </row>
    <row r="968">
      <c r="B968" s="46" t="n"/>
      <c r="C968" s="144" t="n"/>
      <c r="D968" s="140" t="n"/>
      <c r="E968" s="18" t="n"/>
      <c r="F968" s="33" t="inlineStr">
        <is>
          <t>初声</t>
        </is>
      </c>
      <c r="G968" s="35" t="inlineStr">
        <is>
          <t>2-1</t>
        </is>
      </c>
      <c r="H968" s="34" t="inlineStr">
        <is>
          <t>〇</t>
        </is>
      </c>
      <c r="I968" s="56" t="n"/>
      <c r="K968" s="7" t="n"/>
    </row>
    <row r="969">
      <c r="B969" s="46" t="n"/>
      <c r="C969" s="144" t="n"/>
      <c r="D969" s="140" t="n"/>
      <c r="E969" s="18" t="n"/>
      <c r="F969" s="39" t="inlineStr">
        <is>
          <t>大楠</t>
        </is>
      </c>
      <c r="G969" s="41" t="inlineStr">
        <is>
          <t>1-1</t>
        </is>
      </c>
      <c r="H969" s="40">
        <f>IF(G534="0-1","×",IF(G534="1-1","△",IF(G534="1-0","〇",IF(G534="2-0","〇",IF(G534="2-2","△",IF(G534="2-1","〇",IF(G534="0-0","△",IF(G534="3-0","○",IF(G534="4-0","○",IF(G534="4-1","○",IF(G534="5-1","○",IF(G534="5-2","○",IF(G534="3-1","○",IF(G534="3-3","△",IF(G534="5-4","○",IF(G534="10-0","○",IF(G534="6-0","○","×")))))))))))))))))</f>
        <v/>
      </c>
      <c r="I969" s="62" t="inlineStr">
        <is>
          <t>(PK 3-2 ○)</t>
        </is>
      </c>
      <c r="K969" s="7" t="n"/>
    </row>
    <row r="970">
      <c r="B970" s="46" t="n"/>
      <c r="C970" s="144" t="n"/>
      <c r="D970" s="140" t="n"/>
      <c r="E970" s="18" t="n"/>
      <c r="F970" s="39" t="inlineStr">
        <is>
          <t>鴨居</t>
        </is>
      </c>
      <c r="G970" s="41" t="inlineStr">
        <is>
          <t>1-4</t>
        </is>
      </c>
      <c r="H970" s="40">
        <f>IF(G535="0-1","×",IF(G535="1-1","△",IF(G535="1-0","〇",IF(G535="2-0","〇",IF(G535="2-2","△",IF(G535="2-1","〇",IF(G535="0-0","△",IF(G535="3-0","○",IF(G535="4-0","○",IF(G535="4-1","○",IF(G535="5-1","○",IF(G535="5-2","○",IF(G535="3-1","○",IF(G535="3-3","△",IF(G535="5-4","○",IF(G535="10-0","○",IF(G535="6-0","○","×")))))))))))))))))</f>
        <v/>
      </c>
      <c r="I970" s="62" t="n"/>
      <c r="K970" s="7" t="n"/>
    </row>
    <row r="971">
      <c r="B971" s="63" t="n">
        <v>44827</v>
      </c>
      <c r="C971" s="145">
        <f>B971</f>
        <v/>
      </c>
      <c r="D971" s="64" t="inlineStr">
        <is>
          <t>低学年特別大会</t>
        </is>
      </c>
      <c r="E971" s="25" t="n"/>
      <c r="F971" s="30" t="inlineStr">
        <is>
          <t>TADO</t>
        </is>
      </c>
      <c r="G971" s="32" t="inlineStr">
        <is>
          <t>2-1</t>
        </is>
      </c>
      <c r="H971" s="31" t="inlineStr">
        <is>
          <t>〇</t>
        </is>
      </c>
      <c r="I971" s="54" t="n"/>
      <c r="K971" s="7" t="n"/>
    </row>
    <row r="972">
      <c r="B972" s="63" t="n">
        <v>44815</v>
      </c>
      <c r="C972" s="145">
        <f>B972</f>
        <v/>
      </c>
      <c r="D972" s="64" t="inlineStr">
        <is>
          <t>低学年特別大会</t>
        </is>
      </c>
      <c r="E972" s="25" t="inlineStr">
        <is>
          <t>大楠小学校</t>
        </is>
      </c>
      <c r="F972" s="30" t="inlineStr">
        <is>
          <t>シーガルズ</t>
        </is>
      </c>
      <c r="G972" s="32" t="inlineStr">
        <is>
          <t>6-1</t>
        </is>
      </c>
      <c r="H972" s="31" t="inlineStr">
        <is>
          <t>〇</t>
        </is>
      </c>
      <c r="I972" s="54" t="n"/>
      <c r="K972" s="7" t="n"/>
      <c r="L972" s="140" t="n"/>
    </row>
    <row r="973">
      <c r="B973" s="63" t="n">
        <v>44808</v>
      </c>
      <c r="C973" s="145">
        <f>B973</f>
        <v/>
      </c>
      <c r="D973" s="64" t="inlineStr">
        <is>
          <t>低学年特別大会</t>
        </is>
      </c>
      <c r="E973" s="25" t="inlineStr">
        <is>
          <t>明浜小学校</t>
        </is>
      </c>
      <c r="F973" s="30" t="inlineStr">
        <is>
          <t>ペガサス</t>
        </is>
      </c>
      <c r="G973" s="32" t="inlineStr">
        <is>
          <t>2-1</t>
        </is>
      </c>
      <c r="H973" s="31">
        <f>IF(G538="0-1","×",IF(G538="1-1","△",IF(G538="1-0","〇",IF(G538="2-0","〇",IF(G538="2-2","△",IF(G538="2-1","〇",IF(G538="0-0","△",IF(G538="3-0","○",IF(G538="4-0","○",IF(G538="4-1","○",IF(G538="5-1","○",IF(G538="5-2","○",IF(G538="3-1","○",IF(G538="3-3","△",IF(G538="5-4","○",IF(G538="10-0","○",IF(G538="6-0","○","×")))))))))))))))))</f>
        <v/>
      </c>
      <c r="I973" s="54" t="n"/>
      <c r="K973" s="7" t="n"/>
      <c r="L973" s="140" t="n"/>
    </row>
    <row r="974">
      <c r="B974" s="46" t="n"/>
      <c r="C974" s="144" t="n"/>
      <c r="D974" s="140" t="n"/>
      <c r="E974" s="18" t="n"/>
      <c r="F974" s="39" t="inlineStr">
        <is>
          <t>シーガルズ</t>
        </is>
      </c>
      <c r="G974" s="41" t="inlineStr">
        <is>
          <t>3-2</t>
        </is>
      </c>
      <c r="H974" s="40">
        <f>IF(G539="0-1","×",IF(G539="1-1","△",IF(G539="1-0","〇",IF(G539="2-0","〇",IF(G539="2-2","△",IF(G539="2-1","〇",IF(G539="0-0","△",IF(G539="3-0","○",IF(G539="4-0","○",IF(G539="4-1","○",IF(G539="5-1","○",IF(G539="5-2","○",IF(G539="3-1","○",IF(G539="3-3","△",IF(G539="5-4","○",IF(G539="10-0","○",IF(G539="6-0","○","×")))))))))))))))))</f>
        <v/>
      </c>
      <c r="I974" s="56" t="inlineStr">
        <is>
          <t>TRM</t>
        </is>
      </c>
      <c r="K974" s="7" t="n"/>
      <c r="O974" s="140" t="n"/>
    </row>
    <row r="975">
      <c r="B975" s="63" t="n">
        <v>44794</v>
      </c>
      <c r="C975" s="145">
        <f>B975</f>
        <v/>
      </c>
      <c r="D975" s="64" t="inlineStr">
        <is>
          <t>IOリーグ</t>
        </is>
      </c>
      <c r="E975" s="25" t="inlineStr">
        <is>
          <t>大矢部小学校</t>
        </is>
      </c>
      <c r="F975" s="30" t="inlineStr">
        <is>
          <t>IO</t>
        </is>
      </c>
      <c r="G975" s="32" t="inlineStr">
        <is>
          <t>4-0</t>
        </is>
      </c>
      <c r="H975" s="31">
        <f>IF(G540="0-1","×",IF(G540="1-1","△",IF(G540="1-0","〇",IF(G540="2-0","〇",IF(G540="2-2","△",IF(G540="2-1","〇",IF(G540="0-0","△",IF(G540="3-0","○",IF(G540="4-0","○",IF(G540="4-1","○",IF(G540="5-1","○",IF(G540="5-2","○",IF(G540="3-1","○",IF(G540="3-3","△",IF(G540="5-4","○",IF(G540="10-0","○",IF(G540="6-0","○","×")))))))))))))))))</f>
        <v/>
      </c>
      <c r="I975" s="54" t="n"/>
      <c r="K975" s="7" t="n"/>
      <c r="O975" s="140" t="n"/>
    </row>
    <row r="976">
      <c r="B976" s="46" t="n"/>
      <c r="C976" s="144" t="n"/>
      <c r="D976" s="140" t="n"/>
      <c r="E976" s="18" t="n"/>
      <c r="F976" s="39" t="inlineStr">
        <is>
          <t>鴨居</t>
        </is>
      </c>
      <c r="G976" s="41" t="inlineStr">
        <is>
          <t>1-3</t>
        </is>
      </c>
      <c r="H976" s="40">
        <f>IF(G541="0-1","×",IF(G541="1-1","△",IF(G541="1-0","〇",IF(G541="2-0","〇",IF(G541="2-2","△",IF(G541="2-1","〇",IF(G541="0-0","△",IF(G541="3-0","○",IF(G541="4-0","○",IF(G541="4-1","○",IF(G541="5-1","○",IF(G541="5-2","○",IF(G541="3-1","○",IF(G541="3-3","△",IF(G541="5-4","○",IF(G541="10-0","○",IF(G541="6-0","○","×")))))))))))))))))</f>
        <v/>
      </c>
      <c r="I976" s="56" t="n"/>
      <c r="K976" s="7" t="n"/>
    </row>
    <row r="977">
      <c r="B977" s="46" t="n"/>
      <c r="C977" s="144" t="n"/>
      <c r="D977" s="140" t="n"/>
      <c r="E977" s="18" t="n"/>
      <c r="F977" s="33" t="inlineStr">
        <is>
          <t>長井</t>
        </is>
      </c>
      <c r="G977" s="35" t="inlineStr">
        <is>
          <t>2-6</t>
        </is>
      </c>
      <c r="H977" s="75">
        <f>IF(G542="0-1","×",IF(G542="1-1","△",IF(G542="1-0","〇",IF(G542="2-0","〇",IF(G542="2-2","△",IF(G542="2-1","〇",IF(G542="0-0","△",IF(G542="3-0","○",IF(G542="4-0","○",IF(G542="4-1","○",IF(G542="5-1","○",IF(G542="5-2","○",IF(G542="3-1","○",IF(G542="3-3","△",IF(G542="5-4","○",IF(G542="10-0","○",IF(G542="6-0","○","×")))))))))))))))))</f>
        <v/>
      </c>
      <c r="I977" s="56" t="n"/>
      <c r="K977" s="7" t="n"/>
    </row>
    <row r="978">
      <c r="B978" s="63" t="n">
        <v>44780</v>
      </c>
      <c r="C978" s="145">
        <f>B978</f>
        <v/>
      </c>
      <c r="D978" s="64" t="inlineStr">
        <is>
          <t>夏山カップ</t>
        </is>
      </c>
      <c r="E978" s="25" t="inlineStr">
        <is>
          <t>西金沢学園</t>
        </is>
      </c>
      <c r="F978" s="30" t="inlineStr">
        <is>
          <t>夏山オレンジ</t>
        </is>
      </c>
      <c r="G978" s="32" t="inlineStr">
        <is>
          <t>0-0</t>
        </is>
      </c>
      <c r="H978" s="31">
        <f>IF(G543="0-1","×",IF(G543="1-1","△",IF(G543="1-0","〇",IF(G543="2-0","〇",IF(G543="2-2","△",IF(G543="2-1","〇",IF(G543="0-0","△",IF(G543="3-0","○",IF(G543="4-0","○",IF(G543="4-1","○",IF(G543="5-1","○",IF(G543="5-2","○",IF(G543="3-1","○",IF(G543="3-3","△",IF(G543="5-4","○",IF(G543="10-0","○",IF(G543="6-0","○","×")))))))))))))))))</f>
        <v/>
      </c>
      <c r="I978" s="54" t="n"/>
      <c r="K978" s="7" t="n"/>
    </row>
    <row r="979">
      <c r="B979" s="46" t="n"/>
      <c r="C979" s="144" t="n"/>
      <c r="D979" s="140" t="n"/>
      <c r="E979" s="18" t="n"/>
      <c r="F979" s="39" t="inlineStr">
        <is>
          <t>野庭</t>
        </is>
      </c>
      <c r="G979" s="41" t="inlineStr">
        <is>
          <t>0-4</t>
        </is>
      </c>
      <c r="H979" s="40">
        <f>IF(G544="0-1","×",IF(G544="1-1","△",IF(G544="1-0","〇",IF(G544="2-0","〇",IF(G544="2-2","△",IF(G544="2-1","〇",IF(G544="0-0","△",IF(G544="3-0","○",IF(G544="4-0","○",IF(G544="4-1","○",IF(G544="5-1","○",IF(G544="5-2","○",IF(G544="3-1","○",IF(G544="3-3","△",IF(G544="5-4","○",IF(G544="10-0","○",IF(G544="6-0","○","×")))))))))))))))))</f>
        <v/>
      </c>
      <c r="I979" s="56" t="n"/>
      <c r="K979" s="7" t="n"/>
    </row>
    <row r="980">
      <c r="B980" s="46" t="n"/>
      <c r="C980" s="144" t="n"/>
      <c r="D980" s="140" t="n"/>
      <c r="E980" s="18" t="n"/>
      <c r="F980" s="33" t="inlineStr">
        <is>
          <t>東汲沢</t>
        </is>
      </c>
      <c r="G980" s="35" t="inlineStr">
        <is>
          <t>3-2</t>
        </is>
      </c>
      <c r="H980" s="34" t="inlineStr">
        <is>
          <t>〇</t>
        </is>
      </c>
      <c r="I980" s="56" t="n"/>
      <c r="K980" s="7" t="n"/>
    </row>
    <row r="981">
      <c r="B981" s="46" t="n"/>
      <c r="C981" s="144" t="n"/>
      <c r="D981" s="140" t="n"/>
      <c r="E981" s="18" t="n"/>
      <c r="F981" s="39" t="inlineStr">
        <is>
          <t>夏山ブルー</t>
        </is>
      </c>
      <c r="G981" s="41" t="inlineStr">
        <is>
          <t>0-0</t>
        </is>
      </c>
      <c r="H981" s="40">
        <f>IF(G546="0-1","×",IF(G546="1-1","△",IF(G546="1-0","〇",IF(G546="2-0","〇",IF(G546="2-2","△",IF(G546="2-1","〇",IF(G546="0-0","△",IF(G546="3-0","○",IF(G546="4-0","○",IF(G546="4-1","○",IF(G546="5-1","○",IF(G546="5-2","○",IF(G546="3-1","○",IF(G546="3-3","△",IF(G546="5-4","○",IF(G546="10-0","○",IF(G546="6-0","○","×")))))))))))))))))</f>
        <v/>
      </c>
      <c r="I981" s="62" t="n"/>
      <c r="K981" s="7" t="n"/>
    </row>
    <row r="982">
      <c r="B982" s="46" t="n"/>
      <c r="C982" s="144" t="n"/>
      <c r="D982" s="140" t="n"/>
      <c r="E982" s="18" t="n"/>
      <c r="F982" s="39" t="inlineStr">
        <is>
          <t>夏山オレンジ</t>
        </is>
      </c>
      <c r="G982" s="41" t="inlineStr">
        <is>
          <t>2-0</t>
        </is>
      </c>
      <c r="H982" s="40">
        <f>IF(G547="0-1","×",IF(G547="1-1","△",IF(G547="1-0","〇",IF(G547="2-0","〇",IF(G547="2-2","△",IF(G547="2-1","〇",IF(G547="0-0","△",IF(G547="3-0","○",IF(G547="4-0","○",IF(G547="4-1","○",IF(G547="5-1","○",IF(G547="5-2","○",IF(G547="3-1","○",IF(G547="3-3","△",IF(G547="5-4","○",IF(G547="10-0","○",IF(G547="6-0","○","×")))))))))))))))))</f>
        <v/>
      </c>
      <c r="I982" s="62" t="n"/>
      <c r="K982" s="7" t="n"/>
    </row>
    <row r="983">
      <c r="B983" s="46" t="n"/>
      <c r="C983" s="144" t="n"/>
      <c r="D983" s="140" t="n"/>
      <c r="E983" s="18" t="n"/>
      <c r="F983" s="19" t="inlineStr">
        <is>
          <t>野庭</t>
        </is>
      </c>
      <c r="G983" s="76" t="inlineStr">
        <is>
          <t>0-6</t>
        </is>
      </c>
      <c r="H983" s="75">
        <f>IF(G548="0-1","×",IF(G548="1-1","△",IF(G548="1-0","〇",IF(G548="2-0","〇",IF(G548="2-2","△",IF(G548="2-1","〇",IF(G548="0-0","△",IF(G548="3-0","○",IF(G548="4-0","○",IF(G548="4-1","○",IF(G548="5-1","○",IF(G548="5-2","○",IF(G548="3-1","○",IF(G548="3-3","△",IF(G548="5-4","○",IF(G548="10-0","○",IF(G548="6-0","○","×")))))))))))))))))</f>
        <v/>
      </c>
      <c r="I983" s="77" t="n"/>
      <c r="K983" s="7" t="n"/>
    </row>
    <row r="984">
      <c r="B984" s="63" t="n">
        <v>44779</v>
      </c>
      <c r="C984" s="145">
        <f>B984</f>
        <v/>
      </c>
      <c r="D984" s="64" t="inlineStr">
        <is>
          <t>TRM</t>
        </is>
      </c>
      <c r="E984" s="25" t="inlineStr">
        <is>
          <t>久里浜小学校</t>
        </is>
      </c>
      <c r="F984" s="30" t="inlineStr">
        <is>
          <t>久里浜FC</t>
        </is>
      </c>
      <c r="G984" s="32" t="inlineStr">
        <is>
          <t>3-0</t>
        </is>
      </c>
      <c r="H984" s="31">
        <f>IF(G549="0-1","×",IF(G549="1-1","△",IF(G549="1-0","〇",IF(G549="2-0","〇",IF(G549="2-2","△",IF(G549="2-1","〇",IF(G549="0-0","△",IF(G549="3-0","○",IF(G549="4-0","○",IF(G549="4-1","○",IF(G549="5-1","○",IF(G549="5-2","○",IF(G549="3-1","○",IF(G549="3-3","△",IF(G549="5-4","○",IF(G549="10-0","○",IF(G549="6-0","○","×")))))))))))))))))</f>
        <v/>
      </c>
      <c r="I984" s="54" t="n"/>
      <c r="K984" s="7" t="n"/>
    </row>
    <row r="985">
      <c r="B985" s="46" t="n"/>
      <c r="C985" s="144" t="n"/>
      <c r="D985" s="140" t="n"/>
      <c r="E985" s="18" t="n"/>
      <c r="F985" s="39" t="inlineStr">
        <is>
          <t>久里浜FC</t>
        </is>
      </c>
      <c r="G985" s="41" t="inlineStr">
        <is>
          <t>3-0</t>
        </is>
      </c>
      <c r="H985" s="40">
        <f>IF(G550="0-1","×",IF(G550="1-1","△",IF(G550="1-0","〇",IF(G550="2-0","〇",IF(G550="2-2","△",IF(G550="2-1","〇",IF(G550="0-0","△",IF(G550="3-0","○",IF(G550="4-0","○",IF(G550="4-1","○",IF(G550="5-1","○",IF(G550="5-2","○",IF(G550="3-1","○",IF(G550="3-3","△",IF(G550="5-4","○",IF(G550="10-0","○",IF(G550="6-0","○","×")))))))))))))))))</f>
        <v/>
      </c>
      <c r="I985" s="56" t="n"/>
      <c r="K985" s="7" t="n"/>
    </row>
    <row r="986">
      <c r="B986" s="46" t="n"/>
      <c r="C986" s="144" t="n"/>
      <c r="E986" s="18" t="n"/>
      <c r="F986" s="33" t="inlineStr">
        <is>
          <t>久里浜FC</t>
        </is>
      </c>
      <c r="G986" s="35" t="inlineStr">
        <is>
          <t>2-0</t>
        </is>
      </c>
      <c r="H986" s="34">
        <f>IF(G551="0-1","×",IF(G551="1-1","△",IF(G551="1-0","〇",IF(G551="2-0","〇",IF(G551="2-2","△",IF(G551="2-1","〇",IF(G551="0-0","△",IF(G551="3-0","○",IF(G551="4-0","○",IF(G551="4-1","○",IF(G551="5-1","○",IF(G551="5-2","○",IF(G551="3-1","○",IF(G551="3-3","△",IF(G551="5-4","○",IF(G551="10-0","○",IF(G551="6-0","○","×")))))))))))))))))</f>
        <v/>
      </c>
      <c r="I986" s="56" t="n"/>
      <c r="L986" s="1" t="n"/>
      <c r="O986" s="1" t="n"/>
    </row>
    <row r="987">
      <c r="B987" s="46" t="n"/>
      <c r="C987" s="144" t="n"/>
      <c r="E987" s="18" t="n"/>
      <c r="F987" s="39" t="inlineStr">
        <is>
          <t>久里浜FC</t>
        </is>
      </c>
      <c r="G987" s="41" t="inlineStr">
        <is>
          <t>3-0</t>
        </is>
      </c>
      <c r="H987" s="40">
        <f>IF(G552="0-1","×",IF(G552="1-1","△",IF(G552="1-0","〇",IF(G552="2-0","〇",IF(G552="2-2","△",IF(G552="2-1","〇",IF(G552="0-0","△",IF(G552="3-0","○",IF(G552="4-0","○",IF(G552="4-1","○",IF(G552="5-1","○",IF(G552="5-2","○",IF(G552="3-1","○",IF(G552="3-3","△",IF(G552="5-4","○",IF(G552="10-0","○",IF(G552="6-0","○","×")))))))))))))))))</f>
        <v/>
      </c>
      <c r="I987" s="62" t="n"/>
      <c r="O987" s="1" t="n"/>
    </row>
    <row r="988">
      <c r="B988" s="46" t="n"/>
      <c r="C988" s="144" t="n"/>
      <c r="D988" s="140" t="n"/>
      <c r="E988" s="18" t="n"/>
      <c r="F988" s="19" t="inlineStr">
        <is>
          <t>久里浜FC</t>
        </is>
      </c>
      <c r="G988" s="76" t="inlineStr">
        <is>
          <t>2-1</t>
        </is>
      </c>
      <c r="H988" s="75">
        <f>IF(G553="0-1","×",IF(G553="1-1","△",IF(G553="1-0","〇",IF(G553="2-0","〇",IF(G553="2-2","△",IF(G553="2-1","〇",IF(G553="0-0","△",IF(G553="3-0","○",IF(G553="4-0","○",IF(G553="4-1","○",IF(G553="5-1","○",IF(G553="5-2","○",IF(G553="3-1","○",IF(G553="3-3","△",IF(G553="5-4","○",IF(G553="10-0","○",IF(G553="6-0","○","×")))))))))))))))))</f>
        <v/>
      </c>
      <c r="I988" s="77" t="n"/>
      <c r="K988" s="7" t="n"/>
    </row>
    <row r="989">
      <c r="B989" s="63" t="n">
        <v>44752</v>
      </c>
      <c r="C989" s="145">
        <f>B989</f>
        <v/>
      </c>
      <c r="D989" s="64" t="inlineStr">
        <is>
          <t>明浜カップ</t>
        </is>
      </c>
      <c r="E989" s="25" t="inlineStr">
        <is>
          <t>明浜小学校</t>
        </is>
      </c>
      <c r="F989" s="30" t="inlineStr">
        <is>
          <t>船越、たかとり合同</t>
        </is>
      </c>
      <c r="G989" s="32" t="inlineStr">
        <is>
          <t>10-0</t>
        </is>
      </c>
      <c r="H989" s="31">
        <f>IF(G554="0-1","×",IF(G554="1-1","△",IF(G554="1-0","〇",IF(G554="2-0","〇",IF(G554="2-2","△",IF(G554="2-1","〇",IF(G554="0-0","△",IF(G554="3-0","○",IF(G554="4-0","○",IF(G554="4-1","○",IF(G554="5-1","○",IF(G554="5-2","○",IF(G554="3-1","○",IF(G554="3-3","△",IF(G554="5-4","○",IF(G554="10-0","○",IF(G554="6-0","○","×")))))))))))))))))</f>
        <v/>
      </c>
      <c r="I989" s="54" t="n"/>
      <c r="K989" s="7" t="n"/>
      <c r="O989" s="140" t="n"/>
    </row>
    <row r="990">
      <c r="B990" s="46" t="n"/>
      <c r="C990" s="144" t="n"/>
      <c r="D990" s="140" t="n"/>
      <c r="E990" s="18" t="n"/>
      <c r="F990" s="39" t="inlineStr">
        <is>
          <t>初声</t>
        </is>
      </c>
      <c r="G990" s="41" t="inlineStr">
        <is>
          <t>6-0</t>
        </is>
      </c>
      <c r="H990" s="40">
        <f>IF(G555="0-1","×",IF(G555="1-1","△",IF(G555="1-0","〇",IF(G555="2-0","〇",IF(G555="2-2","△",IF(G555="2-1","〇",IF(G555="0-0","△",IF(G555="3-0","○",IF(G555="4-0","○",IF(G555="4-1","○",IF(G555="5-1","○",IF(G555="5-2","○",IF(G555="3-1","○",IF(G555="3-3","△",IF(G555="5-4","○",IF(G555="10-0","○",IF(G555="6-0","○","×")))))))))))))))))</f>
        <v/>
      </c>
      <c r="I990" s="56" t="n"/>
      <c r="K990" s="7" t="n"/>
    </row>
    <row r="991">
      <c r="B991" s="46" t="n"/>
      <c r="C991" s="144" t="n"/>
      <c r="D991" s="140" t="n"/>
      <c r="E991" s="18" t="n"/>
      <c r="F991" s="39" t="inlineStr">
        <is>
          <t>野庭</t>
        </is>
      </c>
      <c r="G991" s="41" t="inlineStr">
        <is>
          <t>0-3</t>
        </is>
      </c>
      <c r="H991" s="40">
        <f>IF(G556="0-1","×",IF(G556="1-1","△",IF(G556="1-0","〇",IF(G556="2-0","〇",IF(G556="2-2","△",IF(G556="2-1","〇",IF(G556="0-0","△",IF(G556="3-0","○",IF(G556="4-0","○",IF(G556="4-1","○",IF(G556="5-1","○",IF(G556="5-2","○",IF(G556="3-1","○",IF(G556="3-3","△",IF(G556="5-4","○",IF(G556="10-0","○",IF(G556="6-0","○","×")))))))))))))))))</f>
        <v/>
      </c>
      <c r="I991" s="62" t="n"/>
      <c r="K991" s="7" t="n"/>
    </row>
    <row r="992">
      <c r="B992" s="49" t="n"/>
      <c r="C992" s="146" t="n"/>
      <c r="D992" s="50" t="n"/>
      <c r="E992" s="19" t="n"/>
      <c r="F992" s="19" t="inlineStr">
        <is>
          <t>中野島</t>
        </is>
      </c>
      <c r="G992" s="76" t="inlineStr">
        <is>
          <t>0-3</t>
        </is>
      </c>
      <c r="H992" s="75">
        <f>IF(G557="0-1","×",IF(G557="1-1","△",IF(G557="1-0","〇",IF(G557="2-0","〇",IF(G557="2-2","△",IF(G557="2-1","〇",IF(G557="0-0","△",IF(G557="3-0","○",IF(G557="4-0","○",IF(G557="4-1","○",IF(G557="5-1","○",IF(G557="5-2","○",IF(G557="3-1","○",IF(G557="3-3","△",IF(G557="5-4","○",IF(G557="10-0","○",IF(G557="6-0","○","×")))))))))))))))))</f>
        <v/>
      </c>
      <c r="I992" s="58" t="n"/>
      <c r="K992" s="7" t="n"/>
    </row>
    <row r="993">
      <c r="B993" s="46" t="n">
        <v>44751</v>
      </c>
      <c r="C993" s="144">
        <f>B993</f>
        <v/>
      </c>
      <c r="D993" s="140" t="inlineStr">
        <is>
          <t>I.Oリーグ</t>
        </is>
      </c>
      <c r="E993" s="18" t="n"/>
      <c r="F993" s="39" t="inlineStr">
        <is>
          <t>ペガサス</t>
        </is>
      </c>
      <c r="G993" s="41" t="inlineStr">
        <is>
          <t>3-3</t>
        </is>
      </c>
      <c r="H993" s="31">
        <f>IF(G558="0-1","×",IF(G558="1-1","△",IF(G558="1-0","〇",IF(G558="2-0","〇",IF(G558="2-2","△",IF(G558="2-1","〇",IF(G558="0-0","△",IF(G558="3-0","○",IF(G558="4-0","○",IF(G558="4-1","○",IF(G558="5-1","○",IF(G558="5-2","○",IF(G558="3-1","○",IF(G558="3-3","△",IF(G558="5-4","○",IF(G558="10-0","○",IF(G558="6-0","○","×")))))))))))))))))</f>
        <v/>
      </c>
      <c r="I993" s="62" t="n"/>
      <c r="K993" s="7" t="n"/>
    </row>
    <row r="994">
      <c r="B994" s="46" t="n"/>
      <c r="C994" s="144" t="n"/>
      <c r="D994" s="140" t="n"/>
      <c r="E994" s="18" t="n"/>
      <c r="F994" s="39" t="inlineStr">
        <is>
          <t>大津</t>
        </is>
      </c>
      <c r="G994" s="41" t="inlineStr">
        <is>
          <t>5-4</t>
        </is>
      </c>
      <c r="H994" s="75">
        <f>IF(G559="0-1","×",IF(G559="1-1","△",IF(G559="1-0","〇",IF(G559="2-0","〇",IF(G559="2-2","△",IF(G559="2-1","〇",IF(G559="0-0","△",IF(G559="3-0","○",IF(G559="4-0","○",IF(G559="4-1","○",IF(G559="5-1","○",IF(G559="5-2","○",IF(G559="3-1","○",IF(G559="3-3","△",IF(G559="5-4","○",IF(G559="10-0","○",IF(G559="6-0","○","×")))))))))))))))))</f>
        <v/>
      </c>
      <c r="I994" s="56" t="n"/>
      <c r="K994" s="7" t="n"/>
    </row>
    <row r="995">
      <c r="B995" s="63" t="n">
        <v>44731</v>
      </c>
      <c r="C995" s="145">
        <f>B995</f>
        <v/>
      </c>
      <c r="D995" s="25" t="inlineStr">
        <is>
          <t>ペガサス杯</t>
        </is>
      </c>
      <c r="E995" s="25" t="inlineStr">
        <is>
          <t>北下浦小学校</t>
        </is>
      </c>
      <c r="F995" s="53" t="inlineStr">
        <is>
          <t>I.Oキッカーズ</t>
        </is>
      </c>
      <c r="G995" s="32" t="inlineStr">
        <is>
          <t>7-0</t>
        </is>
      </c>
      <c r="H995" s="40">
        <f>IF(G560="0-1","×",IF(G560="1-1","△",IF(G560="1-0","〇",IF(G560="2-0","〇",IF(G560="2-2","△",IF(G560="2-1","〇",IF(G560="0-0","△",IF(G560="3-0","○",IF(G560="4-0","○",IF(G560="4-1","○",IF(G560="3-1","〇",IF(G560="5-0","〇",IF(G560="5-1","〇",IF(G560="7-0","〇","×"))))))))))))))</f>
        <v/>
      </c>
      <c r="I995" s="54" t="n"/>
      <c r="K995" s="7" t="n"/>
    </row>
    <row r="996">
      <c r="B996" s="46" t="n"/>
      <c r="C996" s="144" t="n"/>
      <c r="D996" s="140" t="n"/>
      <c r="E996" s="18" t="n"/>
      <c r="F996" s="66" t="inlineStr">
        <is>
          <t>鴨居SC</t>
        </is>
      </c>
      <c r="G996" s="22" t="inlineStr">
        <is>
          <t>0-4</t>
        </is>
      </c>
      <c r="H996" s="34">
        <f>IF(G561="0-1","×",IF(G561="1-1","△",IF(G561="1-0","〇",IF(G561="2-0","〇",IF(G561="2-2","△",IF(G561="2-1","〇",IF(G561="0-0","△",IF(G561="3-0","○",IF(G561="4-0","○",IF(G561="4-1","○",IF(G561="3-1","〇",IF(G561="5-0","〇",IF(G561="5-1","〇",IF(G561="7-0","〇","×"))))))))))))))</f>
        <v/>
      </c>
      <c r="I996" s="47" t="n"/>
      <c r="K996" s="7" t="n"/>
    </row>
    <row r="997">
      <c r="B997" s="49" t="n"/>
      <c r="C997" s="146" t="n"/>
      <c r="D997" s="50" t="n"/>
      <c r="E997" s="19" t="n"/>
      <c r="F997" s="57" t="inlineStr">
        <is>
          <t>津久井ペガサス</t>
        </is>
      </c>
      <c r="G997" s="38" t="inlineStr">
        <is>
          <t>2-1</t>
        </is>
      </c>
      <c r="H997" s="37">
        <f>IF(G562="0-1","×",IF(G562="1-1","△",IF(G562="1-0","〇",IF(G562="2-0","〇",IF(G562="2-2","△",IF(G562="2-1","〇",IF(G562="0-0","△",IF(G562="3-0","○",IF(G562="4-0","○",IF(G562="4-1","○",IF(G562="3-1","〇",IF(G562="5-0","〇",IF(G562="5-1","〇",IF(G562="7-0","〇","×"))))))))))))))</f>
        <v/>
      </c>
      <c r="I997" s="58" t="n"/>
      <c r="K997" s="7" t="n"/>
    </row>
    <row r="998">
      <c r="B998" s="67" t="n">
        <v>44724</v>
      </c>
      <c r="C998" s="147">
        <f>B998</f>
        <v/>
      </c>
      <c r="D998" s="68" t="inlineStr">
        <is>
          <t>ライオンズカップ</t>
        </is>
      </c>
      <c r="E998" s="27" t="inlineStr">
        <is>
          <t>リーフスタジアム</t>
        </is>
      </c>
      <c r="F998" s="69" t="inlineStr">
        <is>
          <t>シーガルズ</t>
        </is>
      </c>
      <c r="G998" s="29" t="inlineStr">
        <is>
          <t>4-1</t>
        </is>
      </c>
      <c r="H998" s="28" t="inlineStr">
        <is>
          <t>○</t>
        </is>
      </c>
      <c r="I998" s="70" t="n"/>
      <c r="K998" s="7" t="n"/>
    </row>
    <row r="999">
      <c r="B999" s="63" t="n">
        <v>44723</v>
      </c>
      <c r="C999" s="145">
        <f>B999</f>
        <v/>
      </c>
      <c r="D999" s="64" t="inlineStr">
        <is>
          <t>TRM</t>
        </is>
      </c>
      <c r="E999" s="25" t="inlineStr">
        <is>
          <t>明浜</t>
        </is>
      </c>
      <c r="F999" s="53" t="inlineStr">
        <is>
          <t>久里浜</t>
        </is>
      </c>
      <c r="G999" s="32" t="inlineStr">
        <is>
          <t>0-1</t>
        </is>
      </c>
      <c r="H999" s="34">
        <f>IF(G564="0-1","×",IF(G564="1-1","△",IF(G564="1-0","〇",IF(G564="2-0","〇",IF(G564="2-2","△",IF(G564="2-1","〇",IF(G564="0-0","△",IF(G564="3-0","○",IF(G564="4-0","○",IF(G564="4-1","○",IF(G564="3-1","〇","×")))))))))))</f>
        <v/>
      </c>
      <c r="I999" s="54" t="n"/>
      <c r="K999" s="7" t="n"/>
    </row>
    <row r="1000">
      <c r="B1000" s="46" t="n"/>
      <c r="C1000" s="144" t="n"/>
      <c r="D1000" s="140" t="n"/>
      <c r="E1000" s="18" t="n"/>
      <c r="F1000" s="55" t="inlineStr">
        <is>
          <t>TADO</t>
        </is>
      </c>
      <c r="G1000" s="41" t="inlineStr">
        <is>
          <t>5-0</t>
        </is>
      </c>
      <c r="H1000" s="34">
        <f>IF(G565="0-1","×",IF(G565="1-1","△",IF(G565="1-0","〇",IF(G565="2-0","〇",IF(G565="2-2","△",IF(G565="2-1","〇",IF(G565="0-0","△",IF(G565="3-0","○",IF(G565="4-0","○",IF(G565="4-1","○",IF(G565="3-1","〇",IF(G565="5-0","〇",IF(G565="5-1","〇","×")))))))))))))</f>
        <v/>
      </c>
      <c r="I1000" s="62" t="n"/>
      <c r="K1000" s="7" t="n"/>
    </row>
    <row r="1001">
      <c r="B1001" s="46" t="n"/>
      <c r="C1001" s="144" t="n"/>
      <c r="E1001" s="18" t="n"/>
      <c r="F1001" s="33" t="inlineStr">
        <is>
          <t>久里浜</t>
        </is>
      </c>
      <c r="G1001" s="35" t="inlineStr">
        <is>
          <t>1-0</t>
        </is>
      </c>
      <c r="H1001" s="34">
        <f>IF(G566="0-1","×",IF(G566="1-1","△",IF(G566="1-0","〇",IF(G566="2-0","〇",IF(G566="2-2","△",IF(G566="2-1","〇",IF(G566="0-0","△",IF(G566="3-0","○",IF(G566="4-0","○",IF(G566="4-1","○",IF(G566="3-1","〇","×")))))))))))</f>
        <v/>
      </c>
      <c r="I1001" s="56" t="n"/>
      <c r="L1001" s="1" t="n"/>
      <c r="O1001" s="1" t="n"/>
    </row>
    <row r="1002">
      <c r="B1002" s="46" t="n"/>
      <c r="C1002" s="144" t="n"/>
      <c r="D1002" s="140" t="n"/>
      <c r="E1002" s="18" t="n"/>
      <c r="F1002" s="33" t="inlineStr">
        <is>
          <t>TADO</t>
        </is>
      </c>
      <c r="G1002" s="41" t="inlineStr">
        <is>
          <t>4-0</t>
        </is>
      </c>
      <c r="H1002" s="34">
        <f>IF(G567="0-1","×",IF(G567="1-1","△",IF(G567="1-0","〇",IF(G567="2-0","〇",IF(G567="2-2","△",IF(G567="2-1","〇",IF(G567="0-0","△",IF(G567="3-0","○",IF(G567="4-0","○",IF(G567="4-1","○",IF(G567="3-1","〇","×")))))))))))</f>
        <v/>
      </c>
      <c r="I1002" s="62" t="n"/>
      <c r="K1002" s="7" t="n"/>
    </row>
    <row r="1003">
      <c r="B1003" s="46" t="n"/>
      <c r="C1003" s="144" t="n"/>
      <c r="D1003" s="140" t="n"/>
      <c r="E1003" s="18" t="n"/>
      <c r="F1003" s="33" t="inlineStr">
        <is>
          <t>久里浜</t>
        </is>
      </c>
      <c r="G1003" s="35" t="inlineStr">
        <is>
          <t>5-1</t>
        </is>
      </c>
      <c r="H1003" s="34">
        <f>IF(G568="0-1","×",IF(G568="1-1","△",IF(G568="1-0","〇",IF(G568="2-0","〇",IF(G568="2-2","△",IF(G568="2-1","〇",IF(G568="0-0","△",IF(G568="3-0","○",IF(G568="4-0","○",IF(G568="4-1","○",IF(G568="3-1","〇",IF(G568="5-0","〇",IF(G568="5-1","〇","×")))))))))))))</f>
        <v/>
      </c>
      <c r="I1003" s="56" t="n"/>
      <c r="K1003" s="7" t="n"/>
    </row>
    <row r="1004">
      <c r="B1004" s="46" t="n"/>
      <c r="C1004" s="144" t="n"/>
      <c r="D1004" s="140" t="n"/>
      <c r="E1004" s="18" t="n"/>
      <c r="F1004" s="36" t="inlineStr">
        <is>
          <t>TADO</t>
        </is>
      </c>
      <c r="G1004" s="38" t="inlineStr">
        <is>
          <t>10-0</t>
        </is>
      </c>
      <c r="H1004" s="34">
        <f>IF(G569="0-1","×",IF(G569="1-1","△",IF(G569="1-0","〇",IF(G569="2-0","〇",IF(G569="2-2","△",IF(G569="2-1","〇",IF(G569="0-0","△",IF(G569="3-0","○",IF(G569="4-0","○",IF(G569="4-1","○",IF(G569="3-1","〇","×")))))))))))</f>
        <v/>
      </c>
      <c r="I1004" s="58" t="n"/>
      <c r="K1004" s="7" t="n"/>
    </row>
    <row r="1005">
      <c r="B1005" s="63" t="n">
        <v>44717</v>
      </c>
      <c r="C1005" s="145">
        <f>B1005</f>
        <v/>
      </c>
      <c r="D1005" s="25" t="inlineStr">
        <is>
          <t>葉山町春季サッカー大会</t>
        </is>
      </c>
      <c r="E1005" s="25" t="inlineStr">
        <is>
          <t>葉山小学校</t>
        </is>
      </c>
      <c r="F1005" s="53" t="inlineStr">
        <is>
          <t>夏島</t>
        </is>
      </c>
      <c r="G1005" s="32" t="inlineStr">
        <is>
          <t>7-0</t>
        </is>
      </c>
      <c r="H1005" s="31" t="inlineStr">
        <is>
          <t>○</t>
        </is>
      </c>
      <c r="I1005" s="54" t="n"/>
      <c r="K1005" s="7" t="n"/>
    </row>
    <row r="1006">
      <c r="B1006" s="46" t="n"/>
      <c r="C1006" s="144" t="n"/>
      <c r="D1006" s="140" t="n"/>
      <c r="E1006" s="18" t="n"/>
      <c r="F1006" s="66" t="inlineStr">
        <is>
          <t>葉山　緑</t>
        </is>
      </c>
      <c r="G1006" s="22" t="inlineStr">
        <is>
          <t>8-0</t>
        </is>
      </c>
      <c r="H1006" s="31" t="inlineStr">
        <is>
          <t>○</t>
        </is>
      </c>
      <c r="I1006" s="47" t="n"/>
      <c r="K1006" s="7" t="n"/>
    </row>
    <row r="1007">
      <c r="B1007" s="49" t="n"/>
      <c r="C1007" s="146" t="n"/>
      <c r="D1007" s="50" t="n"/>
      <c r="E1007" s="19" t="n"/>
      <c r="F1007" s="57" t="inlineStr">
        <is>
          <t>葉山　白</t>
        </is>
      </c>
      <c r="G1007" s="38" t="inlineStr">
        <is>
          <t>2-0</t>
        </is>
      </c>
      <c r="H1007" s="37" t="inlineStr">
        <is>
          <t>○</t>
        </is>
      </c>
      <c r="I1007" s="58" t="n"/>
      <c r="K1007" s="7" t="n"/>
    </row>
    <row r="1008">
      <c r="B1008" s="63" t="n">
        <v>44710</v>
      </c>
      <c r="C1008" s="145">
        <f>B1008</f>
        <v/>
      </c>
      <c r="D1008" s="25" t="inlineStr">
        <is>
          <t>ライオンズカップ</t>
        </is>
      </c>
      <c r="E1008" s="25" t="inlineStr">
        <is>
          <t>大楠中学校</t>
        </is>
      </c>
      <c r="F1008" s="53" t="inlineStr">
        <is>
          <t>大楠</t>
        </is>
      </c>
      <c r="G1008" s="32" t="inlineStr">
        <is>
          <t>1-4</t>
        </is>
      </c>
      <c r="H1008" s="31">
        <f>IF(G573="0-1","×",IF(G573="1-1","△",IF(G573="1-0","〇",IF(G573="2-0","〇",IF(G573="2-2","△",IF(G573="2-1","〇",IF(G573="0-0","△","×")))))))</f>
        <v/>
      </c>
      <c r="I1008" s="54" t="n"/>
      <c r="K1008" s="7" t="n"/>
    </row>
    <row r="1009">
      <c r="B1009" s="49" t="n"/>
      <c r="C1009" s="146" t="n"/>
      <c r="D1009" s="50" t="n"/>
      <c r="E1009" s="19" t="n"/>
      <c r="F1009" s="57" t="inlineStr">
        <is>
          <t>シーガルズ</t>
        </is>
      </c>
      <c r="G1009" s="38" t="inlineStr">
        <is>
          <t>3-1</t>
        </is>
      </c>
      <c r="H1009" s="37" t="inlineStr">
        <is>
          <t>○</t>
        </is>
      </c>
      <c r="I1009" s="58" t="n"/>
      <c r="K1009" s="7" t="n"/>
    </row>
    <row r="1010">
      <c r="B1010" s="67" t="n">
        <v>44688</v>
      </c>
      <c r="C1010" s="147">
        <f>B1010</f>
        <v/>
      </c>
      <c r="D1010" s="68" t="inlineStr">
        <is>
          <t>ライオンズカップ</t>
        </is>
      </c>
      <c r="E1010" s="27" t="inlineStr">
        <is>
          <t>はまゆう</t>
        </is>
      </c>
      <c r="F1010" s="69" t="inlineStr">
        <is>
          <t>津久井ペガサス</t>
        </is>
      </c>
      <c r="G1010" s="29" t="inlineStr">
        <is>
          <t>1-1</t>
        </is>
      </c>
      <c r="H1010" s="28" t="inlineStr">
        <is>
          <t>○</t>
        </is>
      </c>
      <c r="I1010" s="70" t="inlineStr">
        <is>
          <t>PK3-2</t>
        </is>
      </c>
      <c r="K1010" s="7" t="n"/>
    </row>
    <row r="1011">
      <c r="B1011" s="63" t="n">
        <v>44682</v>
      </c>
      <c r="C1011" s="145">
        <f>B1011</f>
        <v/>
      </c>
      <c r="D1011" s="25" t="inlineStr">
        <is>
          <t>葉山町春季サッカー大会</t>
        </is>
      </c>
      <c r="E1011" s="25" t="inlineStr">
        <is>
          <t>南郷上ノ山公園</t>
        </is>
      </c>
      <c r="F1011" s="53" t="inlineStr">
        <is>
          <t>夏島</t>
        </is>
      </c>
      <c r="G1011" s="32" t="inlineStr">
        <is>
          <t>6-1</t>
        </is>
      </c>
      <c r="H1011" s="31" t="inlineStr">
        <is>
          <t>○</t>
        </is>
      </c>
      <c r="I1011" s="54" t="n"/>
      <c r="K1011" s="7" t="n"/>
    </row>
    <row r="1012">
      <c r="B1012" s="49" t="n"/>
      <c r="C1012" s="146" t="n"/>
      <c r="D1012" s="50" t="n"/>
      <c r="E1012" s="19" t="n"/>
      <c r="F1012" s="57" t="inlineStr">
        <is>
          <t>葉山緑</t>
        </is>
      </c>
      <c r="G1012" s="38" t="inlineStr">
        <is>
          <t>10-0</t>
        </is>
      </c>
      <c r="H1012" s="37" t="inlineStr">
        <is>
          <t>○</t>
        </is>
      </c>
      <c r="I1012" s="58" t="n"/>
      <c r="K1012" s="7" t="n"/>
    </row>
    <row r="1013">
      <c r="B1013" s="63" t="n">
        <v>44674</v>
      </c>
      <c r="C1013" s="145">
        <f>B1013</f>
        <v/>
      </c>
      <c r="D1013" s="64" t="inlineStr">
        <is>
          <t>ライオンズカップ</t>
        </is>
      </c>
      <c r="E1013" s="25" t="inlineStr">
        <is>
          <t>明浜小学校</t>
        </is>
      </c>
      <c r="F1013" s="53" t="inlineStr">
        <is>
          <t>夏島</t>
        </is>
      </c>
      <c r="G1013" s="32" t="inlineStr">
        <is>
          <t>3-0</t>
        </is>
      </c>
      <c r="H1013" s="31">
        <f>IF(G578="0-1","×",IF(G578="1-1","△",IF(G578="1-0","〇",IF(G578="2-0","〇",IF(G578="2-2","△",IF(G578="2-1","〇",IF(G578="0-0","△",IF(G578="3-0","○",IF(G578="4-0","○","×")))))))))</f>
        <v/>
      </c>
      <c r="I1013" s="54" t="n"/>
      <c r="K1013" s="7" t="n"/>
    </row>
    <row r="1014">
      <c r="B1014" s="49" t="n"/>
      <c r="C1014" s="146" t="n"/>
      <c r="D1014" s="50" t="n"/>
      <c r="E1014" s="19" t="n"/>
      <c r="F1014" s="57" t="inlineStr">
        <is>
          <t>鴨居</t>
        </is>
      </c>
      <c r="G1014" s="38" t="inlineStr">
        <is>
          <t>1-3</t>
        </is>
      </c>
      <c r="H1014" s="37">
        <f>IF(G579="0-1","×",IF(G579="1-1","△",IF(G579="1-0","〇",IF(G579="2-0","〇",IF(G579="2-2","△",IF(G579="2-1","〇",IF(G579="0-0","△",IF(G579="3-0","○",IF(G579="4-0","○","×")))))))))</f>
        <v/>
      </c>
      <c r="I1014" s="58" t="n"/>
      <c r="K1014" s="7" t="n"/>
    </row>
    <row r="1015">
      <c r="B1015" s="63" t="n">
        <v>44668</v>
      </c>
      <c r="C1015" s="145">
        <f>B1015</f>
        <v/>
      </c>
      <c r="D1015" s="64" t="inlineStr">
        <is>
          <t>野庭キッカーズ杯</t>
        </is>
      </c>
      <c r="E1015" s="25" t="inlineStr">
        <is>
          <t>さえずりの丘運動公園</t>
        </is>
      </c>
      <c r="F1015" s="53" t="inlineStr">
        <is>
          <t>野庭KC.W</t>
        </is>
      </c>
      <c r="G1015" s="32" t="inlineStr">
        <is>
          <t>0-3</t>
        </is>
      </c>
      <c r="H1015" s="31">
        <f>IF(G580="0-1","×",IF(G580="1-1","△",IF(G580="1-0","〇",IF(G580="2-0","〇",IF(G580="2-2","△",IF(G580="2-1","〇",IF(G580="0-0","△","×")))))))</f>
        <v/>
      </c>
      <c r="I1015" s="54" t="n"/>
      <c r="K1015" s="7" t="n"/>
    </row>
    <row r="1016">
      <c r="B1016" s="46" t="n"/>
      <c r="C1016" s="144" t="n"/>
      <c r="D1016" s="140" t="n"/>
      <c r="E1016" s="18" t="n"/>
      <c r="F1016" s="55" t="inlineStr">
        <is>
          <t>足柄FC</t>
        </is>
      </c>
      <c r="G1016" s="41" t="inlineStr">
        <is>
          <t>0-3</t>
        </is>
      </c>
      <c r="H1016" s="40">
        <f>IF(G581="0-1","×",IF(G581="1-1","△",IF(G581="1-0","〇",IF(G581="2-0","〇",IF(G581="2-2","△",IF(G581="2-1","〇",IF(G581="0-0","△","×")))))))</f>
        <v/>
      </c>
      <c r="I1016" s="62" t="n"/>
      <c r="K1016" s="7" t="n"/>
    </row>
    <row r="1017">
      <c r="B1017" s="46" t="n"/>
      <c r="C1017" s="144" t="n"/>
      <c r="D1017" s="140" t="n"/>
      <c r="E1017" s="18" t="n"/>
      <c r="F1017" s="33" t="inlineStr">
        <is>
          <t>湘南ルベント</t>
        </is>
      </c>
      <c r="G1017" s="35" t="inlineStr">
        <is>
          <t>1-3</t>
        </is>
      </c>
      <c r="H1017" s="34">
        <f>IF(G582="0-1","×",IF(G582="1-1","△",IF(G582="1-0","〇",IF(G582="2-0","〇",IF(G582="2-2","△",IF(G582="2-1","〇",IF(G582="0-0","△","×")))))))</f>
        <v/>
      </c>
      <c r="I1017" s="56" t="n"/>
      <c r="K1017" s="7" t="n"/>
      <c r="L1017" s="140" t="n"/>
    </row>
    <row r="1018">
      <c r="B1018" s="46" t="n"/>
      <c r="C1018" s="144" t="n"/>
      <c r="D1018" s="140" t="n"/>
      <c r="E1018" s="18" t="n"/>
      <c r="F1018" s="33" t="inlineStr">
        <is>
          <t>野庭KC.W</t>
        </is>
      </c>
      <c r="G1018" s="41" t="inlineStr">
        <is>
          <t>1-1</t>
        </is>
      </c>
      <c r="H1018" s="34" t="inlineStr">
        <is>
          <t>×</t>
        </is>
      </c>
      <c r="I1018" s="62" t="inlineStr">
        <is>
          <t>PK2-3</t>
        </is>
      </c>
      <c r="K1018" s="7" t="n"/>
      <c r="L1018" s="140" t="n"/>
    </row>
    <row r="1019">
      <c r="B1019" s="49" t="n"/>
      <c r="C1019" s="146" t="n"/>
      <c r="D1019" s="50" t="n"/>
      <c r="E1019" s="19" t="n"/>
      <c r="F1019" s="36" t="inlineStr">
        <is>
          <t>FC六会湘南台</t>
        </is>
      </c>
      <c r="G1019" s="38" t="inlineStr">
        <is>
          <t>1-0</t>
        </is>
      </c>
      <c r="H1019" s="75">
        <f>IF(G584="0-1","×",IF(G584="1-1","△",IF(G584="1-0","〇",IF(G584="2-0","〇",IF(G584="2-2","△",IF(G584="2-1","〇",IF(G584="0-0","△","×")))))))</f>
        <v/>
      </c>
      <c r="I1019" s="58" t="n"/>
      <c r="K1019" s="7" t="n"/>
      <c r="L1019" s="140" t="n"/>
      <c r="O1019" s="140" t="n"/>
    </row>
    <row r="1020">
      <c r="B1020" s="46" t="n">
        <v>44625</v>
      </c>
      <c r="C1020" s="144">
        <f>B1020</f>
        <v/>
      </c>
      <c r="D1020" s="140" t="inlineStr">
        <is>
          <t>低学年特別大会</t>
        </is>
      </c>
      <c r="E1020" s="18" t="inlineStr">
        <is>
          <t>野比東小学校</t>
        </is>
      </c>
      <c r="F1020" s="61" t="inlineStr">
        <is>
          <t>TADOこだま</t>
        </is>
      </c>
      <c r="G1020" s="41" t="inlineStr">
        <is>
          <t>8-1</t>
        </is>
      </c>
      <c r="H1020" s="40">
        <f>IF(G585="0-1","×",IF(G585="1-1","△",IF(G585="1-0","〇",IF(G585="2-0","〇",IF(G585="2-2","△",IF(G585="2-1","〇",IF(G585="0-0","△",IF(G585="8-1","〇","×"))))))))</f>
        <v/>
      </c>
      <c r="I1020" s="62" t="n"/>
      <c r="K1020" s="7" t="n"/>
      <c r="L1020" s="140" t="n"/>
      <c r="O1020" s="140" t="n"/>
    </row>
    <row r="1021">
      <c r="B1021" s="49" t="n"/>
      <c r="C1021" s="146" t="n"/>
      <c r="D1021" s="50" t="n"/>
      <c r="E1021" s="19" t="n"/>
      <c r="F1021" s="57" t="inlineStr">
        <is>
          <t>シーガルズG</t>
        </is>
      </c>
      <c r="G1021" s="76" t="inlineStr">
        <is>
          <t>0-2</t>
        </is>
      </c>
      <c r="H1021" s="75">
        <f>IF(G586="0-1","×",IF(G586="1-1","△",IF(G586="1-0","〇",IF(G586="2-0","〇",IF(G586="2-2","△",IF(G586="2-1","〇",IF(G586="0-0","△",IF(G586="8-1","〇","×"))))))))</f>
        <v/>
      </c>
      <c r="I1021" s="77" t="n"/>
      <c r="K1021" s="7" t="n"/>
      <c r="L1021" s="140" t="n"/>
      <c r="O1021" s="140" t="n"/>
    </row>
    <row r="1022">
      <c r="B1022" s="46" t="n">
        <v>44615</v>
      </c>
      <c r="C1022" s="144">
        <f>B1022</f>
        <v/>
      </c>
      <c r="D1022" s="140" t="inlineStr">
        <is>
          <t>鴨居杯</t>
        </is>
      </c>
      <c r="E1022" s="18" t="inlineStr">
        <is>
          <t>小原台小学校</t>
        </is>
      </c>
      <c r="F1022" s="61" t="inlineStr">
        <is>
          <t>三春＆長浦</t>
        </is>
      </c>
      <c r="G1022" s="41" t="inlineStr">
        <is>
          <t>1-1</t>
        </is>
      </c>
      <c r="H1022" s="40" t="inlineStr">
        <is>
          <t>△</t>
        </is>
      </c>
      <c r="I1022" s="62" t="n"/>
      <c r="K1022" s="7" t="n"/>
      <c r="L1022" s="140" t="n"/>
      <c r="O1022" s="141" t="n"/>
    </row>
    <row r="1023">
      <c r="B1023" s="46" t="n"/>
      <c r="C1023" s="144" t="n"/>
      <c r="D1023" s="140" t="n"/>
      <c r="E1023" s="18" t="n"/>
      <c r="F1023" s="55" t="inlineStr">
        <is>
          <t>津久井ペガサス</t>
        </is>
      </c>
      <c r="G1023" s="41" t="inlineStr">
        <is>
          <t>1-2</t>
        </is>
      </c>
      <c r="H1023" s="40" t="inlineStr">
        <is>
          <t>×</t>
        </is>
      </c>
      <c r="I1023" s="62" t="n"/>
      <c r="K1023" s="7" t="n"/>
      <c r="L1023" s="140" t="n"/>
      <c r="O1023" s="141" t="n"/>
    </row>
    <row r="1024">
      <c r="B1024" s="46" t="n"/>
      <c r="C1024" s="144" t="n"/>
      <c r="D1024" s="140" t="n"/>
      <c r="E1024" s="18" t="n"/>
      <c r="F1024" s="33" t="inlineStr">
        <is>
          <t>FC香坂</t>
        </is>
      </c>
      <c r="G1024" s="35" t="inlineStr">
        <is>
          <t>1-1</t>
        </is>
      </c>
      <c r="H1024" s="34" t="inlineStr">
        <is>
          <t>△</t>
        </is>
      </c>
      <c r="I1024" s="56" t="n"/>
      <c r="K1024" s="7" t="n"/>
      <c r="L1024" s="140" t="n"/>
      <c r="O1024" s="141" t="n"/>
    </row>
    <row r="1025">
      <c r="B1025" s="46" t="n"/>
      <c r="C1025" s="144" t="n"/>
      <c r="D1025" s="140" t="n"/>
      <c r="E1025" s="18" t="n"/>
      <c r="F1025" s="33" t="inlineStr">
        <is>
          <t>TADO</t>
        </is>
      </c>
      <c r="G1025" s="41" t="inlineStr">
        <is>
          <t>7-0</t>
        </is>
      </c>
      <c r="H1025" s="34" t="inlineStr">
        <is>
          <t>〇</t>
        </is>
      </c>
      <c r="I1025" s="62" t="n"/>
      <c r="K1025" s="7" t="n"/>
      <c r="L1025" s="140" t="n"/>
      <c r="O1025" s="141" t="n"/>
    </row>
    <row r="1026">
      <c r="B1026" s="46" t="n"/>
      <c r="C1026" s="144" t="n"/>
      <c r="D1026" s="140" t="n"/>
      <c r="E1026" s="18" t="n"/>
      <c r="F1026" s="33" t="inlineStr">
        <is>
          <t>鴨居SC</t>
        </is>
      </c>
      <c r="G1026" s="35" t="inlineStr">
        <is>
          <t>0-6</t>
        </is>
      </c>
      <c r="H1026" s="40" t="inlineStr">
        <is>
          <t>×</t>
        </is>
      </c>
      <c r="I1026" s="56" t="n"/>
      <c r="K1026" s="7" t="n"/>
      <c r="L1026" s="140" t="n"/>
      <c r="O1026" s="141" t="n"/>
    </row>
    <row r="1027">
      <c r="B1027" s="49" t="n"/>
      <c r="C1027" s="146" t="n"/>
      <c r="D1027" s="50" t="n"/>
      <c r="E1027" s="19" t="n"/>
      <c r="F1027" s="36" t="inlineStr">
        <is>
          <t>FC香坂</t>
        </is>
      </c>
      <c r="G1027" s="38" t="inlineStr">
        <is>
          <t>1-2</t>
        </is>
      </c>
      <c r="H1027" s="37" t="inlineStr">
        <is>
          <t>×</t>
        </is>
      </c>
      <c r="I1027" s="58" t="n"/>
      <c r="K1027" s="7" t="n"/>
      <c r="L1027" s="140" t="n"/>
      <c r="O1027" s="141" t="n"/>
    </row>
    <row r="1028">
      <c r="B1028" s="67" t="n">
        <v>44612</v>
      </c>
      <c r="C1028" s="147">
        <f>B1028</f>
        <v/>
      </c>
      <c r="D1028" s="68" t="inlineStr">
        <is>
          <t>三浦半島大会5位決定戦</t>
        </is>
      </c>
      <c r="E1028" s="27" t="inlineStr">
        <is>
          <t>リーフスタジアム</t>
        </is>
      </c>
      <c r="F1028" s="69" t="inlineStr">
        <is>
          <t>久里浜FC</t>
        </is>
      </c>
      <c r="G1028" s="29" t="inlineStr">
        <is>
          <t>1-1</t>
        </is>
      </c>
      <c r="H1028" s="28" t="inlineStr">
        <is>
          <t>〇</t>
        </is>
      </c>
      <c r="I1028" s="70" t="inlineStr">
        <is>
          <t>PK2-1</t>
        </is>
      </c>
      <c r="K1028" s="7" t="n"/>
      <c r="L1028" s="140" t="n"/>
      <c r="O1028" s="141" t="n"/>
    </row>
    <row r="1029">
      <c r="B1029" s="46" t="n">
        <v>44577</v>
      </c>
      <c r="C1029" s="144">
        <f>B1029</f>
        <v/>
      </c>
      <c r="D1029" s="140" t="inlineStr">
        <is>
          <t>三浦半島大会</t>
        </is>
      </c>
      <c r="E1029" s="18" t="inlineStr">
        <is>
          <t>池子の森</t>
        </is>
      </c>
      <c r="F1029" s="61" t="inlineStr">
        <is>
          <t>リトルスカイ</t>
        </is>
      </c>
      <c r="G1029" s="41" t="inlineStr">
        <is>
          <t>2-1</t>
        </is>
      </c>
      <c r="H1029" s="40" t="inlineStr">
        <is>
          <t>〇</t>
        </is>
      </c>
      <c r="I1029" s="62" t="n"/>
      <c r="K1029" s="7" t="n"/>
      <c r="L1029" s="140" t="n"/>
      <c r="O1029" s="141" t="n"/>
    </row>
    <row r="1030">
      <c r="B1030" s="46" t="n"/>
      <c r="C1030" s="144" t="n"/>
      <c r="D1030" s="140" t="n"/>
      <c r="E1030" s="18" t="n"/>
      <c r="F1030" s="57" t="inlineStr">
        <is>
          <t>ALLーZ</t>
        </is>
      </c>
      <c r="G1030" s="76" t="inlineStr">
        <is>
          <t>7-1</t>
        </is>
      </c>
      <c r="H1030" s="37" t="inlineStr">
        <is>
          <t>〇</t>
        </is>
      </c>
      <c r="I1030" s="77" t="n"/>
      <c r="K1030" s="7" t="n"/>
      <c r="L1030" s="140" t="n"/>
      <c r="O1030" s="141" t="n"/>
    </row>
    <row r="1031">
      <c r="B1031" s="63" t="n">
        <v>44541</v>
      </c>
      <c r="C1031" s="145">
        <f>B1031</f>
        <v/>
      </c>
      <c r="D1031" s="64" t="inlineStr">
        <is>
          <t>低学年特別大会</t>
        </is>
      </c>
      <c r="E1031" s="25" t="inlineStr">
        <is>
          <t>明浜小学校</t>
        </is>
      </c>
      <c r="F1031" s="53" t="inlineStr">
        <is>
          <t>久里浜</t>
        </is>
      </c>
      <c r="G1031" s="32" t="inlineStr">
        <is>
          <t>5-4</t>
        </is>
      </c>
      <c r="H1031" s="31" t="inlineStr">
        <is>
          <t>〇</t>
        </is>
      </c>
      <c r="I1031" s="54" t="n"/>
      <c r="O1031" s="141" t="n"/>
    </row>
    <row r="1032">
      <c r="B1032" s="49" t="n"/>
      <c r="C1032" s="146" t="n"/>
      <c r="D1032" s="50" t="n"/>
      <c r="E1032" s="19" t="n"/>
      <c r="F1032" s="57" t="inlineStr">
        <is>
          <t>夏山</t>
        </is>
      </c>
      <c r="G1032" s="76" t="inlineStr">
        <is>
          <t>3-1</t>
        </is>
      </c>
      <c r="H1032" s="37" t="inlineStr">
        <is>
          <t>〇</t>
        </is>
      </c>
      <c r="I1032" s="77" t="n"/>
      <c r="O1032" s="141" t="n"/>
    </row>
    <row r="1033">
      <c r="B1033" s="46" t="n">
        <v>44535</v>
      </c>
      <c r="C1033" s="144">
        <f>B1033</f>
        <v/>
      </c>
      <c r="D1033" s="140" t="inlineStr">
        <is>
          <t>明浜杯</t>
        </is>
      </c>
      <c r="E1033" s="18" t="inlineStr">
        <is>
          <t>明浜小学校</t>
        </is>
      </c>
      <c r="F1033" s="61" t="inlineStr">
        <is>
          <t>久里浜</t>
        </is>
      </c>
      <c r="G1033" s="41" t="inlineStr">
        <is>
          <t>1-0</t>
        </is>
      </c>
      <c r="H1033" s="40" t="inlineStr">
        <is>
          <t>〇</t>
        </is>
      </c>
      <c r="I1033" s="62" t="n"/>
      <c r="O1033" s="141" t="n"/>
    </row>
    <row r="1034">
      <c r="B1034" s="46" t="n"/>
      <c r="C1034" s="144" t="n"/>
      <c r="D1034" s="140" t="n"/>
      <c r="E1034" s="18" t="n"/>
      <c r="F1034" s="55" t="inlineStr">
        <is>
          <t>夏山</t>
        </is>
      </c>
      <c r="G1034" s="41" t="inlineStr">
        <is>
          <t>1-2</t>
        </is>
      </c>
      <c r="H1034" s="40" t="inlineStr">
        <is>
          <t>×</t>
        </is>
      </c>
      <c r="I1034" s="62" t="n"/>
      <c r="J1034" s="140" t="n"/>
      <c r="K1034" s="7" t="n"/>
      <c r="L1034" s="140" t="n"/>
      <c r="M1034" s="140" t="n"/>
      <c r="N1034" s="140" t="n"/>
    </row>
    <row r="1035">
      <c r="B1035" s="46" t="n"/>
      <c r="C1035" s="144" t="n"/>
      <c r="D1035" s="140" t="n"/>
      <c r="E1035" s="18" t="n"/>
      <c r="F1035" s="55" t="inlineStr">
        <is>
          <t>葉山JGK</t>
        </is>
      </c>
      <c r="G1035" s="41" t="inlineStr">
        <is>
          <t>2-0</t>
        </is>
      </c>
      <c r="H1035" s="40" t="inlineStr">
        <is>
          <t>〇</t>
        </is>
      </c>
      <c r="I1035" s="62" t="n"/>
      <c r="J1035" s="140" t="n"/>
      <c r="K1035" s="7" t="n"/>
      <c r="L1035" s="140" t="n"/>
      <c r="M1035" s="140" t="n"/>
      <c r="N1035" s="140" t="n"/>
    </row>
    <row r="1036">
      <c r="B1036" s="49" t="n"/>
      <c r="C1036" s="146" t="n"/>
      <c r="D1036" s="50" t="n"/>
      <c r="E1036" s="19" t="n"/>
      <c r="F1036" s="57" t="inlineStr">
        <is>
          <t>三春</t>
        </is>
      </c>
      <c r="G1036" s="38" t="inlineStr">
        <is>
          <t>0-1</t>
        </is>
      </c>
      <c r="H1036" s="37" t="inlineStr">
        <is>
          <t>×</t>
        </is>
      </c>
      <c r="I1036" s="58" t="n"/>
      <c r="J1036" s="140" t="n"/>
      <c r="K1036" s="7" t="n"/>
      <c r="L1036" s="140" t="n"/>
      <c r="M1036" s="140" t="n"/>
      <c r="N1036" s="140" t="n"/>
    </row>
    <row r="1037">
      <c r="B1037" s="46" t="n">
        <v>44523</v>
      </c>
      <c r="C1037" s="144">
        <f>B1037</f>
        <v/>
      </c>
      <c r="D1037" s="140" t="inlineStr">
        <is>
          <t>三春フレンドリーカップ</t>
        </is>
      </c>
      <c r="E1037" s="18" t="inlineStr">
        <is>
          <t>公郷小学校</t>
        </is>
      </c>
      <c r="F1037" s="61" t="inlineStr">
        <is>
          <t>シーガルズ</t>
        </is>
      </c>
      <c r="G1037" s="41" t="inlineStr">
        <is>
          <t>1-1</t>
        </is>
      </c>
      <c r="H1037" s="40" t="inlineStr">
        <is>
          <t>△</t>
        </is>
      </c>
      <c r="I1037" s="62" t="n"/>
      <c r="J1037" s="140" t="n"/>
      <c r="K1037" s="7" t="n"/>
      <c r="L1037" s="140" t="n"/>
      <c r="M1037" s="140" t="n"/>
      <c r="N1037" s="140" t="n"/>
    </row>
    <row r="1038">
      <c r="B1038" s="46" t="n"/>
      <c r="C1038" s="144" t="n"/>
      <c r="D1038" s="140" t="n"/>
      <c r="E1038" s="18" t="n"/>
      <c r="F1038" s="55" t="inlineStr">
        <is>
          <t>三春</t>
        </is>
      </c>
      <c r="G1038" s="41" t="inlineStr">
        <is>
          <t>2-2</t>
        </is>
      </c>
      <c r="H1038" s="40" t="inlineStr">
        <is>
          <t>△</t>
        </is>
      </c>
      <c r="I1038" s="62" t="n"/>
      <c r="J1038" s="140" t="n"/>
      <c r="K1038" s="7" t="n"/>
      <c r="L1038" s="140" t="n"/>
      <c r="M1038" s="140" t="n"/>
      <c r="N1038" s="140" t="n"/>
    </row>
    <row r="1039">
      <c r="B1039" s="46" t="n"/>
      <c r="C1039" s="144" t="n"/>
      <c r="D1039" s="140" t="n"/>
      <c r="E1039" s="18" t="n"/>
      <c r="F1039" s="55" t="inlineStr">
        <is>
          <t>TADO、スワ合同T</t>
        </is>
      </c>
      <c r="G1039" s="41" t="inlineStr">
        <is>
          <t>7-2</t>
        </is>
      </c>
      <c r="H1039" s="40" t="inlineStr">
        <is>
          <t>〇</t>
        </is>
      </c>
      <c r="I1039" s="62" t="n"/>
      <c r="J1039" s="140" t="n"/>
      <c r="K1039" s="7" t="n"/>
      <c r="L1039" s="140" t="n"/>
      <c r="M1039" s="140" t="n"/>
      <c r="N1039" s="140" t="n"/>
    </row>
    <row r="1040">
      <c r="B1040" s="49" t="n"/>
      <c r="C1040" s="146" t="n"/>
      <c r="D1040" s="50" t="n"/>
      <c r="E1040" s="19" t="n"/>
      <c r="F1040" s="57" t="inlineStr">
        <is>
          <t>鴨居</t>
        </is>
      </c>
      <c r="G1040" s="38" t="inlineStr">
        <is>
          <t>0-6</t>
        </is>
      </c>
      <c r="H1040" s="37" t="inlineStr">
        <is>
          <t>×</t>
        </is>
      </c>
      <c r="I1040" s="58" t="n"/>
      <c r="J1040" s="140" t="n"/>
      <c r="K1040" s="7" t="n"/>
      <c r="L1040" s="140" t="n"/>
      <c r="M1040" s="140" t="n"/>
      <c r="N1040" s="140" t="n"/>
    </row>
    <row r="1041">
      <c r="B1041" s="46" t="n">
        <v>44521</v>
      </c>
      <c r="C1041" s="144">
        <f>B1041</f>
        <v/>
      </c>
      <c r="D1041" s="140" t="inlineStr">
        <is>
          <t>TRM</t>
        </is>
      </c>
      <c r="E1041" s="18" t="inlineStr">
        <is>
          <t>野比小学校</t>
        </is>
      </c>
      <c r="F1041" s="61" t="inlineStr">
        <is>
          <t>シーガルズ</t>
        </is>
      </c>
      <c r="G1041" s="41" t="inlineStr">
        <is>
          <t>4-0</t>
        </is>
      </c>
      <c r="H1041" s="40" t="inlineStr">
        <is>
          <t>〇</t>
        </is>
      </c>
      <c r="I1041" s="62" t="n"/>
      <c r="J1041" s="140" t="n"/>
      <c r="K1041" s="7" t="n"/>
      <c r="L1041" s="140" t="n"/>
      <c r="M1041" s="140" t="n"/>
      <c r="N1041" s="140" t="n"/>
    </row>
    <row r="1042">
      <c r="B1042" s="46" t="n"/>
      <c r="C1042" s="144" t="n"/>
      <c r="D1042" s="140" t="n"/>
      <c r="E1042" s="18" t="n"/>
      <c r="F1042" s="55" t="inlineStr">
        <is>
          <t>大楠</t>
        </is>
      </c>
      <c r="G1042" s="41" t="inlineStr">
        <is>
          <t>1-3</t>
        </is>
      </c>
      <c r="H1042" s="40" t="inlineStr">
        <is>
          <t>×</t>
        </is>
      </c>
      <c r="I1042" s="62" t="n"/>
      <c r="J1042" s="140" t="n"/>
      <c r="K1042" s="7" t="n"/>
      <c r="L1042" s="140" t="n"/>
      <c r="M1042" s="140" t="n"/>
      <c r="N1042" s="140" t="n"/>
    </row>
    <row r="1043">
      <c r="B1043" s="46" t="n"/>
      <c r="C1043" s="144" t="n"/>
      <c r="D1043" s="140" t="n"/>
      <c r="E1043" s="18" t="n"/>
      <c r="F1043" s="55" t="inlineStr">
        <is>
          <t>シーガルズ</t>
        </is>
      </c>
      <c r="G1043" s="41" t="inlineStr">
        <is>
          <t>3-1</t>
        </is>
      </c>
      <c r="H1043" s="40" t="inlineStr">
        <is>
          <t>〇</t>
        </is>
      </c>
      <c r="I1043" s="62" t="n"/>
      <c r="J1043" s="140" t="n"/>
      <c r="K1043" s="7" t="n"/>
      <c r="L1043" s="140" t="n"/>
      <c r="M1043" s="140" t="n"/>
      <c r="N1043" s="140" t="n"/>
    </row>
    <row r="1044">
      <c r="B1044" s="49" t="n"/>
      <c r="C1044" s="146" t="n"/>
      <c r="D1044" s="50" t="n"/>
      <c r="E1044" s="19" t="n"/>
      <c r="F1044" s="57" t="inlineStr">
        <is>
          <t>大楠</t>
        </is>
      </c>
      <c r="G1044" s="38" t="inlineStr">
        <is>
          <t>1-3</t>
        </is>
      </c>
      <c r="H1044" s="37" t="inlineStr">
        <is>
          <t>×</t>
        </is>
      </c>
      <c r="I1044" s="58" t="n"/>
      <c r="J1044" s="140" t="n"/>
      <c r="K1044" s="7" t="n"/>
      <c r="L1044" s="140" t="n"/>
      <c r="M1044" s="140" t="n"/>
      <c r="N1044" s="140" t="n"/>
    </row>
    <row r="1045">
      <c r="B1045" s="46" t="n">
        <v>44409</v>
      </c>
      <c r="C1045" s="144">
        <f>B1045</f>
        <v/>
      </c>
      <c r="D1045" s="140" t="inlineStr">
        <is>
          <t>TRM</t>
        </is>
      </c>
      <c r="E1045" s="18" t="inlineStr">
        <is>
          <t>岩戸小学校</t>
        </is>
      </c>
      <c r="F1045" s="61" t="inlineStr">
        <is>
          <t>I.Oキッカーズ</t>
        </is>
      </c>
      <c r="G1045" s="41" t="inlineStr">
        <is>
          <t>3-2</t>
        </is>
      </c>
      <c r="H1045" s="40" t="inlineStr">
        <is>
          <t>〇</t>
        </is>
      </c>
      <c r="I1045" s="62" t="n"/>
      <c r="J1045" s="140" t="n"/>
      <c r="K1045" s="7" t="n"/>
      <c r="L1045" s="140" t="n"/>
      <c r="M1045" s="140" t="n"/>
      <c r="N1045" s="140" t="n"/>
    </row>
    <row r="1046">
      <c r="B1046" s="46" t="n"/>
      <c r="C1046" s="144" t="n"/>
      <c r="D1046" s="140" t="n"/>
      <c r="E1046" s="18" t="n"/>
      <c r="F1046" s="55" t="inlineStr">
        <is>
          <t>大津</t>
        </is>
      </c>
      <c r="G1046" s="41" t="inlineStr">
        <is>
          <t>1-4</t>
        </is>
      </c>
      <c r="H1046" s="40" t="inlineStr">
        <is>
          <t>×</t>
        </is>
      </c>
      <c r="I1046" s="62" t="n"/>
      <c r="J1046" s="140" t="n"/>
      <c r="K1046" s="7" t="n"/>
      <c r="L1046" s="140" t="n"/>
      <c r="M1046" s="140" t="n"/>
      <c r="N1046" s="140" t="n"/>
    </row>
    <row r="1047">
      <c r="B1047" s="49" t="n"/>
      <c r="C1047" s="146" t="n"/>
      <c r="D1047" s="50" t="n"/>
      <c r="E1047" s="19" t="n"/>
      <c r="F1047" s="36" t="inlineStr">
        <is>
          <t>I.Oキッカーズ</t>
        </is>
      </c>
      <c r="G1047" s="38" t="inlineStr">
        <is>
          <t>6-0</t>
        </is>
      </c>
      <c r="H1047" s="37" t="inlineStr">
        <is>
          <t>〇</t>
        </is>
      </c>
      <c r="I1047" s="58" t="n"/>
      <c r="J1047" s="140" t="n"/>
      <c r="K1047" s="7" t="n"/>
      <c r="L1047" s="140" t="n"/>
      <c r="M1047" s="140" t="n"/>
      <c r="N1047" s="140" t="n"/>
    </row>
    <row r="1048">
      <c r="B1048" s="46" t="n">
        <v>44388</v>
      </c>
      <c r="C1048" s="144">
        <f>B1048</f>
        <v/>
      </c>
      <c r="D1048" s="140" t="inlineStr">
        <is>
          <t>MTAスマイル交流戦（TRM）</t>
        </is>
      </c>
      <c r="E1048" s="18" t="inlineStr">
        <is>
          <t>佐原フットサル</t>
        </is>
      </c>
      <c r="F1048" s="61" t="inlineStr">
        <is>
          <t>TADO</t>
        </is>
      </c>
      <c r="G1048" s="41" t="inlineStr">
        <is>
          <t>3-0</t>
        </is>
      </c>
      <c r="H1048" s="40" t="inlineStr">
        <is>
          <t>〇</t>
        </is>
      </c>
      <c r="I1048" s="62" t="n"/>
      <c r="J1048" s="140" t="n"/>
      <c r="K1048" s="7" t="n"/>
      <c r="L1048" s="140" t="n"/>
      <c r="M1048" s="140" t="n"/>
      <c r="N1048" s="140" t="n"/>
    </row>
    <row r="1049">
      <c r="B1049" s="46" t="n"/>
      <c r="C1049" s="144" t="n"/>
      <c r="D1049" s="140" t="n"/>
      <c r="E1049" s="18" t="n"/>
      <c r="F1049" s="55" t="inlineStr">
        <is>
          <t>三春</t>
        </is>
      </c>
      <c r="G1049" s="41" t="inlineStr">
        <is>
          <t>2-2</t>
        </is>
      </c>
      <c r="H1049" s="40" t="inlineStr">
        <is>
          <t>△</t>
        </is>
      </c>
      <c r="I1049" s="62" t="n"/>
      <c r="J1049" s="140" t="n"/>
      <c r="K1049" s="7" t="n"/>
      <c r="L1049" s="140" t="n"/>
      <c r="M1049" s="140" t="n"/>
      <c r="N1049" s="140" t="n"/>
    </row>
    <row r="1050">
      <c r="B1050" s="46" t="n"/>
      <c r="C1050" s="144" t="n"/>
      <c r="D1050" s="140" t="n"/>
      <c r="E1050" s="18" t="n"/>
      <c r="F1050" s="33" t="inlineStr">
        <is>
          <t>TADO</t>
        </is>
      </c>
      <c r="G1050" s="35" t="inlineStr">
        <is>
          <t>1-0</t>
        </is>
      </c>
      <c r="H1050" s="34" t="inlineStr">
        <is>
          <t>〇</t>
        </is>
      </c>
      <c r="I1050" s="56" t="n"/>
      <c r="J1050" s="140" t="n"/>
      <c r="K1050" s="7" t="n"/>
      <c r="L1050" s="140" t="n"/>
      <c r="M1050" s="140" t="n"/>
      <c r="N1050" s="140" t="n"/>
    </row>
    <row r="1051">
      <c r="B1051" s="46" t="n"/>
      <c r="C1051" s="144" t="n"/>
      <c r="D1051" s="140" t="n"/>
      <c r="E1051" s="18" t="n"/>
      <c r="F1051" s="33" t="inlineStr">
        <is>
          <t>三春</t>
        </is>
      </c>
      <c r="G1051" s="41" t="inlineStr">
        <is>
          <t>0-1</t>
        </is>
      </c>
      <c r="H1051" s="40" t="inlineStr">
        <is>
          <t>×</t>
        </is>
      </c>
      <c r="I1051" s="62" t="n"/>
      <c r="J1051" s="140" t="n"/>
      <c r="K1051" s="7" t="n"/>
      <c r="L1051" s="140" t="n"/>
      <c r="M1051" s="140" t="n"/>
      <c r="N1051" s="140" t="n"/>
    </row>
    <row r="1052">
      <c r="B1052" s="46" t="n"/>
      <c r="C1052" s="144" t="n"/>
      <c r="D1052" s="140" t="n"/>
      <c r="E1052" s="18" t="n"/>
      <c r="F1052" s="33" t="inlineStr">
        <is>
          <t>TADO</t>
        </is>
      </c>
      <c r="G1052" s="35" t="inlineStr">
        <is>
          <t>2-0</t>
        </is>
      </c>
      <c r="H1052" s="34" t="inlineStr">
        <is>
          <t>〇</t>
        </is>
      </c>
      <c r="I1052" s="56" t="n"/>
      <c r="J1052" s="140" t="n"/>
      <c r="K1052" s="7" t="n"/>
      <c r="L1052" s="140" t="n"/>
      <c r="M1052" s="140" t="n"/>
      <c r="N1052" s="140" t="n"/>
    </row>
    <row r="1053">
      <c r="B1053" s="49" t="n"/>
      <c r="C1053" s="146" t="n"/>
      <c r="D1053" s="50" t="n"/>
      <c r="E1053" s="19" t="n"/>
      <c r="F1053" s="36" t="inlineStr">
        <is>
          <t>三春</t>
        </is>
      </c>
      <c r="G1053" s="38" t="inlineStr">
        <is>
          <t>0-3</t>
        </is>
      </c>
      <c r="H1053" s="37" t="inlineStr">
        <is>
          <t>×</t>
        </is>
      </c>
      <c r="I1053" s="58" t="n"/>
      <c r="J1053" s="140" t="n"/>
      <c r="K1053" s="7" t="n"/>
      <c r="L1053" s="140" t="n"/>
      <c r="M1053" s="140" t="n"/>
      <c r="N1053" s="140" t="n"/>
    </row>
    <row r="1054">
      <c r="B1054" s="11" t="n">
        <v>44178</v>
      </c>
      <c r="C1054" s="144">
        <f>B1054</f>
        <v/>
      </c>
      <c r="D1054" s="140" t="inlineStr">
        <is>
          <t>TRM</t>
        </is>
      </c>
      <c r="E1054" s="18" t="inlineStr">
        <is>
          <t>横須賀市立明浜小学校</t>
        </is>
      </c>
      <c r="F1054" s="61" t="inlineStr">
        <is>
          <t>I.Oキッカーズ</t>
        </is>
      </c>
      <c r="G1054" s="41" t="inlineStr">
        <is>
          <t>0-0</t>
        </is>
      </c>
      <c r="H1054" s="40" t="inlineStr">
        <is>
          <t>△</t>
        </is>
      </c>
      <c r="I1054" s="62" t="n"/>
      <c r="J1054" s="140" t="n"/>
      <c r="K1054" s="7" t="n"/>
      <c r="L1054" s="140" t="n"/>
      <c r="M1054" s="140" t="n"/>
      <c r="N1054" s="140" t="n"/>
      <c r="O1054" s="140" t="n"/>
    </row>
    <row r="1055">
      <c r="B1055" s="46" t="n"/>
      <c r="C1055" s="144" t="n"/>
      <c r="D1055" s="140" t="n"/>
      <c r="E1055" s="18" t="n"/>
      <c r="F1055" s="61" t="inlineStr">
        <is>
          <t>武山キッカーズJr.</t>
        </is>
      </c>
      <c r="G1055" s="41" t="inlineStr">
        <is>
          <t>2-2</t>
        </is>
      </c>
      <c r="H1055" s="40" t="inlineStr">
        <is>
          <t>△</t>
        </is>
      </c>
      <c r="I1055" s="62" t="n"/>
      <c r="J1055" s="140" t="n"/>
      <c r="K1055" s="7" t="n"/>
      <c r="L1055" s="140" t="n"/>
      <c r="M1055" s="140" t="n"/>
      <c r="N1055" s="140" t="n"/>
      <c r="O1055" s="140" t="n"/>
    </row>
    <row r="1056">
      <c r="B1056" s="46" t="n"/>
      <c r="C1056" s="144" t="n"/>
      <c r="D1056" s="140" t="n"/>
      <c r="E1056" s="18" t="n"/>
      <c r="F1056" s="55" t="inlineStr">
        <is>
          <t>I.Oキッカーズ</t>
        </is>
      </c>
      <c r="G1056" s="35" t="inlineStr">
        <is>
          <t>0-0</t>
        </is>
      </c>
      <c r="H1056" s="34" t="inlineStr">
        <is>
          <t>△</t>
        </is>
      </c>
      <c r="I1056" s="56" t="n"/>
      <c r="J1056" s="140" t="n"/>
      <c r="K1056" s="7" t="n"/>
      <c r="L1056" s="140" t="n"/>
      <c r="M1056" s="140" t="n"/>
      <c r="N1056" s="140" t="n"/>
      <c r="O1056" s="140" t="n"/>
    </row>
    <row r="1057">
      <c r="B1057" s="49" t="n"/>
      <c r="C1057" s="146" t="n"/>
      <c r="D1057" s="50" t="n"/>
      <c r="E1057" s="19" t="n"/>
      <c r="F1057" s="57" t="inlineStr">
        <is>
          <t>武山キッカーズJr.</t>
        </is>
      </c>
      <c r="G1057" s="38" t="inlineStr">
        <is>
          <t>0-1</t>
        </is>
      </c>
      <c r="H1057" s="37" t="inlineStr">
        <is>
          <t>×</t>
        </is>
      </c>
      <c r="I1057" s="58" t="n"/>
      <c r="J1057" s="140" t="n"/>
      <c r="K1057" s="7" t="n"/>
      <c r="L1057" s="140" t="n"/>
      <c r="M1057" s="140" t="n"/>
      <c r="N1057" s="140" t="n"/>
      <c r="O1057" s="140" t="n"/>
    </row>
    <row r="1058">
      <c r="B1058" s="8" t="n"/>
      <c r="D1058" s="140" t="n"/>
      <c r="E1058" s="140" t="n"/>
      <c r="F1058" s="140" t="n"/>
      <c r="G1058" s="5" t="n"/>
      <c r="H1058" s="4" t="n"/>
      <c r="I1058" s="140" t="n"/>
      <c r="J1058" s="140" t="n"/>
      <c r="K1058" s="7" t="n"/>
      <c r="L1058" s="140" t="n"/>
      <c r="M1058" s="140" t="n"/>
      <c r="N1058" s="140" t="n"/>
      <c r="O1058" s="140" t="n"/>
    </row>
    <row r="1059">
      <c r="B1059" s="8" t="n"/>
      <c r="D1059" s="140" t="n"/>
      <c r="E1059" s="140" t="n"/>
      <c r="F1059" s="140" t="n"/>
      <c r="G1059" s="5" t="n"/>
      <c r="H1059" s="4" t="n"/>
      <c r="I1059" s="140" t="n"/>
      <c r="J1059" s="140" t="n"/>
      <c r="K1059" s="7" t="n"/>
      <c r="L1059" s="140" t="n"/>
      <c r="M1059" s="140" t="n"/>
      <c r="N1059" s="140" t="n"/>
      <c r="O1059" s="140" t="n"/>
    </row>
    <row r="1060">
      <c r="B1060" s="8" t="n"/>
      <c r="D1060" s="140" t="n"/>
      <c r="E1060" s="140" t="n"/>
      <c r="F1060" s="140" t="n"/>
      <c r="G1060" s="5" t="n"/>
      <c r="H1060" s="4" t="n"/>
      <c r="I1060" s="140" t="n"/>
      <c r="J1060" s="140" t="n"/>
      <c r="K1060" s="7" t="n"/>
      <c r="L1060" s="140" t="n"/>
      <c r="M1060" s="140" t="n"/>
      <c r="N1060" s="140" t="n"/>
      <c r="O1060" s="140" t="n"/>
    </row>
    <row r="1061">
      <c r="B1061" s="8" t="n"/>
      <c r="D1061" s="140" t="n"/>
      <c r="E1061" s="140" t="n"/>
      <c r="F1061" s="140" t="n"/>
      <c r="G1061" s="5" t="n"/>
      <c r="H1061" s="4" t="n"/>
      <c r="I1061" s="140" t="n"/>
      <c r="J1061" s="140" t="n"/>
      <c r="K1061" s="7" t="n"/>
      <c r="L1061" s="140" t="n"/>
      <c r="M1061" s="140" t="n"/>
      <c r="N1061" s="140" t="n"/>
      <c r="O1061" s="140" t="n"/>
    </row>
    <row r="1062">
      <c r="B1062" s="8" t="n"/>
      <c r="D1062" s="140" t="n"/>
      <c r="E1062" s="140" t="n"/>
      <c r="F1062" s="140" t="n"/>
      <c r="G1062" s="5" t="n"/>
      <c r="H1062" s="4" t="n"/>
      <c r="I1062" s="140" t="n"/>
      <c r="J1062" s="140" t="n"/>
      <c r="K1062" s="7" t="n"/>
      <c r="L1062" s="140" t="n"/>
      <c r="M1062" s="140" t="n"/>
      <c r="N1062" s="140" t="n"/>
      <c r="O1062" s="140" t="n"/>
    </row>
    <row r="1063">
      <c r="B1063" s="8" t="n"/>
      <c r="D1063" s="140" t="n"/>
      <c r="E1063" s="140" t="n"/>
      <c r="F1063" s="140" t="n"/>
      <c r="G1063" s="5" t="n"/>
      <c r="H1063" s="4" t="n"/>
      <c r="I1063" s="140" t="n"/>
      <c r="J1063" s="140" t="n"/>
      <c r="K1063" s="7" t="n"/>
      <c r="L1063" s="140" t="n"/>
      <c r="M1063" s="140" t="n"/>
      <c r="N1063" s="140" t="n"/>
      <c r="O1063" s="140" t="n"/>
    </row>
    <row r="1064">
      <c r="B1064" s="8" t="n"/>
      <c r="D1064" s="140" t="n"/>
      <c r="E1064" s="140" t="n"/>
      <c r="F1064" s="140" t="n"/>
      <c r="G1064" s="5" t="n"/>
      <c r="H1064" s="4" t="n"/>
      <c r="I1064" s="140" t="n"/>
      <c r="J1064" s="140" t="n"/>
      <c r="K1064" s="7" t="n"/>
      <c r="L1064" s="140" t="n"/>
      <c r="M1064" s="140" t="n"/>
      <c r="N1064" s="140" t="n"/>
      <c r="O1064" s="140" t="n"/>
    </row>
    <row r="1065">
      <c r="B1065" s="8" t="n"/>
      <c r="D1065" s="140" t="n"/>
      <c r="E1065" s="140" t="n"/>
      <c r="F1065" s="140" t="n"/>
      <c r="G1065" s="5" t="n"/>
      <c r="H1065" s="4" t="n"/>
      <c r="I1065" s="140" t="n"/>
      <c r="J1065" s="140" t="n"/>
      <c r="K1065" s="7" t="n"/>
      <c r="L1065" s="140" t="n"/>
      <c r="M1065" s="140" t="n"/>
      <c r="N1065" s="140" t="n"/>
      <c r="O1065" s="140" t="n"/>
    </row>
    <row r="1066">
      <c r="B1066" s="8" t="n"/>
    </row>
    <row r="1067">
      <c r="B1067" s="8" t="n"/>
    </row>
    <row r="1068">
      <c r="B1068" s="8" t="n"/>
    </row>
    <row r="1069">
      <c r="B1069" s="8" t="n"/>
      <c r="O1069" s="141" t="n"/>
    </row>
    <row r="1070">
      <c r="B1070" s="8" t="n"/>
    </row>
    <row r="1071">
      <c r="B1071" s="8" t="n"/>
      <c r="O1071" s="141" t="n"/>
    </row>
    <row r="1072">
      <c r="B1072" s="8" t="n"/>
    </row>
    <row r="1073">
      <c r="B1073" s="8" t="n"/>
    </row>
    <row r="1074">
      <c r="B1074" s="8" t="n"/>
    </row>
    <row r="1075">
      <c r="B1075" s="8" t="n"/>
    </row>
    <row r="1076">
      <c r="B1076" s="8" t="n"/>
    </row>
    <row r="1077">
      <c r="B1077" s="8" t="n"/>
    </row>
    <row r="1078">
      <c r="B1078" s="8" t="n"/>
    </row>
    <row r="1079">
      <c r="B1079" s="8" t="n"/>
      <c r="O1079" s="141" t="n"/>
    </row>
    <row r="1080">
      <c r="B1080" s="8" t="n"/>
      <c r="O1080" s="141" t="n"/>
    </row>
    <row r="1081">
      <c r="B1081" s="8" t="n"/>
      <c r="D1081" s="140" t="n"/>
      <c r="E1081" s="140" t="n"/>
      <c r="F1081" s="140" t="n"/>
      <c r="G1081" s="5" t="n"/>
      <c r="H1081" s="4" t="n"/>
      <c r="I1081" s="140" t="n"/>
      <c r="J1081" s="140" t="n"/>
      <c r="K1081" s="7" t="n"/>
      <c r="L1081" s="140" t="n"/>
      <c r="M1081" s="140" t="n"/>
      <c r="N1081" s="140" t="n"/>
      <c r="O1081" s="140" t="n"/>
    </row>
    <row r="1082">
      <c r="B1082" s="8" t="n"/>
    </row>
    <row r="1083">
      <c r="B1083" s="8" t="n"/>
      <c r="D1083" s="140" t="n"/>
      <c r="E1083" s="140" t="n"/>
      <c r="F1083" s="140" t="n"/>
      <c r="G1083" s="5" t="n"/>
      <c r="H1083" s="4" t="n"/>
      <c r="I1083" s="140" t="n"/>
      <c r="J1083" s="140" t="n"/>
      <c r="K1083" s="7" t="n"/>
      <c r="L1083" s="140" t="n"/>
      <c r="M1083" s="140" t="n"/>
      <c r="N1083" s="140" t="n"/>
    </row>
    <row r="1084">
      <c r="B1084" s="8" t="n"/>
    </row>
    <row r="1085">
      <c r="B1085" s="8" t="n"/>
    </row>
    <row r="1086">
      <c r="B1086" s="8" t="n"/>
      <c r="O1086" s="141" t="n"/>
    </row>
    <row r="1087">
      <c r="B1087" s="8" t="n"/>
    </row>
    <row r="1088">
      <c r="B1088" s="8" t="n"/>
    </row>
    <row r="1089">
      <c r="B1089" s="8" t="n"/>
      <c r="O1089" s="141" t="n"/>
    </row>
    <row r="1090">
      <c r="B1090" s="8" t="n"/>
    </row>
    <row r="1091">
      <c r="B1091" s="8" t="n"/>
      <c r="D1091" s="140" t="n"/>
      <c r="E1091" s="140" t="n"/>
      <c r="F1091" s="140" t="n"/>
      <c r="G1091" s="5" t="n"/>
      <c r="H1091" s="4" t="n"/>
      <c r="I1091" s="140" t="n"/>
      <c r="J1091" s="140" t="n"/>
      <c r="K1091" s="7" t="n"/>
      <c r="L1091" s="140" t="n"/>
      <c r="M1091" s="140" t="n"/>
      <c r="N1091" s="140" t="n"/>
      <c r="O1091" s="140" t="n"/>
    </row>
    <row r="1092">
      <c r="B1092" s="8" t="n"/>
      <c r="D1092" s="140" t="n"/>
      <c r="E1092" s="140" t="n"/>
      <c r="F1092" s="140" t="n"/>
      <c r="G1092" s="5" t="n"/>
      <c r="H1092" s="4" t="n"/>
      <c r="I1092" s="140" t="n"/>
      <c r="J1092" s="140" t="n"/>
      <c r="K1092" s="7" t="n"/>
      <c r="L1092" s="140" t="n"/>
      <c r="M1092" s="140" t="n"/>
      <c r="N1092" s="140" t="n"/>
    </row>
    <row r="1093">
      <c r="B1093" s="8" t="n"/>
      <c r="O1093" s="141" t="n"/>
    </row>
    <row r="1094">
      <c r="B1094" s="8" t="n"/>
    </row>
    <row r="1095">
      <c r="B1095" s="8" t="n"/>
      <c r="D1095" s="140" t="n"/>
      <c r="E1095" s="140" t="n"/>
      <c r="F1095" s="140" t="n"/>
      <c r="G1095" s="5" t="n"/>
      <c r="H1095" s="4" t="n"/>
      <c r="I1095" s="140" t="n"/>
      <c r="J1095" s="140" t="n"/>
      <c r="K1095" s="7" t="n"/>
      <c r="L1095" s="140" t="n"/>
      <c r="M1095" s="140" t="n"/>
      <c r="N1095" s="140" t="n"/>
      <c r="O1095" s="140" t="n"/>
    </row>
    <row r="1096">
      <c r="B1096" s="8" t="n"/>
    </row>
    <row r="1097">
      <c r="B1097" s="8" t="n"/>
      <c r="O1097" s="141" t="n"/>
    </row>
    <row r="1098">
      <c r="B1098" s="8" t="n"/>
      <c r="D1098" s="140" t="n"/>
      <c r="E1098" s="140" t="n"/>
      <c r="F1098" s="140" t="n"/>
      <c r="G1098" s="5" t="n"/>
      <c r="H1098" s="4" t="n"/>
      <c r="I1098" s="140" t="n"/>
      <c r="J1098" s="140" t="n"/>
      <c r="K1098" s="7" t="n"/>
      <c r="L1098" s="140" t="n"/>
      <c r="M1098" s="140" t="n"/>
      <c r="N1098" s="140" t="n"/>
    </row>
    <row r="1099">
      <c r="B1099" s="8" t="n"/>
      <c r="O1099" s="141" t="n"/>
    </row>
    <row r="1100">
      <c r="B1100" s="8" t="n"/>
      <c r="O1100" s="141" t="n"/>
    </row>
    <row r="1101">
      <c r="B1101" s="8" t="n"/>
      <c r="D1101" s="140" t="n"/>
      <c r="E1101" s="140" t="n"/>
      <c r="F1101" s="140" t="n"/>
      <c r="G1101" s="5" t="n"/>
      <c r="H1101" s="4" t="n"/>
      <c r="I1101" s="140" t="n"/>
      <c r="J1101" s="140" t="n"/>
      <c r="K1101" s="7" t="n"/>
      <c r="L1101" s="140" t="n"/>
      <c r="M1101" s="140" t="n"/>
      <c r="N1101" s="140" t="n"/>
    </row>
    <row r="1102">
      <c r="B1102" s="8" t="n"/>
    </row>
    <row r="1103">
      <c r="B1103" s="8" t="n"/>
      <c r="O1103" s="141" t="n"/>
    </row>
    <row r="1104">
      <c r="B1104" s="8" t="n"/>
      <c r="D1104" s="140" t="n"/>
      <c r="E1104" s="140" t="n"/>
      <c r="F1104" s="140" t="n"/>
      <c r="G1104" s="5" t="n"/>
      <c r="H1104" s="4" t="n"/>
      <c r="I1104" s="140" t="n"/>
      <c r="J1104" s="140" t="n"/>
      <c r="K1104" s="7" t="n"/>
      <c r="L1104" s="140" t="n"/>
      <c r="M1104" s="140" t="n"/>
      <c r="N1104" s="140" t="n"/>
      <c r="O1104" s="140" t="n"/>
    </row>
    <row r="1105">
      <c r="B1105" s="8" t="n"/>
      <c r="D1105" s="140" t="n"/>
      <c r="E1105" s="140" t="n"/>
      <c r="F1105" s="140" t="n"/>
      <c r="G1105" s="5" t="n"/>
      <c r="H1105" s="4" t="n"/>
      <c r="I1105" s="140" t="n"/>
      <c r="J1105" s="140" t="n"/>
      <c r="K1105" s="7" t="n"/>
      <c r="L1105" s="140" t="n"/>
      <c r="M1105" s="140" t="n"/>
      <c r="N1105" s="140" t="n"/>
    </row>
    <row r="1106">
      <c r="B1106" s="8" t="n"/>
    </row>
    <row r="1107">
      <c r="B1107" s="8" t="n"/>
    </row>
    <row r="1108">
      <c r="B1108" s="8" t="n"/>
    </row>
    <row r="1109">
      <c r="B1109" s="8" t="n"/>
      <c r="D1109" s="140" t="n"/>
      <c r="E1109" s="140" t="n"/>
      <c r="F1109" s="140" t="n"/>
      <c r="G1109" s="5" t="n"/>
      <c r="H1109" s="4" t="n"/>
      <c r="I1109" s="140" t="n"/>
      <c r="J1109" s="140" t="n"/>
      <c r="K1109" s="7" t="n"/>
      <c r="L1109" s="140" t="n"/>
      <c r="M1109" s="140" t="n"/>
      <c r="N1109" s="140" t="n"/>
    </row>
    <row r="1110">
      <c r="B1110" s="8" t="n"/>
      <c r="D1110" s="140" t="n"/>
      <c r="E1110" s="140" t="n"/>
      <c r="F1110" s="140" t="n"/>
      <c r="G1110" s="5" t="n"/>
      <c r="H1110" s="4" t="n"/>
      <c r="I1110" s="140" t="n"/>
      <c r="J1110" s="140" t="n"/>
      <c r="K1110" s="7" t="n"/>
      <c r="L1110" s="140" t="n"/>
      <c r="M1110" s="140" t="n"/>
      <c r="N1110" s="140" t="n"/>
      <c r="O1110" s="140" t="n"/>
    </row>
    <row r="1111">
      <c r="B1111" s="8" t="n"/>
      <c r="D1111" s="140" t="n"/>
      <c r="E1111" s="140" t="n"/>
      <c r="F1111" s="140" t="n"/>
      <c r="G1111" s="5" t="n"/>
      <c r="H1111" s="4" t="n"/>
      <c r="I1111" s="140" t="n"/>
      <c r="J1111" s="140" t="n"/>
      <c r="K1111" s="7" t="n"/>
      <c r="L1111" s="140" t="n"/>
      <c r="M1111" s="140" t="n"/>
      <c r="N1111" s="140" t="n"/>
      <c r="O1111" s="140" t="n"/>
    </row>
    <row r="1112">
      <c r="B1112" s="8" t="n"/>
      <c r="D1112" s="140" t="n"/>
      <c r="E1112" s="140" t="n"/>
      <c r="F1112" s="140" t="n"/>
      <c r="G1112" s="5" t="n"/>
      <c r="H1112" s="4" t="n"/>
      <c r="I1112" s="140" t="n"/>
      <c r="J1112" s="140" t="n"/>
      <c r="K1112" s="7" t="n"/>
      <c r="L1112" s="140" t="n"/>
      <c r="M1112" s="140" t="n"/>
      <c r="N1112" s="140" t="n"/>
    </row>
    <row r="1113">
      <c r="B1113" s="8" t="n"/>
      <c r="D1113" s="140" t="n"/>
      <c r="E1113" s="140" t="n"/>
      <c r="F1113" s="140" t="n"/>
      <c r="G1113" s="5" t="n"/>
      <c r="H1113" s="4" t="n"/>
      <c r="I1113" s="140" t="n"/>
      <c r="J1113" s="140" t="n"/>
      <c r="K1113" s="7" t="n"/>
      <c r="L1113" s="140" t="n"/>
      <c r="M1113" s="140" t="n"/>
      <c r="N1113" s="140" t="n"/>
      <c r="O1113" s="140" t="n"/>
    </row>
    <row r="1114">
      <c r="B1114" s="8" t="n"/>
      <c r="O1114" s="141" t="n"/>
    </row>
    <row r="1115">
      <c r="B1115" s="8" t="n"/>
      <c r="D1115" s="140" t="n"/>
      <c r="E1115" s="140" t="n"/>
      <c r="F1115" s="140" t="n"/>
      <c r="G1115" s="5" t="n"/>
      <c r="H1115" s="4" t="n"/>
      <c r="I1115" s="140" t="n"/>
      <c r="J1115" s="140" t="n"/>
      <c r="K1115" s="7" t="n"/>
      <c r="L1115" s="140" t="n"/>
      <c r="M1115" s="140" t="n"/>
      <c r="N1115" s="140" t="n"/>
      <c r="O1115" s="140" t="n"/>
    </row>
    <row r="1116">
      <c r="B1116" s="8" t="n"/>
      <c r="O1116" s="141" t="n"/>
    </row>
    <row r="1117">
      <c r="B1117" s="8" t="n"/>
      <c r="D1117" s="140" t="n"/>
      <c r="E1117" s="140" t="n"/>
      <c r="F1117" s="140" t="n"/>
      <c r="G1117" s="5" t="n"/>
      <c r="H1117" s="4" t="n"/>
      <c r="I1117" s="140" t="n"/>
      <c r="J1117" s="140" t="n"/>
      <c r="K1117" s="7" t="n"/>
      <c r="L1117" s="140" t="n"/>
      <c r="M1117" s="140" t="n"/>
      <c r="N1117" s="140" t="n"/>
      <c r="O1117" s="140" t="n"/>
    </row>
    <row r="1118">
      <c r="B1118" s="8" t="n"/>
      <c r="O1118" s="141" t="n"/>
    </row>
    <row r="1119">
      <c r="B1119" s="8" t="n"/>
    </row>
    <row r="1120"/>
    <row r="1121">
      <c r="B1121" s="3" t="n"/>
      <c r="D1121" s="140" t="n"/>
      <c r="E1121" s="140" t="n"/>
      <c r="F1121" s="140" t="n"/>
      <c r="G1121" s="5" t="n"/>
      <c r="H1121" s="4" t="n"/>
      <c r="I1121" s="140" t="n"/>
      <c r="J1121" s="140" t="n"/>
      <c r="K1121" s="7" t="n"/>
      <c r="L1121" s="140" t="n"/>
      <c r="M1121" s="140" t="n"/>
      <c r="N1121" s="140" t="n"/>
      <c r="O1121" s="140" t="n"/>
    </row>
    <row r="1122">
      <c r="B1122" s="8" t="n"/>
    </row>
    <row r="1123"/>
    <row r="1124">
      <c r="B1124" s="3" t="n"/>
      <c r="D1124" s="140" t="n"/>
      <c r="E1124" s="140" t="n"/>
      <c r="F1124" s="140" t="n"/>
      <c r="G1124" s="5" t="n"/>
      <c r="H1124" s="4" t="n"/>
      <c r="I1124" s="140" t="n"/>
      <c r="J1124" s="140" t="n"/>
      <c r="K1124" s="7" t="n"/>
      <c r="L1124" s="140" t="n"/>
      <c r="M1124" s="140" t="n"/>
      <c r="N1124" s="140" t="n"/>
    </row>
    <row r="1125">
      <c r="B1125" s="8" t="n"/>
    </row>
    <row r="1126">
      <c r="B1126" s="3" t="n"/>
      <c r="D1126" s="140" t="n"/>
      <c r="E1126" s="140" t="n"/>
      <c r="F1126" s="140" t="n"/>
      <c r="G1126" s="5" t="n"/>
      <c r="H1126" s="4" t="n"/>
      <c r="I1126" s="140" t="n"/>
      <c r="J1126" s="140" t="n"/>
      <c r="K1126" s="7" t="n"/>
      <c r="L1126" s="140" t="n"/>
      <c r="M1126" s="140" t="n"/>
      <c r="N1126" s="140" t="n"/>
      <c r="O1126" s="140" t="n"/>
    </row>
    <row r="1127"/>
    <row r="1128">
      <c r="B1128" s="8" t="n"/>
      <c r="D1128" s="140" t="n"/>
      <c r="E1128" s="140" t="n"/>
      <c r="F1128" s="140" t="n"/>
      <c r="G1128" s="5" t="n"/>
      <c r="H1128" s="4" t="n"/>
      <c r="I1128" s="140" t="n"/>
      <c r="J1128" s="140" t="n"/>
      <c r="K1128" s="7" t="n"/>
      <c r="L1128" s="140" t="n"/>
      <c r="M1128" s="140" t="n"/>
      <c r="N1128" s="140" t="n"/>
      <c r="O1128" s="140" t="n"/>
    </row>
    <row r="1129"/>
    <row r="1130">
      <c r="B1130" s="3" t="n"/>
      <c r="D1130" s="140" t="n"/>
      <c r="E1130" s="140" t="n"/>
      <c r="F1130" s="140" t="n"/>
      <c r="G1130" s="5" t="n"/>
      <c r="H1130" s="4" t="n"/>
      <c r="I1130" s="140" t="n"/>
      <c r="J1130" s="140" t="n"/>
      <c r="K1130" s="7" t="n"/>
      <c r="L1130" s="140" t="n"/>
      <c r="M1130" s="140" t="n"/>
      <c r="N1130" s="140" t="n"/>
      <c r="O1130" s="140" t="n"/>
    </row>
    <row r="1131">
      <c r="B1131" s="8" t="n"/>
    </row>
    <row r="1132">
      <c r="B1132" s="8" t="n"/>
    </row>
    <row r="1133"/>
    <row r="1134"/>
    <row r="1135"/>
    <row r="1136">
      <c r="B1136" s="8" t="n"/>
      <c r="D1136" s="140" t="n"/>
      <c r="E1136" s="140" t="n"/>
      <c r="F1136" s="140" t="n"/>
      <c r="G1136" s="5" t="n"/>
      <c r="H1136" s="4" t="n"/>
      <c r="I1136" s="140" t="n"/>
      <c r="J1136" s="140" t="n"/>
      <c r="K1136" s="7" t="n"/>
      <c r="L1136" s="140" t="n"/>
      <c r="M1136" s="140" t="n"/>
      <c r="N1136" s="140" t="n"/>
      <c r="O1136" s="140" t="n"/>
    </row>
    <row r="1137">
      <c r="B1137" s="8" t="n"/>
    </row>
    <row r="1138">
      <c r="B1138" s="8" t="n"/>
    </row>
    <row r="1139">
      <c r="B1139" s="8" t="n"/>
    </row>
    <row r="1140">
      <c r="B1140" s="8" t="n"/>
    </row>
    <row r="1141"/>
    <row r="1142">
      <c r="B1142" s="8" t="n"/>
    </row>
    <row r="1143"/>
    <row r="1144">
      <c r="B1144" s="8" t="n"/>
    </row>
    <row r="1145"/>
    <row r="1146"/>
    <row r="1147"/>
    <row r="1148">
      <c r="B1148" s="8" t="n"/>
    </row>
    <row r="1149"/>
    <row r="1150"/>
    <row r="1151">
      <c r="B1151" s="8" t="n"/>
      <c r="N1151" s="141" t="n"/>
    </row>
    <row r="1152"/>
    <row r="1153">
      <c r="B1153" s="8" t="n"/>
      <c r="O1153" s="141" t="n"/>
    </row>
    <row r="1154"/>
    <row r="1155">
      <c r="B1155" s="8" t="n"/>
    </row>
    <row r="1156"/>
    <row r="1157">
      <c r="B1157" s="8" t="n"/>
    </row>
    <row r="1158"/>
    <row r="1159"/>
    <row r="1160">
      <c r="O1160" s="141" t="n"/>
    </row>
    <row r="1161"/>
    <row r="1162"/>
    <row r="1163">
      <c r="B1163" s="8" t="n"/>
    </row>
    <row r="1164"/>
    <row r="1165">
      <c r="B1165" s="3" t="n"/>
      <c r="D1165" s="140" t="n"/>
      <c r="E1165" s="140" t="n"/>
      <c r="F1165" s="140" t="n"/>
      <c r="G1165" s="5" t="n"/>
      <c r="H1165" s="4" t="n"/>
      <c r="I1165" s="140" t="n"/>
      <c r="J1165" s="140" t="n"/>
      <c r="K1165" s="7" t="n"/>
      <c r="L1165" s="140" t="n"/>
      <c r="M1165" s="140" t="n"/>
      <c r="N1165" s="140" t="n"/>
      <c r="O1165" s="140" t="n"/>
    </row>
    <row r="1166">
      <c r="O1166" s="141" t="n"/>
    </row>
    <row r="1167">
      <c r="B1167" s="8" t="n"/>
    </row>
    <row r="1168"/>
    <row r="1169">
      <c r="B1169" s="8" t="n"/>
    </row>
    <row r="1170">
      <c r="O1170" s="141" t="n"/>
    </row>
    <row r="1171">
      <c r="B1171" s="8" t="n"/>
    </row>
    <row r="1172">
      <c r="B1172" s="3" t="n"/>
      <c r="D1172" s="140" t="n"/>
      <c r="E1172" s="140" t="n"/>
      <c r="F1172" s="140" t="n"/>
      <c r="G1172" s="5" t="n"/>
      <c r="H1172" s="4" t="n"/>
      <c r="I1172" s="140" t="n"/>
      <c r="J1172" s="140" t="n"/>
      <c r="K1172" s="7" t="n"/>
      <c r="L1172" s="140" t="n"/>
      <c r="M1172" s="140" t="n"/>
      <c r="N1172" s="140" t="n"/>
      <c r="O1172" s="140" t="n"/>
    </row>
    <row r="1173">
      <c r="B1173" s="8" t="n"/>
    </row>
    <row r="1174"/>
    <row r="1175"/>
    <row r="1176">
      <c r="O1176" s="141" t="n"/>
    </row>
    <row r="1177"/>
    <row r="1178">
      <c r="B1178" s="3" t="n"/>
      <c r="D1178" s="140" t="n"/>
      <c r="E1178" s="140" t="n"/>
      <c r="F1178" s="140" t="n"/>
      <c r="G1178" s="5" t="n"/>
      <c r="H1178" s="4" t="n"/>
      <c r="I1178" s="140" t="n"/>
      <c r="J1178" s="140" t="n"/>
      <c r="K1178" s="7" t="n"/>
      <c r="L1178" s="140" t="n"/>
      <c r="M1178" s="140" t="n"/>
      <c r="N1178" s="140" t="n"/>
      <c r="O1178" s="140" t="n"/>
    </row>
    <row r="1179">
      <c r="B1179" s="8" t="n"/>
    </row>
    <row r="1180"/>
    <row r="1181"/>
    <row r="1182">
      <c r="B1182" s="3" t="n"/>
      <c r="D1182" s="140" t="n"/>
      <c r="E1182" s="140" t="n"/>
      <c r="F1182" s="140" t="n"/>
      <c r="G1182" s="5" t="n"/>
      <c r="H1182" s="4" t="n"/>
      <c r="I1182" s="140" t="n"/>
      <c r="J1182" s="140" t="n"/>
      <c r="K1182" s="7" t="n"/>
      <c r="L1182" s="140" t="n"/>
      <c r="M1182" s="140" t="n"/>
      <c r="N1182" s="140" t="n"/>
    </row>
    <row r="1183"/>
    <row r="1184">
      <c r="B1184" s="8" t="n"/>
    </row>
    <row r="1185"/>
    <row r="1186"/>
    <row r="1187">
      <c r="B1187" s="8" t="n"/>
    </row>
    <row r="1188">
      <c r="B1188" s="3" t="n"/>
      <c r="D1188" s="140" t="n"/>
      <c r="E1188" s="140" t="n"/>
      <c r="F1188" s="140" t="n"/>
      <c r="G1188" s="5" t="n"/>
      <c r="H1188" s="4" t="n"/>
      <c r="I1188" s="140" t="n"/>
      <c r="J1188" s="140" t="n"/>
      <c r="K1188" s="7" t="n"/>
      <c r="L1188" s="140" t="n"/>
      <c r="M1188" s="140" t="n"/>
      <c r="N1188" s="140" t="n"/>
    </row>
    <row r="1189">
      <c r="B1189" s="8" t="n"/>
    </row>
    <row r="1190"/>
    <row r="1191">
      <c r="B1191" s="8" t="n"/>
    </row>
    <row r="1192"/>
    <row r="1193"/>
    <row r="1194">
      <c r="B1194" s="3" t="n"/>
      <c r="D1194" s="140" t="n"/>
      <c r="E1194" s="140" t="n"/>
      <c r="F1194" s="140" t="n"/>
      <c r="G1194" s="5" t="n"/>
      <c r="H1194" s="4" t="n"/>
      <c r="I1194" s="140" t="n"/>
      <c r="J1194" s="140" t="n"/>
      <c r="K1194" s="7" t="n"/>
      <c r="L1194" s="140" t="n"/>
      <c r="M1194" s="140" t="n"/>
      <c r="N1194" s="140" t="n"/>
      <c r="O1194" s="140" t="n"/>
    </row>
    <row r="1195">
      <c r="B1195" s="8" t="n"/>
    </row>
    <row r="1196"/>
    <row r="1197"/>
    <row r="1198"/>
    <row r="1199">
      <c r="B1199" s="8" t="n"/>
    </row>
    <row r="1200">
      <c r="B1200" s="3" t="n"/>
      <c r="D1200" s="140" t="n"/>
      <c r="E1200" s="140" t="n"/>
      <c r="F1200" s="140" t="n"/>
      <c r="G1200" s="5" t="n"/>
      <c r="H1200" s="4" t="n"/>
      <c r="I1200" s="140" t="n"/>
      <c r="J1200" s="140" t="n"/>
      <c r="K1200" s="7" t="n"/>
      <c r="L1200" s="140" t="n"/>
      <c r="M1200" s="140" t="n"/>
      <c r="N1200" s="140" t="n"/>
      <c r="O1200" s="140" t="n"/>
    </row>
    <row r="1201"/>
    <row r="1202"/>
    <row r="1203"/>
    <row r="1204"/>
    <row r="1205">
      <c r="B1205" s="8" t="n"/>
      <c r="N1205" s="141" t="n"/>
    </row>
    <row r="1206"/>
    <row r="1207">
      <c r="O1207" s="141" t="n"/>
    </row>
    <row r="1208"/>
    <row r="1209">
      <c r="B1209" s="8" t="n"/>
    </row>
    <row r="1210"/>
    <row r="1211"/>
    <row r="1212"/>
    <row r="1213"/>
    <row r="1214"/>
    <row r="1215">
      <c r="B1215" s="8" t="n"/>
    </row>
    <row r="1216"/>
    <row r="1217"/>
    <row r="1218">
      <c r="N1218" s="141" t="n"/>
    </row>
    <row r="1219">
      <c r="B1219" s="3" t="n"/>
      <c r="D1219" s="140" t="n"/>
      <c r="E1219" s="140" t="n"/>
      <c r="F1219" s="140" t="n"/>
      <c r="G1219" s="5" t="n"/>
      <c r="H1219" s="4" t="n"/>
      <c r="I1219" s="140" t="n"/>
      <c r="J1219" s="140" t="n"/>
      <c r="K1219" s="7" t="n"/>
      <c r="L1219" s="140" t="n"/>
      <c r="M1219" s="140" t="n"/>
      <c r="N1219" s="140" t="n"/>
      <c r="O1219" s="140" t="n"/>
    </row>
    <row r="1220">
      <c r="O1220" s="141" t="n"/>
    </row>
    <row r="1221">
      <c r="B1221" s="8" t="n"/>
    </row>
    <row r="1222"/>
    <row r="1223"/>
    <row r="1224"/>
    <row r="1225"/>
    <row r="1226"/>
    <row r="1227">
      <c r="B1227" s="8" t="n"/>
    </row>
    <row r="1228"/>
    <row r="1229"/>
    <row r="1230"/>
    <row r="1231">
      <c r="B1231" s="8" t="n"/>
    </row>
    <row r="1232">
      <c r="B1232" s="3" t="n"/>
      <c r="D1232" s="140" t="n"/>
      <c r="E1232" s="140" t="n"/>
      <c r="F1232" s="140" t="n"/>
      <c r="G1232" s="5" t="n"/>
      <c r="H1232" s="4" t="n"/>
      <c r="I1232" s="140" t="n"/>
      <c r="J1232" s="140" t="n"/>
      <c r="K1232" s="7" t="n"/>
      <c r="L1232" s="140" t="n"/>
      <c r="M1232" s="140" t="n"/>
      <c r="N1232" s="140" t="n"/>
      <c r="O1232" s="140" t="n"/>
    </row>
    <row r="1233"/>
    <row r="1234">
      <c r="B1234" s="8" t="n"/>
    </row>
    <row r="1235"/>
    <row r="1236"/>
    <row r="1237">
      <c r="B1237" s="8" t="n"/>
    </row>
    <row r="1238">
      <c r="B1238" s="8" t="n"/>
    </row>
    <row r="1239">
      <c r="B1239" s="8" t="n"/>
    </row>
    <row r="1240"/>
    <row r="1241">
      <c r="B1241" s="8" t="n"/>
    </row>
    <row r="1242">
      <c r="B1242" s="8" t="n"/>
      <c r="N1242" s="141" t="n"/>
    </row>
    <row r="1243"/>
    <row r="1244">
      <c r="O1244" s="141" t="n"/>
    </row>
    <row r="1245">
      <c r="B1245" s="8" t="n"/>
    </row>
    <row r="1246"/>
    <row r="1247">
      <c r="B1247" s="8" t="n"/>
    </row>
    <row r="1248"/>
    <row r="1249"/>
    <row r="1250">
      <c r="B1250" s="8" t="n"/>
    </row>
    <row r="1251">
      <c r="B1251" s="8" t="n"/>
    </row>
    <row r="1252"/>
    <row r="1253">
      <c r="B1253" s="8" t="n"/>
    </row>
    <row r="1254">
      <c r="B1254" s="8" t="n"/>
    </row>
    <row r="1255">
      <c r="O1255" s="141" t="n"/>
    </row>
    <row r="1256">
      <c r="B1256" s="3" t="n"/>
      <c r="D1256" s="140" t="n"/>
      <c r="E1256" s="140" t="n"/>
      <c r="F1256" s="140" t="n"/>
      <c r="G1256" s="5" t="n"/>
      <c r="H1256" s="4" t="n"/>
      <c r="I1256" s="140" t="n"/>
      <c r="J1256" s="140" t="n"/>
      <c r="K1256" s="7" t="n"/>
      <c r="L1256" s="140" t="n"/>
      <c r="M1256" s="140" t="n"/>
      <c r="N1256" s="140" t="n"/>
      <c r="O1256" s="140" t="n"/>
    </row>
    <row r="1257"/>
    <row r="1258"/>
    <row r="1259">
      <c r="B1259" s="8" t="n"/>
      <c r="O1259" s="141" t="n"/>
    </row>
    <row r="1260">
      <c r="B1260" s="8" t="n"/>
    </row>
    <row r="1261"/>
    <row r="1262">
      <c r="B1262" s="8" t="n"/>
    </row>
    <row r="1263"/>
    <row r="1264"/>
    <row r="1265">
      <c r="O1265" s="141" t="n"/>
    </row>
    <row r="1266"/>
    <row r="1267">
      <c r="B1267" s="8" t="n"/>
      <c r="D1267" s="140" t="n"/>
      <c r="E1267" s="140" t="n"/>
      <c r="F1267" s="140" t="n"/>
      <c r="G1267" s="5" t="n"/>
      <c r="H1267" s="4" t="n"/>
      <c r="I1267" s="140" t="n"/>
      <c r="J1267" s="140" t="n"/>
      <c r="K1267" s="7" t="n"/>
      <c r="L1267" s="140" t="n"/>
      <c r="M1267" s="140" t="n"/>
      <c r="N1267" s="140" t="n"/>
      <c r="O1267" s="140" t="n"/>
    </row>
    <row r="1268">
      <c r="B1268" s="8" t="n"/>
    </row>
    <row r="1269"/>
    <row r="1270"/>
    <row r="1271">
      <c r="B1271" s="3" t="n"/>
      <c r="D1271" s="140" t="n"/>
      <c r="E1271" s="140" t="n"/>
      <c r="F1271" s="140" t="n"/>
      <c r="G1271" s="5" t="n"/>
      <c r="H1271" s="4" t="n"/>
      <c r="I1271" s="140" t="n"/>
      <c r="J1271" s="140" t="n"/>
      <c r="K1271" s="7" t="n"/>
      <c r="L1271" s="140" t="n"/>
      <c r="M1271" s="140" t="n"/>
      <c r="N1271" s="140" t="n"/>
    </row>
    <row r="1272"/>
    <row r="1273">
      <c r="B1273" s="8" t="n"/>
    </row>
    <row r="1274">
      <c r="B1274" s="8" t="n"/>
    </row>
    <row r="1275"/>
    <row r="1276"/>
    <row r="1277">
      <c r="B1277" s="3" t="n"/>
      <c r="D1277" s="140" t="n"/>
      <c r="E1277" s="140" t="n"/>
      <c r="F1277" s="140" t="n"/>
      <c r="G1277" s="5" t="n"/>
      <c r="H1277" s="4" t="n"/>
      <c r="I1277" s="140" t="n"/>
      <c r="J1277" s="140" t="n"/>
      <c r="K1277" s="7" t="n"/>
      <c r="L1277" s="140" t="n"/>
      <c r="M1277" s="140" t="n"/>
      <c r="N1277" s="140" t="n"/>
    </row>
    <row r="1278"/>
    <row r="1279">
      <c r="B1279" s="8" t="n"/>
    </row>
    <row r="1280"/>
    <row r="1281">
      <c r="O1281" s="141" t="n"/>
    </row>
    <row r="1282"/>
    <row r="1283">
      <c r="B1283" s="3" t="n"/>
      <c r="D1283" s="140" t="n"/>
      <c r="E1283" s="140" t="n"/>
      <c r="F1283" s="140" t="n"/>
      <c r="G1283" s="5" t="n"/>
      <c r="H1283" s="4" t="n"/>
      <c r="I1283" s="140" t="n"/>
      <c r="J1283" s="140" t="n"/>
      <c r="K1283" s="7" t="n"/>
      <c r="L1283" s="140" t="n"/>
      <c r="M1283" s="140" t="n"/>
      <c r="N1283" s="140" t="n"/>
      <c r="O1283" s="140" t="n"/>
    </row>
    <row r="1284"/>
    <row r="1285"/>
    <row r="1286"/>
    <row r="1287">
      <c r="B1287" s="8" t="n"/>
    </row>
    <row r="1288"/>
    <row r="1289">
      <c r="B1289" s="3" t="n"/>
      <c r="D1289" s="140" t="n"/>
      <c r="E1289" s="140" t="n"/>
      <c r="F1289" s="140" t="n"/>
      <c r="G1289" s="5" t="n"/>
      <c r="H1289" s="4" t="n"/>
      <c r="I1289" s="140" t="n"/>
      <c r="J1289" s="140" t="n"/>
      <c r="K1289" s="7" t="n"/>
      <c r="L1289" s="140" t="n"/>
      <c r="M1289" s="140" t="n"/>
      <c r="N1289" s="140" t="n"/>
    </row>
    <row r="1290"/>
    <row r="1291"/>
    <row r="1292"/>
    <row r="1293">
      <c r="B1293" s="3" t="n"/>
      <c r="D1293" s="140" t="n"/>
      <c r="E1293" s="140" t="n"/>
      <c r="F1293" s="140" t="n"/>
      <c r="G1293" s="5" t="n"/>
      <c r="H1293" s="4" t="n"/>
      <c r="I1293" s="140" t="n"/>
      <c r="J1293" s="140" t="n"/>
      <c r="K1293" s="7" t="n"/>
      <c r="L1293" s="140" t="n"/>
      <c r="M1293" s="140" t="n"/>
      <c r="N1293" s="140" t="n"/>
      <c r="O1293" s="140" t="n"/>
    </row>
    <row r="1294">
      <c r="B1294" s="8" t="n"/>
    </row>
    <row r="1295"/>
    <row r="1296"/>
    <row r="1297"/>
    <row r="1298">
      <c r="B1298" s="8" t="n"/>
    </row>
    <row r="1299"/>
    <row r="1300">
      <c r="B1300" s="8" t="n"/>
    </row>
    <row r="1301">
      <c r="B1301" s="3" t="n"/>
      <c r="D1301" s="140" t="n"/>
      <c r="E1301" s="140" t="n"/>
      <c r="F1301" s="140" t="n"/>
      <c r="G1301" s="5" t="n"/>
      <c r="H1301" s="4" t="n"/>
      <c r="I1301" s="140" t="n"/>
      <c r="J1301" s="140" t="n"/>
      <c r="K1301" s="7" t="n"/>
      <c r="L1301" s="140" t="n"/>
      <c r="M1301" s="140" t="n"/>
      <c r="N1301" s="140" t="n"/>
      <c r="O1301" s="140" t="n"/>
    </row>
    <row r="1302">
      <c r="B1302" s="8" t="n"/>
    </row>
    <row r="1303"/>
    <row r="1304">
      <c r="B1304" s="8" t="n"/>
    </row>
    <row r="1305">
      <c r="O1305" s="141" t="n"/>
    </row>
    <row r="1306"/>
    <row r="1307">
      <c r="B1307" s="8" t="n"/>
    </row>
    <row r="1308"/>
    <row r="1309"/>
    <row r="1310">
      <c r="B1310" s="8" t="n"/>
    </row>
    <row r="1311"/>
    <row r="1312"/>
    <row r="1313">
      <c r="O1313" s="141" t="n"/>
    </row>
    <row r="1314"/>
    <row r="1315"/>
    <row r="1316">
      <c r="B1316" s="8" t="n"/>
      <c r="O1316" s="141" t="n"/>
    </row>
    <row r="1317">
      <c r="B1317" s="3" t="n"/>
      <c r="D1317" s="140" t="n"/>
      <c r="E1317" s="140" t="n"/>
      <c r="F1317" s="140" t="n"/>
      <c r="G1317" s="5" t="n"/>
      <c r="H1317" s="4" t="n"/>
      <c r="I1317" s="140" t="n"/>
      <c r="J1317" s="140" t="n"/>
      <c r="K1317" s="7" t="n"/>
      <c r="L1317" s="140" t="n"/>
      <c r="M1317" s="140" t="n"/>
      <c r="N1317" s="140" t="n"/>
      <c r="O1317" s="140" t="n"/>
    </row>
    <row r="1318"/>
    <row r="1319"/>
    <row r="1320">
      <c r="B1320" s="8" t="n"/>
      <c r="O1320" s="141" t="n"/>
    </row>
    <row r="1321"/>
    <row r="1322"/>
    <row r="1323">
      <c r="O1323" s="141" t="n"/>
    </row>
    <row r="1324"/>
    <row r="1325">
      <c r="B1325" s="3" t="n"/>
      <c r="D1325" s="140" t="n"/>
      <c r="E1325" s="140" t="n"/>
      <c r="F1325" s="140" t="n"/>
      <c r="G1325" s="5" t="n"/>
      <c r="H1325" s="4" t="n"/>
      <c r="I1325" s="140" t="n"/>
      <c r="J1325" s="140" t="n"/>
      <c r="K1325" s="7" t="n"/>
      <c r="L1325" s="140" t="n"/>
      <c r="M1325" s="140" t="n"/>
      <c r="N1325" s="140" t="n"/>
      <c r="O1325" s="140" t="n"/>
    </row>
    <row r="1326">
      <c r="O1326" s="141" t="n"/>
    </row>
    <row r="1327"/>
    <row r="1328">
      <c r="B1328" s="8" t="n"/>
      <c r="D1328" s="140" t="n"/>
      <c r="E1328" s="140" t="n"/>
      <c r="F1328" s="140" t="n"/>
      <c r="G1328" s="5" t="n"/>
      <c r="H1328" s="4" t="n"/>
      <c r="I1328" s="140" t="n"/>
      <c r="J1328" s="140" t="n"/>
      <c r="K1328" s="7" t="n"/>
      <c r="L1328" s="140" t="n"/>
      <c r="M1328" s="140" t="n"/>
      <c r="N1328" s="140" t="n"/>
      <c r="O1328" s="140" t="n"/>
    </row>
    <row r="1329"/>
    <row r="1330">
      <c r="B1330" s="8" t="n"/>
    </row>
    <row r="1331"/>
    <row r="1332">
      <c r="B1332" s="8" t="n"/>
      <c r="D1332" s="140" t="n"/>
      <c r="E1332" s="140" t="n"/>
      <c r="F1332" s="140" t="n"/>
      <c r="G1332" s="5" t="n"/>
      <c r="H1332" s="4" t="n"/>
      <c r="I1332" s="140" t="n"/>
      <c r="J1332" s="140" t="n"/>
      <c r="K1332" s="7" t="n"/>
      <c r="L1332" s="140" t="n"/>
      <c r="M1332" s="140" t="n"/>
      <c r="N1332" s="140" t="n"/>
      <c r="O1332" s="140" t="n"/>
    </row>
    <row r="1333"/>
    <row r="1334">
      <c r="O1334" s="141" t="n"/>
    </row>
    <row r="1335">
      <c r="B1335" s="3" t="n"/>
      <c r="D1335" s="140" t="n"/>
      <c r="E1335" s="140" t="n"/>
      <c r="F1335" s="140" t="n"/>
      <c r="G1335" s="5" t="n"/>
      <c r="H1335" s="4" t="n"/>
      <c r="I1335" s="140" t="n"/>
      <c r="J1335" s="140" t="n"/>
      <c r="K1335" s="7" t="n"/>
      <c r="L1335" s="140" t="n"/>
      <c r="M1335" s="140" t="n"/>
      <c r="N1335" s="140" t="n"/>
      <c r="O1335" s="140" t="n"/>
    </row>
    <row r="1336"/>
    <row r="1337"/>
    <row r="1338">
      <c r="B1338" s="8" t="n"/>
      <c r="D1338" s="140" t="n"/>
      <c r="E1338" s="140" t="n"/>
      <c r="F1338" s="140" t="n"/>
      <c r="G1338" s="5" t="n"/>
      <c r="H1338" s="4" t="n"/>
      <c r="I1338" s="140" t="n"/>
      <c r="J1338" s="140" t="n"/>
      <c r="K1338" s="7" t="n"/>
      <c r="L1338" s="140" t="n"/>
      <c r="M1338" s="140" t="n"/>
      <c r="N1338" s="140" t="n"/>
      <c r="O1338" s="140" t="n"/>
    </row>
    <row r="1339"/>
    <row r="1340">
      <c r="O1340" s="141" t="n"/>
    </row>
    <row r="1341">
      <c r="B1341" s="8" t="n"/>
    </row>
    <row r="1342"/>
    <row r="1343">
      <c r="O1343" s="141" t="n"/>
    </row>
    <row r="1344">
      <c r="B1344" s="8" t="n"/>
    </row>
    <row r="1345"/>
    <row r="1346">
      <c r="B1346" s="3" t="n"/>
      <c r="D1346" s="140" t="n"/>
      <c r="E1346" s="140" t="n"/>
      <c r="F1346" s="140" t="n"/>
      <c r="G1346" s="5" t="n"/>
      <c r="H1346" s="4" t="n"/>
      <c r="I1346" s="140" t="n"/>
      <c r="J1346" s="140" t="n"/>
      <c r="K1346" s="7" t="n"/>
      <c r="L1346" s="140" t="n"/>
      <c r="M1346" s="140" t="n"/>
      <c r="N1346" s="140" t="n"/>
    </row>
    <row r="1347"/>
    <row r="1348"/>
    <row r="1349"/>
    <row r="1350">
      <c r="O1350" s="141" t="n"/>
    </row>
    <row r="1351"/>
    <row r="1352">
      <c r="B1352" s="8" t="n"/>
      <c r="D1352" s="140" t="n"/>
      <c r="E1352" s="140" t="n"/>
      <c r="F1352" s="140" t="n"/>
      <c r="G1352" s="5" t="n"/>
      <c r="H1352" s="4" t="n"/>
      <c r="I1352" s="140" t="n"/>
      <c r="J1352" s="140" t="n"/>
      <c r="K1352" s="7" t="n"/>
      <c r="L1352" s="140" t="n"/>
      <c r="M1352" s="140" t="n"/>
      <c r="N1352" s="140" t="n"/>
      <c r="O1352" s="140" t="n"/>
    </row>
    <row r="1353"/>
    <row r="1354">
      <c r="O1354" s="141" t="n"/>
    </row>
    <row r="1355">
      <c r="B1355" s="8" t="n"/>
      <c r="D1355" s="140" t="n"/>
      <c r="E1355" s="140" t="n"/>
      <c r="F1355" s="140" t="n"/>
      <c r="G1355" s="5" t="n"/>
      <c r="H1355" s="4" t="n"/>
      <c r="I1355" s="140" t="n"/>
      <c r="J1355" s="140" t="n"/>
      <c r="K1355" s="7" t="n"/>
      <c r="L1355" s="140" t="n"/>
      <c r="M1355" s="140" t="n"/>
      <c r="N1355" s="140" t="n"/>
      <c r="O1355" s="140" t="n"/>
    </row>
    <row r="1356"/>
    <row r="1357"/>
    <row r="1358">
      <c r="B1358" s="3" t="n"/>
      <c r="D1358" s="140" t="n"/>
      <c r="E1358" s="140" t="n"/>
      <c r="F1358" s="140" t="n"/>
      <c r="G1358" s="5" t="n"/>
      <c r="H1358" s="4" t="n"/>
      <c r="I1358" s="140" t="n"/>
      <c r="J1358" s="140" t="n"/>
      <c r="K1358" s="7" t="n"/>
      <c r="L1358" s="140" t="n"/>
      <c r="M1358" s="140" t="n"/>
      <c r="N1358" s="140" t="n"/>
      <c r="O1358" s="140" t="n"/>
    </row>
    <row r="1359">
      <c r="B1359" s="8" t="n"/>
      <c r="O1359" s="141" t="n"/>
    </row>
    <row r="1360"/>
    <row r="1361">
      <c r="O1361" s="141" t="n"/>
    </row>
    <row r="1362">
      <c r="B1362" s="8" t="n"/>
      <c r="D1362" s="140" t="n"/>
      <c r="E1362" s="140" t="n"/>
      <c r="F1362" s="140" t="n"/>
      <c r="G1362" s="5" t="n"/>
      <c r="H1362" s="4" t="n"/>
      <c r="I1362" s="140" t="n"/>
      <c r="J1362" s="140" t="n"/>
      <c r="K1362" s="7" t="n"/>
      <c r="L1362" s="140" t="n"/>
      <c r="M1362" s="140" t="n"/>
      <c r="N1362" s="140" t="n"/>
      <c r="O1362" s="140" t="n"/>
    </row>
    <row r="1363"/>
    <row r="1364"/>
    <row r="1365">
      <c r="B1365" s="8" t="n"/>
    </row>
    <row r="1366">
      <c r="B1366" s="3" t="n"/>
      <c r="D1366" s="140" t="n"/>
      <c r="E1366" s="140" t="n"/>
      <c r="F1366" s="140" t="n"/>
      <c r="G1366" s="5" t="n"/>
      <c r="H1366" s="4" t="n"/>
      <c r="I1366" s="140" t="n"/>
      <c r="J1366" s="140" t="n"/>
      <c r="K1366" s="7" t="n"/>
      <c r="L1366" s="140" t="n"/>
      <c r="M1366" s="140" t="n"/>
      <c r="N1366" s="140" t="n"/>
      <c r="O1366" s="140" t="n"/>
    </row>
    <row r="1367">
      <c r="O1367" s="141" t="n"/>
    </row>
    <row r="1368"/>
    <row r="1369"/>
    <row r="1370"/>
    <row r="1371">
      <c r="B1371" s="3" t="n"/>
      <c r="D1371" s="140" t="n"/>
      <c r="E1371" s="140" t="n"/>
      <c r="F1371" s="140" t="n"/>
      <c r="G1371" s="5" t="n"/>
      <c r="H1371" s="4" t="n"/>
      <c r="I1371" s="140" t="n"/>
      <c r="J1371" s="140" t="n"/>
      <c r="K1371" s="7" t="n"/>
      <c r="L1371" s="140" t="n"/>
      <c r="M1371" s="140" t="n"/>
      <c r="N1371" s="140" t="n"/>
      <c r="O1371" s="140" t="n"/>
    </row>
    <row r="1372"/>
    <row r="1373">
      <c r="B1373" s="8" t="n"/>
      <c r="D1373" s="140" t="n"/>
      <c r="E1373" s="140" t="n"/>
      <c r="F1373" s="140" t="n"/>
      <c r="G1373" s="5" t="n"/>
      <c r="H1373" s="4" t="n"/>
      <c r="I1373" s="140" t="n"/>
      <c r="J1373" s="140" t="n"/>
      <c r="K1373" s="7" t="n"/>
      <c r="L1373" s="140" t="n"/>
      <c r="M1373" s="140" t="n"/>
      <c r="N1373" s="140" t="n"/>
      <c r="O1373" s="140" t="n"/>
    </row>
    <row r="1374"/>
    <row r="1375"/>
    <row r="1376"/>
    <row r="1377"/>
    <row r="1378"/>
    <row r="1379">
      <c r="B1379" s="8" t="n"/>
      <c r="D1379" s="140" t="n"/>
      <c r="E1379" s="140" t="n"/>
      <c r="F1379" s="140" t="n"/>
      <c r="G1379" s="5" t="n"/>
      <c r="H1379" s="4" t="n"/>
      <c r="I1379" s="140" t="n"/>
      <c r="J1379" s="140" t="n"/>
      <c r="K1379" s="7" t="n"/>
      <c r="L1379" s="140" t="n"/>
      <c r="M1379" s="140" t="n"/>
      <c r="N1379" s="140" t="n"/>
      <c r="O1379" s="140" t="n"/>
    </row>
    <row r="1380"/>
    <row r="1381"/>
    <row r="1382">
      <c r="B1382" s="8" t="n"/>
    </row>
    <row r="1383"/>
    <row r="1384"/>
    <row r="1385">
      <c r="B1385" s="8" t="n"/>
    </row>
    <row r="1386"/>
    <row r="1387"/>
    <row r="1388"/>
    <row r="1389">
      <c r="B1389" s="8" t="n"/>
    </row>
    <row r="1390"/>
    <row r="1391"/>
    <row r="1392"/>
    <row r="1393">
      <c r="B1393" s="8" t="n"/>
    </row>
    <row r="1394"/>
    <row r="1395"/>
    <row r="1396"/>
    <row r="1397"/>
    <row r="1398">
      <c r="B1398" s="8" t="n"/>
    </row>
    <row r="1399"/>
    <row r="1400">
      <c r="B1400" s="8" t="n"/>
    </row>
    <row r="1401"/>
    <row r="1402"/>
    <row r="1403"/>
    <row r="1404"/>
    <row r="1405"/>
    <row r="1406">
      <c r="B1406" s="8" t="n"/>
    </row>
  </sheetData>
  <hyperlinks>
    <hyperlink xmlns:r="http://schemas.openxmlformats.org/officeDocument/2006/relationships" ref="D84" r:id="rId1"/>
    <hyperlink xmlns:r="http://schemas.openxmlformats.org/officeDocument/2006/relationships" ref="D93" r:id="rId2"/>
    <hyperlink xmlns:r="http://schemas.openxmlformats.org/officeDocument/2006/relationships" ref="D279" r:id="rId3"/>
    <hyperlink xmlns:r="http://schemas.openxmlformats.org/officeDocument/2006/relationships" ref="F292" display="TRM@六会小学校本町sc" r:id="rId4"/>
    <hyperlink xmlns:r="http://schemas.openxmlformats.org/officeDocument/2006/relationships" ref="D298" r:id="rId5"/>
    <hyperlink xmlns:r="http://schemas.openxmlformats.org/officeDocument/2006/relationships" ref="D306" r:id="rId6"/>
    <hyperlink xmlns:r="http://schemas.openxmlformats.org/officeDocument/2006/relationships" ref="F306" display="ルベントTRM@玉縄小学校" r:id="rId7"/>
    <hyperlink xmlns:r="http://schemas.openxmlformats.org/officeDocument/2006/relationships" ref="F307" display="ルベントTRM@玉縄小学校" r:id="rId8"/>
    <hyperlink xmlns:r="http://schemas.openxmlformats.org/officeDocument/2006/relationships" ref="F308" display="ルベントTRM@玉縄小学校" r:id="rId9"/>
    <hyperlink xmlns:r="http://schemas.openxmlformats.org/officeDocument/2006/relationships" ref="F309" display="ルベントTRM@玉縄小学校" r:id="rId10"/>
    <hyperlink xmlns:r="http://schemas.openxmlformats.org/officeDocument/2006/relationships" ref="F310" display="ルベントTRM@玉縄小学校" r:id="rId11"/>
    <hyperlink xmlns:r="http://schemas.openxmlformats.org/officeDocument/2006/relationships" ref="F311" display="三浦半島大会@明浜小葉山JGK" r:id="rId12"/>
    <hyperlink xmlns:r="http://schemas.openxmlformats.org/officeDocument/2006/relationships" ref="D318" r:id="rId13"/>
    <hyperlink xmlns:r="http://schemas.openxmlformats.org/officeDocument/2006/relationships" ref="D319" r:id="rId14"/>
    <hyperlink xmlns:r="http://schemas.openxmlformats.org/officeDocument/2006/relationships" ref="D335" r:id="rId15"/>
    <hyperlink xmlns:r="http://schemas.openxmlformats.org/officeDocument/2006/relationships" ref="D337" r:id="rId16"/>
    <hyperlink xmlns:r="http://schemas.openxmlformats.org/officeDocument/2006/relationships" ref="D342" display="F.マリノスくりはまカップ@明浜小_x000a_" r:id="rId17"/>
  </hyperlinks>
  <pageMargins left="0.7086614173228347" right="0.7086614173228347" top="0.7480314960629921" bottom="0.7480314960629921" header="0.3149606299212598" footer="0.3149606299212598"/>
  <pageSetup orientation="portrait" paperSize="9" scale="81" horizontalDpi="1200" verticalDpi="12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651"/>
  <sheetViews>
    <sheetView showGridLines="0" zoomScale="85" zoomScaleNormal="85" workbookViewId="0">
      <pane ySplit="2" topLeftCell="A3" activePane="bottomLeft" state="frozen"/>
      <selection activeCell="K96" sqref="K96"/>
      <selection pane="bottomLeft" activeCell="B30" sqref="B30"/>
    </sheetView>
  </sheetViews>
  <sheetFormatPr baseColWidth="8" defaultColWidth="15.375" defaultRowHeight="12" outlineLevelRow="1"/>
  <cols>
    <col width="1.5" customWidth="1" style="140" min="1" max="1"/>
    <col width="10" bestFit="1" customWidth="1" style="3" min="2" max="2"/>
    <col width="4.625" bestFit="1" customWidth="1" style="141" min="3" max="3"/>
    <col width="23.875" bestFit="1" customWidth="1" style="140" min="4" max="4"/>
    <col width="21" bestFit="1" customWidth="1" style="140" min="5" max="5"/>
    <col width="16.875" bestFit="1" customWidth="1" style="140" min="6" max="6"/>
    <col width="10.125" bestFit="1" customWidth="1" style="5" min="7" max="7"/>
    <col width="4.625" bestFit="1" customWidth="1" style="4" min="8" max="8"/>
    <col width="11.5" bestFit="1" customWidth="1" style="140" min="9" max="9"/>
    <col width="1.5" customWidth="1" style="140" min="10" max="10"/>
    <col width="15.375" customWidth="1" style="140" min="11" max="22"/>
    <col width="15.375" customWidth="1" style="140" min="23" max="16384"/>
  </cols>
  <sheetData>
    <row r="1" ht="21" customHeight="1">
      <c r="B1" s="71" t="inlineStr">
        <is>
          <t>■FC明浜試合結果 U11</t>
        </is>
      </c>
    </row>
    <row r="2" customFormat="1" s="1">
      <c r="B2" s="51" t="inlineStr">
        <is>
          <t>日付</t>
        </is>
      </c>
      <c r="C2" s="142" t="inlineStr">
        <is>
          <t>曜日</t>
        </is>
      </c>
      <c r="D2" s="20" t="inlineStr">
        <is>
          <t>大会名</t>
        </is>
      </c>
      <c r="E2" s="17" t="inlineStr">
        <is>
          <t>会場</t>
        </is>
      </c>
      <c r="F2" s="20" t="inlineStr">
        <is>
          <t>対戦相手</t>
        </is>
      </c>
      <c r="G2" s="21" t="inlineStr">
        <is>
          <t>スコア</t>
        </is>
      </c>
      <c r="H2" s="17" t="inlineStr">
        <is>
          <t>勝敗</t>
        </is>
      </c>
      <c r="I2" s="52" t="inlineStr">
        <is>
          <t>備考</t>
        </is>
      </c>
    </row>
    <row r="3" hidden="1" outlineLevel="1" customFormat="1" s="1">
      <c r="B3" s="143" t="n">
        <v>46307</v>
      </c>
      <c r="C3" s="144">
        <f>B3</f>
        <v/>
      </c>
      <c r="D3" s="140" t="inlineStr">
        <is>
          <t>明治安田生命杯</t>
        </is>
      </c>
      <c r="E3" s="18" t="inlineStr">
        <is>
          <t>はまゆうＧ</t>
        </is>
      </c>
      <c r="F3" s="53" t="inlineStr">
        <is>
          <t>三春SC</t>
        </is>
      </c>
      <c r="G3" s="32" t="inlineStr">
        <is>
          <t>2-0</t>
        </is>
      </c>
      <c r="H3" s="31" t="inlineStr">
        <is>
          <t>〇</t>
        </is>
      </c>
      <c r="I3" s="54" t="inlineStr">
        <is>
          <t>準決勝 準優勝</t>
        </is>
      </c>
    </row>
    <row r="4" hidden="1" outlineLevel="1" customFormat="1" s="1">
      <c r="B4" s="46" t="n"/>
      <c r="C4" s="144" t="n"/>
      <c r="D4" s="140" t="n"/>
      <c r="E4" s="18" t="n"/>
      <c r="F4" s="53" t="inlineStr">
        <is>
          <t>マリノス</t>
        </is>
      </c>
      <c r="G4" s="32" t="inlineStr">
        <is>
          <t>0-3</t>
        </is>
      </c>
      <c r="H4" s="31" t="inlineStr">
        <is>
          <t>×</t>
        </is>
      </c>
      <c r="I4" s="54" t="inlineStr">
        <is>
          <t>決勝</t>
        </is>
      </c>
    </row>
    <row r="5" hidden="1" outlineLevel="1" customFormat="1" s="1">
      <c r="B5" s="143" t="n">
        <v>46306</v>
      </c>
      <c r="C5" s="144">
        <f>B5</f>
        <v/>
      </c>
      <c r="D5" s="140" t="inlineStr">
        <is>
          <t>SL</t>
        </is>
      </c>
      <c r="E5" s="18" t="inlineStr">
        <is>
          <t>はまゆう</t>
        </is>
      </c>
      <c r="F5" s="53" t="inlineStr">
        <is>
          <t>佐野ベアーズ</t>
        </is>
      </c>
      <c r="G5" s="32" t="inlineStr">
        <is>
          <t>2-0</t>
        </is>
      </c>
      <c r="H5" s="31" t="inlineStr">
        <is>
          <t>〇</t>
        </is>
      </c>
      <c r="I5" s="54" t="inlineStr">
        <is>
          <t>FC明浜</t>
        </is>
      </c>
    </row>
    <row r="6" hidden="1" outlineLevel="1" customFormat="1" s="1">
      <c r="B6" s="46" t="n"/>
      <c r="C6" s="144" t="n"/>
      <c r="D6" s="140" t="n"/>
      <c r="E6" s="18" t="n"/>
      <c r="F6" s="53" t="inlineStr">
        <is>
          <t>FC高坂</t>
        </is>
      </c>
      <c r="G6" s="32" t="inlineStr">
        <is>
          <t>2-1</t>
        </is>
      </c>
      <c r="H6" s="31" t="inlineStr">
        <is>
          <t>〇</t>
        </is>
      </c>
      <c r="I6" s="54" t="inlineStr">
        <is>
          <t>FC明浜</t>
        </is>
      </c>
    </row>
    <row r="7" hidden="1" outlineLevel="1" customFormat="1" s="1">
      <c r="B7" s="46" t="n"/>
      <c r="C7" s="144" t="n"/>
      <c r="D7" s="140" t="n"/>
      <c r="E7" s="18" t="n"/>
      <c r="F7" s="53" t="inlineStr">
        <is>
          <t>FC高坂</t>
        </is>
      </c>
      <c r="G7" s="32" t="inlineStr">
        <is>
          <t>3-1</t>
        </is>
      </c>
      <c r="H7" s="31" t="inlineStr">
        <is>
          <t>〇</t>
        </is>
      </c>
      <c r="I7" s="54" t="inlineStr">
        <is>
          <t>明浜U11</t>
        </is>
      </c>
    </row>
    <row r="8" hidden="1" outlineLevel="1" customFormat="1" s="1">
      <c r="B8" s="46" t="n"/>
      <c r="C8" s="144" t="n"/>
      <c r="D8" s="140" t="n"/>
      <c r="E8" s="18" t="n"/>
      <c r="F8" s="53" t="inlineStr">
        <is>
          <t>佐野ベアーズ</t>
        </is>
      </c>
      <c r="G8" s="32" t="inlineStr">
        <is>
          <t>1-2</t>
        </is>
      </c>
      <c r="H8" s="31" t="inlineStr">
        <is>
          <t>×</t>
        </is>
      </c>
      <c r="I8" s="54" t="inlineStr">
        <is>
          <t>明浜U11</t>
        </is>
      </c>
    </row>
    <row r="9" hidden="1" outlineLevel="1" customFormat="1" s="1">
      <c r="B9" s="143" t="n">
        <v>46305</v>
      </c>
      <c r="C9" s="144">
        <f>B9</f>
        <v/>
      </c>
      <c r="D9" s="140" t="inlineStr">
        <is>
          <t>プレミア</t>
        </is>
      </c>
      <c r="E9" s="18" t="inlineStr">
        <is>
          <t>JERA</t>
        </is>
      </c>
      <c r="F9" s="53" t="inlineStr">
        <is>
          <t>すみれ2nd</t>
        </is>
      </c>
      <c r="G9" s="32" t="inlineStr">
        <is>
          <t>7-0</t>
        </is>
      </c>
      <c r="H9" s="31" t="inlineStr">
        <is>
          <t>〇</t>
        </is>
      </c>
      <c r="I9" s="54" t="n"/>
    </row>
    <row r="10" hidden="1" outlineLevel="1" customFormat="1" s="1">
      <c r="B10" s="46" t="n"/>
      <c r="C10" s="144" t="n"/>
      <c r="D10" s="140" t="n"/>
      <c r="E10" s="18" t="n"/>
      <c r="F10" s="53" t="inlineStr">
        <is>
          <t>すみれ2nd</t>
        </is>
      </c>
      <c r="G10" s="32" t="inlineStr">
        <is>
          <t>0-0</t>
        </is>
      </c>
      <c r="H10" s="31" t="inlineStr">
        <is>
          <t>△</t>
        </is>
      </c>
      <c r="I10" s="54" t="inlineStr">
        <is>
          <t>TRM</t>
        </is>
      </c>
    </row>
    <row r="11" hidden="1" outlineLevel="1" customFormat="1" s="1">
      <c r="B11" s="46" t="n"/>
      <c r="C11" s="144" t="n"/>
      <c r="D11" s="140" t="n"/>
      <c r="E11" s="18" t="n"/>
      <c r="F11" s="53" t="inlineStr">
        <is>
          <t>すみれ2nd</t>
        </is>
      </c>
      <c r="G11" s="32" t="inlineStr">
        <is>
          <t>2-3</t>
        </is>
      </c>
      <c r="H11" s="31" t="inlineStr">
        <is>
          <t>×</t>
        </is>
      </c>
      <c r="I11" s="54" t="inlineStr">
        <is>
          <t>TRM</t>
        </is>
      </c>
    </row>
    <row r="12" hidden="1" outlineLevel="1" customFormat="1" s="1">
      <c r="B12" s="46" t="n"/>
      <c r="C12" s="144" t="n"/>
      <c r="D12" s="140" t="n"/>
      <c r="E12" s="18" t="n"/>
      <c r="F12" s="53" t="inlineStr">
        <is>
          <t>すみれ2nd</t>
        </is>
      </c>
      <c r="G12" s="32" t="inlineStr">
        <is>
          <t>0-0</t>
        </is>
      </c>
      <c r="H12" s="31" t="inlineStr">
        <is>
          <t>△</t>
        </is>
      </c>
      <c r="I12" s="54" t="inlineStr">
        <is>
          <t>TRM</t>
        </is>
      </c>
    </row>
    <row r="13" hidden="1" outlineLevel="1" customFormat="1" s="1">
      <c r="B13" s="46" t="n"/>
      <c r="C13" s="144" t="n"/>
      <c r="D13" s="140" t="n"/>
      <c r="E13" s="18" t="n"/>
      <c r="F13" s="53" t="inlineStr">
        <is>
          <t>すみれ2nd</t>
        </is>
      </c>
      <c r="G13" s="32" t="inlineStr">
        <is>
          <t>2-0</t>
        </is>
      </c>
      <c r="H13" s="31" t="inlineStr">
        <is>
          <t>〇</t>
        </is>
      </c>
      <c r="I13" s="54" t="inlineStr">
        <is>
          <t>TRM</t>
        </is>
      </c>
    </row>
    <row r="14" hidden="1" outlineLevel="1" customFormat="1" s="1">
      <c r="B14" s="46" t="n"/>
      <c r="C14" s="144" t="n"/>
      <c r="D14" s="140" t="n"/>
      <c r="E14" s="18" t="n"/>
      <c r="F14" s="53" t="inlineStr">
        <is>
          <t>すみれ2nd</t>
        </is>
      </c>
      <c r="G14" s="32" t="inlineStr">
        <is>
          <t>0-0</t>
        </is>
      </c>
      <c r="H14" s="31" t="inlineStr">
        <is>
          <t>△</t>
        </is>
      </c>
      <c r="I14" s="54" t="inlineStr">
        <is>
          <t>TRM</t>
        </is>
      </c>
    </row>
    <row r="15" hidden="1" outlineLevel="1" customFormat="1" s="1">
      <c r="B15" s="143" t="n">
        <v>46299</v>
      </c>
      <c r="C15" s="144">
        <f>B15</f>
        <v/>
      </c>
      <c r="D15" s="140" t="inlineStr">
        <is>
          <t>港FC主催TRM</t>
        </is>
      </c>
      <c r="E15" s="18" t="inlineStr">
        <is>
          <t>平塚市立港小学校</t>
        </is>
      </c>
      <c r="F15" s="53" t="inlineStr">
        <is>
          <t>港FC</t>
        </is>
      </c>
      <c r="G15" s="32" t="inlineStr">
        <is>
          <t>3-0</t>
        </is>
      </c>
      <c r="H15" s="31" t="inlineStr">
        <is>
          <t>〇</t>
        </is>
      </c>
      <c r="I15" s="54" t="n"/>
    </row>
    <row r="16" hidden="1" outlineLevel="1" customFormat="1" s="1">
      <c r="B16" s="46" t="n"/>
      <c r="C16" s="144" t="n"/>
      <c r="D16" s="140" t="n"/>
      <c r="E16" s="18" t="n"/>
      <c r="F16" s="53" t="inlineStr">
        <is>
          <t>FC南瀬谷</t>
        </is>
      </c>
      <c r="G16" s="32" t="inlineStr">
        <is>
          <t>1-0</t>
        </is>
      </c>
      <c r="H16" s="31" t="inlineStr">
        <is>
          <t>〇</t>
        </is>
      </c>
      <c r="I16" s="54" t="n"/>
    </row>
    <row r="17" hidden="1" outlineLevel="1" customFormat="1" s="1">
      <c r="B17" s="46" t="n"/>
      <c r="C17" s="144" t="n"/>
      <c r="D17" s="140" t="n"/>
      <c r="E17" s="18" t="n"/>
      <c r="F17" s="53" t="inlineStr">
        <is>
          <t>港FC</t>
        </is>
      </c>
      <c r="G17" s="32" t="inlineStr">
        <is>
          <t>2-1</t>
        </is>
      </c>
      <c r="H17" s="31" t="inlineStr">
        <is>
          <t>〇</t>
        </is>
      </c>
      <c r="I17" s="54" t="n"/>
    </row>
    <row r="18" hidden="1" outlineLevel="1" customFormat="1" s="1">
      <c r="B18" s="46" t="n"/>
      <c r="C18" s="144" t="n"/>
      <c r="D18" s="140" t="n"/>
      <c r="E18" s="18" t="n"/>
      <c r="F18" s="53" t="inlineStr">
        <is>
          <t>FC南瀬谷</t>
        </is>
      </c>
      <c r="G18" s="32" t="inlineStr">
        <is>
          <t>1-0</t>
        </is>
      </c>
      <c r="H18" s="31" t="inlineStr">
        <is>
          <t>〇</t>
        </is>
      </c>
      <c r="I18" s="54" t="n"/>
    </row>
    <row r="19" hidden="1" outlineLevel="1" customFormat="1" s="1">
      <c r="B19" s="143" t="n">
        <v>46292</v>
      </c>
      <c r="C19" s="144">
        <f>B19</f>
        <v/>
      </c>
      <c r="D19" s="140" t="inlineStr">
        <is>
          <t>SL</t>
        </is>
      </c>
      <c r="E19" s="18" t="inlineStr">
        <is>
          <t>はまゆうＧ</t>
        </is>
      </c>
      <c r="F19" s="53" t="inlineStr">
        <is>
          <t>大津FC</t>
        </is>
      </c>
      <c r="G19" s="32" t="inlineStr">
        <is>
          <t>0-0</t>
        </is>
      </c>
      <c r="H19" s="31" t="inlineStr">
        <is>
          <t>△</t>
        </is>
      </c>
      <c r="I19" s="54" t="inlineStr">
        <is>
          <t>FC明浜</t>
        </is>
      </c>
    </row>
    <row r="20" hidden="1" outlineLevel="1" customFormat="1" s="1">
      <c r="B20" s="46" t="n"/>
      <c r="C20" s="144" t="n"/>
      <c r="D20" s="140" t="n"/>
      <c r="E20" s="18" t="n"/>
      <c r="F20" s="53" t="inlineStr">
        <is>
          <t>大楠少年サッカー友の会</t>
        </is>
      </c>
      <c r="G20" s="32" t="inlineStr">
        <is>
          <t>5-0</t>
        </is>
      </c>
      <c r="H20" s="31" t="inlineStr">
        <is>
          <t>〇</t>
        </is>
      </c>
      <c r="I20" s="54" t="inlineStr">
        <is>
          <t>明浜U11</t>
        </is>
      </c>
    </row>
    <row r="21" hidden="1" outlineLevel="1" customFormat="1" s="1">
      <c r="B21" s="143" t="n">
        <v>46291</v>
      </c>
      <c r="C21" s="144">
        <f>B21</f>
        <v/>
      </c>
      <c r="D21" s="140" t="inlineStr">
        <is>
          <t>明治安田生命杯予選</t>
        </is>
      </c>
      <c r="E21" s="18" t="inlineStr">
        <is>
          <t>はまゆうＧ</t>
        </is>
      </c>
      <c r="F21" s="53" t="inlineStr">
        <is>
          <t>I.Oキッカーズ</t>
        </is>
      </c>
      <c r="G21" s="32" t="inlineStr">
        <is>
          <t>1-0</t>
        </is>
      </c>
      <c r="H21" s="31" t="inlineStr">
        <is>
          <t>〇</t>
        </is>
      </c>
      <c r="I21" s="54" t="n"/>
    </row>
    <row r="22" hidden="1" outlineLevel="1" customFormat="1" s="1">
      <c r="B22" s="46" t="n"/>
      <c r="C22" s="144" t="n"/>
      <c r="D22" s="140" t="n"/>
      <c r="E22" s="18" t="n"/>
      <c r="F22" s="53" t="inlineStr">
        <is>
          <t>FC高坂</t>
        </is>
      </c>
      <c r="G22" s="32" t="inlineStr">
        <is>
          <t>0-0</t>
        </is>
      </c>
      <c r="H22" s="31" t="inlineStr">
        <is>
          <t>△</t>
        </is>
      </c>
      <c r="I22" s="54" t="inlineStr">
        <is>
          <t>TRM</t>
        </is>
      </c>
    </row>
    <row r="23" hidden="1" outlineLevel="1" customFormat="1" s="1">
      <c r="B23" s="46" t="n"/>
      <c r="C23" s="144" t="n"/>
      <c r="D23" s="140" t="n"/>
      <c r="E23" s="18" t="n"/>
      <c r="F23" s="53" t="inlineStr">
        <is>
          <t>FC高坂</t>
        </is>
      </c>
      <c r="G23" s="32" t="inlineStr">
        <is>
          <t>2-1</t>
        </is>
      </c>
      <c r="H23" s="31" t="inlineStr">
        <is>
          <t>〇</t>
        </is>
      </c>
      <c r="I23" s="54" t="inlineStr">
        <is>
          <t>TRM</t>
        </is>
      </c>
    </row>
    <row r="24" outlineLevel="1" customFormat="1" s="1">
      <c r="B24" s="46" t="n"/>
      <c r="C24" s="144" t="n"/>
      <c r="D24" s="140" t="n"/>
      <c r="E24" s="18" t="n"/>
      <c r="F24" s="53" t="inlineStr">
        <is>
          <t>横須賀鴨居SC</t>
        </is>
      </c>
      <c r="G24" s="32" t="inlineStr">
        <is>
          <t>0-0</t>
        </is>
      </c>
      <c r="H24" s="31" t="inlineStr">
        <is>
          <t>△</t>
        </is>
      </c>
      <c r="I24" s="54" t="inlineStr">
        <is>
          <t>TRM</t>
        </is>
      </c>
    </row>
    <row r="25" outlineLevel="1" customFormat="1" s="1">
      <c r="B25" s="143" t="n">
        <v>46288</v>
      </c>
      <c r="C25" s="144">
        <f>B25</f>
        <v/>
      </c>
      <c r="D25" s="140" t="inlineStr">
        <is>
          <t>U12六会湘南台杯</t>
        </is>
      </c>
      <c r="E25" s="18" t="inlineStr">
        <is>
          <t>湘南台小学校</t>
        </is>
      </c>
      <c r="F25" s="53" t="inlineStr">
        <is>
          <t>FC六会湘南台</t>
        </is>
      </c>
      <c r="G25" s="32" t="inlineStr">
        <is>
          <t>0-2</t>
        </is>
      </c>
      <c r="H25" s="31" t="inlineStr">
        <is>
          <t>×</t>
        </is>
      </c>
      <c r="I25" s="54" t="n"/>
    </row>
    <row r="26" outlineLevel="1" customFormat="1" s="1">
      <c r="B26" s="46" t="n"/>
      <c r="C26" s="144" t="n"/>
      <c r="D26" s="140" t="n"/>
      <c r="E26" s="18" t="n"/>
      <c r="F26" s="53" t="inlineStr">
        <is>
          <t>西鎌倉SC</t>
        </is>
      </c>
      <c r="G26" s="32" t="inlineStr">
        <is>
          <t>0-1</t>
        </is>
      </c>
      <c r="H26" s="31" t="inlineStr">
        <is>
          <t>×</t>
        </is>
      </c>
      <c r="I26" s="54" t="n"/>
    </row>
    <row r="27" outlineLevel="1" customFormat="1" s="1">
      <c r="B27" s="46" t="n"/>
      <c r="C27" s="144" t="n"/>
      <c r="D27" s="140" t="n"/>
      <c r="E27" s="18" t="n"/>
      <c r="F27" s="53" t="inlineStr">
        <is>
          <t>ヴァリオッソ</t>
        </is>
      </c>
      <c r="G27" s="32" t="inlineStr">
        <is>
          <t>0-0</t>
        </is>
      </c>
      <c r="H27" s="31" t="inlineStr">
        <is>
          <t>△</t>
        </is>
      </c>
      <c r="I27" s="54" t="n"/>
    </row>
    <row r="28" outlineLevel="1" customFormat="1" s="1">
      <c r="B28" s="46" t="n"/>
      <c r="C28" s="144" t="n"/>
      <c r="D28" s="140" t="n"/>
      <c r="E28" s="18" t="n"/>
      <c r="F28" s="53" t="inlineStr">
        <is>
          <t>YS GEM FOOTBALL CLUB</t>
        </is>
      </c>
      <c r="G28" s="32" t="inlineStr">
        <is>
          <t>2-0</t>
        </is>
      </c>
      <c r="H28" s="31" t="inlineStr">
        <is>
          <t>〇</t>
        </is>
      </c>
      <c r="I28" s="54" t="n"/>
    </row>
    <row r="29" outlineLevel="1" customFormat="1" s="1">
      <c r="B29" s="143" t="n">
        <v>46287</v>
      </c>
      <c r="C29" s="144">
        <f>B29</f>
        <v/>
      </c>
      <c r="D29" s="140" t="inlineStr">
        <is>
          <t>明治安田生命杯予選</t>
        </is>
      </c>
      <c r="E29" s="18" t="inlineStr">
        <is>
          <t>明浜小</t>
        </is>
      </c>
      <c r="F29" s="53" t="inlineStr">
        <is>
          <t>たかとりキッカーズ</t>
        </is>
      </c>
      <c r="G29" s="32" t="inlineStr">
        <is>
          <t>1-0</t>
        </is>
      </c>
      <c r="H29" s="31" t="inlineStr">
        <is>
          <t>〇</t>
        </is>
      </c>
      <c r="I29" s="54" t="n"/>
    </row>
    <row r="30" outlineLevel="1" customFormat="1" s="1">
      <c r="B30" s="46" t="n"/>
      <c r="C30" s="144" t="n"/>
      <c r="D30" s="140" t="n"/>
      <c r="E30" s="18" t="n"/>
      <c r="F30" s="53" t="inlineStr">
        <is>
          <t>たかとりキッカーズ</t>
        </is>
      </c>
      <c r="G30" s="32" t="inlineStr">
        <is>
          <t>1-1</t>
        </is>
      </c>
      <c r="H30" s="31" t="inlineStr">
        <is>
          <t>△</t>
        </is>
      </c>
      <c r="I30" s="54" t="inlineStr">
        <is>
          <t>TRM</t>
        </is>
      </c>
    </row>
    <row r="31" outlineLevel="1" customFormat="1" s="1">
      <c r="B31" s="46" t="n"/>
      <c r="C31" s="144" t="n"/>
      <c r="D31" s="140" t="n"/>
      <c r="E31" s="18" t="n"/>
      <c r="F31" s="53" t="inlineStr">
        <is>
          <t>たかとりキッカーズ</t>
        </is>
      </c>
      <c r="G31" s="32" t="inlineStr">
        <is>
          <t>1-0</t>
        </is>
      </c>
      <c r="H31" s="31" t="inlineStr">
        <is>
          <t>〇</t>
        </is>
      </c>
      <c r="I31" s="54" t="inlineStr">
        <is>
          <t>TRM</t>
        </is>
      </c>
    </row>
    <row r="32" outlineLevel="1" customFormat="1" s="1">
      <c r="B32" s="46" t="n"/>
      <c r="C32" s="144" t="n"/>
      <c r="D32" s="140" t="n"/>
      <c r="E32" s="18" t="n"/>
      <c r="F32" s="53" t="inlineStr">
        <is>
          <t>たかとりキッカーズ</t>
        </is>
      </c>
      <c r="G32" s="32" t="inlineStr">
        <is>
          <t>0-1</t>
        </is>
      </c>
      <c r="H32" s="31" t="inlineStr">
        <is>
          <t>×</t>
        </is>
      </c>
      <c r="I32" s="54" t="inlineStr">
        <is>
          <t>TRM</t>
        </is>
      </c>
    </row>
    <row r="33" outlineLevel="1" customFormat="1" s="1">
      <c r="B33" s="143" t="n">
        <v>46285</v>
      </c>
      <c r="C33" s="144">
        <f>B33</f>
        <v/>
      </c>
      <c r="D33" s="140" t="inlineStr">
        <is>
          <t>明治安田生命杯予選</t>
        </is>
      </c>
      <c r="E33" s="18" t="inlineStr">
        <is>
          <t>はまゆうＧ</t>
        </is>
      </c>
      <c r="F33" s="53" t="inlineStr">
        <is>
          <t>TADOなかよしSC</t>
        </is>
      </c>
      <c r="G33" s="32" t="inlineStr">
        <is>
          <t>5-0</t>
        </is>
      </c>
      <c r="H33" s="31" t="inlineStr">
        <is>
          <t>〇</t>
        </is>
      </c>
      <c r="I33" s="54" t="n"/>
    </row>
    <row r="34" outlineLevel="1" customFormat="1" s="1">
      <c r="B34" s="46" t="n"/>
      <c r="C34" s="144" t="n"/>
      <c r="D34" s="140" t="n"/>
      <c r="E34" s="18" t="n"/>
      <c r="F34" s="53" t="inlineStr">
        <is>
          <t>TADOなかよしSC</t>
        </is>
      </c>
      <c r="G34" s="32" t="inlineStr">
        <is>
          <t>5-0</t>
        </is>
      </c>
      <c r="H34" s="31" t="inlineStr">
        <is>
          <t>〇</t>
        </is>
      </c>
      <c r="I34" s="54" t="inlineStr">
        <is>
          <t>TRM</t>
        </is>
      </c>
    </row>
    <row r="35" outlineLevel="1" customFormat="1" s="1">
      <c r="B35" s="143" t="n">
        <v>46284</v>
      </c>
      <c r="C35" s="144">
        <f>B35</f>
        <v/>
      </c>
      <c r="D35" s="140" t="inlineStr">
        <is>
          <t>プレミア</t>
        </is>
      </c>
      <c r="E35" s="18" t="inlineStr">
        <is>
          <t>旧すすきの小</t>
        </is>
      </c>
      <c r="F35" s="53" t="inlineStr">
        <is>
          <t>青葉FC</t>
        </is>
      </c>
      <c r="G35" s="32" t="inlineStr">
        <is>
          <t>6-0</t>
        </is>
      </c>
      <c r="H35" s="31" t="inlineStr">
        <is>
          <t>〇</t>
        </is>
      </c>
      <c r="I35" s="54" t="n"/>
    </row>
    <row r="36" outlineLevel="1" customFormat="1" s="1">
      <c r="B36" s="46" t="n"/>
      <c r="C36" s="144" t="n"/>
      <c r="D36" s="140" t="n"/>
      <c r="E36" s="18" t="n"/>
      <c r="F36" s="53" t="inlineStr">
        <is>
          <t>青葉FC</t>
        </is>
      </c>
      <c r="G36" s="32" t="inlineStr">
        <is>
          <t>1-0</t>
        </is>
      </c>
      <c r="H36" s="31" t="inlineStr">
        <is>
          <t>〇</t>
        </is>
      </c>
      <c r="I36" s="54" t="inlineStr">
        <is>
          <t>TRM</t>
        </is>
      </c>
    </row>
    <row r="37" outlineLevel="1" customFormat="1" s="1">
      <c r="B37" s="46" t="n"/>
      <c r="C37" s="144" t="n"/>
      <c r="D37" s="140" t="n"/>
      <c r="E37" s="18" t="n"/>
      <c r="F37" s="53" t="inlineStr">
        <is>
          <t>青葉FC</t>
        </is>
      </c>
      <c r="G37" s="32" t="inlineStr">
        <is>
          <t>4-0</t>
        </is>
      </c>
      <c r="H37" s="31" t="inlineStr">
        <is>
          <t>〇</t>
        </is>
      </c>
      <c r="I37" s="54" t="inlineStr">
        <is>
          <t>TRM</t>
        </is>
      </c>
    </row>
    <row r="38" outlineLevel="1" customFormat="1" s="1">
      <c r="B38" s="46" t="n"/>
      <c r="C38" s="144" t="n"/>
      <c r="D38" s="140" t="n"/>
      <c r="E38" s="18" t="n"/>
      <c r="F38" s="53" t="inlineStr">
        <is>
          <t>青葉FC</t>
        </is>
      </c>
      <c r="G38" s="32" t="inlineStr">
        <is>
          <t>4-0</t>
        </is>
      </c>
      <c r="H38" s="31" t="inlineStr">
        <is>
          <t>〇</t>
        </is>
      </c>
      <c r="I38" s="54" t="inlineStr">
        <is>
          <t>TRM</t>
        </is>
      </c>
    </row>
    <row r="39" outlineLevel="1" customFormat="1" s="1">
      <c r="B39" s="46" t="n"/>
      <c r="C39" s="144" t="n"/>
      <c r="D39" s="140" t="n"/>
      <c r="E39" s="18" t="n"/>
      <c r="F39" s="53" t="inlineStr">
        <is>
          <t>青葉FC</t>
        </is>
      </c>
      <c r="G39" s="32" t="inlineStr">
        <is>
          <t>0-1</t>
        </is>
      </c>
      <c r="H39" s="31" t="inlineStr">
        <is>
          <t>×</t>
        </is>
      </c>
      <c r="I39" s="54" t="inlineStr">
        <is>
          <t>TRM</t>
        </is>
      </c>
    </row>
    <row r="40" outlineLevel="1" customFormat="1" s="1">
      <c r="B40" s="143" t="n">
        <v>46278</v>
      </c>
      <c r="C40" s="144">
        <f>B40</f>
        <v/>
      </c>
      <c r="D40" s="140" t="inlineStr">
        <is>
          <t>フットサル大会</t>
        </is>
      </c>
      <c r="E40" s="18" t="inlineStr">
        <is>
          <t>フットサル</t>
        </is>
      </c>
      <c r="F40" s="53" t="inlineStr">
        <is>
          <t>鷹取</t>
        </is>
      </c>
      <c r="G40" s="32" t="inlineStr">
        <is>
          <t>2-2</t>
        </is>
      </c>
      <c r="H40" s="31" t="inlineStr">
        <is>
          <t>△</t>
        </is>
      </c>
      <c r="I40" s="54" t="inlineStr">
        <is>
          <t>2位パート2位</t>
        </is>
      </c>
    </row>
    <row r="41" outlineLevel="1" customFormat="1" s="1">
      <c r="B41" s="46" t="n"/>
      <c r="C41" s="144" t="n"/>
      <c r="D41" s="140" t="n"/>
      <c r="E41" s="18" t="n"/>
      <c r="F41" s="53" t="inlineStr">
        <is>
          <t>佐野ベアーズ</t>
        </is>
      </c>
      <c r="G41" s="32" t="inlineStr">
        <is>
          <t>3-0</t>
        </is>
      </c>
      <c r="H41" s="31" t="inlineStr">
        <is>
          <t>〇</t>
        </is>
      </c>
      <c r="I41" s="54" t="n"/>
    </row>
    <row r="42" outlineLevel="1" customFormat="1" s="1">
      <c r="B42" s="46" t="n"/>
      <c r="C42" s="144" t="n"/>
      <c r="D42" s="140" t="n"/>
      <c r="E42" s="18" t="n"/>
      <c r="F42" s="53" t="inlineStr">
        <is>
          <t>長浦少年サッカー友の会</t>
        </is>
      </c>
      <c r="G42" s="32" t="inlineStr">
        <is>
          <t>1-0</t>
        </is>
      </c>
      <c r="H42" s="31" t="inlineStr">
        <is>
          <t>〇</t>
        </is>
      </c>
      <c r="I42" s="54" t="n"/>
    </row>
    <row r="43" outlineLevel="1" customFormat="1" s="1">
      <c r="B43" s="46" t="n"/>
      <c r="C43" s="144" t="n"/>
      <c r="D43" s="140" t="n"/>
      <c r="E43" s="18" t="n"/>
      <c r="F43" s="53" t="inlineStr">
        <is>
          <t>船越FC</t>
        </is>
      </c>
      <c r="G43" s="32" t="inlineStr">
        <is>
          <t>0-1</t>
        </is>
      </c>
      <c r="H43" s="31" t="inlineStr">
        <is>
          <t>×</t>
        </is>
      </c>
      <c r="I43" s="54" t="n"/>
    </row>
    <row r="44" outlineLevel="1" customFormat="1" s="1">
      <c r="B44" s="46" t="n"/>
      <c r="C44" s="144" t="n"/>
      <c r="D44" s="140" t="n"/>
      <c r="E44" s="18" t="n"/>
      <c r="F44" s="53" t="inlineStr">
        <is>
          <t>武山キッカーズ・ジュニア</t>
        </is>
      </c>
      <c r="G44" s="32" t="inlineStr">
        <is>
          <t>1-0</t>
        </is>
      </c>
      <c r="H44" s="31" t="inlineStr">
        <is>
          <t>〇</t>
        </is>
      </c>
      <c r="I44" s="54" t="n"/>
    </row>
    <row r="45" outlineLevel="1" customFormat="1" s="1">
      <c r="B45" s="46" t="n"/>
      <c r="C45" s="144" t="n"/>
      <c r="D45" s="140" t="n"/>
      <c r="E45" s="18" t="n"/>
      <c r="F45" s="53" t="inlineStr">
        <is>
          <t>横須賀シーガルズFC</t>
        </is>
      </c>
      <c r="G45" s="32" t="inlineStr">
        <is>
          <t>1-3</t>
        </is>
      </c>
      <c r="H45" s="31" t="inlineStr">
        <is>
          <t>×</t>
        </is>
      </c>
      <c r="I45" s="54" t="n"/>
    </row>
    <row r="46" outlineLevel="1" customFormat="1" s="1">
      <c r="B46" s="143" t="n">
        <v>46278</v>
      </c>
      <c r="C46" s="144">
        <f>B46</f>
        <v/>
      </c>
      <c r="D46" s="140" t="inlineStr">
        <is>
          <t>SL</t>
        </is>
      </c>
      <c r="E46" s="18" t="inlineStr">
        <is>
          <t>JERA</t>
        </is>
      </c>
      <c r="F46" s="53" t="inlineStr">
        <is>
          <t>大津FC</t>
        </is>
      </c>
      <c r="G46" s="32" t="inlineStr">
        <is>
          <t>1-0</t>
        </is>
      </c>
      <c r="H46" s="31" t="inlineStr">
        <is>
          <t>〇</t>
        </is>
      </c>
      <c r="I46" s="54" t="inlineStr">
        <is>
          <t>明浜U11</t>
        </is>
      </c>
    </row>
    <row r="47" outlineLevel="1" customFormat="1" s="1">
      <c r="B47" s="46" t="n"/>
      <c r="C47" s="144" t="n"/>
      <c r="D47" s="140" t="n"/>
      <c r="E47" s="18" t="n"/>
      <c r="F47" s="53" t="inlineStr">
        <is>
          <t>大楠少年サッカー友の会</t>
        </is>
      </c>
      <c r="G47" s="32" t="inlineStr">
        <is>
          <t>2-2</t>
        </is>
      </c>
      <c r="H47" s="31" t="inlineStr">
        <is>
          <t>△</t>
        </is>
      </c>
      <c r="I47" s="54" t="inlineStr">
        <is>
          <t>FC明浜</t>
        </is>
      </c>
    </row>
    <row r="48" outlineLevel="1" customFormat="1" s="1">
      <c r="B48" s="46" t="n"/>
      <c r="C48" s="144" t="n"/>
      <c r="D48" s="140" t="n"/>
      <c r="E48" s="18" t="n"/>
      <c r="F48" s="53" t="inlineStr">
        <is>
          <t>FC夏島</t>
        </is>
      </c>
      <c r="G48" s="32" t="inlineStr">
        <is>
          <t>2-0</t>
        </is>
      </c>
      <c r="H48" s="31" t="inlineStr">
        <is>
          <t>〇</t>
        </is>
      </c>
      <c r="I48" s="54" t="inlineStr">
        <is>
          <t>TRM</t>
        </is>
      </c>
    </row>
    <row r="49" outlineLevel="1" customFormat="1" s="1">
      <c r="B49" s="143" t="n">
        <v>46271</v>
      </c>
      <c r="C49" s="144">
        <f>B49</f>
        <v/>
      </c>
      <c r="D49" s="140" t="inlineStr">
        <is>
          <t>大津カップ</t>
        </is>
      </c>
      <c r="E49" s="18" t="inlineStr">
        <is>
          <t>はまゆうＧ</t>
        </is>
      </c>
      <c r="F49" s="53" t="inlineStr">
        <is>
          <t>大津B</t>
        </is>
      </c>
      <c r="G49" s="32" t="inlineStr">
        <is>
          <t>1-0</t>
        </is>
      </c>
      <c r="H49" s="31" t="inlineStr">
        <is>
          <t>〇</t>
        </is>
      </c>
      <c r="I49" s="54" t="inlineStr">
        <is>
          <t>2位</t>
        </is>
      </c>
    </row>
    <row r="50" outlineLevel="1" customFormat="1" s="1">
      <c r="B50" s="46" t="n"/>
      <c r="C50" s="144" t="n"/>
      <c r="D50" s="140" t="n"/>
      <c r="E50" s="18" t="n"/>
      <c r="F50" s="53" t="inlineStr">
        <is>
          <t>大庭</t>
        </is>
      </c>
      <c r="G50" s="32" t="inlineStr">
        <is>
          <t>1-0</t>
        </is>
      </c>
      <c r="H50" s="31" t="inlineStr">
        <is>
          <t>〇</t>
        </is>
      </c>
      <c r="I50" s="54" t="n"/>
    </row>
    <row r="51" outlineLevel="1" customFormat="1" s="1">
      <c r="B51" s="46" t="n"/>
      <c r="C51" s="144" t="n"/>
      <c r="D51" s="140" t="n"/>
      <c r="E51" s="18" t="n"/>
      <c r="F51" s="53" t="inlineStr">
        <is>
          <t>三春SC</t>
        </is>
      </c>
      <c r="G51" s="32" t="inlineStr">
        <is>
          <t>0-0</t>
        </is>
      </c>
      <c r="H51" s="31" t="inlineStr">
        <is>
          <t>△</t>
        </is>
      </c>
      <c r="I51" s="54" t="n"/>
    </row>
    <row r="52" outlineLevel="1" customFormat="1" s="1">
      <c r="B52" s="46" t="n"/>
      <c r="C52" s="144" t="n"/>
      <c r="D52" s="140" t="n"/>
      <c r="E52" s="18" t="n"/>
      <c r="F52" s="53" t="inlineStr">
        <is>
          <t>FC夏島</t>
        </is>
      </c>
      <c r="G52" s="32" t="inlineStr">
        <is>
          <t>5-0</t>
        </is>
      </c>
      <c r="H52" s="31" t="inlineStr">
        <is>
          <t>〇</t>
        </is>
      </c>
      <c r="I52" s="54" t="n"/>
    </row>
    <row r="53" outlineLevel="1" customFormat="1" s="1">
      <c r="B53" s="46" t="n"/>
      <c r="C53" s="144" t="n"/>
      <c r="D53" s="140" t="n"/>
      <c r="E53" s="18" t="n"/>
      <c r="F53" s="53" t="inlineStr">
        <is>
          <t>佐野ベアーズ</t>
        </is>
      </c>
      <c r="G53" s="32" t="inlineStr">
        <is>
          <t>PK 2-0</t>
        </is>
      </c>
      <c r="H53" s="31" t="inlineStr">
        <is>
          <t>〇</t>
        </is>
      </c>
      <c r="I53" s="54" t="inlineStr">
        <is>
          <t>準決勝 豪雨のためPK戦のみ</t>
        </is>
      </c>
    </row>
    <row r="54" outlineLevel="1" customFormat="1" s="1">
      <c r="B54" s="46" t="n"/>
      <c r="C54" s="144" t="n"/>
      <c r="D54" s="140" t="n"/>
      <c r="E54" s="18" t="n"/>
      <c r="F54" s="53" t="inlineStr">
        <is>
          <t>FC杉田</t>
        </is>
      </c>
      <c r="G54" s="32" t="inlineStr">
        <is>
          <t>PK 2-3</t>
        </is>
      </c>
      <c r="H54" s="31" t="inlineStr">
        <is>
          <t>×</t>
        </is>
      </c>
      <c r="I54" s="54" t="inlineStr">
        <is>
          <t>決勝 豪雨のためPK戦のみ</t>
        </is>
      </c>
    </row>
    <row r="55" outlineLevel="1" customFormat="1" s="1">
      <c r="B55" s="143" t="n">
        <v>46264</v>
      </c>
      <c r="C55" s="144">
        <f>B55</f>
        <v/>
      </c>
      <c r="D55" s="140" t="inlineStr">
        <is>
          <t>湘南ルベントTRM</t>
        </is>
      </c>
      <c r="E55" s="18" t="inlineStr">
        <is>
          <t>明浜小</t>
        </is>
      </c>
      <c r="F55" s="53" t="inlineStr">
        <is>
          <t>ルベントA</t>
        </is>
      </c>
      <c r="G55" s="32" t="inlineStr">
        <is>
          <t>0-0</t>
        </is>
      </c>
      <c r="H55" s="31" t="inlineStr">
        <is>
          <t>△</t>
        </is>
      </c>
      <c r="I55" s="54" t="inlineStr">
        <is>
          <t>明浜A</t>
        </is>
      </c>
    </row>
    <row r="56" outlineLevel="1" customFormat="1" s="1">
      <c r="B56" s="46" t="n"/>
      <c r="C56" s="144" t="n"/>
      <c r="D56" s="140" t="n"/>
      <c r="E56" s="18" t="n"/>
      <c r="F56" s="53" t="inlineStr">
        <is>
          <t>ルベントB</t>
        </is>
      </c>
      <c r="G56" s="32" t="inlineStr">
        <is>
          <t>0-0</t>
        </is>
      </c>
      <c r="H56" s="31" t="inlineStr">
        <is>
          <t>△</t>
        </is>
      </c>
      <c r="I56" s="54" t="inlineStr">
        <is>
          <t>明浜B</t>
        </is>
      </c>
    </row>
    <row r="57" outlineLevel="1" customFormat="1" s="1">
      <c r="B57" s="46" t="n"/>
      <c r="C57" s="144" t="n"/>
      <c r="D57" s="140" t="n"/>
      <c r="E57" s="18" t="n"/>
      <c r="F57" s="53" t="inlineStr">
        <is>
          <t>ルベントA</t>
        </is>
      </c>
      <c r="G57" s="32" t="inlineStr">
        <is>
          <t>0-0</t>
        </is>
      </c>
      <c r="H57" s="31" t="inlineStr">
        <is>
          <t>△</t>
        </is>
      </c>
      <c r="I57" s="54" t="inlineStr">
        <is>
          <t>明浜C</t>
        </is>
      </c>
    </row>
    <row r="58" outlineLevel="1" customFormat="1" s="1">
      <c r="B58" s="46" t="n"/>
      <c r="C58" s="144" t="n"/>
      <c r="D58" s="140" t="n"/>
      <c r="E58" s="18" t="n"/>
      <c r="F58" s="53" t="inlineStr">
        <is>
          <t>ルベントB</t>
        </is>
      </c>
      <c r="G58" s="32" t="inlineStr">
        <is>
          <t>0-0</t>
        </is>
      </c>
      <c r="H58" s="31" t="inlineStr">
        <is>
          <t>△</t>
        </is>
      </c>
      <c r="I58" s="54" t="inlineStr">
        <is>
          <t>明浜D</t>
        </is>
      </c>
    </row>
    <row r="59" outlineLevel="1" customFormat="1" s="1">
      <c r="B59" s="46" t="n"/>
      <c r="C59" s="144" t="n"/>
      <c r="D59" s="140" t="n"/>
      <c r="E59" s="18" t="n"/>
      <c r="F59" s="53" t="inlineStr">
        <is>
          <t>ルベントA</t>
        </is>
      </c>
      <c r="G59" s="32" t="inlineStr">
        <is>
          <t>0-1</t>
        </is>
      </c>
      <c r="H59" s="31" t="inlineStr">
        <is>
          <t>×</t>
        </is>
      </c>
      <c r="I59" s="54" t="inlineStr">
        <is>
          <t>明浜A</t>
        </is>
      </c>
    </row>
    <row r="60" outlineLevel="1" customFormat="1" s="1">
      <c r="B60" s="46" t="n"/>
      <c r="C60" s="144" t="n"/>
      <c r="D60" s="140" t="n"/>
      <c r="E60" s="18" t="n"/>
      <c r="F60" s="53" t="inlineStr">
        <is>
          <t>ルベントB</t>
        </is>
      </c>
      <c r="G60" s="32" t="inlineStr">
        <is>
          <t>1-0</t>
        </is>
      </c>
      <c r="H60" s="31" t="inlineStr">
        <is>
          <t>〇</t>
        </is>
      </c>
      <c r="I60" s="54" t="inlineStr">
        <is>
          <t>明浜B</t>
        </is>
      </c>
    </row>
    <row r="61" outlineLevel="1" customFormat="1" s="1">
      <c r="B61" s="46" t="n"/>
      <c r="C61" s="144" t="n"/>
      <c r="D61" s="140" t="n"/>
      <c r="E61" s="18" t="n"/>
      <c r="F61" s="53" t="inlineStr">
        <is>
          <t>ルベントA</t>
        </is>
      </c>
      <c r="G61" s="32" t="inlineStr">
        <is>
          <t>1-1</t>
        </is>
      </c>
      <c r="H61" s="31" t="inlineStr">
        <is>
          <t>△</t>
        </is>
      </c>
      <c r="I61" s="54" t="inlineStr">
        <is>
          <t>明浜C</t>
        </is>
      </c>
    </row>
    <row r="62" outlineLevel="1" customFormat="1" s="1">
      <c r="B62" s="46" t="n"/>
      <c r="C62" s="144" t="n"/>
      <c r="D62" s="140" t="n"/>
      <c r="E62" s="18" t="n"/>
      <c r="F62" s="53" t="inlineStr">
        <is>
          <t>ルベントB</t>
        </is>
      </c>
      <c r="G62" s="32" t="inlineStr">
        <is>
          <t>1-0</t>
        </is>
      </c>
      <c r="H62" s="31" t="inlineStr">
        <is>
          <t>〇</t>
        </is>
      </c>
      <c r="I62" s="54" t="inlineStr">
        <is>
          <t>明浜D</t>
        </is>
      </c>
    </row>
    <row r="63" outlineLevel="1" customFormat="1" s="1">
      <c r="B63" s="46" t="n"/>
      <c r="C63" s="144" t="n"/>
      <c r="D63" s="140" t="n"/>
      <c r="E63" s="18" t="n"/>
      <c r="F63" s="53" t="inlineStr">
        <is>
          <t>ルベントA</t>
        </is>
      </c>
      <c r="G63" s="32" t="inlineStr">
        <is>
          <t>0-0</t>
        </is>
      </c>
      <c r="H63" s="31" t="inlineStr">
        <is>
          <t>△</t>
        </is>
      </c>
      <c r="I63" s="54" t="inlineStr">
        <is>
          <t>明浜A</t>
        </is>
      </c>
    </row>
    <row r="64" outlineLevel="1" customFormat="1" s="1">
      <c r="B64" s="46" t="n"/>
      <c r="C64" s="144" t="n"/>
      <c r="D64" s="140" t="n"/>
      <c r="E64" s="18" t="n"/>
      <c r="F64" s="53" t="inlineStr">
        <is>
          <t>ルベントB</t>
        </is>
      </c>
      <c r="G64" s="32" t="inlineStr">
        <is>
          <t>2-0</t>
        </is>
      </c>
      <c r="H64" s="31" t="inlineStr">
        <is>
          <t>〇</t>
        </is>
      </c>
      <c r="I64" s="54" t="inlineStr">
        <is>
          <t>明浜B</t>
        </is>
      </c>
    </row>
    <row r="65" outlineLevel="1" customFormat="1" s="1">
      <c r="B65" s="46" t="n"/>
      <c r="C65" s="144" t="n"/>
      <c r="D65" s="140" t="n"/>
      <c r="E65" s="18" t="n"/>
      <c r="F65" s="53" t="inlineStr">
        <is>
          <t>ルベントA</t>
        </is>
      </c>
      <c r="G65" s="32" t="inlineStr">
        <is>
          <t>0-0</t>
        </is>
      </c>
      <c r="H65" s="31" t="inlineStr">
        <is>
          <t>△</t>
        </is>
      </c>
      <c r="I65" s="54" t="inlineStr">
        <is>
          <t>明浜C</t>
        </is>
      </c>
    </row>
    <row r="66" outlineLevel="1" customFormat="1" s="1">
      <c r="B66" s="46" t="n"/>
      <c r="C66" s="144" t="n"/>
      <c r="D66" s="140" t="n"/>
      <c r="E66" s="18" t="n"/>
      <c r="F66" s="53" t="inlineStr">
        <is>
          <t>ルベントB</t>
        </is>
      </c>
      <c r="G66" s="32" t="inlineStr">
        <is>
          <t>0-1</t>
        </is>
      </c>
      <c r="H66" s="31" t="inlineStr">
        <is>
          <t>×</t>
        </is>
      </c>
      <c r="I66" s="54" t="inlineStr">
        <is>
          <t>明浜D</t>
        </is>
      </c>
    </row>
    <row r="67" outlineLevel="1" customFormat="1" s="1">
      <c r="B67" s="143" t="n">
        <v>46263</v>
      </c>
      <c r="C67" s="144">
        <f>B67</f>
        <v/>
      </c>
      <c r="D67" s="140" t="inlineStr">
        <is>
          <t>西鎌倉TRM</t>
        </is>
      </c>
      <c r="E67" s="18" t="inlineStr">
        <is>
          <t>JERA</t>
        </is>
      </c>
      <c r="F67" s="53" t="inlineStr">
        <is>
          <t>西鎌倉A</t>
        </is>
      </c>
      <c r="G67" s="32" t="inlineStr">
        <is>
          <t>4-0</t>
        </is>
      </c>
      <c r="H67" s="31" t="inlineStr">
        <is>
          <t>〇</t>
        </is>
      </c>
      <c r="I67" s="54" t="inlineStr">
        <is>
          <t>明浜1</t>
        </is>
      </c>
    </row>
    <row r="68" outlineLevel="1" customFormat="1" s="1">
      <c r="B68" s="46" t="n"/>
      <c r="C68" s="144" t="n"/>
      <c r="D68" s="140" t="n"/>
      <c r="E68" s="18" t="n"/>
      <c r="F68" s="53" t="inlineStr">
        <is>
          <t>西鎌倉B</t>
        </is>
      </c>
      <c r="G68" s="32" t="inlineStr">
        <is>
          <t>1-0</t>
        </is>
      </c>
      <c r="H68" s="31" t="inlineStr">
        <is>
          <t>〇</t>
        </is>
      </c>
      <c r="I68" s="54" t="inlineStr">
        <is>
          <t>明浜2</t>
        </is>
      </c>
    </row>
    <row r="69" outlineLevel="1" customFormat="1" s="1">
      <c r="B69" s="46" t="n"/>
      <c r="C69" s="144" t="n"/>
      <c r="D69" s="140" t="n"/>
      <c r="E69" s="18" t="n"/>
      <c r="F69" s="53" t="inlineStr">
        <is>
          <t>西鎌倉A</t>
        </is>
      </c>
      <c r="G69" s="32" t="inlineStr">
        <is>
          <t>1-0</t>
        </is>
      </c>
      <c r="H69" s="31" t="inlineStr">
        <is>
          <t>〇</t>
        </is>
      </c>
      <c r="I69" s="54" t="inlineStr">
        <is>
          <t>明浜緑</t>
        </is>
      </c>
    </row>
    <row r="70" outlineLevel="1" customFormat="1" s="1">
      <c r="B70" s="46" t="n"/>
      <c r="C70" s="144" t="n"/>
      <c r="D70" s="140" t="n"/>
      <c r="E70" s="18" t="n"/>
      <c r="F70" s="53" t="inlineStr">
        <is>
          <t>西鎌倉B</t>
        </is>
      </c>
      <c r="G70" s="32" t="inlineStr">
        <is>
          <t>1-0</t>
        </is>
      </c>
      <c r="H70" s="31" t="inlineStr">
        <is>
          <t>〇</t>
        </is>
      </c>
      <c r="I70" s="54" t="inlineStr">
        <is>
          <t>明浜黄</t>
        </is>
      </c>
    </row>
    <row r="71" outlineLevel="1" customFormat="1" s="1">
      <c r="B71" s="46" t="n"/>
      <c r="C71" s="144" t="n"/>
      <c r="D71" s="140" t="n"/>
      <c r="E71" s="18" t="n"/>
      <c r="F71" s="53" t="inlineStr">
        <is>
          <t>西鎌倉A</t>
        </is>
      </c>
      <c r="G71" s="32" t="inlineStr">
        <is>
          <t>1-0</t>
        </is>
      </c>
      <c r="H71" s="31" t="inlineStr">
        <is>
          <t>〇</t>
        </is>
      </c>
      <c r="I71" s="54" t="inlineStr">
        <is>
          <t>明浜1</t>
        </is>
      </c>
    </row>
    <row r="72" outlineLevel="1" customFormat="1" s="1">
      <c r="B72" s="46" t="n"/>
      <c r="C72" s="144" t="n"/>
      <c r="D72" s="140" t="n"/>
      <c r="E72" s="18" t="n"/>
      <c r="F72" s="53" t="inlineStr">
        <is>
          <t>西鎌倉B</t>
        </is>
      </c>
      <c r="G72" s="32" t="inlineStr">
        <is>
          <t>3-0</t>
        </is>
      </c>
      <c r="H72" s="31" t="inlineStr">
        <is>
          <t>〇</t>
        </is>
      </c>
      <c r="I72" s="54" t="inlineStr">
        <is>
          <t>明浜2</t>
        </is>
      </c>
    </row>
    <row r="73" outlineLevel="1" customFormat="1" s="1">
      <c r="B73" s="46" t="n"/>
      <c r="C73" s="144" t="n"/>
      <c r="D73" s="140" t="n"/>
      <c r="E73" s="18" t="n"/>
      <c r="F73" s="53" t="inlineStr">
        <is>
          <t>西鎌倉A</t>
        </is>
      </c>
      <c r="G73" s="32" t="inlineStr">
        <is>
          <t>2-0</t>
        </is>
      </c>
      <c r="H73" s="31" t="inlineStr">
        <is>
          <t>〇</t>
        </is>
      </c>
      <c r="I73" s="54" t="n"/>
    </row>
    <row r="74" outlineLevel="1" customFormat="1" s="1">
      <c r="B74" s="143" t="n">
        <v>46236</v>
      </c>
      <c r="C74" s="144">
        <f>B74</f>
        <v/>
      </c>
      <c r="D74" s="140" t="inlineStr">
        <is>
          <t>TRM</t>
        </is>
      </c>
      <c r="E74" s="18" t="inlineStr">
        <is>
          <t>50番グラウンド</t>
        </is>
      </c>
      <c r="F74" s="53" t="inlineStr">
        <is>
          <t>DIEZ</t>
        </is>
      </c>
      <c r="G74" s="32" t="inlineStr">
        <is>
          <t>0-0</t>
        </is>
      </c>
      <c r="H74" s="31" t="inlineStr">
        <is>
          <t>△</t>
        </is>
      </c>
      <c r="I74" s="54" t="inlineStr">
        <is>
          <t>明浜1</t>
        </is>
      </c>
    </row>
    <row r="75" outlineLevel="1" customFormat="1" s="1">
      <c r="B75" s="46" t="n"/>
      <c r="C75" s="144" t="n"/>
      <c r="D75" s="140" t="n"/>
      <c r="E75" s="18" t="n"/>
      <c r="F75" s="53" t="inlineStr">
        <is>
          <t>DIEZ</t>
        </is>
      </c>
      <c r="G75" s="32" t="inlineStr">
        <is>
          <t>1-0</t>
        </is>
      </c>
      <c r="H75" s="31" t="inlineStr">
        <is>
          <t>〇</t>
        </is>
      </c>
      <c r="I75" s="54" t="inlineStr">
        <is>
          <t>明浜1</t>
        </is>
      </c>
    </row>
    <row r="76" outlineLevel="1" customFormat="1" s="1">
      <c r="B76" s="46" t="n"/>
      <c r="C76" s="144" t="n"/>
      <c r="D76" s="140" t="n"/>
      <c r="E76" s="18" t="n"/>
      <c r="F76" s="53" t="inlineStr">
        <is>
          <t>DIEZ</t>
        </is>
      </c>
      <c r="G76" s="32" t="inlineStr">
        <is>
          <t>1-0</t>
        </is>
      </c>
      <c r="H76" s="31" t="inlineStr">
        <is>
          <t>〇</t>
        </is>
      </c>
      <c r="I76" s="54" t="inlineStr">
        <is>
          <t>明浜2</t>
        </is>
      </c>
    </row>
    <row r="77" outlineLevel="1" customFormat="1" s="1">
      <c r="B77" s="46" t="n"/>
      <c r="C77" s="144" t="n"/>
      <c r="D77" s="140" t="n"/>
      <c r="E77" s="18" t="n"/>
      <c r="F77" s="53" t="inlineStr">
        <is>
          <t>DIEZ</t>
        </is>
      </c>
      <c r="G77" s="32" t="inlineStr">
        <is>
          <t>3-1</t>
        </is>
      </c>
      <c r="H77" s="31" t="inlineStr">
        <is>
          <t>〇</t>
        </is>
      </c>
      <c r="I77" s="54" t="inlineStr">
        <is>
          <t>明浜2</t>
        </is>
      </c>
    </row>
    <row r="78" outlineLevel="1" customFormat="1" s="1">
      <c r="B78" s="143" t="n">
        <v>46222</v>
      </c>
      <c r="C78" s="144">
        <f>B78</f>
        <v/>
      </c>
      <c r="D78" s="140" t="inlineStr">
        <is>
          <t>SL</t>
        </is>
      </c>
      <c r="E78" s="18" t="inlineStr">
        <is>
          <t>はまゆうＧ</t>
        </is>
      </c>
      <c r="F78" s="53" t="inlineStr">
        <is>
          <t>横須賀鴨居SC</t>
        </is>
      </c>
      <c r="G78" s="32" t="inlineStr">
        <is>
          <t>1-0</t>
        </is>
      </c>
      <c r="H78" s="31" t="inlineStr">
        <is>
          <t>〇</t>
        </is>
      </c>
      <c r="I78" s="54" t="inlineStr">
        <is>
          <t>FC明浜</t>
        </is>
      </c>
    </row>
    <row r="79" outlineLevel="1" customFormat="1" s="1">
      <c r="B79" s="46" t="n"/>
      <c r="C79" s="144" t="n"/>
      <c r="D79" s="140" t="n"/>
      <c r="E79" s="18" t="n"/>
      <c r="F79" s="53" t="inlineStr">
        <is>
          <t>佐野ベアーズ</t>
        </is>
      </c>
      <c r="G79" s="32" t="inlineStr">
        <is>
          <t>2-3</t>
        </is>
      </c>
      <c r="H79" s="31" t="inlineStr">
        <is>
          <t>×</t>
        </is>
      </c>
      <c r="I79" s="54" t="inlineStr">
        <is>
          <t>FC明浜</t>
        </is>
      </c>
    </row>
    <row r="80" outlineLevel="1" customFormat="1" s="1">
      <c r="B80" s="46" t="n"/>
      <c r="C80" s="144" t="n"/>
      <c r="D80" s="140" t="n"/>
      <c r="E80" s="18" t="n"/>
      <c r="F80" s="53" t="inlineStr">
        <is>
          <t>佐野ベアーズ</t>
        </is>
      </c>
      <c r="G80" s="32" t="inlineStr">
        <is>
          <t>2-2</t>
        </is>
      </c>
      <c r="H80" s="31" t="inlineStr">
        <is>
          <t>△</t>
        </is>
      </c>
      <c r="I80" s="54" t="inlineStr">
        <is>
          <t>明浜U11</t>
        </is>
      </c>
    </row>
    <row r="81" outlineLevel="1" customFormat="1" s="1">
      <c r="B81" s="46" t="n"/>
      <c r="C81" s="144" t="n"/>
      <c r="D81" s="140" t="n"/>
      <c r="E81" s="18" t="n"/>
      <c r="F81" s="53" t="inlineStr">
        <is>
          <t>横須賀鴨居SC</t>
        </is>
      </c>
      <c r="G81" s="32" t="inlineStr">
        <is>
          <t>3-2</t>
        </is>
      </c>
      <c r="H81" s="31" t="inlineStr">
        <is>
          <t>〇</t>
        </is>
      </c>
      <c r="I81" s="54" t="inlineStr">
        <is>
          <t>明浜U11</t>
        </is>
      </c>
    </row>
    <row r="82" outlineLevel="1" customFormat="1" s="1">
      <c r="B82" s="143" t="n">
        <v>46222</v>
      </c>
      <c r="C82" s="144">
        <f>B82</f>
        <v/>
      </c>
      <c r="D82" s="140" t="inlineStr">
        <is>
          <t>深園カップ</t>
        </is>
      </c>
      <c r="E82" s="18" t="inlineStr">
        <is>
          <t>深谷通信隊跡地グラウンド</t>
        </is>
      </c>
      <c r="F82" s="53" t="inlineStr">
        <is>
          <t>並木SC</t>
        </is>
      </c>
      <c r="G82" s="32" t="inlineStr">
        <is>
          <t>8-1</t>
        </is>
      </c>
      <c r="H82" s="31" t="inlineStr">
        <is>
          <t>〇</t>
        </is>
      </c>
      <c r="I82" s="54" t="inlineStr">
        <is>
          <t>3位</t>
        </is>
      </c>
    </row>
    <row r="83" outlineLevel="1" customFormat="1" s="1">
      <c r="B83" s="46" t="n"/>
      <c r="C83" s="144" t="n"/>
      <c r="D83" s="140" t="n"/>
      <c r="E83" s="18" t="n"/>
      <c r="F83" s="53" t="inlineStr">
        <is>
          <t>深園</t>
        </is>
      </c>
      <c r="G83" s="32" t="inlineStr">
        <is>
          <t>0-0</t>
        </is>
      </c>
      <c r="H83" s="31" t="inlineStr">
        <is>
          <t>△</t>
        </is>
      </c>
      <c r="I83" s="54" t="n"/>
    </row>
    <row r="84" outlineLevel="1" customFormat="1" s="1">
      <c r="B84" s="46" t="n"/>
      <c r="C84" s="144" t="n"/>
      <c r="D84" s="140" t="n"/>
      <c r="E84" s="18" t="n"/>
      <c r="F84" s="53" t="inlineStr">
        <is>
          <t>深園Y</t>
        </is>
      </c>
      <c r="G84" s="32" t="inlineStr">
        <is>
          <t>1-2</t>
        </is>
      </c>
      <c r="H84" s="31" t="inlineStr">
        <is>
          <t>×</t>
        </is>
      </c>
      <c r="I84" s="54" t="n"/>
    </row>
    <row r="85" outlineLevel="1" customFormat="1" s="1">
      <c r="B85" s="46" t="n"/>
      <c r="C85" s="144" t="n"/>
      <c r="D85" s="140" t="n"/>
      <c r="E85" s="18" t="n"/>
      <c r="F85" s="53" t="inlineStr">
        <is>
          <t>すみれ</t>
        </is>
      </c>
      <c r="G85" s="32" t="inlineStr">
        <is>
          <t>1-1</t>
        </is>
      </c>
      <c r="H85" s="31" t="inlineStr">
        <is>
          <t>△</t>
        </is>
      </c>
      <c r="I85" s="54" t="n"/>
    </row>
    <row r="86" outlineLevel="1" customFormat="1" s="1">
      <c r="B86" s="143" t="n">
        <v>46221</v>
      </c>
      <c r="C86" s="144">
        <f>B86</f>
        <v/>
      </c>
      <c r="D86" s="140" t="inlineStr">
        <is>
          <t>YSGEMかまぼこサマーカップ</t>
        </is>
      </c>
      <c r="E86" s="18" t="inlineStr">
        <is>
          <t>酒匂川河川敷グラウンド</t>
        </is>
      </c>
      <c r="F86" s="53" t="inlineStr">
        <is>
          <t>クリエイトSC</t>
        </is>
      </c>
      <c r="G86" s="32" t="inlineStr">
        <is>
          <t>2-3</t>
        </is>
      </c>
      <c r="H86" s="31" t="inlineStr">
        <is>
          <t>×</t>
        </is>
      </c>
      <c r="I86" s="54" t="inlineStr">
        <is>
          <t>2位パート2位</t>
        </is>
      </c>
    </row>
    <row r="87" outlineLevel="1" customFormat="1" s="1">
      <c r="B87" s="46" t="n"/>
      <c r="C87" s="144" t="n"/>
      <c r="D87" s="140" t="n"/>
      <c r="E87" s="18" t="n"/>
      <c r="F87" s="53" t="inlineStr">
        <is>
          <t>すみれFC</t>
        </is>
      </c>
      <c r="G87" s="32" t="inlineStr">
        <is>
          <t>4-0</t>
        </is>
      </c>
      <c r="H87" s="31" t="inlineStr">
        <is>
          <t>〇</t>
        </is>
      </c>
      <c r="I87" s="54" t="n"/>
    </row>
    <row r="88" outlineLevel="1" customFormat="1" s="1">
      <c r="B88" s="46" t="n"/>
      <c r="C88" s="144" t="n"/>
      <c r="D88" s="140" t="n"/>
      <c r="E88" s="18" t="n"/>
      <c r="F88" s="53" t="inlineStr">
        <is>
          <t>藤沢FC</t>
        </is>
      </c>
      <c r="G88" s="32" t="inlineStr">
        <is>
          <t>3-1</t>
        </is>
      </c>
      <c r="H88" s="31" t="inlineStr">
        <is>
          <t>〇</t>
        </is>
      </c>
      <c r="I88" s="54" t="n"/>
    </row>
    <row r="89" outlineLevel="1" customFormat="1" s="1">
      <c r="B89" s="46" t="n"/>
      <c r="C89" s="144" t="n"/>
      <c r="D89" s="140" t="n"/>
      <c r="E89" s="18" t="n"/>
      <c r="F89" s="53" t="inlineStr">
        <is>
          <t>西鎌倉SC</t>
        </is>
      </c>
      <c r="G89" s="32" t="inlineStr">
        <is>
          <t>2-1</t>
        </is>
      </c>
      <c r="H89" s="31" t="inlineStr">
        <is>
          <t>〇</t>
        </is>
      </c>
      <c r="I89" s="54" t="n"/>
    </row>
    <row r="90" outlineLevel="1" customFormat="1" s="1">
      <c r="B90" s="46" t="n"/>
      <c r="C90" s="144" t="n"/>
      <c r="D90" s="140" t="n"/>
      <c r="E90" s="18" t="n"/>
      <c r="F90" s="53" t="inlineStr">
        <is>
          <t>田奈</t>
        </is>
      </c>
      <c r="G90" s="32" t="inlineStr">
        <is>
          <t>1-1</t>
        </is>
      </c>
      <c r="H90" s="31" t="inlineStr">
        <is>
          <t>△</t>
        </is>
      </c>
      <c r="I90" s="54" t="n"/>
    </row>
    <row r="91" outlineLevel="1" customFormat="1" s="1">
      <c r="B91" s="46" t="n"/>
      <c r="C91" s="144" t="n"/>
      <c r="D91" s="140" t="n"/>
      <c r="E91" s="18" t="n"/>
      <c r="F91" s="53" t="inlineStr">
        <is>
          <t>あざみの</t>
        </is>
      </c>
      <c r="G91" s="32" t="inlineStr">
        <is>
          <t>0-0</t>
        </is>
      </c>
      <c r="H91" s="31" t="inlineStr">
        <is>
          <t>△</t>
        </is>
      </c>
      <c r="I91" s="54" t="n"/>
    </row>
    <row r="92" outlineLevel="1" customFormat="1" s="1">
      <c r="B92" s="143" t="n">
        <v>46221</v>
      </c>
      <c r="C92" s="144">
        <f>B92</f>
        <v/>
      </c>
      <c r="D92" s="140" t="inlineStr">
        <is>
          <t>羽鳥杯</t>
        </is>
      </c>
      <c r="E92" s="18" t="inlineStr">
        <is>
          <t>羽鳥小学校</t>
        </is>
      </c>
      <c r="F92" s="53" t="inlineStr">
        <is>
          <t>寒川旭SC</t>
        </is>
      </c>
      <c r="G92" s="32" t="inlineStr">
        <is>
          <t>1-1</t>
        </is>
      </c>
      <c r="H92" s="31" t="inlineStr">
        <is>
          <t>△</t>
        </is>
      </c>
      <c r="I92" s="54" t="inlineStr">
        <is>
          <t>準優勝</t>
        </is>
      </c>
    </row>
    <row r="93" outlineLevel="1" customFormat="1" s="1">
      <c r="B93" s="46" t="n"/>
      <c r="C93" s="144" t="n"/>
      <c r="D93" s="140" t="n"/>
      <c r="E93" s="18" t="n"/>
      <c r="F93" s="53" t="inlineStr">
        <is>
          <t>アルファ</t>
        </is>
      </c>
      <c r="G93" s="32" t="inlineStr">
        <is>
          <t>0-0</t>
        </is>
      </c>
      <c r="H93" s="31" t="inlineStr">
        <is>
          <t>△</t>
        </is>
      </c>
      <c r="I93" s="54" t="n"/>
    </row>
    <row r="94" outlineLevel="1" customFormat="1" s="1">
      <c r="B94" s="46" t="n"/>
      <c r="C94" s="144" t="n"/>
      <c r="D94" s="140" t="n"/>
      <c r="E94" s="18" t="n"/>
      <c r="F94" s="53" t="inlineStr">
        <is>
          <t>羽鳥少年SC</t>
        </is>
      </c>
      <c r="G94" s="32" t="inlineStr">
        <is>
          <t>2-0</t>
        </is>
      </c>
      <c r="H94" s="31" t="inlineStr">
        <is>
          <t>〇</t>
        </is>
      </c>
      <c r="I94" s="54" t="n"/>
    </row>
    <row r="95" outlineLevel="1" customFormat="1" s="1">
      <c r="B95" s="46" t="n"/>
      <c r="C95" s="144" t="n"/>
      <c r="D95" s="140" t="n"/>
      <c r="E95" s="18" t="n"/>
      <c r="F95" s="53" t="inlineStr">
        <is>
          <t>寒川旭SC</t>
        </is>
      </c>
      <c r="G95" s="32" t="inlineStr">
        <is>
          <t>0-1</t>
        </is>
      </c>
      <c r="H95" s="31" t="inlineStr">
        <is>
          <t>×</t>
        </is>
      </c>
      <c r="I95" s="54" t="n"/>
    </row>
    <row r="96" outlineLevel="1" customFormat="1" s="1">
      <c r="B96" s="143" t="n">
        <v>46214</v>
      </c>
      <c r="C96" s="144">
        <f>B96</f>
        <v/>
      </c>
      <c r="D96" s="140" t="inlineStr">
        <is>
          <t>SL</t>
        </is>
      </c>
      <c r="E96" s="18" t="inlineStr">
        <is>
          <t>はまゆう</t>
        </is>
      </c>
      <c r="F96" s="53" t="inlineStr">
        <is>
          <t>三春BLUE</t>
        </is>
      </c>
      <c r="G96" s="32" t="inlineStr">
        <is>
          <t>9-0</t>
        </is>
      </c>
      <c r="H96" s="31" t="inlineStr">
        <is>
          <t>〇</t>
        </is>
      </c>
      <c r="I96" s="54" t="inlineStr">
        <is>
          <t>明浜U11</t>
        </is>
      </c>
    </row>
    <row r="97" outlineLevel="1" customFormat="1" s="1">
      <c r="B97" s="143" t="n">
        <v>46208</v>
      </c>
      <c r="C97" s="144">
        <f>B97</f>
        <v/>
      </c>
      <c r="D97" s="140" t="inlineStr">
        <is>
          <t>プレミア</t>
        </is>
      </c>
      <c r="E97" s="18" t="inlineStr">
        <is>
          <t>明浜小</t>
        </is>
      </c>
      <c r="F97" s="53" t="inlineStr">
        <is>
          <t>リバーFC</t>
        </is>
      </c>
      <c r="G97" s="32" t="inlineStr">
        <is>
          <t>9-0</t>
        </is>
      </c>
      <c r="H97" s="31" t="inlineStr">
        <is>
          <t>〇</t>
        </is>
      </c>
      <c r="I97" s="54" t="n"/>
    </row>
    <row r="98" outlineLevel="1" customFormat="1" s="1">
      <c r="B98" s="46" t="n"/>
      <c r="C98" s="144" t="n"/>
      <c r="D98" s="140" t="n"/>
      <c r="E98" s="18" t="n"/>
      <c r="F98" s="53" t="inlineStr">
        <is>
          <t>ALLＺ</t>
        </is>
      </c>
      <c r="G98" s="32" t="inlineStr">
        <is>
          <t>8-0</t>
        </is>
      </c>
      <c r="H98" s="31" t="inlineStr">
        <is>
          <t>〇</t>
        </is>
      </c>
      <c r="I98" s="54" t="n"/>
    </row>
    <row r="99" outlineLevel="1" customFormat="1" s="1">
      <c r="B99" s="46" t="n"/>
      <c r="C99" s="144" t="n"/>
      <c r="D99" s="140" t="n"/>
      <c r="E99" s="18" t="n"/>
      <c r="F99" s="53" t="inlineStr">
        <is>
          <t>リバーFC</t>
        </is>
      </c>
      <c r="G99" s="32" t="inlineStr">
        <is>
          <t>0-0</t>
        </is>
      </c>
      <c r="H99" s="31" t="inlineStr">
        <is>
          <t>△</t>
        </is>
      </c>
      <c r="I99" s="54" t="inlineStr">
        <is>
          <t>TRM</t>
        </is>
      </c>
    </row>
    <row r="100" outlineLevel="1" customFormat="1" s="1">
      <c r="B100" s="46" t="n"/>
      <c r="C100" s="144" t="n"/>
      <c r="D100" s="140" t="n"/>
      <c r="E100" s="18" t="n"/>
      <c r="F100" s="53" t="inlineStr">
        <is>
          <t>リバーFC</t>
        </is>
      </c>
      <c r="G100" s="32" t="inlineStr">
        <is>
          <t>8-0</t>
        </is>
      </c>
      <c r="H100" s="31" t="inlineStr">
        <is>
          <t>〇</t>
        </is>
      </c>
      <c r="I100" s="54" t="inlineStr">
        <is>
          <t>TRM</t>
        </is>
      </c>
    </row>
    <row r="101" outlineLevel="1" customFormat="1" s="1">
      <c r="B101" s="46" t="n"/>
      <c r="C101" s="144" t="n"/>
      <c r="D101" s="140" t="n"/>
      <c r="E101" s="18" t="n"/>
      <c r="F101" s="53" t="inlineStr">
        <is>
          <t>リバーFC</t>
        </is>
      </c>
      <c r="G101" s="32" t="inlineStr">
        <is>
          <t>0-0</t>
        </is>
      </c>
      <c r="H101" s="31" t="inlineStr">
        <is>
          <t>△</t>
        </is>
      </c>
      <c r="I101" s="54" t="inlineStr">
        <is>
          <t>TRM</t>
        </is>
      </c>
    </row>
    <row r="102" outlineLevel="1" customFormat="1" s="1">
      <c r="B102" s="143" t="n">
        <v>46194</v>
      </c>
      <c r="C102" s="144">
        <f>B102</f>
        <v/>
      </c>
      <c r="D102" s="140" t="inlineStr">
        <is>
          <t>ベアーズカップ</t>
        </is>
      </c>
      <c r="E102" s="18" t="inlineStr">
        <is>
          <t>はまゆうＧ</t>
        </is>
      </c>
      <c r="F102" s="53" t="inlineStr">
        <is>
          <t>FC東海岸</t>
        </is>
      </c>
      <c r="G102" s="32" t="inlineStr">
        <is>
          <t>0-1</t>
        </is>
      </c>
      <c r="H102" s="31" t="inlineStr">
        <is>
          <t>×</t>
        </is>
      </c>
      <c r="I102" s="54" t="inlineStr">
        <is>
          <t>5位</t>
        </is>
      </c>
    </row>
    <row r="103" outlineLevel="1" customFormat="1" s="1">
      <c r="B103" s="46" t="n"/>
      <c r="C103" s="144" t="n"/>
      <c r="D103" s="140" t="n"/>
      <c r="E103" s="18" t="n"/>
      <c r="F103" s="53" t="inlineStr">
        <is>
          <t>I.Oキッカーズ</t>
        </is>
      </c>
      <c r="G103" s="32" t="inlineStr">
        <is>
          <t>1-1</t>
        </is>
      </c>
      <c r="H103" s="31" t="inlineStr">
        <is>
          <t>△</t>
        </is>
      </c>
      <c r="I103" s="54" t="n"/>
    </row>
    <row r="104" outlineLevel="1" customFormat="1" s="1">
      <c r="B104" s="46" t="n"/>
      <c r="C104" s="144" t="n"/>
      <c r="D104" s="140" t="n"/>
      <c r="E104" s="18" t="n"/>
      <c r="F104" s="53" t="inlineStr">
        <is>
          <t>大津FC</t>
        </is>
      </c>
      <c r="G104" s="32" t="inlineStr">
        <is>
          <t>3-0</t>
        </is>
      </c>
      <c r="H104" s="31" t="inlineStr">
        <is>
          <t>〇</t>
        </is>
      </c>
      <c r="I104" s="54" t="n"/>
    </row>
    <row r="105" outlineLevel="1" customFormat="1" s="1">
      <c r="B105" s="46" t="n"/>
      <c r="C105" s="144" t="n"/>
      <c r="D105" s="140" t="n"/>
      <c r="E105" s="18" t="n"/>
      <c r="F105" s="53" t="inlineStr">
        <is>
          <t>横須賀鴨居SC</t>
        </is>
      </c>
      <c r="G105" s="32" t="inlineStr">
        <is>
          <t>4-2</t>
        </is>
      </c>
      <c r="H105" s="31" t="inlineStr">
        <is>
          <t>〇</t>
        </is>
      </c>
      <c r="I105" s="54" t="n"/>
    </row>
    <row r="106" outlineLevel="1" customFormat="1" s="1">
      <c r="B106" s="143" t="n">
        <v>46193</v>
      </c>
      <c r="C106" s="144">
        <f>B106</f>
        <v/>
      </c>
      <c r="D106" s="140" t="inlineStr">
        <is>
          <t>SL</t>
        </is>
      </c>
      <c r="E106" s="18" t="inlineStr">
        <is>
          <t>JERA</t>
        </is>
      </c>
      <c r="F106" s="53" t="inlineStr">
        <is>
          <t>横須賀鴨居SC</t>
        </is>
      </c>
      <c r="G106" s="32" t="inlineStr">
        <is>
          <t>2-0</t>
        </is>
      </c>
      <c r="H106" s="31" t="inlineStr">
        <is>
          <t>〇</t>
        </is>
      </c>
      <c r="I106" s="54" t="inlineStr">
        <is>
          <t>明浜U11</t>
        </is>
      </c>
    </row>
    <row r="107" outlineLevel="1" customFormat="1" s="1">
      <c r="B107" s="46" t="n"/>
      <c r="C107" s="144" t="n"/>
      <c r="D107" s="140" t="n"/>
      <c r="E107" s="18" t="n"/>
      <c r="F107" s="53" t="inlineStr">
        <is>
          <t>船越FC</t>
        </is>
      </c>
      <c r="G107" s="32" t="inlineStr">
        <is>
          <t>2-2</t>
        </is>
      </c>
      <c r="H107" s="31" t="inlineStr">
        <is>
          <t>△</t>
        </is>
      </c>
      <c r="I107" s="54" t="inlineStr">
        <is>
          <t>明浜U11</t>
        </is>
      </c>
    </row>
    <row r="108" outlineLevel="1" customFormat="1" s="1">
      <c r="B108" s="143" t="n">
        <v>46193</v>
      </c>
      <c r="C108" s="144">
        <f>B108</f>
        <v/>
      </c>
      <c r="D108" s="140" t="inlineStr">
        <is>
          <t>SL</t>
        </is>
      </c>
      <c r="E108" s="18" t="inlineStr">
        <is>
          <t>望洋小学校</t>
        </is>
      </c>
      <c r="F108" s="53" t="inlineStr">
        <is>
          <t>馬堀FCルンデ</t>
        </is>
      </c>
      <c r="G108" s="32" t="inlineStr">
        <is>
          <t>4-0</t>
        </is>
      </c>
      <c r="H108" s="31" t="inlineStr">
        <is>
          <t>〇</t>
        </is>
      </c>
      <c r="I108" s="54" t="inlineStr">
        <is>
          <t>FC明浜</t>
        </is>
      </c>
    </row>
    <row r="109" outlineLevel="1" customFormat="1" s="1">
      <c r="B109" s="46" t="n"/>
      <c r="C109" s="144" t="n"/>
      <c r="D109" s="140" t="n"/>
      <c r="E109" s="18" t="n"/>
      <c r="F109" s="53" t="inlineStr">
        <is>
          <t>大津FC</t>
        </is>
      </c>
      <c r="G109" s="32" t="inlineStr">
        <is>
          <t>3-1</t>
        </is>
      </c>
      <c r="H109" s="31" t="inlineStr">
        <is>
          <t>〇</t>
        </is>
      </c>
      <c r="I109" s="54" t="inlineStr">
        <is>
          <t>FC明浜 TRM</t>
        </is>
      </c>
    </row>
    <row r="110" outlineLevel="1" customFormat="1" s="1">
      <c r="B110" s="143" t="n">
        <v>46179</v>
      </c>
      <c r="C110" s="144">
        <f>B110</f>
        <v/>
      </c>
      <c r="D110" s="140" t="inlineStr">
        <is>
          <t>夏山TRM</t>
        </is>
      </c>
      <c r="E110" s="18" t="inlineStr">
        <is>
          <t>釜利ひろば公園</t>
        </is>
      </c>
      <c r="F110" s="53" t="inlineStr">
        <is>
          <t>夏山SC</t>
        </is>
      </c>
      <c r="G110" s="32" t="inlineStr">
        <is>
          <t>2-0</t>
        </is>
      </c>
      <c r="H110" s="31" t="inlineStr">
        <is>
          <t>〇</t>
        </is>
      </c>
      <c r="I110" s="54" t="n"/>
    </row>
    <row r="111" outlineLevel="1" customFormat="1" s="1">
      <c r="B111" s="46" t="n"/>
      <c r="C111" s="144" t="n"/>
      <c r="D111" s="140" t="n"/>
      <c r="E111" s="18" t="n"/>
      <c r="F111" s="53" t="inlineStr">
        <is>
          <t>夏山SC</t>
        </is>
      </c>
      <c r="G111" s="32" t="inlineStr">
        <is>
          <t>5-2</t>
        </is>
      </c>
      <c r="H111" s="31" t="inlineStr">
        <is>
          <t>〇</t>
        </is>
      </c>
      <c r="I111" s="54" t="n"/>
    </row>
    <row r="112" outlineLevel="1" customFormat="1" s="1">
      <c r="B112" s="46" t="n"/>
      <c r="C112" s="144" t="n"/>
      <c r="D112" s="140" t="n"/>
      <c r="E112" s="18" t="n"/>
      <c r="F112" s="53" t="inlineStr">
        <is>
          <t>夏山SC</t>
        </is>
      </c>
      <c r="G112" s="32" t="inlineStr">
        <is>
          <t>2-0</t>
        </is>
      </c>
      <c r="H112" s="31" t="inlineStr">
        <is>
          <t>〇</t>
        </is>
      </c>
      <c r="I112" s="54" t="n"/>
    </row>
    <row r="113" outlineLevel="1" customFormat="1" s="1">
      <c r="B113" s="46" t="n"/>
      <c r="C113" s="144" t="n"/>
      <c r="D113" s="140" t="n"/>
      <c r="E113" s="18" t="n"/>
      <c r="F113" s="53" t="inlineStr">
        <is>
          <t>藤塚キッカーズ</t>
        </is>
      </c>
      <c r="G113" s="32" t="inlineStr">
        <is>
          <t>0-0</t>
        </is>
      </c>
      <c r="H113" s="31" t="inlineStr">
        <is>
          <t>△</t>
        </is>
      </c>
      <c r="I113" s="54" t="n"/>
    </row>
    <row r="114" outlineLevel="1" customFormat="1" s="1">
      <c r="B114" s="46" t="n"/>
      <c r="C114" s="144" t="n"/>
      <c r="D114" s="140" t="n"/>
      <c r="E114" s="18" t="n"/>
      <c r="F114" s="53" t="inlineStr">
        <is>
          <t>藤塚キッカーズ</t>
        </is>
      </c>
      <c r="G114" s="32" t="inlineStr">
        <is>
          <t>4-0</t>
        </is>
      </c>
      <c r="H114" s="31" t="inlineStr">
        <is>
          <t>〇</t>
        </is>
      </c>
      <c r="I114" s="54" t="n"/>
    </row>
    <row r="115" outlineLevel="1" customFormat="1" s="1">
      <c r="B115" s="46" t="n"/>
      <c r="C115" s="144" t="n"/>
      <c r="D115" s="140" t="n"/>
      <c r="E115" s="18" t="n"/>
      <c r="F115" s="53" t="inlineStr">
        <is>
          <t>藤塚キッカーズ</t>
        </is>
      </c>
      <c r="G115" s="32" t="inlineStr">
        <is>
          <t>1-0</t>
        </is>
      </c>
      <c r="H115" s="31" t="inlineStr">
        <is>
          <t>〇</t>
        </is>
      </c>
      <c r="I115" s="54" t="n"/>
    </row>
    <row r="116" outlineLevel="1" customFormat="1" s="1">
      <c r="B116" s="143" t="n">
        <v>46179</v>
      </c>
      <c r="C116" s="144">
        <f>B116</f>
        <v/>
      </c>
      <c r="D116" s="140" t="inlineStr">
        <is>
          <t>中野島杯</t>
        </is>
      </c>
      <c r="E116" s="18" t="inlineStr">
        <is>
          <t>東扇島東公園第二多目的広場</t>
        </is>
      </c>
      <c r="F116" s="53" t="inlineStr">
        <is>
          <t>東住吉SC</t>
        </is>
      </c>
      <c r="G116" s="32" t="inlineStr">
        <is>
          <t>1-0</t>
        </is>
      </c>
      <c r="H116" s="31" t="inlineStr">
        <is>
          <t>〇</t>
        </is>
      </c>
      <c r="I116" s="54" t="inlineStr">
        <is>
          <t>2位パート3位</t>
        </is>
      </c>
    </row>
    <row r="117" outlineLevel="1" customFormat="1" s="1">
      <c r="B117" s="46" t="n"/>
      <c r="C117" s="144" t="n"/>
      <c r="D117" s="140" t="n"/>
      <c r="E117" s="18" t="n"/>
      <c r="F117" s="53" t="inlineStr">
        <is>
          <t>SCH</t>
        </is>
      </c>
      <c r="G117" s="32" t="inlineStr">
        <is>
          <t>0-1</t>
        </is>
      </c>
      <c r="H117" s="31" t="inlineStr">
        <is>
          <t>×</t>
        </is>
      </c>
      <c r="I117" s="54" t="n"/>
    </row>
    <row r="118" outlineLevel="1" customFormat="1" s="1">
      <c r="B118" s="46" t="n"/>
      <c r="C118" s="144" t="n"/>
      <c r="D118" s="140" t="n"/>
      <c r="E118" s="18" t="n"/>
      <c r="F118" s="53" t="inlineStr">
        <is>
          <t>中野島S</t>
        </is>
      </c>
      <c r="G118" s="32" t="inlineStr">
        <is>
          <t>1-1（PK 0-2）</t>
        </is>
      </c>
      <c r="H118" s="31" t="inlineStr">
        <is>
          <t>×</t>
        </is>
      </c>
      <c r="I118" s="54" t="n"/>
    </row>
    <row r="119" outlineLevel="1" customFormat="1" s="1">
      <c r="B119" s="46" t="n"/>
      <c r="C119" s="144" t="n"/>
      <c r="D119" s="140" t="n"/>
      <c r="E119" s="18" t="n"/>
      <c r="F119" s="53" t="inlineStr">
        <is>
          <t>Fantasista</t>
        </is>
      </c>
      <c r="G119" s="32" t="inlineStr">
        <is>
          <t>2-0</t>
        </is>
      </c>
      <c r="H119" s="31" t="inlineStr">
        <is>
          <t>〇</t>
        </is>
      </c>
      <c r="I119" s="54" t="n"/>
    </row>
    <row r="120" outlineLevel="1" customFormat="1" s="1">
      <c r="B120" s="143" t="n">
        <v>46173</v>
      </c>
      <c r="C120" s="144">
        <f>B120</f>
        <v/>
      </c>
      <c r="D120" s="140" t="inlineStr">
        <is>
          <t>プレミア</t>
        </is>
      </c>
      <c r="E120" s="18" t="inlineStr">
        <is>
          <t>明浜小</t>
        </is>
      </c>
      <c r="F120" s="53" t="inlineStr">
        <is>
          <t>品濃ウィングス</t>
        </is>
      </c>
      <c r="G120" s="32" t="inlineStr">
        <is>
          <t>5-0</t>
        </is>
      </c>
      <c r="H120" s="31" t="inlineStr">
        <is>
          <t>〇</t>
        </is>
      </c>
      <c r="I120" s="54" t="n"/>
    </row>
    <row r="121" outlineLevel="1" customFormat="1" s="1">
      <c r="B121" s="46" t="n"/>
      <c r="C121" s="144" t="n"/>
      <c r="D121" s="140" t="n"/>
      <c r="E121" s="18" t="n"/>
      <c r="F121" s="53" t="inlineStr">
        <is>
          <t>すみれ</t>
        </is>
      </c>
      <c r="G121" s="32" t="inlineStr">
        <is>
          <t>1-0</t>
        </is>
      </c>
      <c r="H121" s="31" t="inlineStr">
        <is>
          <t>〇</t>
        </is>
      </c>
      <c r="I121" s="54" t="inlineStr">
        <is>
          <t>TRM</t>
        </is>
      </c>
    </row>
    <row r="122" outlineLevel="1" customFormat="1" s="1">
      <c r="B122" s="46" t="n"/>
      <c r="C122" s="144" t="n"/>
      <c r="D122" s="140" t="n"/>
      <c r="E122" s="18" t="n"/>
      <c r="F122" s="53" t="inlineStr">
        <is>
          <t>品濃ウィングス</t>
        </is>
      </c>
      <c r="G122" s="32" t="inlineStr">
        <is>
          <t>0-1</t>
        </is>
      </c>
      <c r="H122" s="31" t="inlineStr">
        <is>
          <t>×</t>
        </is>
      </c>
      <c r="I122" s="54" t="inlineStr">
        <is>
          <t>TRM</t>
        </is>
      </c>
    </row>
    <row r="123" outlineLevel="1" customFormat="1" s="1">
      <c r="B123" s="46" t="n"/>
      <c r="C123" s="144" t="n"/>
      <c r="D123" s="140" t="n"/>
      <c r="E123" s="18" t="n"/>
      <c r="F123" s="53" t="inlineStr">
        <is>
          <t>すみれ</t>
        </is>
      </c>
      <c r="G123" s="32" t="inlineStr">
        <is>
          <t>0-0</t>
        </is>
      </c>
      <c r="H123" s="31" t="inlineStr">
        <is>
          <t>△</t>
        </is>
      </c>
      <c r="I123" s="54" t="inlineStr">
        <is>
          <t>TRM</t>
        </is>
      </c>
    </row>
    <row r="124" outlineLevel="1" customFormat="1" s="1">
      <c r="B124" s="46" t="n"/>
      <c r="C124" s="144" t="n"/>
      <c r="D124" s="140" t="n"/>
      <c r="E124" s="18" t="n"/>
      <c r="F124" s="53" t="inlineStr">
        <is>
          <t>品濃ウィングス</t>
        </is>
      </c>
      <c r="G124" s="32" t="inlineStr">
        <is>
          <t>2-0</t>
        </is>
      </c>
      <c r="H124" s="31" t="inlineStr">
        <is>
          <t>〇</t>
        </is>
      </c>
      <c r="I124" s="54" t="inlineStr">
        <is>
          <t>TRM</t>
        </is>
      </c>
    </row>
    <row r="125" outlineLevel="1" customFormat="1" s="1">
      <c r="B125" s="46" t="n"/>
      <c r="C125" s="144" t="n"/>
      <c r="D125" s="140" t="n"/>
      <c r="E125" s="18" t="n"/>
      <c r="F125" s="53" t="inlineStr">
        <is>
          <t>すみれ</t>
        </is>
      </c>
      <c r="G125" s="32" t="inlineStr">
        <is>
          <t>0-2</t>
        </is>
      </c>
      <c r="H125" s="31" t="inlineStr">
        <is>
          <t>×</t>
        </is>
      </c>
      <c r="I125" s="54" t="inlineStr">
        <is>
          <t>TRM</t>
        </is>
      </c>
    </row>
    <row r="126" outlineLevel="1" customFormat="1" s="1">
      <c r="B126" s="143" t="n">
        <v>46172</v>
      </c>
      <c r="C126" s="144">
        <f>B126</f>
        <v/>
      </c>
      <c r="D126" s="140" t="inlineStr">
        <is>
          <t>SL</t>
        </is>
      </c>
      <c r="E126" s="18" t="inlineStr">
        <is>
          <t>はまゆう</t>
        </is>
      </c>
      <c r="F126" s="53" t="inlineStr">
        <is>
          <t>FC津久井ペガサス</t>
        </is>
      </c>
      <c r="G126" s="32" t="inlineStr">
        <is>
          <t>8-1</t>
        </is>
      </c>
      <c r="H126" s="31" t="inlineStr">
        <is>
          <t>〇</t>
        </is>
      </c>
      <c r="I126" s="54" t="inlineStr">
        <is>
          <t>明浜U11</t>
        </is>
      </c>
    </row>
    <row r="127" outlineLevel="1" customFormat="1" s="1">
      <c r="B127" s="46" t="n"/>
      <c r="C127" s="144" t="n"/>
      <c r="D127" s="140" t="n"/>
      <c r="E127" s="18" t="n"/>
      <c r="F127" s="53" t="inlineStr">
        <is>
          <t>FC夏島</t>
        </is>
      </c>
      <c r="G127" s="32" t="inlineStr">
        <is>
          <t>4-0</t>
        </is>
      </c>
      <c r="H127" s="31" t="inlineStr">
        <is>
          <t>〇</t>
        </is>
      </c>
      <c r="I127" s="54" t="inlineStr">
        <is>
          <t>明浜U11 TRM</t>
        </is>
      </c>
    </row>
    <row r="128" outlineLevel="1" customFormat="1" s="1">
      <c r="B128" s="46" t="n"/>
      <c r="C128" s="144" t="n"/>
      <c r="D128" s="140" t="n"/>
      <c r="E128" s="18" t="n"/>
      <c r="F128" s="53" t="inlineStr">
        <is>
          <t>FC夏島</t>
        </is>
      </c>
      <c r="G128" s="32" t="inlineStr">
        <is>
          <t>2-0</t>
        </is>
      </c>
      <c r="H128" s="31" t="inlineStr">
        <is>
          <t>〇</t>
        </is>
      </c>
      <c r="I128" s="54" t="inlineStr">
        <is>
          <t>明浜U11 TRM</t>
        </is>
      </c>
    </row>
    <row r="129" outlineLevel="1" customFormat="1" s="1">
      <c r="B129" s="46" t="n"/>
      <c r="C129" s="144" t="n"/>
      <c r="D129" s="140" t="n"/>
      <c r="E129" s="18" t="n"/>
      <c r="F129" s="53" t="inlineStr">
        <is>
          <t>佐野ベアーズ</t>
        </is>
      </c>
      <c r="G129" s="32" t="inlineStr">
        <is>
          <t>0-1</t>
        </is>
      </c>
      <c r="H129" s="31" t="inlineStr">
        <is>
          <t>×</t>
        </is>
      </c>
      <c r="I129" s="54" t="inlineStr">
        <is>
          <t>FC明浜</t>
        </is>
      </c>
    </row>
    <row r="130" outlineLevel="1" customFormat="1" s="1">
      <c r="B130" s="46" t="n"/>
      <c r="C130" s="144" t="n"/>
      <c r="D130" s="140" t="n"/>
      <c r="E130" s="18" t="n"/>
      <c r="F130" s="53" t="inlineStr">
        <is>
          <t>三春RED</t>
        </is>
      </c>
      <c r="G130" s="32" t="inlineStr">
        <is>
          <t>5-1</t>
        </is>
      </c>
      <c r="H130" s="31" t="inlineStr">
        <is>
          <t>〇</t>
        </is>
      </c>
      <c r="I130" s="54" t="inlineStr">
        <is>
          <t>FC明浜 TRM</t>
        </is>
      </c>
    </row>
    <row r="131" outlineLevel="1" customFormat="1" s="1">
      <c r="B131" s="143" t="n">
        <v>46166</v>
      </c>
      <c r="C131" s="144">
        <f>B131</f>
        <v/>
      </c>
      <c r="D131" s="140" t="inlineStr">
        <is>
          <t>FC小坂TRM</t>
        </is>
      </c>
      <c r="E131" s="18" t="inlineStr">
        <is>
          <t>岩瀬中学校</t>
        </is>
      </c>
      <c r="F131" s="53" t="inlineStr">
        <is>
          <t>FC小坂</t>
        </is>
      </c>
      <c r="G131" s="32" t="inlineStr">
        <is>
          <t>2-0</t>
        </is>
      </c>
      <c r="H131" s="31" t="inlineStr">
        <is>
          <t>〇</t>
        </is>
      </c>
      <c r="I131" s="54" t="n"/>
    </row>
    <row r="132" outlineLevel="1" customFormat="1" s="1">
      <c r="B132" s="46" t="n"/>
      <c r="C132" s="144" t="n"/>
      <c r="D132" s="140" t="n"/>
      <c r="E132" s="18" t="n"/>
      <c r="F132" s="53" t="inlineStr">
        <is>
          <t>FC小坂</t>
        </is>
      </c>
      <c r="G132" s="32" t="inlineStr">
        <is>
          <t>1-0</t>
        </is>
      </c>
      <c r="H132" s="31" t="inlineStr">
        <is>
          <t>〇</t>
        </is>
      </c>
      <c r="I132" s="54" t="n"/>
    </row>
    <row r="133" outlineLevel="1" customFormat="1" s="1">
      <c r="B133" s="46" t="n"/>
      <c r="C133" s="144" t="n"/>
      <c r="D133" s="140" t="n"/>
      <c r="E133" s="18" t="n"/>
      <c r="F133" s="53" t="inlineStr">
        <is>
          <t>FC小坂</t>
        </is>
      </c>
      <c r="G133" s="32" t="inlineStr">
        <is>
          <t>3-0</t>
        </is>
      </c>
      <c r="H133" s="31" t="inlineStr">
        <is>
          <t>〇</t>
        </is>
      </c>
      <c r="I133" s="54" t="n"/>
    </row>
    <row r="134" outlineLevel="1" customFormat="1" s="1">
      <c r="B134" s="46" t="n"/>
      <c r="C134" s="144" t="n"/>
      <c r="D134" s="140" t="n"/>
      <c r="E134" s="18" t="n"/>
      <c r="F134" s="53" t="inlineStr">
        <is>
          <t>FC小坂</t>
        </is>
      </c>
      <c r="G134" s="32" t="inlineStr">
        <is>
          <t>1-0</t>
        </is>
      </c>
      <c r="H134" s="31" t="inlineStr">
        <is>
          <t>〇</t>
        </is>
      </c>
      <c r="I134" s="54" t="n"/>
    </row>
    <row r="135" outlineLevel="1" customFormat="1" s="1">
      <c r="B135" s="46" t="n"/>
      <c r="C135" s="144" t="n"/>
      <c r="D135" s="140" t="n"/>
      <c r="E135" s="18" t="n"/>
      <c r="F135" s="53" t="inlineStr">
        <is>
          <t>港 FC</t>
        </is>
      </c>
      <c r="G135" s="32" t="inlineStr">
        <is>
          <t>1-0</t>
        </is>
      </c>
      <c r="H135" s="31" t="inlineStr">
        <is>
          <t>〇</t>
        </is>
      </c>
      <c r="I135" s="54" t="n"/>
    </row>
    <row r="136" outlineLevel="1" customFormat="1" s="1">
      <c r="B136" s="46" t="n"/>
      <c r="C136" s="144" t="n"/>
      <c r="D136" s="140" t="n"/>
      <c r="E136" s="18" t="n"/>
      <c r="F136" s="53" t="inlineStr">
        <is>
          <t>港 FC</t>
        </is>
      </c>
      <c r="G136" s="32" t="inlineStr">
        <is>
          <t>0-0</t>
        </is>
      </c>
      <c r="H136" s="31" t="inlineStr">
        <is>
          <t>△</t>
        </is>
      </c>
      <c r="I136" s="54" t="n"/>
    </row>
    <row r="137" outlineLevel="1" customFormat="1" s="1">
      <c r="B137" s="46" t="n"/>
      <c r="C137" s="144" t="n"/>
      <c r="D137" s="140" t="n"/>
      <c r="E137" s="18" t="n"/>
      <c r="F137" s="53" t="inlineStr">
        <is>
          <t>港 FC</t>
        </is>
      </c>
      <c r="G137" s="32" t="inlineStr">
        <is>
          <t>1-0</t>
        </is>
      </c>
      <c r="H137" s="31" t="inlineStr">
        <is>
          <t>〇</t>
        </is>
      </c>
      <c r="I137" s="54" t="n"/>
    </row>
    <row r="138" outlineLevel="1" customFormat="1" s="1">
      <c r="B138" s="46" t="n"/>
      <c r="C138" s="144" t="n"/>
      <c r="D138" s="140" t="n"/>
      <c r="E138" s="18" t="n"/>
      <c r="F138" s="53" t="inlineStr">
        <is>
          <t>港 FC</t>
        </is>
      </c>
      <c r="G138" s="32" t="inlineStr">
        <is>
          <t>0-0</t>
        </is>
      </c>
      <c r="H138" s="31" t="inlineStr">
        <is>
          <t>△</t>
        </is>
      </c>
      <c r="I138" s="54" t="n"/>
    </row>
    <row r="139" outlineLevel="1" customFormat="1" s="1">
      <c r="B139" s="143" t="n">
        <v>46165</v>
      </c>
      <c r="C139" s="144">
        <f>B139</f>
        <v/>
      </c>
      <c r="D139" s="140" t="inlineStr">
        <is>
          <t>六会湘南台杯</t>
        </is>
      </c>
      <c r="E139" s="18" t="inlineStr">
        <is>
          <t>湘南台小学校</t>
        </is>
      </c>
      <c r="F139" s="53" t="inlineStr">
        <is>
          <t>G梅田</t>
        </is>
      </c>
      <c r="G139" s="32" t="inlineStr">
        <is>
          <t>3-1</t>
        </is>
      </c>
      <c r="H139" s="31" t="inlineStr">
        <is>
          <t>〇</t>
        </is>
      </c>
      <c r="I139" s="54" t="inlineStr">
        <is>
          <t>優勝</t>
        </is>
      </c>
    </row>
    <row r="140" outlineLevel="1" customFormat="1" s="1">
      <c r="B140" s="46" t="n"/>
      <c r="C140" s="144" t="n"/>
      <c r="D140" s="140" t="n"/>
      <c r="E140" s="18" t="n"/>
      <c r="F140" s="53" t="inlineStr">
        <is>
          <t>CEL</t>
        </is>
      </c>
      <c r="G140" s="32" t="inlineStr">
        <is>
          <t>2-0</t>
        </is>
      </c>
      <c r="H140" s="31" t="inlineStr">
        <is>
          <t>〇</t>
        </is>
      </c>
      <c r="I140" s="54" t="n"/>
    </row>
    <row r="141" outlineLevel="1" customFormat="1" s="1">
      <c r="B141" s="46" t="n"/>
      <c r="C141" s="144" t="n"/>
      <c r="D141" s="140" t="n"/>
      <c r="E141" s="18" t="n"/>
      <c r="F141" s="53" t="inlineStr">
        <is>
          <t>佐野ベアーズ</t>
        </is>
      </c>
      <c r="G141" s="32" t="inlineStr">
        <is>
          <t>5-1</t>
        </is>
      </c>
      <c r="H141" s="31" t="inlineStr">
        <is>
          <t>〇</t>
        </is>
      </c>
      <c r="I141" s="54" t="inlineStr">
        <is>
          <t>決勝</t>
        </is>
      </c>
    </row>
    <row r="142" outlineLevel="1" customFormat="1" s="1">
      <c r="B142" s="143" t="n">
        <v>46165</v>
      </c>
      <c r="C142" s="144">
        <f>B142</f>
        <v/>
      </c>
      <c r="D142" s="140" t="inlineStr">
        <is>
          <t>SL</t>
        </is>
      </c>
      <c r="E142" s="18" t="inlineStr">
        <is>
          <t>はまゆう</t>
        </is>
      </c>
      <c r="F142" s="53" t="inlineStr">
        <is>
          <t>FC夏島</t>
        </is>
      </c>
      <c r="G142" s="32" t="inlineStr">
        <is>
          <t>2-1</t>
        </is>
      </c>
      <c r="H142" s="31" t="inlineStr">
        <is>
          <t>〇</t>
        </is>
      </c>
      <c r="I142" s="54" t="inlineStr">
        <is>
          <t>明浜U11</t>
        </is>
      </c>
    </row>
    <row r="143" outlineLevel="1" customFormat="1" s="1">
      <c r="B143" s="46" t="n"/>
      <c r="C143" s="144" t="n"/>
      <c r="D143" s="140" t="n"/>
      <c r="E143" s="18" t="n"/>
      <c r="F143" s="53" t="inlineStr">
        <is>
          <t>久里浜FC</t>
        </is>
      </c>
      <c r="G143" s="32" t="inlineStr">
        <is>
          <t>1-0</t>
        </is>
      </c>
      <c r="H143" s="31" t="inlineStr">
        <is>
          <t>〇</t>
        </is>
      </c>
      <c r="I143" s="54" t="inlineStr">
        <is>
          <t>明浜U11</t>
        </is>
      </c>
    </row>
    <row r="144" outlineLevel="1" customFormat="1" s="1">
      <c r="B144" s="46" t="n"/>
      <c r="C144" s="144" t="n"/>
      <c r="D144" s="140" t="n"/>
      <c r="E144" s="18" t="n"/>
      <c r="F144" s="53" t="inlineStr">
        <is>
          <t>大楠少年サッカー友の会</t>
        </is>
      </c>
      <c r="G144" s="32" t="inlineStr">
        <is>
          <t>0-4</t>
        </is>
      </c>
      <c r="H144" s="31" t="inlineStr">
        <is>
          <t>×</t>
        </is>
      </c>
      <c r="I144" s="54" t="inlineStr">
        <is>
          <t>FC明浜</t>
        </is>
      </c>
    </row>
    <row r="145" outlineLevel="1" customFormat="1" s="1">
      <c r="B145" s="46" t="n"/>
      <c r="C145" s="144" t="n"/>
      <c r="D145" s="140" t="n"/>
      <c r="E145" s="18" t="n"/>
      <c r="F145" s="53" t="inlineStr">
        <is>
          <t>三春Red</t>
        </is>
      </c>
      <c r="G145" s="32" t="inlineStr">
        <is>
          <t>0-1</t>
        </is>
      </c>
      <c r="H145" s="31" t="inlineStr">
        <is>
          <t>×</t>
        </is>
      </c>
      <c r="I145" s="54" t="inlineStr">
        <is>
          <t>FC明浜</t>
        </is>
      </c>
    </row>
    <row r="146" outlineLevel="1" customFormat="1" s="1">
      <c r="B146" s="143" t="n">
        <v>46159</v>
      </c>
      <c r="C146" s="144">
        <f>B146</f>
        <v/>
      </c>
      <c r="D146" s="140" t="inlineStr">
        <is>
          <t>プレミアリーグ</t>
        </is>
      </c>
      <c r="E146" s="18" t="inlineStr">
        <is>
          <t>明浜小</t>
        </is>
      </c>
      <c r="F146" s="53" t="inlineStr">
        <is>
          <t>鵠沼SC</t>
        </is>
      </c>
      <c r="G146" s="32" t="inlineStr">
        <is>
          <t>6-2</t>
        </is>
      </c>
      <c r="H146" s="31" t="inlineStr">
        <is>
          <t>〇</t>
        </is>
      </c>
      <c r="I146" s="54" t="n"/>
    </row>
    <row r="147" outlineLevel="1" customFormat="1" s="1">
      <c r="B147" s="46" t="n"/>
      <c r="C147" s="144" t="n"/>
      <c r="D147" s="140" t="n"/>
      <c r="E147" s="18" t="n"/>
      <c r="F147" s="53" t="inlineStr">
        <is>
          <t>藤の木</t>
        </is>
      </c>
      <c r="G147" s="32" t="inlineStr">
        <is>
          <t>9-0</t>
        </is>
      </c>
      <c r="H147" s="31" t="inlineStr">
        <is>
          <t>〇</t>
        </is>
      </c>
      <c r="I147" s="54" t="n"/>
    </row>
    <row r="148" outlineLevel="1" customFormat="1" s="1">
      <c r="B148" s="46" t="n"/>
      <c r="C148" s="144" t="n"/>
      <c r="D148" s="140" t="n"/>
      <c r="E148" s="18" t="n"/>
      <c r="F148" s="53" t="inlineStr">
        <is>
          <t>鵠沼SC</t>
        </is>
      </c>
      <c r="G148" s="32" t="inlineStr">
        <is>
          <t>4-0</t>
        </is>
      </c>
      <c r="H148" s="31" t="inlineStr">
        <is>
          <t>〇</t>
        </is>
      </c>
      <c r="I148" s="54" t="inlineStr">
        <is>
          <t>TRM</t>
        </is>
      </c>
    </row>
    <row r="149" outlineLevel="1" customFormat="1" s="1">
      <c r="B149" s="46" t="n"/>
      <c r="C149" s="144" t="n"/>
      <c r="D149" s="140" t="n"/>
      <c r="E149" s="18" t="n"/>
      <c r="F149" s="53" t="inlineStr">
        <is>
          <t>藤の木</t>
        </is>
      </c>
      <c r="G149" s="32" t="inlineStr">
        <is>
          <t>1-0</t>
        </is>
      </c>
      <c r="H149" s="31" t="inlineStr">
        <is>
          <t>〇</t>
        </is>
      </c>
      <c r="I149" s="54" t="inlineStr">
        <is>
          <t>TRM</t>
        </is>
      </c>
    </row>
    <row r="150" outlineLevel="1" customFormat="1" s="1">
      <c r="B150" s="46" t="n"/>
      <c r="C150" s="144" t="n"/>
      <c r="D150" s="140" t="n"/>
      <c r="E150" s="18" t="n"/>
      <c r="F150" s="53" t="inlineStr">
        <is>
          <t>鵠沼SC</t>
        </is>
      </c>
      <c r="G150" s="32" t="inlineStr">
        <is>
          <t>2-0</t>
        </is>
      </c>
      <c r="H150" s="31" t="inlineStr">
        <is>
          <t>〇</t>
        </is>
      </c>
      <c r="I150" s="54" t="inlineStr">
        <is>
          <t>TRM</t>
        </is>
      </c>
    </row>
    <row r="151" outlineLevel="1" customFormat="1" s="1">
      <c r="B151" s="143" t="n">
        <v>46158</v>
      </c>
      <c r="C151" s="144">
        <f>B151</f>
        <v/>
      </c>
      <c r="D151" s="140" t="inlineStr">
        <is>
          <t>U11SL</t>
        </is>
      </c>
      <c r="E151" s="18" t="inlineStr">
        <is>
          <t>はまゆう</t>
        </is>
      </c>
      <c r="F151" s="53" t="inlineStr">
        <is>
          <t>SS+スワ</t>
        </is>
      </c>
      <c r="G151" s="32" t="inlineStr">
        <is>
          <t>5-0</t>
        </is>
      </c>
      <c r="H151" s="31" t="inlineStr">
        <is>
          <t>〇</t>
        </is>
      </c>
      <c r="I151" s="54" t="n"/>
    </row>
    <row r="152" outlineLevel="1" customFormat="1" s="1">
      <c r="B152" s="46" t="n"/>
      <c r="C152" s="144" t="n"/>
      <c r="D152" s="140" t="n"/>
      <c r="E152" s="18" t="n"/>
      <c r="F152" s="53" t="inlineStr">
        <is>
          <t>FC追浜</t>
        </is>
      </c>
      <c r="G152" s="32" t="inlineStr">
        <is>
          <t>5-1</t>
        </is>
      </c>
      <c r="H152" s="31" t="inlineStr">
        <is>
          <t>〇</t>
        </is>
      </c>
      <c r="I152" s="54" t="n"/>
    </row>
    <row r="153" outlineLevel="1" customFormat="1" s="1">
      <c r="B153" s="143" t="n">
        <v>46158</v>
      </c>
      <c r="C153" s="144">
        <f>B153</f>
        <v/>
      </c>
      <c r="D153" s="140" t="inlineStr">
        <is>
          <t>プレミアリーグ</t>
        </is>
      </c>
      <c r="E153" s="18" t="inlineStr">
        <is>
          <t>秦野戸川公園</t>
        </is>
      </c>
      <c r="F153" s="53" t="inlineStr">
        <is>
          <t>GEO-XFC</t>
        </is>
      </c>
      <c r="G153" s="32" t="inlineStr">
        <is>
          <t>2-0</t>
        </is>
      </c>
      <c r="H153" s="31" t="inlineStr">
        <is>
          <t>〇</t>
        </is>
      </c>
      <c r="I153" s="54" t="n"/>
    </row>
    <row r="154" outlineLevel="1" customFormat="1" s="1">
      <c r="B154" s="46" t="n"/>
      <c r="C154" s="144" t="n"/>
      <c r="D154" s="140" t="n"/>
      <c r="E154" s="18" t="n"/>
      <c r="F154" s="53" t="inlineStr">
        <is>
          <t>橘</t>
        </is>
      </c>
      <c r="G154" s="32" t="inlineStr">
        <is>
          <t>8-0</t>
        </is>
      </c>
      <c r="H154" s="31" t="inlineStr">
        <is>
          <t>〇</t>
        </is>
      </c>
      <c r="I154" s="54" t="inlineStr">
        <is>
          <t>TRM</t>
        </is>
      </c>
    </row>
    <row r="155" outlineLevel="1" customFormat="1" s="1">
      <c r="B155" s="143" t="n">
        <v>46147</v>
      </c>
      <c r="C155" s="144">
        <f>B155</f>
        <v/>
      </c>
      <c r="D155" s="140" t="inlineStr">
        <is>
          <t>JERA杯</t>
        </is>
      </c>
      <c r="E155" s="18" t="inlineStr">
        <is>
          <t>JERAパーク</t>
        </is>
      </c>
      <c r="F155" s="53" t="inlineStr">
        <is>
          <t>城北ファイターズ</t>
        </is>
      </c>
      <c r="G155" s="32" t="inlineStr">
        <is>
          <t>6-1</t>
        </is>
      </c>
      <c r="H155" s="31" t="inlineStr">
        <is>
          <t>〇</t>
        </is>
      </c>
      <c r="I155" s="54" t="inlineStr">
        <is>
          <t>優勝</t>
        </is>
      </c>
    </row>
    <row r="156" outlineLevel="1" customFormat="1" s="1">
      <c r="B156" s="46" t="n"/>
      <c r="C156" s="144" t="n"/>
      <c r="D156" s="140" t="n"/>
      <c r="E156" s="18" t="n"/>
      <c r="F156" s="53" t="inlineStr">
        <is>
          <t>久里浜FC</t>
        </is>
      </c>
      <c r="G156" s="32" t="inlineStr">
        <is>
          <t>1-0</t>
        </is>
      </c>
      <c r="H156" s="31" t="inlineStr">
        <is>
          <t>〇</t>
        </is>
      </c>
      <c r="I156" s="54" t="n"/>
    </row>
    <row r="157" outlineLevel="1" customFormat="1" s="1">
      <c r="B157" s="46" t="n"/>
      <c r="C157" s="144" t="n"/>
      <c r="D157" s="140" t="n"/>
      <c r="E157" s="18" t="n"/>
      <c r="F157" s="53" t="inlineStr">
        <is>
          <t>横須賀鴨居SC</t>
        </is>
      </c>
      <c r="G157" s="32" t="inlineStr">
        <is>
          <t>2-0</t>
        </is>
      </c>
      <c r="H157" s="31" t="inlineStr">
        <is>
          <t>〇</t>
        </is>
      </c>
      <c r="I157" s="54" t="n"/>
    </row>
    <row r="158" outlineLevel="1" customFormat="1" s="1">
      <c r="B158" s="46" t="n"/>
      <c r="C158" s="144" t="n"/>
      <c r="D158" s="140" t="n"/>
      <c r="E158" s="18" t="n"/>
      <c r="F158" s="53" t="inlineStr">
        <is>
          <t>FC高坂</t>
        </is>
      </c>
      <c r="G158" s="32" t="inlineStr">
        <is>
          <t>4-1</t>
        </is>
      </c>
      <c r="H158" s="31" t="inlineStr">
        <is>
          <t>〇</t>
        </is>
      </c>
      <c r="I158" s="54" t="inlineStr">
        <is>
          <t>決勝</t>
        </is>
      </c>
    </row>
    <row r="159" outlineLevel="1" customFormat="1" s="1">
      <c r="B159" s="143" t="n">
        <v>46147</v>
      </c>
      <c r="C159" s="144">
        <f>B159</f>
        <v/>
      </c>
      <c r="D159" s="140" t="inlineStr">
        <is>
          <t>沼津カップ</t>
        </is>
      </c>
      <c r="E159" s="18" t="inlineStr">
        <is>
          <t>愛鷹広域公園</t>
        </is>
      </c>
      <c r="F159" s="53" t="inlineStr">
        <is>
          <t>FC函南</t>
        </is>
      </c>
      <c r="G159" s="32" t="inlineStr">
        <is>
          <t>4-1</t>
        </is>
      </c>
      <c r="H159" s="31" t="inlineStr">
        <is>
          <t>〇</t>
        </is>
      </c>
      <c r="I159" s="54" t="inlineStr">
        <is>
          <t>優勝</t>
        </is>
      </c>
    </row>
    <row r="160" outlineLevel="1" customFormat="1" s="1">
      <c r="B160" s="46" t="n"/>
      <c r="C160" s="144" t="n"/>
      <c r="D160" s="140" t="n"/>
      <c r="E160" s="18" t="n"/>
      <c r="F160" s="53" t="inlineStr">
        <is>
          <t>田奈</t>
        </is>
      </c>
      <c r="G160" s="32" t="inlineStr">
        <is>
          <t>1-0</t>
        </is>
      </c>
      <c r="H160" s="31" t="inlineStr">
        <is>
          <t>〇</t>
        </is>
      </c>
      <c r="I160" s="54" t="inlineStr">
        <is>
          <t>決勝</t>
        </is>
      </c>
    </row>
    <row r="161" outlineLevel="1" customFormat="1" s="1">
      <c r="B161" s="143" t="n">
        <v>46146</v>
      </c>
      <c r="C161" s="144">
        <f>B161</f>
        <v/>
      </c>
      <c r="D161" s="140" t="inlineStr">
        <is>
          <t>SL</t>
        </is>
      </c>
      <c r="E161" s="18" t="inlineStr">
        <is>
          <t>明浜小学校</t>
        </is>
      </c>
      <c r="F161" s="53" t="inlineStr">
        <is>
          <t>FC高坂</t>
        </is>
      </c>
      <c r="G161" s="32" t="inlineStr">
        <is>
          <t>1-0</t>
        </is>
      </c>
      <c r="H161" s="31" t="inlineStr">
        <is>
          <t>〇</t>
        </is>
      </c>
      <c r="I161" s="54" t="n"/>
    </row>
    <row r="162" outlineLevel="1" customFormat="1" s="1">
      <c r="B162" s="46" t="n"/>
      <c r="C162" s="144" t="n"/>
      <c r="D162" s="140" t="n"/>
      <c r="E162" s="18" t="n"/>
      <c r="F162" s="53" t="inlineStr">
        <is>
          <t>FC高坂</t>
        </is>
      </c>
      <c r="G162" s="32" t="inlineStr">
        <is>
          <t>1-0</t>
        </is>
      </c>
      <c r="H162" s="31" t="inlineStr">
        <is>
          <t>〇</t>
        </is>
      </c>
      <c r="I162" s="54" t="inlineStr">
        <is>
          <t>FC明浜 TRM</t>
        </is>
      </c>
    </row>
    <row r="163" outlineLevel="1" customFormat="1" s="1">
      <c r="B163" s="46" t="n"/>
      <c r="C163" s="144" t="n"/>
      <c r="D163" s="140" t="n"/>
      <c r="E163" s="18" t="n"/>
      <c r="F163" s="53" t="inlineStr">
        <is>
          <t>FC高坂</t>
        </is>
      </c>
      <c r="G163" s="32" t="inlineStr">
        <is>
          <t>1-0</t>
        </is>
      </c>
      <c r="H163" s="31" t="inlineStr">
        <is>
          <t>〇</t>
        </is>
      </c>
      <c r="I163" s="54" t="inlineStr">
        <is>
          <t>明浜U11 TRM</t>
        </is>
      </c>
    </row>
    <row r="164" outlineLevel="1" customFormat="1" s="1">
      <c r="B164" s="46" t="n"/>
      <c r="C164" s="144" t="n"/>
      <c r="D164" s="140" t="n"/>
      <c r="E164" s="18" t="n"/>
      <c r="F164" s="53" t="inlineStr">
        <is>
          <t>FC高坂</t>
        </is>
      </c>
      <c r="G164" s="32" t="inlineStr">
        <is>
          <t>0-0</t>
        </is>
      </c>
      <c r="H164" s="31" t="inlineStr">
        <is>
          <t>△</t>
        </is>
      </c>
      <c r="I164" s="54" t="inlineStr">
        <is>
          <t>明浜U11 TRM</t>
        </is>
      </c>
    </row>
    <row r="165" outlineLevel="1" customFormat="1" s="1">
      <c r="B165" s="46" t="n"/>
      <c r="C165" s="144" t="n"/>
      <c r="D165" s="140" t="n"/>
      <c r="E165" s="18" t="n"/>
      <c r="F165" s="53" t="inlineStr">
        <is>
          <t>FC高坂</t>
        </is>
      </c>
      <c r="G165" s="32" t="inlineStr">
        <is>
          <t>1-1</t>
        </is>
      </c>
      <c r="H165" s="31" t="inlineStr">
        <is>
          <t>△</t>
        </is>
      </c>
      <c r="I165" s="54" t="inlineStr">
        <is>
          <t>明浜U11 TRM</t>
        </is>
      </c>
    </row>
    <row r="166" outlineLevel="1" customFormat="1" s="1">
      <c r="B166" s="143" t="n">
        <v>46146</v>
      </c>
      <c r="C166" s="144">
        <f>B166</f>
        <v/>
      </c>
      <c r="D166" s="140" t="inlineStr">
        <is>
          <t>沼津カップ</t>
        </is>
      </c>
      <c r="E166" s="18" t="inlineStr">
        <is>
          <t>片浜小学校</t>
        </is>
      </c>
      <c r="F166" s="53" t="inlineStr">
        <is>
          <t>田奈</t>
        </is>
      </c>
      <c r="G166" s="32" t="inlineStr">
        <is>
          <t>0-3</t>
        </is>
      </c>
      <c r="H166" s="31" t="inlineStr">
        <is>
          <t>×</t>
        </is>
      </c>
      <c r="I166" s="54" t="n"/>
    </row>
    <row r="167" outlineLevel="1" customFormat="1" s="1">
      <c r="B167" s="46" t="n"/>
      <c r="C167" s="144" t="n"/>
      <c r="D167" s="140" t="n"/>
      <c r="E167" s="18" t="n"/>
      <c r="F167" s="53" t="inlineStr">
        <is>
          <t>筑摩野</t>
        </is>
      </c>
      <c r="G167" s="32" t="inlineStr">
        <is>
          <t>2-0</t>
        </is>
      </c>
      <c r="H167" s="31" t="inlineStr">
        <is>
          <t>〇</t>
        </is>
      </c>
      <c r="I167" s="54" t="n"/>
    </row>
    <row r="168" outlineLevel="1" customFormat="1" s="1">
      <c r="B168" s="46" t="n"/>
      <c r="C168" s="144" t="n"/>
      <c r="D168" s="140" t="n"/>
      <c r="E168" s="18" t="n"/>
      <c r="F168" s="53" t="inlineStr">
        <is>
          <t>IOブルー</t>
        </is>
      </c>
      <c r="G168" s="32" t="inlineStr">
        <is>
          <t>10-1</t>
        </is>
      </c>
      <c r="H168" s="31" t="inlineStr">
        <is>
          <t>〇</t>
        </is>
      </c>
      <c r="I168" s="54" t="n"/>
    </row>
    <row r="169" outlineLevel="1" customFormat="1" s="1">
      <c r="B169" s="143" t="n">
        <v>46145</v>
      </c>
      <c r="C169" s="144">
        <f>B169</f>
        <v/>
      </c>
      <c r="D169" s="140" t="inlineStr">
        <is>
          <t>夏島TRM</t>
        </is>
      </c>
      <c r="E169" s="18" t="inlineStr">
        <is>
          <t>明浜小学校</t>
        </is>
      </c>
      <c r="F169" s="53" t="inlineStr">
        <is>
          <t>FC夏島</t>
        </is>
      </c>
      <c r="G169" s="32" t="inlineStr">
        <is>
          <t>1-0</t>
        </is>
      </c>
      <c r="H169" s="31" t="inlineStr">
        <is>
          <t>〇</t>
        </is>
      </c>
      <c r="I169" s="54" t="n"/>
    </row>
    <row r="170" outlineLevel="1" customFormat="1" s="1">
      <c r="B170" s="46" t="n"/>
      <c r="C170" s="144" t="n"/>
      <c r="D170" s="140" t="n"/>
      <c r="E170" s="18" t="n"/>
      <c r="F170" s="53" t="inlineStr">
        <is>
          <t>FC夏島</t>
        </is>
      </c>
      <c r="G170" s="32" t="inlineStr">
        <is>
          <t>0-2</t>
        </is>
      </c>
      <c r="H170" s="31" t="inlineStr">
        <is>
          <t>×</t>
        </is>
      </c>
      <c r="I170" s="54" t="n"/>
    </row>
    <row r="171" outlineLevel="1" customFormat="1" s="1">
      <c r="B171" s="46" t="n"/>
      <c r="C171" s="144" t="n"/>
      <c r="D171" s="140" t="n"/>
      <c r="E171" s="18" t="n"/>
      <c r="F171" s="53" t="inlineStr">
        <is>
          <t>FC夏島</t>
        </is>
      </c>
      <c r="G171" s="32" t="inlineStr">
        <is>
          <t>2-0</t>
        </is>
      </c>
      <c r="H171" s="31" t="inlineStr">
        <is>
          <t>〇</t>
        </is>
      </c>
      <c r="I171" s="54" t="n"/>
    </row>
    <row r="172" outlineLevel="1" customFormat="1" s="1">
      <c r="B172" s="46" t="n"/>
      <c r="C172" s="144" t="n"/>
      <c r="D172" s="140" t="n"/>
      <c r="E172" s="18" t="n"/>
      <c r="F172" s="53" t="inlineStr">
        <is>
          <t>FC夏島</t>
        </is>
      </c>
      <c r="G172" s="32" t="inlineStr">
        <is>
          <t>2-1</t>
        </is>
      </c>
      <c r="H172" s="31" t="inlineStr">
        <is>
          <t>〇</t>
        </is>
      </c>
      <c r="I172" s="54" t="n"/>
    </row>
    <row r="173" outlineLevel="1" customFormat="1" s="1">
      <c r="B173" s="46" t="n"/>
      <c r="C173" s="144" t="n"/>
      <c r="D173" s="140" t="n"/>
      <c r="E173" s="18" t="n"/>
      <c r="F173" s="53" t="inlineStr">
        <is>
          <t>FC夏島</t>
        </is>
      </c>
      <c r="G173" s="32" t="inlineStr">
        <is>
          <t>0-0</t>
        </is>
      </c>
      <c r="H173" s="31" t="inlineStr">
        <is>
          <t>△</t>
        </is>
      </c>
      <c r="I173" s="54" t="n"/>
    </row>
    <row r="174" outlineLevel="1" customFormat="1" s="1">
      <c r="B174" s="143" t="n">
        <v>46145</v>
      </c>
      <c r="C174" s="144">
        <f>B174</f>
        <v/>
      </c>
      <c r="D174" s="140" t="inlineStr">
        <is>
          <t>沼津カップ</t>
        </is>
      </c>
      <c r="E174" s="18" t="inlineStr">
        <is>
          <t>原東小学校</t>
        </is>
      </c>
      <c r="F174" s="53" t="inlineStr">
        <is>
          <t>長伏</t>
        </is>
      </c>
      <c r="G174" s="32" t="inlineStr">
        <is>
          <t>8-0</t>
        </is>
      </c>
      <c r="H174" s="31" t="inlineStr">
        <is>
          <t>〇</t>
        </is>
      </c>
      <c r="I174" s="54" t="n"/>
    </row>
    <row r="175" outlineLevel="1" customFormat="1" s="1">
      <c r="B175" s="46" t="n"/>
      <c r="C175" s="144" t="n"/>
      <c r="D175" s="140" t="n"/>
      <c r="E175" s="18" t="n"/>
      <c r="F175" s="53" t="inlineStr">
        <is>
          <t>エクセルシオール</t>
        </is>
      </c>
      <c r="G175" s="32" t="inlineStr">
        <is>
          <t>1-0</t>
        </is>
      </c>
      <c r="H175" s="31" t="inlineStr">
        <is>
          <t>〇</t>
        </is>
      </c>
      <c r="I175" s="54" t="n"/>
    </row>
    <row r="176" outlineLevel="1" customFormat="1" s="1">
      <c r="B176" s="143" t="n">
        <v>46141</v>
      </c>
      <c r="C176" s="144">
        <f>B176</f>
        <v/>
      </c>
      <c r="D176" s="140" t="inlineStr">
        <is>
          <t>スマイルカップ</t>
        </is>
      </c>
      <c r="E176" s="18" t="inlineStr">
        <is>
          <t>はまゆうG</t>
        </is>
      </c>
      <c r="F176" s="53" t="inlineStr">
        <is>
          <t>三春SC</t>
        </is>
      </c>
      <c r="G176" s="32" t="inlineStr">
        <is>
          <t>1-0</t>
        </is>
      </c>
      <c r="H176" s="31" t="inlineStr">
        <is>
          <t>〇</t>
        </is>
      </c>
      <c r="I176" s="54" t="inlineStr">
        <is>
          <t>明浜レッド</t>
        </is>
      </c>
    </row>
    <row r="177" outlineLevel="1" customFormat="1" s="1">
      <c r="B177" s="46" t="n"/>
      <c r="C177" s="144" t="n"/>
      <c r="D177" s="140" t="n"/>
      <c r="E177" s="18" t="n"/>
      <c r="F177" s="53" t="inlineStr">
        <is>
          <t>FC六会湘南台</t>
        </is>
      </c>
      <c r="G177" s="32" t="inlineStr">
        <is>
          <t>5-0</t>
        </is>
      </c>
      <c r="H177" s="31" t="inlineStr">
        <is>
          <t>〇</t>
        </is>
      </c>
      <c r="I177" s="54" t="inlineStr">
        <is>
          <t>明浜レッド</t>
        </is>
      </c>
    </row>
    <row r="178" outlineLevel="1" customFormat="1" s="1">
      <c r="B178" s="46" t="n"/>
      <c r="C178" s="144" t="n"/>
      <c r="D178" s="140" t="n"/>
      <c r="E178" s="18" t="n"/>
      <c r="F178" s="53" t="inlineStr">
        <is>
          <t>佐野ベアーズ</t>
        </is>
      </c>
      <c r="G178" s="32" t="inlineStr">
        <is>
          <t>3-2</t>
        </is>
      </c>
      <c r="H178" s="31" t="inlineStr">
        <is>
          <t>〇</t>
        </is>
      </c>
      <c r="I178" s="54" t="inlineStr">
        <is>
          <t>明浜レッド</t>
        </is>
      </c>
    </row>
    <row r="179" outlineLevel="1" customFormat="1" s="1">
      <c r="B179" s="46" t="n"/>
      <c r="C179" s="144" t="n"/>
      <c r="D179" s="140" t="n"/>
      <c r="E179" s="18" t="n"/>
      <c r="F179" s="53" t="inlineStr">
        <is>
          <t>スワ・クラブサッカー愛好会</t>
        </is>
      </c>
      <c r="G179" s="32" t="inlineStr">
        <is>
          <t>4-0</t>
        </is>
      </c>
      <c r="H179" s="31" t="inlineStr">
        <is>
          <t>〇</t>
        </is>
      </c>
      <c r="I179" s="54" t="inlineStr">
        <is>
          <t>明浜ネイビー</t>
        </is>
      </c>
    </row>
    <row r="180" outlineLevel="1" ht="18.75" customFormat="1" customHeight="1" s="1">
      <c r="B180" s="46" t="n"/>
      <c r="C180" s="144" t="n"/>
      <c r="D180" s="140" t="n"/>
      <c r="E180" s="18" t="n"/>
      <c r="F180" s="53" t="inlineStr">
        <is>
          <t>羽鳥少年SC</t>
        </is>
      </c>
      <c r="G180" s="32" t="inlineStr">
        <is>
          <t>3-0</t>
        </is>
      </c>
      <c r="H180" s="31" t="inlineStr">
        <is>
          <t>〇</t>
        </is>
      </c>
      <c r="I180" s="54" t="inlineStr">
        <is>
          <t>明浜ネイビー</t>
        </is>
      </c>
    </row>
    <row r="181" outlineLevel="1" customFormat="1" s="1">
      <c r="B181" s="46" t="n"/>
      <c r="C181" s="144" t="n"/>
      <c r="D181" s="140" t="n"/>
      <c r="E181" s="18" t="n"/>
      <c r="F181" s="53" t="inlineStr">
        <is>
          <t>船越FC</t>
        </is>
      </c>
      <c r="G181" s="32" t="inlineStr">
        <is>
          <t>5-0</t>
        </is>
      </c>
      <c r="H181" s="31" t="inlineStr">
        <is>
          <t>〇</t>
        </is>
      </c>
      <c r="I181" s="54" t="inlineStr">
        <is>
          <t>明浜ネイビー</t>
        </is>
      </c>
    </row>
    <row r="182" outlineLevel="1" customFormat="1" s="1">
      <c r="B182" s="143" t="n">
        <v>46138</v>
      </c>
      <c r="C182" s="144">
        <f>B182</f>
        <v/>
      </c>
      <c r="D182" s="140" t="inlineStr">
        <is>
          <t>ゴールデン TRM</t>
        </is>
      </c>
      <c r="E182" s="18" t="inlineStr">
        <is>
          <t>柳島しおさい公園</t>
        </is>
      </c>
      <c r="F182" s="53" t="inlineStr">
        <is>
          <t>ゴールデン</t>
        </is>
      </c>
      <c r="G182" s="32" t="inlineStr">
        <is>
          <t>0-0</t>
        </is>
      </c>
      <c r="H182" s="31" t="inlineStr">
        <is>
          <t>△</t>
        </is>
      </c>
      <c r="I182" s="54" t="n"/>
    </row>
    <row r="183" outlineLevel="1" customFormat="1" s="1">
      <c r="B183" s="46" t="n"/>
      <c r="C183" s="144" t="n"/>
      <c r="D183" s="140" t="n"/>
      <c r="E183" s="18" t="n"/>
      <c r="F183" s="53" t="inlineStr">
        <is>
          <t>ゴールデン</t>
        </is>
      </c>
      <c r="G183" s="32" t="inlineStr">
        <is>
          <t>0-0</t>
        </is>
      </c>
      <c r="H183" s="31" t="inlineStr">
        <is>
          <t>△</t>
        </is>
      </c>
      <c r="I183" s="54" t="n"/>
    </row>
    <row r="184" outlineLevel="1" customFormat="1" s="1">
      <c r="B184" s="46" t="n"/>
      <c r="C184" s="144" t="n"/>
      <c r="D184" s="140" t="n"/>
      <c r="E184" s="18" t="n"/>
      <c r="F184" s="53" t="inlineStr">
        <is>
          <t>ゴールデン</t>
        </is>
      </c>
      <c r="G184" s="32" t="inlineStr">
        <is>
          <t>0-0</t>
        </is>
      </c>
      <c r="H184" s="31" t="inlineStr">
        <is>
          <t>△</t>
        </is>
      </c>
      <c r="I184" s="54" t="n"/>
    </row>
    <row r="185" outlineLevel="1" customFormat="1" s="1">
      <c r="B185" s="46" t="n"/>
      <c r="C185" s="144" t="n"/>
      <c r="D185" s="140" t="n"/>
      <c r="E185" s="18" t="n"/>
      <c r="F185" s="53" t="inlineStr">
        <is>
          <t>ゴールデン</t>
        </is>
      </c>
      <c r="G185" s="32" t="inlineStr">
        <is>
          <t>0-2</t>
        </is>
      </c>
      <c r="H185" s="31" t="inlineStr">
        <is>
          <t>×</t>
        </is>
      </c>
      <c r="I185" s="54" t="n"/>
    </row>
    <row r="186" outlineLevel="1" customFormat="1" s="1">
      <c r="B186" s="46" t="n"/>
      <c r="C186" s="144" t="n"/>
      <c r="D186" s="140" t="n"/>
      <c r="E186" s="18" t="n"/>
      <c r="F186" s="53" t="inlineStr">
        <is>
          <t>ゴールデン</t>
        </is>
      </c>
      <c r="G186" s="32" t="inlineStr">
        <is>
          <t>3-2</t>
        </is>
      </c>
      <c r="H186" s="31" t="inlineStr">
        <is>
          <t>〇</t>
        </is>
      </c>
      <c r="I186" s="54" t="n"/>
    </row>
    <row r="187" outlineLevel="1" customFormat="1" s="1">
      <c r="B187" s="46" t="n"/>
      <c r="C187" s="144" t="n"/>
      <c r="D187" s="140" t="n"/>
      <c r="E187" s="18" t="n"/>
      <c r="F187" s="53" t="inlineStr">
        <is>
          <t>ゴールデン</t>
        </is>
      </c>
      <c r="G187" s="32" t="inlineStr">
        <is>
          <t>0-2</t>
        </is>
      </c>
      <c r="H187" s="31" t="inlineStr">
        <is>
          <t>×</t>
        </is>
      </c>
      <c r="I187" s="54" t="n"/>
    </row>
    <row r="188" outlineLevel="1" customFormat="1" s="1">
      <c r="B188" s="143" t="n">
        <v>46138</v>
      </c>
      <c r="C188" s="144">
        <f>B188</f>
        <v/>
      </c>
      <c r="D188" s="140" t="inlineStr">
        <is>
          <t>SL</t>
        </is>
      </c>
      <c r="E188" s="18" t="inlineStr">
        <is>
          <t>はまゆうG</t>
        </is>
      </c>
      <c r="F188" s="53" t="inlineStr">
        <is>
          <t>大津FC</t>
        </is>
      </c>
      <c r="G188" s="32" t="inlineStr">
        <is>
          <t>4-1</t>
        </is>
      </c>
      <c r="H188" s="31" t="inlineStr">
        <is>
          <t>〇</t>
        </is>
      </c>
      <c r="I188" s="54" t="n"/>
    </row>
    <row r="189" outlineLevel="1" customFormat="1" s="1">
      <c r="B189" s="46" t="n"/>
      <c r="C189" s="144" t="n"/>
      <c r="D189" s="140" t="n"/>
      <c r="E189" s="18" t="n"/>
      <c r="F189" s="53" t="inlineStr">
        <is>
          <t>ＩＯ</t>
        </is>
      </c>
      <c r="G189" s="32" t="inlineStr">
        <is>
          <t>4-0</t>
        </is>
      </c>
      <c r="H189" s="31" t="inlineStr">
        <is>
          <t>〇</t>
        </is>
      </c>
      <c r="I189" s="54" t="n"/>
    </row>
    <row r="190" outlineLevel="1" customFormat="1" s="1">
      <c r="B190" s="143" t="n">
        <v>46131</v>
      </c>
      <c r="C190" s="144">
        <f>B190</f>
        <v/>
      </c>
      <c r="D190" s="140" t="inlineStr">
        <is>
          <t>ESFORCO TRM</t>
        </is>
      </c>
      <c r="E190" s="18" t="inlineStr">
        <is>
          <t>金沢産業振興センター</t>
        </is>
      </c>
      <c r="F190" s="53" t="inlineStr">
        <is>
          <t>ESFORCO FC</t>
        </is>
      </c>
      <c r="G190" s="32" t="inlineStr">
        <is>
          <t>1-4</t>
        </is>
      </c>
      <c r="H190" s="31" t="inlineStr">
        <is>
          <t>×</t>
        </is>
      </c>
      <c r="I190" s="54" t="n"/>
    </row>
    <row r="191" outlineLevel="1" customFormat="1" s="1">
      <c r="B191" s="46" t="n"/>
      <c r="C191" s="144" t="n"/>
      <c r="D191" s="140" t="n"/>
      <c r="E191" s="18" t="n"/>
      <c r="F191" s="53" t="inlineStr">
        <is>
          <t>ESFORCO FC</t>
        </is>
      </c>
      <c r="G191" s="32" t="inlineStr">
        <is>
          <t>0-2</t>
        </is>
      </c>
      <c r="H191" s="31" t="inlineStr">
        <is>
          <t>×</t>
        </is>
      </c>
      <c r="I191" s="54" t="n"/>
    </row>
    <row r="192" outlineLevel="1" customFormat="1" s="1">
      <c r="B192" s="46" t="n"/>
      <c r="C192" s="144" t="n"/>
      <c r="D192" s="140" t="n"/>
      <c r="E192" s="18" t="n"/>
      <c r="F192" s="53" t="inlineStr">
        <is>
          <t>ESFORCO FC</t>
        </is>
      </c>
      <c r="G192" s="32" t="inlineStr">
        <is>
          <t>1-1</t>
        </is>
      </c>
      <c r="H192" s="31" t="inlineStr">
        <is>
          <t>△</t>
        </is>
      </c>
      <c r="I192" s="54" t="n"/>
    </row>
    <row r="193" outlineLevel="1" customFormat="1" s="1">
      <c r="B193" s="46" t="n"/>
      <c r="C193" s="144" t="n"/>
      <c r="D193" s="140" t="n"/>
      <c r="E193" s="18" t="n"/>
      <c r="F193" s="53" t="inlineStr">
        <is>
          <t>ESFORCO FC</t>
        </is>
      </c>
      <c r="G193" s="32" t="inlineStr">
        <is>
          <t>2-1</t>
        </is>
      </c>
      <c r="H193" s="31" t="inlineStr">
        <is>
          <t>〇</t>
        </is>
      </c>
      <c r="I193" s="54" t="n"/>
    </row>
    <row r="194" outlineLevel="1" customFormat="1" s="1">
      <c r="B194" s="46" t="n"/>
      <c r="C194" s="144" t="n"/>
      <c r="D194" s="140" t="n"/>
      <c r="E194" s="18" t="n"/>
      <c r="F194" s="53" t="inlineStr">
        <is>
          <t>ESFORCO FC</t>
        </is>
      </c>
      <c r="G194" s="32" t="inlineStr">
        <is>
          <t>2-0</t>
        </is>
      </c>
      <c r="H194" s="31" t="inlineStr">
        <is>
          <t>〇</t>
        </is>
      </c>
      <c r="I194" s="54" t="n"/>
    </row>
    <row r="195" outlineLevel="1" customFormat="1" s="1">
      <c r="B195" s="46" t="n"/>
      <c r="C195" s="144" t="n"/>
      <c r="D195" s="140" t="n"/>
      <c r="E195" s="18" t="n"/>
      <c r="F195" s="53" t="inlineStr">
        <is>
          <t>ESFORCO FC</t>
        </is>
      </c>
      <c r="G195" s="32" t="inlineStr">
        <is>
          <t>1-2</t>
        </is>
      </c>
      <c r="H195" s="31" t="inlineStr">
        <is>
          <t>×</t>
        </is>
      </c>
      <c r="I195" s="54" t="n"/>
    </row>
    <row r="196" outlineLevel="1" customFormat="1" s="1">
      <c r="B196" s="46" t="n"/>
      <c r="C196" s="144" t="n"/>
      <c r="D196" s="140" t="n"/>
      <c r="E196" s="18" t="n"/>
      <c r="F196" s="53" t="inlineStr">
        <is>
          <t>ESFORCO FC</t>
        </is>
      </c>
      <c r="G196" s="32" t="inlineStr">
        <is>
          <t>1-1</t>
        </is>
      </c>
      <c r="H196" s="31" t="inlineStr">
        <is>
          <t>△</t>
        </is>
      </c>
      <c r="I196" s="54" t="n"/>
    </row>
    <row r="197" outlineLevel="1" customFormat="1" s="1">
      <c r="B197" s="143" t="n">
        <v>46131</v>
      </c>
      <c r="C197" s="144">
        <f>B197</f>
        <v/>
      </c>
      <c r="D197" s="140" t="inlineStr">
        <is>
          <t>久里浜杯</t>
        </is>
      </c>
      <c r="E197" s="18" t="inlineStr">
        <is>
          <t>久里浜小学校</t>
        </is>
      </c>
      <c r="F197" s="53" t="inlineStr">
        <is>
          <t>FC高坂</t>
        </is>
      </c>
      <c r="G197" s="32" t="inlineStr">
        <is>
          <t>1-2</t>
        </is>
      </c>
      <c r="H197" s="31" t="inlineStr">
        <is>
          <t>×</t>
        </is>
      </c>
      <c r="I197" s="54" t="inlineStr">
        <is>
          <t>3位</t>
        </is>
      </c>
    </row>
    <row r="198" outlineLevel="1" customFormat="1" s="1">
      <c r="B198" s="46" t="n"/>
      <c r="C198" s="144" t="n"/>
      <c r="D198" s="140" t="n"/>
      <c r="E198" s="18" t="n"/>
      <c r="F198" s="53" t="inlineStr">
        <is>
          <t>FC南瀬谷</t>
        </is>
      </c>
      <c r="G198" s="32" t="inlineStr">
        <is>
          <t>0-2</t>
        </is>
      </c>
      <c r="H198" s="31" t="inlineStr">
        <is>
          <t>×</t>
        </is>
      </c>
      <c r="I198" s="54" t="n"/>
    </row>
    <row r="199" outlineLevel="1" customFormat="1" s="1">
      <c r="B199" s="46" t="n"/>
      <c r="C199" s="144" t="n"/>
      <c r="D199" s="140" t="n"/>
      <c r="E199" s="18" t="n"/>
      <c r="F199" s="53" t="inlineStr">
        <is>
          <t>久里浜FC</t>
        </is>
      </c>
      <c r="G199" s="32" t="inlineStr">
        <is>
          <t>3-1</t>
        </is>
      </c>
      <c r="H199" s="31" t="inlineStr">
        <is>
          <t>〇</t>
        </is>
      </c>
      <c r="I199" s="54" t="n"/>
    </row>
    <row r="200" outlineLevel="1" customFormat="1" s="1">
      <c r="B200" s="46" t="n"/>
      <c r="C200" s="144" t="n"/>
      <c r="D200" s="140" t="n"/>
      <c r="E200" s="18" t="n"/>
      <c r="F200" s="53" t="inlineStr">
        <is>
          <t>アルファ</t>
        </is>
      </c>
      <c r="G200" s="32" t="inlineStr">
        <is>
          <t>0-0</t>
        </is>
      </c>
      <c r="H200" s="31" t="inlineStr">
        <is>
          <t>△</t>
        </is>
      </c>
      <c r="I200" s="54" t="n"/>
    </row>
    <row r="201" outlineLevel="1" customFormat="1" s="1">
      <c r="B201" s="143" t="n">
        <v>46130</v>
      </c>
      <c r="C201" s="144">
        <f>B201</f>
        <v/>
      </c>
      <c r="D201" s="140" t="inlineStr">
        <is>
          <t>夏島杯</t>
        </is>
      </c>
      <c r="E201" s="18" t="inlineStr">
        <is>
          <t>夏島小学校</t>
        </is>
      </c>
      <c r="F201" s="53" t="inlineStr">
        <is>
          <t>FC杉田</t>
        </is>
      </c>
      <c r="G201" s="32" t="inlineStr">
        <is>
          <t>0-1</t>
        </is>
      </c>
      <c r="H201" s="31" t="inlineStr">
        <is>
          <t>×</t>
        </is>
      </c>
      <c r="I201" s="54" t="inlineStr">
        <is>
          <t>5位</t>
        </is>
      </c>
    </row>
    <row r="202" outlineLevel="1" customFormat="1" s="1">
      <c r="B202" s="46" t="n"/>
      <c r="C202" s="144" t="n"/>
      <c r="D202" s="140" t="n"/>
      <c r="E202" s="18" t="n"/>
      <c r="F202" s="53" t="inlineStr">
        <is>
          <t>FC津久井ペガサス</t>
        </is>
      </c>
      <c r="G202" s="32" t="inlineStr">
        <is>
          <t>4-1</t>
        </is>
      </c>
      <c r="H202" s="31" t="inlineStr">
        <is>
          <t>〇</t>
        </is>
      </c>
      <c r="I202" s="54" t="n"/>
    </row>
    <row r="203" outlineLevel="1" customFormat="1" s="1">
      <c r="B203" s="46" t="n"/>
      <c r="C203" s="144" t="n"/>
      <c r="D203" s="140" t="n"/>
      <c r="E203" s="18" t="n"/>
      <c r="F203" s="53" t="inlineStr">
        <is>
          <t>万騎が原</t>
        </is>
      </c>
      <c r="G203" s="32" t="inlineStr">
        <is>
          <t>0-1</t>
        </is>
      </c>
      <c r="H203" s="31" t="inlineStr">
        <is>
          <t>×</t>
        </is>
      </c>
      <c r="I203" s="54" t="n"/>
    </row>
    <row r="204" outlineLevel="1" customFormat="1" s="1">
      <c r="B204" s="46" t="n"/>
      <c r="C204" s="144" t="n"/>
      <c r="D204" s="140" t="n"/>
      <c r="E204" s="18" t="n"/>
      <c r="F204" s="53" t="inlineStr">
        <is>
          <t>城北ファイターズ</t>
        </is>
      </c>
      <c r="G204" s="32" t="inlineStr">
        <is>
          <t>7-0</t>
        </is>
      </c>
      <c r="H204" s="31" t="inlineStr">
        <is>
          <t>〇</t>
        </is>
      </c>
      <c r="I204" s="54" t="n"/>
    </row>
    <row r="205" outlineLevel="1" customFormat="1" s="1">
      <c r="B205" s="46" t="n"/>
      <c r="C205" s="144" t="n"/>
      <c r="D205" s="140" t="n"/>
      <c r="E205" s="18" t="n"/>
      <c r="F205" s="53" t="inlineStr">
        <is>
          <t>TADOなかよしSC</t>
        </is>
      </c>
      <c r="G205" s="32" t="inlineStr">
        <is>
          <t>2-1</t>
        </is>
      </c>
      <c r="H205" s="31" t="inlineStr">
        <is>
          <t>〇</t>
        </is>
      </c>
      <c r="I205" s="54" t="n"/>
    </row>
    <row r="206" outlineLevel="1" customFormat="1" s="1">
      <c r="B206" s="143" t="n">
        <v>46130</v>
      </c>
      <c r="C206" s="144">
        <f>B206</f>
        <v/>
      </c>
      <c r="D206" s="140" t="inlineStr">
        <is>
          <t>プレミアリーグ</t>
        </is>
      </c>
      <c r="E206" s="18" t="inlineStr">
        <is>
          <t>北山田小学校</t>
        </is>
      </c>
      <c r="F206" s="53" t="inlineStr">
        <is>
          <t>橘SC</t>
        </is>
      </c>
      <c r="G206" s="32" t="inlineStr">
        <is>
          <t>8-0</t>
        </is>
      </c>
      <c r="H206" s="31" t="inlineStr">
        <is>
          <t>〇</t>
        </is>
      </c>
      <c r="I206" s="54" t="n"/>
    </row>
    <row r="207" outlineLevel="1" customFormat="1" s="1">
      <c r="B207" s="46" t="n"/>
      <c r="C207" s="144" t="n"/>
      <c r="D207" s="140" t="n"/>
      <c r="E207" s="18" t="n"/>
      <c r="F207" s="53" t="inlineStr">
        <is>
          <t>すみれSC2nd</t>
        </is>
      </c>
      <c r="G207" s="32" t="inlineStr">
        <is>
          <t>5-0</t>
        </is>
      </c>
      <c r="H207" s="31" t="inlineStr">
        <is>
          <t>〇</t>
        </is>
      </c>
      <c r="I207" s="54" t="n"/>
    </row>
    <row r="208" outlineLevel="1" customFormat="1" s="1">
      <c r="B208" s="143" t="n">
        <v>46124</v>
      </c>
      <c r="C208" s="144">
        <f>B208</f>
        <v/>
      </c>
      <c r="D208" s="140" t="inlineStr">
        <is>
          <t>初声FC TRM</t>
        </is>
      </c>
      <c r="E208" s="18" t="inlineStr">
        <is>
          <t>潮風公園グラウンド</t>
        </is>
      </c>
      <c r="F208" s="53" t="inlineStr">
        <is>
          <t>初声U12</t>
        </is>
      </c>
      <c r="G208" s="32" t="inlineStr">
        <is>
          <t>0-0</t>
        </is>
      </c>
      <c r="H208" s="31" t="inlineStr">
        <is>
          <t>△</t>
        </is>
      </c>
      <c r="I208" s="54" t="inlineStr">
        <is>
          <t>明浜A</t>
        </is>
      </c>
    </row>
    <row r="209" outlineLevel="1" customFormat="1" s="1">
      <c r="B209" s="46" t="n"/>
      <c r="C209" s="144" t="n"/>
      <c r="D209" s="140" t="n"/>
      <c r="E209" s="18" t="n"/>
      <c r="F209" s="53" t="inlineStr">
        <is>
          <t>初声U11</t>
        </is>
      </c>
      <c r="G209" s="32" t="inlineStr">
        <is>
          <t>1-0</t>
        </is>
      </c>
      <c r="H209" s="31" t="inlineStr">
        <is>
          <t>〇</t>
        </is>
      </c>
      <c r="I209" s="54" t="inlineStr">
        <is>
          <t>明浜B</t>
        </is>
      </c>
    </row>
    <row r="210" outlineLevel="1" customFormat="1" s="1">
      <c r="B210" s="46" t="n"/>
      <c r="C210" s="144" t="n"/>
      <c r="D210" s="140" t="n"/>
      <c r="E210" s="18" t="n"/>
      <c r="F210" s="53" t="inlineStr">
        <is>
          <t>初声U12</t>
        </is>
      </c>
      <c r="G210" s="32" t="inlineStr">
        <is>
          <t>1-0</t>
        </is>
      </c>
      <c r="H210" s="31" t="inlineStr">
        <is>
          <t>〇</t>
        </is>
      </c>
      <c r="I210" s="54" t="inlineStr">
        <is>
          <t>明浜A</t>
        </is>
      </c>
    </row>
    <row r="211" outlineLevel="1" customFormat="1" s="1">
      <c r="B211" s="46" t="n"/>
      <c r="C211" s="144" t="n"/>
      <c r="D211" s="140" t="n"/>
      <c r="E211" s="18" t="n"/>
      <c r="F211" s="53" t="inlineStr">
        <is>
          <t>初声U11</t>
        </is>
      </c>
      <c r="G211" s="32" t="inlineStr">
        <is>
          <t>0-0</t>
        </is>
      </c>
      <c r="H211" s="31" t="inlineStr">
        <is>
          <t>△</t>
        </is>
      </c>
      <c r="I211" s="54" t="inlineStr">
        <is>
          <t>明浜B</t>
        </is>
      </c>
    </row>
    <row r="212" outlineLevel="1" customFormat="1" s="1">
      <c r="B212" s="46" t="n"/>
      <c r="C212" s="144" t="n"/>
      <c r="D212" s="140" t="n"/>
      <c r="E212" s="18" t="n"/>
      <c r="F212" s="53" t="inlineStr">
        <is>
          <t>初声U12</t>
        </is>
      </c>
      <c r="G212" s="32" t="inlineStr">
        <is>
          <t>1-0</t>
        </is>
      </c>
      <c r="H212" s="31" t="inlineStr">
        <is>
          <t>〇</t>
        </is>
      </c>
      <c r="I212" s="54" t="inlineStr">
        <is>
          <t>明浜A</t>
        </is>
      </c>
    </row>
    <row r="213" outlineLevel="1" customFormat="1" s="1">
      <c r="B213" s="46" t="n"/>
      <c r="C213" s="144" t="n"/>
      <c r="D213" s="140" t="n"/>
      <c r="E213" s="18" t="n"/>
      <c r="F213" s="53" t="inlineStr">
        <is>
          <t>初声U11</t>
        </is>
      </c>
      <c r="G213" s="32" t="inlineStr">
        <is>
          <t>0-3</t>
        </is>
      </c>
      <c r="H213" s="31" t="inlineStr">
        <is>
          <t>×</t>
        </is>
      </c>
      <c r="I213" s="54" t="inlineStr">
        <is>
          <t>明浜B</t>
        </is>
      </c>
    </row>
    <row r="214" outlineLevel="1" customFormat="1" s="1">
      <c r="B214" s="143" t="n">
        <v>46116</v>
      </c>
      <c r="C214" s="144">
        <f>B214</f>
        <v/>
      </c>
      <c r="D214" s="140" t="inlineStr">
        <is>
          <t>TRMミキFC新５年交流試合</t>
        </is>
      </c>
      <c r="E214" s="18" t="inlineStr">
        <is>
          <t>多摩川河川敷丸子橋第３グランド川側コート</t>
        </is>
      </c>
      <c r="F214" s="53" t="inlineStr">
        <is>
          <t>ACラゾーレ</t>
        </is>
      </c>
      <c r="G214" s="32" t="inlineStr">
        <is>
          <t>0-1</t>
        </is>
      </c>
      <c r="H214" s="31" t="inlineStr">
        <is>
          <t>×</t>
        </is>
      </c>
      <c r="I214" s="54" t="n"/>
    </row>
    <row r="215" outlineLevel="1" customFormat="1" s="1">
      <c r="B215" s="46" t="n"/>
      <c r="C215" s="144" t="n"/>
      <c r="D215" s="140" t="n"/>
      <c r="E215" s="18" t="n"/>
      <c r="F215" s="53" t="inlineStr">
        <is>
          <t>ミキ</t>
        </is>
      </c>
      <c r="G215" s="32" t="inlineStr">
        <is>
          <t>0-3</t>
        </is>
      </c>
      <c r="H215" s="31" t="inlineStr">
        <is>
          <t>×</t>
        </is>
      </c>
      <c r="I215" s="54" t="n"/>
    </row>
    <row r="216" outlineLevel="1" customFormat="1" s="1">
      <c r="B216" s="46" t="n"/>
      <c r="C216" s="144" t="n"/>
      <c r="D216" s="140" t="n"/>
      <c r="E216" s="18" t="n"/>
      <c r="F216" s="53" t="inlineStr">
        <is>
          <t>ACラゾーレ</t>
        </is>
      </c>
      <c r="G216" s="32" t="inlineStr">
        <is>
          <t>0-3</t>
        </is>
      </c>
      <c r="H216" s="31" t="inlineStr">
        <is>
          <t>×</t>
        </is>
      </c>
      <c r="I216" s="54" t="n"/>
    </row>
    <row r="217" outlineLevel="1" customFormat="1" s="1">
      <c r="B217" s="46" t="n"/>
      <c r="C217" s="144" t="n"/>
      <c r="D217" s="140" t="n"/>
      <c r="E217" s="18" t="n"/>
      <c r="F217" s="53" t="inlineStr">
        <is>
          <t>ミキ</t>
        </is>
      </c>
      <c r="G217" s="32" t="inlineStr">
        <is>
          <t>0-0</t>
        </is>
      </c>
      <c r="H217" s="31" t="inlineStr">
        <is>
          <t>△</t>
        </is>
      </c>
      <c r="I217" s="54" t="n"/>
    </row>
    <row r="218" outlineLevel="1" customFormat="1" s="1">
      <c r="B218" s="46" t="n"/>
      <c r="C218" s="144" t="n"/>
      <c r="D218" s="140" t="n"/>
      <c r="E218" s="18" t="n"/>
      <c r="F218" s="53" t="inlineStr">
        <is>
          <t>ACラゾーレ</t>
        </is>
      </c>
      <c r="G218" s="32" t="inlineStr">
        <is>
          <t>0-1</t>
        </is>
      </c>
      <c r="H218" s="31" t="inlineStr">
        <is>
          <t>×</t>
        </is>
      </c>
      <c r="I218" s="54" t="n"/>
    </row>
    <row r="219" outlineLevel="1" customFormat="1" s="1">
      <c r="B219" s="143" t="n">
        <v>46116</v>
      </c>
      <c r="C219" s="144">
        <f>B219</f>
        <v/>
      </c>
      <c r="D219" s="140" t="inlineStr">
        <is>
          <t>明浜カップ</t>
        </is>
      </c>
      <c r="E219" s="18" t="inlineStr">
        <is>
          <t>リーフ</t>
        </is>
      </c>
      <c r="F219" s="53" t="inlineStr">
        <is>
          <t>湘南ルベントSC</t>
        </is>
      </c>
      <c r="G219" s="32" t="inlineStr">
        <is>
          <t>4-0</t>
        </is>
      </c>
      <c r="H219" s="31" t="inlineStr">
        <is>
          <t>〇</t>
        </is>
      </c>
      <c r="I219" s="54" t="inlineStr">
        <is>
          <t>4位</t>
        </is>
      </c>
    </row>
    <row r="220" outlineLevel="1" customFormat="1" s="1">
      <c r="B220" s="46" t="n"/>
      <c r="C220" s="144" t="n"/>
      <c r="D220" s="140" t="n"/>
      <c r="E220" s="18" t="n"/>
      <c r="F220" s="53" t="inlineStr">
        <is>
          <t>寒川旭SC</t>
        </is>
      </c>
      <c r="G220" s="32" t="inlineStr">
        <is>
          <t>0-0</t>
        </is>
      </c>
      <c r="H220" s="31" t="inlineStr">
        <is>
          <t>△</t>
        </is>
      </c>
      <c r="I220" s="54" t="n"/>
    </row>
    <row r="221" outlineLevel="1" customFormat="1" s="1">
      <c r="B221" s="46" t="n"/>
      <c r="C221" s="144" t="n"/>
      <c r="D221" s="140" t="n"/>
      <c r="E221" s="18" t="n"/>
      <c r="F221" s="53" t="inlineStr">
        <is>
          <t>ハリマオ</t>
        </is>
      </c>
      <c r="G221" s="32" t="inlineStr">
        <is>
          <t>0-0</t>
        </is>
      </c>
      <c r="H221" s="31" t="inlineStr">
        <is>
          <t>△</t>
        </is>
      </c>
      <c r="I221" s="54" t="n"/>
    </row>
    <row r="222" outlineLevel="1" customFormat="1" s="1">
      <c r="B222" s="46" t="n"/>
      <c r="C222" s="144" t="n"/>
      <c r="D222" s="140" t="n"/>
      <c r="E222" s="18" t="n"/>
      <c r="F222" s="53" t="inlineStr">
        <is>
          <t>中野島FC</t>
        </is>
      </c>
      <c r="G222" s="32" t="inlineStr">
        <is>
          <t>0-0</t>
        </is>
      </c>
      <c r="H222" s="31" t="inlineStr">
        <is>
          <t>△</t>
        </is>
      </c>
      <c r="I222" s="54" t="n"/>
    </row>
    <row r="223" outlineLevel="1" customFormat="1" s="1">
      <c r="B223" s="46" t="n"/>
      <c r="C223" s="144" t="n"/>
      <c r="D223" s="140" t="n"/>
      <c r="E223" s="18" t="n"/>
      <c r="F223" s="53" t="inlineStr">
        <is>
          <t>六浦毎日SS</t>
        </is>
      </c>
      <c r="G223" s="32" t="inlineStr">
        <is>
          <t>2-0</t>
        </is>
      </c>
      <c r="H223" s="31" t="inlineStr">
        <is>
          <t>〇</t>
        </is>
      </c>
      <c r="I223" s="54" t="n"/>
    </row>
    <row r="224" outlineLevel="1" customFormat="1" s="1">
      <c r="B224" s="46" t="n"/>
      <c r="C224" s="144" t="n"/>
      <c r="D224" s="140" t="n"/>
      <c r="E224" s="18" t="n"/>
      <c r="F224" s="53" t="inlineStr">
        <is>
          <t>Testigo</t>
        </is>
      </c>
      <c r="G224" s="32" t="inlineStr">
        <is>
          <t>2-4</t>
        </is>
      </c>
      <c r="H224" s="31" t="inlineStr">
        <is>
          <t>×</t>
        </is>
      </c>
      <c r="I224" s="54" t="n"/>
    </row>
    <row r="225" outlineLevel="1" customFormat="1" s="1">
      <c r="B225" s="46" t="n"/>
      <c r="C225" s="144" t="n"/>
      <c r="D225" s="140" t="n"/>
      <c r="E225" s="18" t="n"/>
      <c r="F225" s="53" t="inlineStr">
        <is>
          <t>寒川旭SC</t>
        </is>
      </c>
      <c r="G225" s="32" t="inlineStr">
        <is>
          <t>0-3</t>
        </is>
      </c>
      <c r="H225" s="31" t="inlineStr">
        <is>
          <t>×</t>
        </is>
      </c>
      <c r="I225" s="54" t="n"/>
    </row>
    <row r="226" outlineLevel="1" customFormat="1" s="1">
      <c r="B226" s="143" t="n">
        <v>46110</v>
      </c>
      <c r="C226" s="144">
        <f>B226</f>
        <v/>
      </c>
      <c r="D226" s="140" t="inlineStr">
        <is>
          <t>リーガ鷹 チャンピョンシップ</t>
        </is>
      </c>
      <c r="E226" s="18" t="inlineStr">
        <is>
          <t>小田多目的広場</t>
        </is>
      </c>
      <c r="F226" s="53" t="inlineStr">
        <is>
          <t>藤沢FC</t>
        </is>
      </c>
      <c r="G226" s="32" t="inlineStr">
        <is>
          <t>0-0（PK 3-2）</t>
        </is>
      </c>
      <c r="H226" s="31" t="inlineStr">
        <is>
          <t>〇</t>
        </is>
      </c>
      <c r="I226" s="54" t="inlineStr">
        <is>
          <t>準優勝</t>
        </is>
      </c>
    </row>
    <row r="227" outlineLevel="1" customFormat="1" s="1">
      <c r="B227" s="46" t="n"/>
      <c r="C227" s="144" t="n"/>
      <c r="D227" s="140" t="n"/>
      <c r="E227" s="18" t="n"/>
      <c r="F227" s="53" t="inlineStr">
        <is>
          <t>FC鷹</t>
        </is>
      </c>
      <c r="G227" s="32" t="inlineStr">
        <is>
          <t>0-1</t>
        </is>
      </c>
      <c r="H227" s="31" t="inlineStr">
        <is>
          <t>×</t>
        </is>
      </c>
      <c r="I227" s="54" t="n"/>
    </row>
    <row r="228" outlineLevel="1" customFormat="1" s="1">
      <c r="B228" s="143" t="n">
        <v>46109</v>
      </c>
      <c r="C228" s="144">
        <f>B228</f>
        <v/>
      </c>
      <c r="D228" s="140" t="inlineStr">
        <is>
          <t>U11交流戦</t>
        </is>
      </c>
      <c r="E228" s="18" t="inlineStr">
        <is>
          <t>六会小学校</t>
        </is>
      </c>
      <c r="F228" s="53" t="inlineStr">
        <is>
          <t>葉山JGK</t>
        </is>
      </c>
      <c r="G228" s="32" t="inlineStr">
        <is>
          <t>0-0</t>
        </is>
      </c>
      <c r="H228" s="31" t="inlineStr">
        <is>
          <t>△</t>
        </is>
      </c>
      <c r="I228" s="54" t="inlineStr">
        <is>
          <t>優勝</t>
        </is>
      </c>
    </row>
    <row r="229" outlineLevel="1" customFormat="1" s="1">
      <c r="B229" s="46" t="n"/>
      <c r="C229" s="144" t="n"/>
      <c r="D229" s="140" t="n"/>
      <c r="E229" s="18" t="n"/>
      <c r="F229" s="53" t="inlineStr">
        <is>
          <t>港FC</t>
        </is>
      </c>
      <c r="G229" s="32" t="inlineStr">
        <is>
          <t>3-0</t>
        </is>
      </c>
      <c r="H229" s="31" t="inlineStr">
        <is>
          <t>〇</t>
        </is>
      </c>
      <c r="I229" s="54" t="n"/>
    </row>
    <row r="230" outlineLevel="1" customFormat="1" s="1">
      <c r="B230" s="46" t="n"/>
      <c r="C230" s="144" t="n"/>
      <c r="D230" s="140" t="n"/>
      <c r="E230" s="18" t="n"/>
      <c r="F230" s="53" t="inlineStr">
        <is>
          <t>青山SC</t>
        </is>
      </c>
      <c r="G230" s="32" t="inlineStr">
        <is>
          <t>5-0</t>
        </is>
      </c>
      <c r="H230" s="31" t="inlineStr">
        <is>
          <t>〇</t>
        </is>
      </c>
      <c r="I230" s="54" t="n"/>
    </row>
    <row r="231" outlineLevel="1" customFormat="1" s="1">
      <c r="B231" s="46" t="n"/>
      <c r="C231" s="144" t="n"/>
      <c r="D231" s="140" t="n"/>
      <c r="E231" s="18" t="n"/>
      <c r="F231" s="53" t="inlineStr">
        <is>
          <t>FC六会湘南台</t>
        </is>
      </c>
      <c r="G231" s="32" t="inlineStr">
        <is>
          <t>4-0</t>
        </is>
      </c>
      <c r="H231" s="31" t="inlineStr">
        <is>
          <t>〇</t>
        </is>
      </c>
      <c r="I231" s="54" t="n"/>
    </row>
    <row r="232" outlineLevel="1" customFormat="1" s="1">
      <c r="B232" s="46" t="n"/>
      <c r="C232" s="144" t="n"/>
      <c r="D232" s="140" t="n"/>
      <c r="E232" s="18" t="n"/>
      <c r="F232" s="53" t="inlineStr">
        <is>
          <t>青山SC</t>
        </is>
      </c>
      <c r="G232" s="32" t="inlineStr">
        <is>
          <t>4-0</t>
        </is>
      </c>
      <c r="H232" s="31" t="inlineStr">
        <is>
          <t>〇</t>
        </is>
      </c>
      <c r="I232" s="54" t="inlineStr">
        <is>
          <t>TRM</t>
        </is>
      </c>
    </row>
    <row r="233" outlineLevel="1" ht="14.25" customFormat="1" customHeight="1" s="1">
      <c r="B233" s="46" t="n"/>
      <c r="C233" s="144" t="n"/>
      <c r="D233" s="140" t="n"/>
      <c r="E233" s="18" t="n"/>
      <c r="F233" s="53" t="inlineStr">
        <is>
          <t>葉山JGK</t>
        </is>
      </c>
      <c r="G233" s="32" t="inlineStr">
        <is>
          <t>3-0</t>
        </is>
      </c>
      <c r="H233" s="31" t="inlineStr">
        <is>
          <t>〇</t>
        </is>
      </c>
      <c r="I233" s="54" t="inlineStr">
        <is>
          <t>TRM</t>
        </is>
      </c>
    </row>
    <row r="234" outlineLevel="1" ht="14.25" customFormat="1" customHeight="1" s="1">
      <c r="B234" s="143" t="n">
        <v>46102</v>
      </c>
      <c r="C234" s="144">
        <f>B234</f>
        <v/>
      </c>
      <c r="D234" s="140" t="inlineStr">
        <is>
          <t>Y.S.C.C 前座試合</t>
        </is>
      </c>
      <c r="E234" s="18" t="inlineStr">
        <is>
          <t>ニッパツ三ツ沢球技場</t>
        </is>
      </c>
      <c r="F234" s="53" t="inlineStr">
        <is>
          <t>C.F.C</t>
        </is>
      </c>
      <c r="G234" s="32" t="inlineStr">
        <is>
          <t>5-1</t>
        </is>
      </c>
      <c r="H234" s="31" t="inlineStr">
        <is>
          <t>〇</t>
        </is>
      </c>
      <c r="I234" s="54" t="n"/>
    </row>
    <row r="235" outlineLevel="1" ht="14.25" customFormat="1" customHeight="1" s="1">
      <c r="B235" s="46" t="n"/>
      <c r="C235" s="144" t="n"/>
      <c r="D235" s="140" t="n"/>
      <c r="E235" s="18" t="n"/>
      <c r="F235" s="53" t="inlineStr">
        <is>
          <t>アスルクラロ沼津</t>
        </is>
      </c>
      <c r="G235" s="32" t="inlineStr">
        <is>
          <t>17-0</t>
        </is>
      </c>
      <c r="H235" s="31" t="inlineStr">
        <is>
          <t>〇</t>
        </is>
      </c>
      <c r="I235" s="54" t="n"/>
    </row>
    <row r="236" outlineLevel="1" ht="14.25" customFormat="1" customHeight="1" s="1">
      <c r="B236" s="143" t="n">
        <v>46095</v>
      </c>
      <c r="C236" s="144">
        <f>B236</f>
        <v/>
      </c>
      <c r="D236" s="140" t="inlineStr">
        <is>
          <t>厚木招待杯</t>
        </is>
      </c>
      <c r="E236" s="18" t="inlineStr">
        <is>
          <t>酒井スポーツ広場</t>
        </is>
      </c>
      <c r="F236" s="53" t="inlineStr">
        <is>
          <t>YS GEM FOOTBALL CLUB</t>
        </is>
      </c>
      <c r="G236" s="32" t="inlineStr">
        <is>
          <t>0-1</t>
        </is>
      </c>
      <c r="H236" s="31" t="inlineStr">
        <is>
          <t>×</t>
        </is>
      </c>
      <c r="I236" s="54" t="inlineStr">
        <is>
          <t>決勝トーナメント</t>
        </is>
      </c>
    </row>
    <row r="237" outlineLevel="1" ht="14.25" customFormat="1" customHeight="1" s="1">
      <c r="B237" s="46" t="n"/>
      <c r="C237" s="144" t="n"/>
      <c r="D237" s="140" t="n"/>
      <c r="E237" s="18" t="n"/>
      <c r="F237" s="53" t="inlineStr">
        <is>
          <t>大谷戸SC</t>
        </is>
      </c>
      <c r="G237" s="32" t="inlineStr">
        <is>
          <t>4-0</t>
        </is>
      </c>
      <c r="H237" s="31" t="inlineStr">
        <is>
          <t>〇</t>
        </is>
      </c>
      <c r="I237" s="54" t="inlineStr">
        <is>
          <t>フレンドリーマッチ</t>
        </is>
      </c>
    </row>
    <row r="238" outlineLevel="1" ht="14.25" customFormat="1" customHeight="1" s="1">
      <c r="B238" s="46" t="n"/>
      <c r="C238" s="144" t="n"/>
      <c r="D238" s="140" t="n"/>
      <c r="E238" s="18" t="n"/>
      <c r="F238" s="53" t="inlineStr">
        <is>
          <t>六浦毎日SS</t>
        </is>
      </c>
      <c r="G238" s="32" t="inlineStr">
        <is>
          <t>2-0</t>
        </is>
      </c>
      <c r="H238" s="31" t="inlineStr">
        <is>
          <t>〇</t>
        </is>
      </c>
      <c r="I238" s="54" t="inlineStr">
        <is>
          <t>フレンドリーマッチ</t>
        </is>
      </c>
    </row>
    <row r="239" outlineLevel="1" ht="14.25" customFormat="1" customHeight="1" s="1">
      <c r="B239" s="143" t="n">
        <v>46095</v>
      </c>
      <c r="C239" s="144">
        <f>B239</f>
        <v/>
      </c>
      <c r="D239" s="140" t="inlineStr">
        <is>
          <t>I.O主催TRM</t>
        </is>
      </c>
      <c r="E239" s="18" t="inlineStr">
        <is>
          <t>森崎小学校</t>
        </is>
      </c>
      <c r="F239" s="53" t="inlineStr">
        <is>
          <t>I.Oキッカーズ</t>
        </is>
      </c>
      <c r="G239" s="32" t="inlineStr">
        <is>
          <t>0-0</t>
        </is>
      </c>
      <c r="H239" s="31" t="inlineStr">
        <is>
          <t>△</t>
        </is>
      </c>
      <c r="I239" s="54" t="n"/>
    </row>
    <row r="240" outlineLevel="1" ht="14.25" customFormat="1" customHeight="1" s="1">
      <c r="B240" s="46" t="n"/>
      <c r="C240" s="144" t="n"/>
      <c r="D240" s="140" t="n"/>
      <c r="E240" s="18" t="n"/>
      <c r="F240" s="53" t="inlineStr">
        <is>
          <t>I.Oキッカーズ</t>
        </is>
      </c>
      <c r="G240" s="32" t="inlineStr">
        <is>
          <t>1-0</t>
        </is>
      </c>
      <c r="H240" s="31" t="inlineStr">
        <is>
          <t>〇</t>
        </is>
      </c>
      <c r="I240" s="54" t="n"/>
    </row>
    <row r="241" outlineLevel="1" ht="14.25" customFormat="1" customHeight="1" s="1">
      <c r="B241" s="46" t="n"/>
      <c r="C241" s="144" t="n"/>
      <c r="D241" s="140" t="n"/>
      <c r="E241" s="18" t="n"/>
      <c r="F241" s="53" t="inlineStr">
        <is>
          <t>I.Oキッカーズ</t>
        </is>
      </c>
      <c r="G241" s="32" t="inlineStr">
        <is>
          <t>1-0</t>
        </is>
      </c>
      <c r="H241" s="31" t="inlineStr">
        <is>
          <t>〇</t>
        </is>
      </c>
      <c r="I241" s="54" t="n"/>
    </row>
    <row r="242" outlineLevel="1" ht="14.25" customFormat="1" customHeight="1" s="1">
      <c r="B242" s="46" t="n"/>
      <c r="C242" s="144" t="n"/>
      <c r="D242" s="140" t="n"/>
      <c r="E242" s="18" t="n"/>
      <c r="F242" s="53" t="inlineStr">
        <is>
          <t>I.Oキッカーズ</t>
        </is>
      </c>
      <c r="G242" s="32" t="inlineStr">
        <is>
          <t>1-1</t>
        </is>
      </c>
      <c r="H242" s="31" t="inlineStr">
        <is>
          <t>△</t>
        </is>
      </c>
      <c r="I242" s="54" t="n"/>
    </row>
    <row r="243" outlineLevel="1" ht="14.25" customFormat="1" customHeight="1" s="1">
      <c r="B243" s="46" t="n"/>
      <c r="C243" s="144" t="n"/>
      <c r="D243" s="140" t="n"/>
      <c r="E243" s="18" t="n"/>
      <c r="F243" s="53" t="inlineStr">
        <is>
          <t>I.Oキッカーズ</t>
        </is>
      </c>
      <c r="G243" s="32" t="inlineStr">
        <is>
          <t>5-1</t>
        </is>
      </c>
      <c r="H243" s="31" t="inlineStr">
        <is>
          <t>〇</t>
        </is>
      </c>
      <c r="I243" s="54" t="n"/>
    </row>
    <row r="244" outlineLevel="1" ht="14.25" customFormat="1" customHeight="1" s="1">
      <c r="B244" s="46" t="n"/>
      <c r="C244" s="144" t="n"/>
      <c r="D244" s="140" t="n"/>
      <c r="E244" s="18" t="n"/>
      <c r="F244" s="53" t="inlineStr">
        <is>
          <t>I.Oキッカーズ</t>
        </is>
      </c>
      <c r="G244" s="32" t="inlineStr">
        <is>
          <t>3-0</t>
        </is>
      </c>
      <c r="H244" s="31" t="inlineStr">
        <is>
          <t>〇</t>
        </is>
      </c>
      <c r="I244" s="54" t="n"/>
    </row>
    <row r="245" outlineLevel="1" ht="14.25" customFormat="1" customHeight="1" s="1">
      <c r="B245" s="143" t="n">
        <v>46089</v>
      </c>
      <c r="C245" s="144">
        <f>B245</f>
        <v/>
      </c>
      <c r="D245" s="140" t="inlineStr">
        <is>
          <t>厚木招待杯</t>
        </is>
      </c>
      <c r="E245" s="18" t="inlineStr">
        <is>
          <t>下川入サッカー場</t>
        </is>
      </c>
      <c r="F245" s="53" t="inlineStr">
        <is>
          <t>林間SC</t>
        </is>
      </c>
      <c r="G245" s="32" t="inlineStr">
        <is>
          <t>3-0</t>
        </is>
      </c>
      <c r="H245" s="31" t="inlineStr">
        <is>
          <t>〇</t>
        </is>
      </c>
      <c r="I245" s="54" t="inlineStr">
        <is>
          <t>ブロック優勝</t>
        </is>
      </c>
    </row>
    <row r="246" outlineLevel="1" ht="14.25" customFormat="1" customHeight="1" s="1">
      <c r="B246" s="46" t="n"/>
      <c r="C246" s="144" t="n"/>
      <c r="D246" s="140" t="n"/>
      <c r="E246" s="18" t="n"/>
      <c r="F246" s="53" t="inlineStr">
        <is>
          <t>星月SC</t>
        </is>
      </c>
      <c r="G246" s="32" t="inlineStr">
        <is>
          <t>11-0</t>
        </is>
      </c>
      <c r="H246" s="31" t="inlineStr">
        <is>
          <t>〇</t>
        </is>
      </c>
      <c r="I246" s="54" t="n"/>
    </row>
    <row r="247" outlineLevel="1" ht="14.25" customFormat="1" customHeight="1" s="1">
      <c r="B247" s="46" t="n"/>
      <c r="C247" s="144" t="n"/>
      <c r="D247" s="140" t="n"/>
      <c r="E247" s="18" t="n"/>
      <c r="F247" s="53" t="inlineStr">
        <is>
          <t>荻野SC（厚木）</t>
        </is>
      </c>
      <c r="G247" s="32" t="inlineStr">
        <is>
          <t>1-0</t>
        </is>
      </c>
      <c r="H247" s="31" t="inlineStr">
        <is>
          <t>〇</t>
        </is>
      </c>
      <c r="I247" s="54" t="n"/>
    </row>
    <row r="248" outlineLevel="1" ht="14.25" customFormat="1" customHeight="1" s="1">
      <c r="B248" s="143" t="n">
        <v>46088</v>
      </c>
      <c r="C248" s="144">
        <f>B248</f>
        <v/>
      </c>
      <c r="D248" s="140" t="inlineStr">
        <is>
          <t>TRM</t>
        </is>
      </c>
      <c r="E248" s="18" t="inlineStr">
        <is>
          <t>藤沢市立村岡小学校</t>
        </is>
      </c>
      <c r="F248" s="53" t="inlineStr">
        <is>
          <t>村岡キッカーズ</t>
        </is>
      </c>
      <c r="G248" s="32" t="inlineStr">
        <is>
          <t>1-1</t>
        </is>
      </c>
      <c r="H248" s="31" t="inlineStr">
        <is>
          <t>△</t>
        </is>
      </c>
      <c r="I248" s="54" t="n"/>
    </row>
    <row r="249" outlineLevel="1" ht="14.25" customFormat="1" customHeight="1" s="1">
      <c r="B249" s="46" t="n"/>
      <c r="C249" s="144" t="n"/>
      <c r="D249" s="140" t="n"/>
      <c r="E249" s="18" t="n"/>
      <c r="F249" s="53" t="inlineStr">
        <is>
          <t>村岡キッカーズ</t>
        </is>
      </c>
      <c r="G249" s="32" t="inlineStr">
        <is>
          <t>5-1</t>
        </is>
      </c>
      <c r="H249" s="31" t="inlineStr">
        <is>
          <t>〇</t>
        </is>
      </c>
      <c r="I249" s="54" t="n"/>
    </row>
    <row r="250" outlineLevel="1" ht="14.25" customFormat="1" customHeight="1" s="1">
      <c r="B250" s="46" t="n"/>
      <c r="C250" s="144" t="n"/>
      <c r="D250" s="140" t="n"/>
      <c r="E250" s="18" t="n"/>
      <c r="F250" s="53" t="inlineStr">
        <is>
          <t>村岡キッカーズ</t>
        </is>
      </c>
      <c r="G250" s="32" t="inlineStr">
        <is>
          <t>3-1</t>
        </is>
      </c>
      <c r="H250" s="31" t="inlineStr">
        <is>
          <t>〇</t>
        </is>
      </c>
      <c r="I250" s="54" t="n"/>
    </row>
    <row r="251" outlineLevel="1" ht="14.25" customFormat="1" customHeight="1" s="1">
      <c r="B251" s="143" t="n">
        <v>46082</v>
      </c>
      <c r="C251" s="144">
        <f>B251</f>
        <v/>
      </c>
      <c r="D251" s="140" t="inlineStr">
        <is>
          <t>リーガ鷹</t>
        </is>
      </c>
      <c r="E251" s="18" t="inlineStr">
        <is>
          <t>JERAふれあいG</t>
        </is>
      </c>
      <c r="F251" s="53" t="inlineStr">
        <is>
          <t>横須賀鴨居SC</t>
        </is>
      </c>
      <c r="G251" s="32" t="inlineStr">
        <is>
          <t>3-1</t>
        </is>
      </c>
      <c r="H251" s="31" t="inlineStr">
        <is>
          <t>〇</t>
        </is>
      </c>
      <c r="I251" s="54" t="n"/>
    </row>
    <row r="252" outlineLevel="1" ht="14.25" customFormat="1" customHeight="1" s="1">
      <c r="B252" s="46" t="n"/>
      <c r="C252" s="144" t="n"/>
      <c r="D252" s="140" t="n"/>
      <c r="E252" s="18" t="n"/>
      <c r="F252" s="53" t="inlineStr">
        <is>
          <t>桝形ﾌﾘｰｳｨﾝｸﾞ</t>
        </is>
      </c>
      <c r="G252" s="32" t="inlineStr">
        <is>
          <t>3-1</t>
        </is>
      </c>
      <c r="H252" s="31" t="inlineStr">
        <is>
          <t>〇</t>
        </is>
      </c>
      <c r="I252" s="54" t="n"/>
    </row>
    <row r="253" outlineLevel="1" ht="14.25" customFormat="1" customHeight="1" s="1">
      <c r="B253" s="46" t="n"/>
      <c r="C253" s="144" t="n"/>
      <c r="D253" s="140" t="n"/>
      <c r="E253" s="18" t="n"/>
      <c r="F253" s="53" t="inlineStr">
        <is>
          <t>横須賀鴨居SC</t>
        </is>
      </c>
      <c r="G253" s="32" t="inlineStr">
        <is>
          <t>0-1</t>
        </is>
      </c>
      <c r="H253" s="31" t="inlineStr">
        <is>
          <t>×</t>
        </is>
      </c>
      <c r="I253" s="54" t="inlineStr">
        <is>
          <t>TRM</t>
        </is>
      </c>
    </row>
    <row r="254" outlineLevel="1" ht="14.25" customFormat="1" customHeight="1" s="1">
      <c r="B254" s="46" t="n"/>
      <c r="C254" s="144" t="n"/>
      <c r="D254" s="140" t="n"/>
      <c r="E254" s="18" t="n"/>
      <c r="F254" s="53" t="inlineStr">
        <is>
          <t>桝形ﾌﾘｰｳｨﾝｸﾞ</t>
        </is>
      </c>
      <c r="G254" s="32" t="inlineStr">
        <is>
          <t>0-3</t>
        </is>
      </c>
      <c r="H254" s="31" t="inlineStr">
        <is>
          <t>×</t>
        </is>
      </c>
      <c r="I254" s="54" t="inlineStr">
        <is>
          <t>TRM</t>
        </is>
      </c>
    </row>
    <row r="255" outlineLevel="1" ht="14.25" customFormat="1" customHeight="1" s="1">
      <c r="B255" s="46" t="n"/>
      <c r="C255" s="144" t="n"/>
      <c r="D255" s="140" t="n"/>
      <c r="E255" s="18" t="n"/>
      <c r="F255" s="53" t="inlineStr">
        <is>
          <t>横須賀鴨居SC</t>
        </is>
      </c>
      <c r="G255" s="32" t="inlineStr">
        <is>
          <t>1-1</t>
        </is>
      </c>
      <c r="H255" s="31" t="inlineStr">
        <is>
          <t>△</t>
        </is>
      </c>
      <c r="I255" s="54" t="inlineStr">
        <is>
          <t>TRM</t>
        </is>
      </c>
    </row>
    <row r="256" outlineLevel="1" ht="14.25" customFormat="1" customHeight="1" s="1">
      <c r="B256" s="46" t="n"/>
      <c r="C256" s="144" t="n"/>
      <c r="D256" s="140" t="n"/>
      <c r="E256" s="18" t="n"/>
      <c r="F256" s="53" t="inlineStr">
        <is>
          <t>桝形ﾌﾘｰｳｨﾝｸﾞ</t>
        </is>
      </c>
      <c r="G256" s="32" t="inlineStr">
        <is>
          <t>0-2</t>
        </is>
      </c>
      <c r="H256" s="31" t="inlineStr">
        <is>
          <t>×</t>
        </is>
      </c>
      <c r="I256" s="54" t="inlineStr">
        <is>
          <t>TRM</t>
        </is>
      </c>
    </row>
    <row r="257" outlineLevel="1" ht="14.25" customFormat="1" customHeight="1" s="1">
      <c r="B257" s="143" t="n">
        <v>46082</v>
      </c>
      <c r="C257" s="144">
        <f>B257</f>
        <v/>
      </c>
      <c r="D257" s="140" t="inlineStr">
        <is>
          <t>I.O主催TRM</t>
        </is>
      </c>
      <c r="E257" s="18" t="inlineStr">
        <is>
          <t>岩戸小</t>
        </is>
      </c>
      <c r="F257" s="53" t="inlineStr">
        <is>
          <t>I.Oキッカーズ</t>
        </is>
      </c>
      <c r="G257" s="32" t="inlineStr">
        <is>
          <t>2-2</t>
        </is>
      </c>
      <c r="H257" s="31" t="inlineStr">
        <is>
          <t>△</t>
        </is>
      </c>
      <c r="I257" s="54" t="n"/>
    </row>
    <row r="258" outlineLevel="1" ht="14.25" customFormat="1" customHeight="1" s="1">
      <c r="B258" s="46" t="n"/>
      <c r="C258" s="144" t="n"/>
      <c r="D258" s="140" t="n"/>
      <c r="E258" s="18" t="n"/>
      <c r="F258" s="53" t="inlineStr">
        <is>
          <t>I.Oキッカーズ</t>
        </is>
      </c>
      <c r="G258" s="32" t="inlineStr">
        <is>
          <t>1-0</t>
        </is>
      </c>
      <c r="H258" s="31" t="inlineStr">
        <is>
          <t>〇</t>
        </is>
      </c>
      <c r="I258" s="54" t="n"/>
    </row>
    <row r="259" outlineLevel="1" ht="14.25" customFormat="1" customHeight="1" s="1">
      <c r="B259" s="46" t="n"/>
      <c r="C259" s="144" t="n"/>
      <c r="D259" s="140" t="n"/>
      <c r="E259" s="18" t="n"/>
      <c r="F259" s="53" t="inlineStr">
        <is>
          <t>I.Oキッカーズ</t>
        </is>
      </c>
      <c r="G259" s="32" t="inlineStr">
        <is>
          <t>3-0</t>
        </is>
      </c>
      <c r="H259" s="31" t="inlineStr">
        <is>
          <t>〇</t>
        </is>
      </c>
      <c r="I259" s="54" t="n"/>
    </row>
    <row r="260" outlineLevel="1" ht="14.25" customFormat="1" customHeight="1" s="1">
      <c r="B260" s="46" t="n"/>
      <c r="C260" s="144" t="n"/>
      <c r="D260" s="140" t="n"/>
      <c r="E260" s="18" t="n"/>
      <c r="F260" s="53" t="inlineStr">
        <is>
          <t>I.Oキッカーズ</t>
        </is>
      </c>
      <c r="G260" s="32" t="inlineStr">
        <is>
          <t>4-0</t>
        </is>
      </c>
      <c r="H260" s="31" t="inlineStr">
        <is>
          <t>〇</t>
        </is>
      </c>
      <c r="I260" s="54" t="n"/>
    </row>
    <row r="261" outlineLevel="1" ht="14.25" customFormat="1" customHeight="1" s="1">
      <c r="B261" s="46" t="n"/>
      <c r="C261" s="144" t="n"/>
      <c r="D261" s="140" t="n"/>
      <c r="E261" s="18" t="n"/>
      <c r="F261" s="53" t="inlineStr">
        <is>
          <t>I.Oキッカーズ</t>
        </is>
      </c>
      <c r="G261" s="32" t="inlineStr">
        <is>
          <t>1-4</t>
        </is>
      </c>
      <c r="H261" s="31" t="inlineStr">
        <is>
          <t>×</t>
        </is>
      </c>
      <c r="I261" s="54" t="n"/>
    </row>
    <row r="262" outlineLevel="1" ht="14.25" customFormat="1" customHeight="1" s="1">
      <c r="B262" s="46" t="n"/>
      <c r="C262" s="144" t="n"/>
      <c r="D262" s="140" t="n"/>
      <c r="E262" s="18" t="n"/>
      <c r="F262" s="53" t="inlineStr">
        <is>
          <t>I.Oキッカーズ</t>
        </is>
      </c>
      <c r="G262" s="32" t="inlineStr">
        <is>
          <t>2-1</t>
        </is>
      </c>
      <c r="H262" s="31" t="inlineStr">
        <is>
          <t>〇</t>
        </is>
      </c>
      <c r="I262" s="54" t="n"/>
    </row>
    <row r="263" outlineLevel="1" ht="14.25" customFormat="1" customHeight="1" s="1">
      <c r="B263" s="46" t="n"/>
      <c r="C263" s="144" t="n"/>
      <c r="D263" s="140" t="n"/>
      <c r="E263" s="18" t="n"/>
      <c r="F263" s="53" t="inlineStr">
        <is>
          <t>I.Oキッカーズ</t>
        </is>
      </c>
      <c r="G263" s="32" t="inlineStr">
        <is>
          <t>0-1</t>
        </is>
      </c>
      <c r="H263" s="31" t="inlineStr">
        <is>
          <t>×</t>
        </is>
      </c>
      <c r="I263" s="54" t="n"/>
    </row>
    <row r="264" outlineLevel="1" ht="14.25" customFormat="1" customHeight="1" s="1">
      <c r="B264" s="143" t="n">
        <v>46081</v>
      </c>
      <c r="C264" s="144">
        <f>B264</f>
        <v/>
      </c>
      <c r="D264" s="140" t="inlineStr">
        <is>
          <t>久里浜杯</t>
        </is>
      </c>
      <c r="E264" s="18" t="inlineStr">
        <is>
          <t>久里浜小</t>
        </is>
      </c>
      <c r="F264" s="53" t="inlineStr">
        <is>
          <t>FC高坂</t>
        </is>
      </c>
      <c r="G264" s="32" t="inlineStr">
        <is>
          <t>1-0</t>
        </is>
      </c>
      <c r="H264" s="31" t="inlineStr">
        <is>
          <t>〇</t>
        </is>
      </c>
      <c r="I264" s="54" t="inlineStr">
        <is>
          <t>3位</t>
        </is>
      </c>
    </row>
    <row r="265" outlineLevel="1" ht="14.25" customFormat="1" customHeight="1" s="1">
      <c r="B265" s="46" t="n"/>
      <c r="C265" s="144" t="n"/>
      <c r="D265" s="140" t="n"/>
      <c r="E265" s="18" t="n"/>
      <c r="F265" s="53" t="inlineStr">
        <is>
          <t>アルファJr.</t>
        </is>
      </c>
      <c r="G265" s="32" t="inlineStr">
        <is>
          <t>1-0</t>
        </is>
      </c>
      <c r="H265" s="31" t="inlineStr">
        <is>
          <t>〇</t>
        </is>
      </c>
      <c r="I265" s="54" t="n"/>
    </row>
    <row r="266" outlineLevel="1" ht="14.25" customFormat="1" customHeight="1" s="1">
      <c r="B266" s="46" t="n"/>
      <c r="C266" s="144" t="n"/>
      <c r="D266" s="140" t="n"/>
      <c r="E266" s="18" t="n"/>
      <c r="F266" s="53" t="inlineStr">
        <is>
          <t>長浦･船越</t>
        </is>
      </c>
      <c r="G266" s="32" t="inlineStr">
        <is>
          <t>1-3</t>
        </is>
      </c>
      <c r="H266" s="31" t="inlineStr">
        <is>
          <t>×</t>
        </is>
      </c>
      <c r="I266" s="54" t="n"/>
    </row>
    <row r="267" outlineLevel="1" ht="14.25" customFormat="1" customHeight="1" s="1">
      <c r="B267" s="46" t="n"/>
      <c r="C267" s="144" t="n"/>
      <c r="D267" s="140" t="n"/>
      <c r="E267" s="18" t="n"/>
      <c r="F267" s="53" t="inlineStr">
        <is>
          <t>馬堀FCルンデ</t>
        </is>
      </c>
      <c r="G267" s="32" t="inlineStr">
        <is>
          <t>1-0</t>
        </is>
      </c>
      <c r="H267" s="31" t="inlineStr">
        <is>
          <t>〇</t>
        </is>
      </c>
      <c r="I267" s="54" t="n"/>
    </row>
    <row r="268" outlineLevel="1" ht="14.25" customFormat="1" customHeight="1" s="1">
      <c r="B268" s="143" t="n">
        <v>46081</v>
      </c>
      <c r="C268" s="144">
        <f>B268</f>
        <v/>
      </c>
      <c r="D268" s="140" t="inlineStr">
        <is>
          <t>城北カップ</t>
        </is>
      </c>
      <c r="E268" s="18" t="inlineStr">
        <is>
          <t>城北小</t>
        </is>
      </c>
      <c r="F268" s="53" t="inlineStr">
        <is>
          <t>大津FC</t>
        </is>
      </c>
      <c r="G268" s="32" t="inlineStr">
        <is>
          <t>0-2</t>
        </is>
      </c>
      <c r="H268" s="31" t="inlineStr">
        <is>
          <t>×</t>
        </is>
      </c>
      <c r="I268" s="54" t="inlineStr">
        <is>
          <t>3位</t>
        </is>
      </c>
    </row>
    <row r="269" outlineLevel="1" ht="14.25" customFormat="1" customHeight="1" s="1">
      <c r="B269" s="46" t="n"/>
      <c r="C269" s="144" t="n"/>
      <c r="D269" s="140" t="n"/>
      <c r="E269" s="18" t="n"/>
      <c r="F269" s="53" t="inlineStr">
        <is>
          <t>スワ・クラブサッカー愛好会</t>
        </is>
      </c>
      <c r="G269" s="32" t="inlineStr">
        <is>
          <t>5-0</t>
        </is>
      </c>
      <c r="H269" s="31" t="inlineStr">
        <is>
          <t>〇</t>
        </is>
      </c>
      <c r="I269" s="54" t="n"/>
    </row>
    <row r="270" outlineLevel="1" ht="14.25" customFormat="1" customHeight="1" s="1">
      <c r="B270" s="46" t="n"/>
      <c r="C270" s="144" t="n"/>
      <c r="D270" s="140" t="n"/>
      <c r="E270" s="18" t="n"/>
      <c r="F270" s="53" t="inlineStr">
        <is>
          <t>城北ファイターズ</t>
        </is>
      </c>
      <c r="G270" s="32" t="inlineStr">
        <is>
          <t>9-0</t>
        </is>
      </c>
      <c r="H270" s="31" t="inlineStr">
        <is>
          <t>〇</t>
        </is>
      </c>
      <c r="I270" s="54" t="n"/>
    </row>
    <row r="271" outlineLevel="1" ht="14.25" customFormat="1" customHeight="1" s="1">
      <c r="B271" s="143" t="n">
        <v>46081</v>
      </c>
      <c r="C271" s="144">
        <f>B271</f>
        <v/>
      </c>
      <c r="D271" s="140" t="inlineStr">
        <is>
          <t>TRM</t>
        </is>
      </c>
      <c r="E271" s="18" t="inlineStr">
        <is>
          <t>野比小</t>
        </is>
      </c>
      <c r="F271" s="53" t="inlineStr">
        <is>
          <t>横須賀シーガルズFC</t>
        </is>
      </c>
      <c r="G271" s="32" t="inlineStr">
        <is>
          <t>0-0</t>
        </is>
      </c>
      <c r="H271" s="31" t="inlineStr">
        <is>
          <t>△</t>
        </is>
      </c>
      <c r="I271" s="54" t="n"/>
    </row>
    <row r="272" outlineLevel="1" ht="14.25" customFormat="1" customHeight="1" s="1">
      <c r="B272" s="46" t="n"/>
      <c r="C272" s="144" t="n"/>
      <c r="D272" s="140" t="n"/>
      <c r="E272" s="18" t="n"/>
      <c r="F272" s="53" t="inlineStr">
        <is>
          <t>横須賀シーガルズFC</t>
        </is>
      </c>
      <c r="G272" s="32" t="inlineStr">
        <is>
          <t>0-0</t>
        </is>
      </c>
      <c r="H272" s="31" t="inlineStr">
        <is>
          <t>△</t>
        </is>
      </c>
      <c r="I272" s="54" t="n"/>
    </row>
    <row r="273" outlineLevel="1" ht="14.25" customFormat="1" customHeight="1" s="1">
      <c r="B273" s="46" t="n"/>
      <c r="C273" s="144" t="n"/>
      <c r="D273" s="140" t="n"/>
      <c r="E273" s="18" t="n"/>
      <c r="F273" s="53" t="inlineStr">
        <is>
          <t>横須賀シーガルズFC</t>
        </is>
      </c>
      <c r="G273" s="32" t="inlineStr">
        <is>
          <t>1-0</t>
        </is>
      </c>
      <c r="H273" s="31" t="inlineStr">
        <is>
          <t>〇</t>
        </is>
      </c>
      <c r="I273" s="54" t="n"/>
    </row>
    <row r="274" outlineLevel="1" ht="14.25" customFormat="1" customHeight="1" s="1">
      <c r="B274" s="46" t="n"/>
      <c r="C274" s="144" t="n"/>
      <c r="D274" s="140" t="n"/>
      <c r="E274" s="18" t="n"/>
      <c r="F274" s="53" t="inlineStr">
        <is>
          <t>横須賀シーガルズFC</t>
        </is>
      </c>
      <c r="G274" s="32" t="inlineStr">
        <is>
          <t>1-0</t>
        </is>
      </c>
      <c r="H274" s="31" t="inlineStr">
        <is>
          <t>〇</t>
        </is>
      </c>
      <c r="I274" s="54" t="n"/>
    </row>
    <row r="275" outlineLevel="1" ht="14.25" customFormat="1" customHeight="1" s="1">
      <c r="B275" s="46" t="n"/>
      <c r="C275" s="144" t="n"/>
      <c r="D275" s="140" t="n"/>
      <c r="E275" s="18" t="n"/>
      <c r="F275" s="53" t="inlineStr">
        <is>
          <t>横須賀シーガルズFC</t>
        </is>
      </c>
      <c r="G275" s="32" t="inlineStr">
        <is>
          <t>1-1</t>
        </is>
      </c>
      <c r="H275" s="31" t="inlineStr">
        <is>
          <t>△</t>
        </is>
      </c>
      <c r="I275" s="54" t="n"/>
    </row>
    <row r="276" outlineLevel="1" ht="14.25" customFormat="1" customHeight="1" s="1">
      <c r="B276" s="46" t="n"/>
      <c r="C276" s="144" t="n"/>
      <c r="D276" s="140" t="n"/>
      <c r="E276" s="18" t="n"/>
      <c r="F276" s="53" t="inlineStr">
        <is>
          <t>横須賀シーガルズFC</t>
        </is>
      </c>
      <c r="G276" s="32" t="inlineStr">
        <is>
          <t>2-0</t>
        </is>
      </c>
      <c r="H276" s="31" t="inlineStr">
        <is>
          <t>〇</t>
        </is>
      </c>
      <c r="I276" s="54" t="n"/>
    </row>
    <row r="277" outlineLevel="1" ht="14.25" customFormat="1" customHeight="1" s="1">
      <c r="B277" s="46" t="n"/>
      <c r="C277" s="144" t="n"/>
      <c r="D277" s="140" t="n"/>
      <c r="E277" s="18" t="n"/>
      <c r="F277" s="53" t="inlineStr">
        <is>
          <t>横須賀シーガルズFC</t>
        </is>
      </c>
      <c r="G277" s="32" t="inlineStr">
        <is>
          <t>0-0</t>
        </is>
      </c>
      <c r="H277" s="31" t="inlineStr">
        <is>
          <t>△</t>
        </is>
      </c>
      <c r="I277" s="54" t="n"/>
    </row>
    <row r="278" outlineLevel="1" ht="14.25" customFormat="1" customHeight="1" s="1">
      <c r="B278" s="46" t="n"/>
      <c r="C278" s="144" t="n"/>
      <c r="D278" s="140" t="n"/>
      <c r="E278" s="18" t="n"/>
      <c r="F278" s="53" t="inlineStr">
        <is>
          <t>横須賀シーガルズFC</t>
        </is>
      </c>
      <c r="G278" s="32" t="inlineStr">
        <is>
          <t>1-0</t>
        </is>
      </c>
      <c r="H278" s="31" t="inlineStr">
        <is>
          <t>〇</t>
        </is>
      </c>
      <c r="I278" s="54" t="n"/>
    </row>
    <row r="279" outlineLevel="1" ht="14.25" customFormat="1" customHeight="1" s="1">
      <c r="B279" s="143" t="n">
        <v>46076</v>
      </c>
      <c r="C279" s="144">
        <f>B279</f>
        <v/>
      </c>
      <c r="D279" s="140" t="inlineStr">
        <is>
          <t>TRM</t>
        </is>
      </c>
      <c r="E279" s="18" t="inlineStr">
        <is>
          <t>明浜小学校</t>
        </is>
      </c>
      <c r="F279" s="53" t="inlineStr">
        <is>
          <t>FC高坂</t>
        </is>
      </c>
      <c r="G279" s="32" t="inlineStr">
        <is>
          <t>0-0</t>
        </is>
      </c>
      <c r="H279" s="31" t="inlineStr">
        <is>
          <t>△</t>
        </is>
      </c>
      <c r="I279" s="54" t="n"/>
    </row>
    <row r="280" outlineLevel="1" ht="14.25" customFormat="1" customHeight="1" s="1">
      <c r="B280" s="46" t="n"/>
      <c r="C280" s="144" t="n"/>
      <c r="D280" s="140" t="n"/>
      <c r="E280" s="18" t="n"/>
      <c r="F280" s="53" t="inlineStr">
        <is>
          <t>FC高坂</t>
        </is>
      </c>
      <c r="G280" s="32" t="inlineStr">
        <is>
          <t>0-0</t>
        </is>
      </c>
      <c r="H280" s="31" t="inlineStr">
        <is>
          <t>△</t>
        </is>
      </c>
      <c r="I280" s="54" t="n"/>
    </row>
    <row r="281" outlineLevel="1" ht="14.25" customFormat="1" customHeight="1" s="1">
      <c r="B281" s="46" t="n"/>
      <c r="C281" s="144" t="n"/>
      <c r="D281" s="140" t="n"/>
      <c r="E281" s="18" t="n"/>
      <c r="F281" s="53" t="inlineStr">
        <is>
          <t>FC高坂</t>
        </is>
      </c>
      <c r="G281" s="32" t="inlineStr">
        <is>
          <t>1-0</t>
        </is>
      </c>
      <c r="H281" s="31" t="inlineStr">
        <is>
          <t>〇</t>
        </is>
      </c>
      <c r="I281" s="54" t="n"/>
    </row>
    <row r="282" outlineLevel="1" ht="14.25" customFormat="1" customHeight="1" s="1">
      <c r="B282" s="46" t="n"/>
      <c r="C282" s="144" t="n"/>
      <c r="D282" s="140" t="n"/>
      <c r="E282" s="18" t="n"/>
      <c r="F282" s="53" t="inlineStr">
        <is>
          <t>FC高坂</t>
        </is>
      </c>
      <c r="G282" s="32" t="inlineStr">
        <is>
          <t>1-0</t>
        </is>
      </c>
      <c r="H282" s="31" t="inlineStr">
        <is>
          <t>〇</t>
        </is>
      </c>
      <c r="I282" s="54" t="n"/>
    </row>
    <row r="283" outlineLevel="1" ht="14.25" customFormat="1" customHeight="1" s="1">
      <c r="B283" s="143" t="n">
        <v>46076</v>
      </c>
      <c r="C283" s="144">
        <f>B283</f>
        <v/>
      </c>
      <c r="D283" s="140" t="inlineStr">
        <is>
          <t>鴨居杯</t>
        </is>
      </c>
      <c r="E283" s="18" t="inlineStr">
        <is>
          <t>鴨居中学校</t>
        </is>
      </c>
      <c r="F283" s="53" t="inlineStr">
        <is>
          <t>佐野ベアーズ</t>
        </is>
      </c>
      <c r="G283" s="32" t="inlineStr">
        <is>
          <t>0-1</t>
        </is>
      </c>
      <c r="H283" s="31" t="inlineStr">
        <is>
          <t>×</t>
        </is>
      </c>
      <c r="I283" s="54" t="inlineStr">
        <is>
          <t>6チーム中3位</t>
        </is>
      </c>
    </row>
    <row r="284" outlineLevel="1" ht="14.25" customFormat="1" customHeight="1" s="1">
      <c r="B284" s="46" t="n"/>
      <c r="C284" s="144" t="n"/>
      <c r="D284" s="140" t="n"/>
      <c r="E284" s="18" t="n"/>
      <c r="F284" s="53" t="inlineStr">
        <is>
          <t>葉山JGK</t>
        </is>
      </c>
      <c r="G284" s="32" t="inlineStr">
        <is>
          <t>3-0</t>
        </is>
      </c>
      <c r="H284" s="31" t="inlineStr">
        <is>
          <t>〇</t>
        </is>
      </c>
      <c r="I284" s="54" t="n"/>
    </row>
    <row r="285" outlineLevel="1" ht="14.25" customFormat="1" customHeight="1" s="1">
      <c r="B285" s="46" t="n"/>
      <c r="C285" s="144" t="n"/>
      <c r="D285" s="140" t="n"/>
      <c r="E285" s="18" t="n"/>
      <c r="F285" s="53" t="inlineStr">
        <is>
          <t>ALL Z</t>
        </is>
      </c>
      <c r="G285" s="32" t="inlineStr">
        <is>
          <t>2-0</t>
        </is>
      </c>
      <c r="H285" s="31" t="inlineStr">
        <is>
          <t>〇</t>
        </is>
      </c>
      <c r="I285" s="54" t="n"/>
    </row>
    <row r="286" outlineLevel="1" ht="14.25" customFormat="1" customHeight="1" s="1">
      <c r="B286" s="46" t="n"/>
      <c r="C286" s="144" t="n"/>
      <c r="D286" s="140" t="n"/>
      <c r="E286" s="18" t="n"/>
      <c r="F286" s="53" t="inlineStr">
        <is>
          <t>横須賀鴨居SC</t>
        </is>
      </c>
      <c r="G286" s="32" t="inlineStr">
        <is>
          <t>2-0</t>
        </is>
      </c>
      <c r="H286" s="31" t="inlineStr">
        <is>
          <t>〇</t>
        </is>
      </c>
      <c r="I286" s="54" t="inlineStr">
        <is>
          <t>TRM</t>
        </is>
      </c>
    </row>
    <row r="287" outlineLevel="1" ht="14.25" customFormat="1" customHeight="1" s="1">
      <c r="B287" s="46" t="n"/>
      <c r="C287" s="144" t="n"/>
      <c r="D287" s="140" t="n"/>
      <c r="E287" s="18" t="n"/>
      <c r="F287" s="53" t="inlineStr">
        <is>
          <t>中野島FC</t>
        </is>
      </c>
      <c r="G287" s="32" t="inlineStr">
        <is>
          <t>0-0</t>
        </is>
      </c>
      <c r="H287" s="31" t="inlineStr">
        <is>
          <t>△</t>
        </is>
      </c>
      <c r="I287" s="54" t="inlineStr">
        <is>
          <t>TRM</t>
        </is>
      </c>
    </row>
    <row r="288" outlineLevel="1" ht="14.25" customFormat="1" customHeight="1" s="1">
      <c r="B288" s="143" t="n">
        <v>46075</v>
      </c>
      <c r="C288" s="144">
        <f>B288</f>
        <v/>
      </c>
      <c r="D288" s="140" t="inlineStr">
        <is>
          <t>三浦半島大会</t>
        </is>
      </c>
      <c r="E288" s="18" t="inlineStr">
        <is>
          <t>リーフスタジアム</t>
        </is>
      </c>
      <c r="F288" s="53" t="inlineStr">
        <is>
          <t>シーガルズビエン</t>
        </is>
      </c>
      <c r="G288" s="32" t="inlineStr">
        <is>
          <t>1-0</t>
        </is>
      </c>
      <c r="H288" s="31" t="inlineStr">
        <is>
          <t>〇</t>
        </is>
      </c>
      <c r="I288" s="54" t="inlineStr">
        <is>
          <t>明浜F 決勝 優勝</t>
        </is>
      </c>
    </row>
    <row r="289" outlineLevel="1" ht="14.25" customFormat="1" customHeight="1" s="1">
      <c r="B289" s="143" t="n">
        <v>46075</v>
      </c>
      <c r="C289" s="144">
        <f>B289</f>
        <v/>
      </c>
      <c r="D289" s="140" t="inlineStr">
        <is>
          <t>三浦半島大会</t>
        </is>
      </c>
      <c r="E289" s="18" t="inlineStr">
        <is>
          <t>潮風スポーツ公園G</t>
        </is>
      </c>
      <c r="F289" s="53" t="inlineStr">
        <is>
          <t>鴨居レッド</t>
        </is>
      </c>
      <c r="G289" s="32" t="inlineStr">
        <is>
          <t>1-2</t>
        </is>
      </c>
      <c r="H289" s="31" t="inlineStr">
        <is>
          <t>×</t>
        </is>
      </c>
      <c r="I289" s="54" t="inlineStr">
        <is>
          <t>明浜U10 7・8位決定戦 8位</t>
        </is>
      </c>
    </row>
    <row r="290" outlineLevel="1" ht="14.25" customFormat="1" customHeight="1" s="1">
      <c r="B290" s="143" t="n">
        <v>46075</v>
      </c>
      <c r="C290" s="144">
        <f>B290</f>
        <v/>
      </c>
      <c r="D290" s="140" t="inlineStr">
        <is>
          <t>TRM</t>
        </is>
      </c>
      <c r="E290" s="18" t="inlineStr">
        <is>
          <t>神明小学校</t>
        </is>
      </c>
      <c r="F290" s="53" t="inlineStr">
        <is>
          <t>I.Oキッカーズ</t>
        </is>
      </c>
      <c r="G290" s="32" t="inlineStr">
        <is>
          <t>1-0</t>
        </is>
      </c>
      <c r="H290" s="31" t="inlineStr">
        <is>
          <t>〇</t>
        </is>
      </c>
      <c r="I290" s="54" t="inlineStr">
        <is>
          <t>明浜U10</t>
        </is>
      </c>
    </row>
    <row r="291" outlineLevel="1" ht="14.25" customFormat="1" customHeight="1" s="1">
      <c r="B291" s="46" t="n"/>
      <c r="C291" s="144" t="n"/>
      <c r="D291" s="140" t="n"/>
      <c r="E291" s="18" t="n"/>
      <c r="F291" s="53" t="inlineStr">
        <is>
          <t>I.Oキッカーズ</t>
        </is>
      </c>
      <c r="G291" s="32" t="inlineStr">
        <is>
          <t>1-0</t>
        </is>
      </c>
      <c r="H291" s="31" t="inlineStr">
        <is>
          <t>〇</t>
        </is>
      </c>
      <c r="I291" s="54" t="inlineStr">
        <is>
          <t>U9の部</t>
        </is>
      </c>
    </row>
    <row r="292" outlineLevel="1" ht="14.25" customFormat="1" customHeight="1" s="1">
      <c r="B292" s="46" t="n"/>
      <c r="C292" s="144" t="n"/>
      <c r="D292" s="140" t="n"/>
      <c r="E292" s="18" t="n"/>
      <c r="F292" s="53" t="inlineStr">
        <is>
          <t>I.Oキッカーズ</t>
        </is>
      </c>
      <c r="G292" s="32" t="inlineStr">
        <is>
          <t>0-0</t>
        </is>
      </c>
      <c r="H292" s="31" t="inlineStr">
        <is>
          <t>△</t>
        </is>
      </c>
      <c r="I292" s="54" t="inlineStr">
        <is>
          <t>明浜U10</t>
        </is>
      </c>
    </row>
    <row r="293" outlineLevel="1" ht="14.25" customFormat="1" customHeight="1" s="1">
      <c r="B293" s="46" t="n"/>
      <c r="C293" s="144" t="n"/>
      <c r="D293" s="140" t="n"/>
      <c r="E293" s="18" t="n"/>
      <c r="F293" s="53" t="inlineStr">
        <is>
          <t>I.Oキッカーズ</t>
        </is>
      </c>
      <c r="G293" s="32" t="inlineStr">
        <is>
          <t>6-0</t>
        </is>
      </c>
      <c r="H293" s="31" t="inlineStr">
        <is>
          <t>〇</t>
        </is>
      </c>
      <c r="I293" s="54" t="inlineStr">
        <is>
          <t>U9の部</t>
        </is>
      </c>
    </row>
    <row r="294" outlineLevel="1" ht="14.25" customFormat="1" customHeight="1" s="1">
      <c r="B294" s="46" t="n"/>
      <c r="C294" s="144" t="n"/>
      <c r="D294" s="140" t="n"/>
      <c r="E294" s="18" t="n"/>
      <c r="F294" s="53" t="inlineStr">
        <is>
          <t>I.Oキッカーズ</t>
        </is>
      </c>
      <c r="G294" s="32" t="inlineStr">
        <is>
          <t>0-1</t>
        </is>
      </c>
      <c r="H294" s="31" t="inlineStr">
        <is>
          <t>×</t>
        </is>
      </c>
      <c r="I294" s="54" t="inlineStr">
        <is>
          <t>明浜U10</t>
        </is>
      </c>
    </row>
    <row r="295" outlineLevel="1" ht="14.25" customFormat="1" customHeight="1" s="1">
      <c r="B295" s="143" t="n">
        <v>46074</v>
      </c>
      <c r="C295" s="144">
        <f>B295</f>
        <v/>
      </c>
      <c r="D295" s="140" t="inlineStr">
        <is>
          <t>リーガ鷹</t>
        </is>
      </c>
      <c r="E295" s="18" t="inlineStr">
        <is>
          <t>星槎中学校</t>
        </is>
      </c>
      <c r="F295" s="53" t="inlineStr">
        <is>
          <t>FC Testigo</t>
        </is>
      </c>
      <c r="G295" s="32" t="inlineStr">
        <is>
          <t>5-0</t>
        </is>
      </c>
      <c r="H295" s="31" t="inlineStr">
        <is>
          <t>〇</t>
        </is>
      </c>
      <c r="I295" s="54" t="n"/>
    </row>
    <row r="296" outlineLevel="1" ht="14.25" customFormat="1" customHeight="1" s="1">
      <c r="B296" s="46" t="n"/>
      <c r="C296" s="144" t="n"/>
      <c r="D296" s="140" t="n"/>
      <c r="E296" s="18" t="n"/>
      <c r="F296" s="53" t="inlineStr">
        <is>
          <t>FC Testigo</t>
        </is>
      </c>
      <c r="G296" s="32" t="inlineStr">
        <is>
          <t>3-1</t>
        </is>
      </c>
      <c r="H296" s="31" t="inlineStr">
        <is>
          <t>〇</t>
        </is>
      </c>
      <c r="I296" s="54" t="inlineStr">
        <is>
          <t>TRM</t>
        </is>
      </c>
    </row>
    <row r="297" outlineLevel="1" ht="14.25" customFormat="1" customHeight="1" s="1">
      <c r="B297" s="46" t="n"/>
      <c r="C297" s="144" t="n"/>
      <c r="D297" s="140" t="n"/>
      <c r="E297" s="18" t="n"/>
      <c r="F297" s="53" t="inlineStr">
        <is>
          <t>FC Testigo</t>
        </is>
      </c>
      <c r="G297" s="32" t="inlineStr">
        <is>
          <t>4-0</t>
        </is>
      </c>
      <c r="H297" s="31" t="inlineStr">
        <is>
          <t>〇</t>
        </is>
      </c>
      <c r="I297" s="54" t="inlineStr">
        <is>
          <t>TRM</t>
        </is>
      </c>
    </row>
    <row r="298" outlineLevel="1" ht="14.25" customFormat="1" customHeight="1" s="1">
      <c r="B298" s="46" t="n"/>
      <c r="C298" s="144" t="n"/>
      <c r="D298" s="140" t="n"/>
      <c r="E298" s="18" t="n"/>
      <c r="F298" s="53" t="inlineStr">
        <is>
          <t>FC Testigo</t>
        </is>
      </c>
      <c r="G298" s="32" t="inlineStr">
        <is>
          <t>0-0</t>
        </is>
      </c>
      <c r="H298" s="31" t="inlineStr">
        <is>
          <t>△</t>
        </is>
      </c>
      <c r="I298" s="54" t="inlineStr">
        <is>
          <t>TRM</t>
        </is>
      </c>
    </row>
    <row r="299" outlineLevel="1" ht="14.25" customFormat="1" customHeight="1" s="1">
      <c r="B299" s="46" t="n"/>
      <c r="C299" s="144" t="n"/>
      <c r="D299" s="140" t="n"/>
      <c r="E299" s="18" t="n"/>
      <c r="F299" s="53" t="inlineStr">
        <is>
          <t>FC Testigo</t>
        </is>
      </c>
      <c r="G299" s="32" t="inlineStr">
        <is>
          <t>0-0</t>
        </is>
      </c>
      <c r="H299" s="31" t="inlineStr">
        <is>
          <t>△</t>
        </is>
      </c>
      <c r="I299" s="54" t="inlineStr">
        <is>
          <t>TRM</t>
        </is>
      </c>
    </row>
    <row r="300" outlineLevel="1" ht="14.25" customFormat="1" customHeight="1" s="1">
      <c r="B300" s="46" t="n"/>
      <c r="C300" s="144" t="n"/>
      <c r="D300" s="140" t="n"/>
      <c r="E300" s="18" t="n"/>
      <c r="F300" s="53" t="inlineStr">
        <is>
          <t>FC Testigo</t>
        </is>
      </c>
      <c r="G300" s="32" t="inlineStr">
        <is>
          <t>0-1</t>
        </is>
      </c>
      <c r="H300" s="31" t="inlineStr">
        <is>
          <t>×</t>
        </is>
      </c>
      <c r="I300" s="54" t="inlineStr">
        <is>
          <t>TRM</t>
        </is>
      </c>
    </row>
    <row r="301" outlineLevel="1" ht="14.25" customFormat="1" customHeight="1" s="1">
      <c r="B301" s="46" t="n"/>
      <c r="C301" s="144" t="n"/>
      <c r="D301" s="140" t="n"/>
      <c r="E301" s="18" t="n"/>
      <c r="F301" s="53" t="inlineStr">
        <is>
          <t>FC Testigo</t>
        </is>
      </c>
      <c r="G301" s="32" t="inlineStr">
        <is>
          <t>4-1</t>
        </is>
      </c>
      <c r="H301" s="31" t="inlineStr">
        <is>
          <t>〇</t>
        </is>
      </c>
      <c r="I301" s="54" t="inlineStr">
        <is>
          <t>TRM</t>
        </is>
      </c>
    </row>
    <row r="302" outlineLevel="1" ht="14.25" customFormat="1" customHeight="1" s="1">
      <c r="B302" s="143" t="n">
        <v>46068</v>
      </c>
      <c r="C302" s="144">
        <f>B302</f>
        <v/>
      </c>
      <c r="D302" s="140" t="inlineStr">
        <is>
          <t>湘南チャレンジカップ</t>
        </is>
      </c>
      <c r="E302" s="18" t="inlineStr">
        <is>
          <t>大磯運動公園多目的G</t>
        </is>
      </c>
      <c r="F302" s="53" t="inlineStr">
        <is>
          <t>FC CLIO</t>
        </is>
      </c>
      <c r="G302" s="32" t="inlineStr">
        <is>
          <t>0-2</t>
        </is>
      </c>
      <c r="H302" s="31" t="inlineStr">
        <is>
          <t>×</t>
        </is>
      </c>
      <c r="I302" s="54" t="inlineStr">
        <is>
          <t>U11の部 3位</t>
        </is>
      </c>
    </row>
    <row r="303" outlineLevel="1" ht="14.25" customFormat="1" customHeight="1" s="1">
      <c r="B303" s="46" t="n"/>
      <c r="C303" s="144" t="n"/>
      <c r="D303" s="140" t="n"/>
      <c r="E303" s="18" t="n"/>
      <c r="F303" s="53" t="inlineStr">
        <is>
          <t>YSGEM/MIX</t>
        </is>
      </c>
      <c r="G303" s="32" t="inlineStr">
        <is>
          <t>3-2</t>
        </is>
      </c>
      <c r="H303" s="31" t="inlineStr">
        <is>
          <t>〇</t>
        </is>
      </c>
      <c r="I303" s="54" t="inlineStr">
        <is>
          <t>U11の部</t>
        </is>
      </c>
    </row>
    <row r="304" outlineLevel="1" ht="14.25" customFormat="1" customHeight="1" s="1">
      <c r="B304" s="46" t="n"/>
      <c r="C304" s="144" t="n"/>
      <c r="D304" s="140" t="n"/>
      <c r="E304" s="18" t="n"/>
      <c r="F304" s="53" t="inlineStr">
        <is>
          <t>YS GEM FOOTBALL CLUB</t>
        </is>
      </c>
      <c r="G304" s="32" t="inlineStr">
        <is>
          <t>4-0</t>
        </is>
      </c>
      <c r="H304" s="31" t="inlineStr">
        <is>
          <t>〇</t>
        </is>
      </c>
      <c r="I304" s="54" t="inlineStr">
        <is>
          <t>U11の部</t>
        </is>
      </c>
    </row>
    <row r="305" outlineLevel="1" ht="14.25" customFormat="1" customHeight="1" s="1">
      <c r="B305" s="46" t="n"/>
      <c r="C305" s="144" t="n"/>
      <c r="D305" s="140" t="n"/>
      <c r="E305" s="18" t="n"/>
      <c r="F305" s="53" t="inlineStr">
        <is>
          <t>新林sc</t>
        </is>
      </c>
      <c r="G305" s="32" t="inlineStr">
        <is>
          <t>0-2</t>
        </is>
      </c>
      <c r="H305" s="31" t="inlineStr">
        <is>
          <t>×</t>
        </is>
      </c>
      <c r="I305" s="54" t="inlineStr">
        <is>
          <t>U11の部</t>
        </is>
      </c>
    </row>
    <row r="306" outlineLevel="1" ht="14.25" customFormat="1" customHeight="1" s="1">
      <c r="B306" s="46" t="n"/>
      <c r="C306" s="144" t="n"/>
      <c r="D306" s="140" t="n"/>
      <c r="E306" s="18" t="n"/>
      <c r="F306" s="53" t="inlineStr">
        <is>
          <t>関谷</t>
        </is>
      </c>
      <c r="G306" s="32" t="inlineStr">
        <is>
          <t>0-0</t>
        </is>
      </c>
      <c r="H306" s="31" t="inlineStr">
        <is>
          <t>△</t>
        </is>
      </c>
      <c r="I306" s="54" t="inlineStr">
        <is>
          <t>明浜U10</t>
        </is>
      </c>
    </row>
    <row r="307" outlineLevel="1" ht="14.25" customFormat="1" customHeight="1" s="1">
      <c r="B307" s="46" t="n"/>
      <c r="C307" s="144" t="n"/>
      <c r="D307" s="140" t="n"/>
      <c r="E307" s="18" t="n"/>
      <c r="F307" s="53" t="inlineStr">
        <is>
          <t>野川</t>
        </is>
      </c>
      <c r="G307" s="32" t="inlineStr">
        <is>
          <t>0-2</t>
        </is>
      </c>
      <c r="H307" s="31" t="inlineStr">
        <is>
          <t>×</t>
        </is>
      </c>
      <c r="I307" s="54" t="inlineStr">
        <is>
          <t>明浜U10</t>
        </is>
      </c>
    </row>
    <row r="308" outlineLevel="1" ht="14.25" customFormat="1" customHeight="1" s="1">
      <c r="B308" s="46" t="n"/>
      <c r="C308" s="144" t="n"/>
      <c r="D308" s="140" t="n"/>
      <c r="E308" s="18" t="n"/>
      <c r="F308" s="53" t="inlineStr">
        <is>
          <t>勝原</t>
        </is>
      </c>
      <c r="G308" s="32" t="inlineStr">
        <is>
          <t>0-0</t>
        </is>
      </c>
      <c r="H308" s="31" t="inlineStr">
        <is>
          <t>△</t>
        </is>
      </c>
      <c r="I308" s="54" t="inlineStr">
        <is>
          <t>明浜U10</t>
        </is>
      </c>
    </row>
    <row r="309" outlineLevel="1" ht="14.25" customFormat="1" customHeight="1" s="1">
      <c r="B309" s="46" t="n"/>
      <c r="C309" s="144" t="n"/>
      <c r="D309" s="140" t="n"/>
      <c r="E309" s="18" t="n"/>
      <c r="F309" s="53" t="inlineStr">
        <is>
          <t>町田</t>
        </is>
      </c>
      <c r="G309" s="32" t="inlineStr">
        <is>
          <t>0-1</t>
        </is>
      </c>
      <c r="H309" s="31" t="inlineStr">
        <is>
          <t>×</t>
        </is>
      </c>
      <c r="I309" s="54" t="inlineStr">
        <is>
          <t>明浜U10</t>
        </is>
      </c>
    </row>
    <row r="310" outlineLevel="1" ht="14.25" customFormat="1" customHeight="1" s="1">
      <c r="B310" s="46" t="n"/>
      <c r="C310" s="144" t="n"/>
      <c r="D310" s="140" t="n"/>
      <c r="E310" s="18" t="n"/>
      <c r="F310" s="53" t="inlineStr">
        <is>
          <t>相東</t>
        </is>
      </c>
      <c r="G310" s="32" t="inlineStr">
        <is>
          <t>0-0</t>
        </is>
      </c>
      <c r="H310" s="31" t="inlineStr">
        <is>
          <t>△</t>
        </is>
      </c>
      <c r="I310" s="54" t="inlineStr">
        <is>
          <t>明浜U10</t>
        </is>
      </c>
    </row>
    <row r="311" outlineLevel="1" ht="14.25" customFormat="1" customHeight="1" s="1">
      <c r="B311" s="46" t="n"/>
      <c r="C311" s="144" t="n"/>
      <c r="D311" s="140" t="n"/>
      <c r="E311" s="18" t="n"/>
      <c r="F311" s="53" t="inlineStr">
        <is>
          <t>関谷</t>
        </is>
      </c>
      <c r="G311" s="32" t="inlineStr">
        <is>
          <t>0-2</t>
        </is>
      </c>
      <c r="H311" s="31" t="inlineStr">
        <is>
          <t>×</t>
        </is>
      </c>
      <c r="I311" s="54" t="inlineStr">
        <is>
          <t>明浜U10</t>
        </is>
      </c>
    </row>
    <row r="312" outlineLevel="1" ht="14.25" customFormat="1" customHeight="1" s="1">
      <c r="B312" s="143" t="n">
        <v>46061</v>
      </c>
      <c r="C312" s="144">
        <f>B312</f>
        <v/>
      </c>
      <c r="D312" s="140" t="inlineStr">
        <is>
          <t>三浦半島大会</t>
        </is>
      </c>
      <c r="E312" s="18" t="inlineStr">
        <is>
          <t>潮風スポーツ公園G</t>
        </is>
      </c>
      <c r="F312" s="53" t="inlineStr">
        <is>
          <t>I.O47ブルー</t>
        </is>
      </c>
      <c r="G312" s="32" t="inlineStr">
        <is>
          <t>0-0（PK 2-1）</t>
        </is>
      </c>
      <c r="H312" s="31" t="inlineStr">
        <is>
          <t>〇</t>
        </is>
      </c>
      <c r="I312" s="54" t="inlineStr">
        <is>
          <t>明浜F</t>
        </is>
      </c>
    </row>
    <row r="313" outlineLevel="1" ht="14.25" customFormat="1" customHeight="1" s="1">
      <c r="B313" s="46" t="n"/>
      <c r="C313" s="144" t="n"/>
      <c r="D313" s="140" t="n"/>
      <c r="E313" s="18" t="n"/>
      <c r="F313" s="53" t="inlineStr">
        <is>
          <t>たかとりキッカーズ</t>
        </is>
      </c>
      <c r="G313" s="32" t="inlineStr">
        <is>
          <t>1-2</t>
        </is>
      </c>
      <c r="H313" s="31" t="inlineStr">
        <is>
          <t>×</t>
        </is>
      </c>
      <c r="I313" s="54" t="inlineStr">
        <is>
          <t>明浜U10</t>
        </is>
      </c>
    </row>
    <row r="314" outlineLevel="1" ht="14.25" customFormat="1" customHeight="1" s="1">
      <c r="B314" s="46" t="n"/>
      <c r="C314" s="144" t="n"/>
      <c r="D314" s="140" t="n"/>
      <c r="E314" s="18" t="n"/>
      <c r="F314" s="53" t="inlineStr">
        <is>
          <t>葉山セレソン</t>
        </is>
      </c>
      <c r="G314" s="32" t="inlineStr">
        <is>
          <t>0-1</t>
        </is>
      </c>
      <c r="H314" s="31" t="inlineStr">
        <is>
          <t>×</t>
        </is>
      </c>
      <c r="I314" s="54" t="inlineStr">
        <is>
          <t>明浜U10</t>
        </is>
      </c>
    </row>
    <row r="315" outlineLevel="1" ht="14.25" customFormat="1" customHeight="1" s="1">
      <c r="B315" s="143" t="n">
        <v>46060</v>
      </c>
      <c r="C315" s="144">
        <f>B315</f>
        <v/>
      </c>
      <c r="D315" s="140" t="inlineStr">
        <is>
          <t>三浦半島大会</t>
        </is>
      </c>
      <c r="E315" s="18" t="inlineStr">
        <is>
          <t>はまゆうG</t>
        </is>
      </c>
      <c r="F315" s="53" t="inlineStr">
        <is>
          <t>FC高坂</t>
        </is>
      </c>
      <c r="G315" s="32" t="inlineStr">
        <is>
          <t>1-0</t>
        </is>
      </c>
      <c r="H315" s="31" t="inlineStr">
        <is>
          <t>〇</t>
        </is>
      </c>
      <c r="I315" s="54" t="inlineStr">
        <is>
          <t>明浜U10</t>
        </is>
      </c>
    </row>
    <row r="316" outlineLevel="1" ht="14.25" customFormat="1" customHeight="1" s="1">
      <c r="B316" s="143" t="n">
        <v>46060</v>
      </c>
      <c r="C316" s="144">
        <f>B316</f>
        <v/>
      </c>
      <c r="D316" s="140" t="inlineStr">
        <is>
          <t>杉田FC主催TRM</t>
        </is>
      </c>
      <c r="E316" s="18" t="inlineStr"/>
      <c r="F316" s="53" t="inlineStr">
        <is>
          <t>FC杉田</t>
        </is>
      </c>
      <c r="G316" s="32" t="inlineStr">
        <is>
          <t>0-0</t>
        </is>
      </c>
      <c r="H316" s="31" t="inlineStr">
        <is>
          <t>△</t>
        </is>
      </c>
      <c r="I316" s="54" t="inlineStr">
        <is>
          <t>明浜F</t>
        </is>
      </c>
    </row>
    <row r="317" outlineLevel="1" ht="14.25" customFormat="1" customHeight="1" s="1">
      <c r="B317" s="46" t="n"/>
      <c r="C317" s="144" t="n"/>
      <c r="D317" s="140" t="n"/>
      <c r="E317" s="18" t="n"/>
      <c r="F317" s="53" t="inlineStr">
        <is>
          <t>FC杉田</t>
        </is>
      </c>
      <c r="G317" s="32" t="inlineStr">
        <is>
          <t>0-0</t>
        </is>
      </c>
      <c r="H317" s="31" t="inlineStr">
        <is>
          <t>△</t>
        </is>
      </c>
      <c r="I317" s="54" t="inlineStr">
        <is>
          <t>FC明浜</t>
        </is>
      </c>
    </row>
    <row r="318" ht="14.25" customHeight="1">
      <c r="B318" s="46" t="n"/>
      <c r="C318" s="144" t="n"/>
      <c r="D318" s="140" t="n"/>
      <c r="E318" s="18" t="n"/>
      <c r="F318" s="53" t="inlineStr">
        <is>
          <t>FC杉田</t>
        </is>
      </c>
      <c r="G318" s="32" t="inlineStr">
        <is>
          <t>2-0</t>
        </is>
      </c>
      <c r="H318" s="31" t="inlineStr">
        <is>
          <t>〇</t>
        </is>
      </c>
      <c r="I318" s="54" t="inlineStr">
        <is>
          <t>明浜F</t>
        </is>
      </c>
    </row>
    <row r="319" ht="14.25" customHeight="1">
      <c r="B319" s="46" t="n"/>
      <c r="C319" s="144" t="n"/>
      <c r="D319" s="140" t="n"/>
      <c r="E319" s="18" t="n"/>
      <c r="F319" s="53" t="inlineStr">
        <is>
          <t>FC杉田</t>
        </is>
      </c>
      <c r="G319" s="32" t="inlineStr">
        <is>
          <t>0-0</t>
        </is>
      </c>
      <c r="H319" s="31" t="inlineStr">
        <is>
          <t>△</t>
        </is>
      </c>
      <c r="I319" s="54" t="inlineStr">
        <is>
          <t>FC明浜</t>
        </is>
      </c>
    </row>
    <row r="320" ht="14.25" customHeight="1">
      <c r="B320" s="143" t="n">
        <v>46054</v>
      </c>
      <c r="C320" s="144">
        <f>B320</f>
        <v/>
      </c>
      <c r="D320" s="140" t="inlineStr">
        <is>
          <t>日産カップ</t>
        </is>
      </c>
      <c r="E320" s="18" t="inlineStr">
        <is>
          <t>はまゆうG</t>
        </is>
      </c>
      <c r="F320" s="53" t="inlineStr">
        <is>
          <t>富岡SC</t>
        </is>
      </c>
      <c r="G320" s="32" t="inlineStr">
        <is>
          <t>3-0</t>
        </is>
      </c>
      <c r="H320" s="31" t="inlineStr">
        <is>
          <t>〇</t>
        </is>
      </c>
      <c r="I320" s="54" t="inlineStr">
        <is>
          <t>1回戦 ベスト16</t>
        </is>
      </c>
    </row>
    <row r="321" ht="14.25" customHeight="1">
      <c r="B321" s="46" t="n"/>
      <c r="C321" s="144" t="n"/>
      <c r="D321" s="140" t="n"/>
      <c r="E321" s="18" t="n"/>
      <c r="F321" s="53" t="inlineStr">
        <is>
          <t>ESFORSO F.C.</t>
        </is>
      </c>
      <c r="G321" s="32" t="inlineStr">
        <is>
          <t>0-3</t>
        </is>
      </c>
      <c r="H321" s="31" t="inlineStr">
        <is>
          <t>×</t>
        </is>
      </c>
      <c r="I321" s="54" t="inlineStr">
        <is>
          <t>2回戦</t>
        </is>
      </c>
    </row>
    <row r="322" ht="14.25" customHeight="1">
      <c r="B322" s="143" t="n">
        <v>46053</v>
      </c>
      <c r="C322" s="144">
        <f>B322</f>
        <v/>
      </c>
      <c r="D322" s="140" t="inlineStr">
        <is>
          <t>三浦半島大会</t>
        </is>
      </c>
      <c r="E322" s="18" t="inlineStr">
        <is>
          <t>はまゆうG</t>
        </is>
      </c>
      <c r="F322" s="53" t="inlineStr">
        <is>
          <t>大津FC</t>
        </is>
      </c>
      <c r="G322" s="32" t="inlineStr">
        <is>
          <t>10-2</t>
        </is>
      </c>
      <c r="H322" s="31" t="inlineStr">
        <is>
          <t>〇</t>
        </is>
      </c>
      <c r="I322" s="54" t="inlineStr">
        <is>
          <t>明浜F</t>
        </is>
      </c>
    </row>
    <row r="323" ht="14.25" customHeight="1">
      <c r="B323" s="46" t="n"/>
      <c r="C323" s="144" t="n"/>
      <c r="D323" s="140" t="n"/>
      <c r="E323" s="18" t="n"/>
      <c r="F323" s="53" t="inlineStr">
        <is>
          <t>I.O47イエロー</t>
        </is>
      </c>
      <c r="G323" s="32" t="inlineStr">
        <is>
          <t>4-0</t>
        </is>
      </c>
      <c r="H323" s="31" t="inlineStr">
        <is>
          <t>〇</t>
        </is>
      </c>
      <c r="I323" s="54" t="inlineStr">
        <is>
          <t>明浜U10</t>
        </is>
      </c>
    </row>
    <row r="324" outlineLevel="1" ht="14.25" customFormat="1" customHeight="1" s="1">
      <c r="B324" s="46" t="n"/>
      <c r="C324" s="144" t="n"/>
      <c r="D324" s="140" t="n"/>
      <c r="E324" s="18" t="n"/>
      <c r="F324" s="53" t="inlineStr">
        <is>
          <t>FC高坂</t>
        </is>
      </c>
      <c r="G324" s="32" t="inlineStr">
        <is>
          <t>1-1（PK 1-2）</t>
        </is>
      </c>
      <c r="H324" s="31" t="inlineStr">
        <is>
          <t>×</t>
        </is>
      </c>
      <c r="I324" s="54" t="inlineStr">
        <is>
          <t>FC明浜</t>
        </is>
      </c>
    </row>
    <row r="325" outlineLevel="1" ht="14.25" customFormat="1" customHeight="1" s="1">
      <c r="B325" s="143" t="n">
        <v>46046</v>
      </c>
      <c r="C325" s="144">
        <f>B325</f>
        <v/>
      </c>
      <c r="D325" s="140" t="inlineStr">
        <is>
          <t>三浦半島大会</t>
        </is>
      </c>
      <c r="E325" s="18" t="inlineStr">
        <is>
          <t>潮風スポーツ公園</t>
        </is>
      </c>
      <c r="F325" s="53" t="inlineStr">
        <is>
          <t>久里浜FC</t>
        </is>
      </c>
      <c r="G325" s="32" t="inlineStr">
        <is>
          <t>9-0</t>
        </is>
      </c>
      <c r="H325" s="31" t="inlineStr">
        <is>
          <t>〇</t>
        </is>
      </c>
      <c r="I325" s="54" t="inlineStr">
        <is>
          <t>明浜F</t>
        </is>
      </c>
    </row>
    <row r="326" outlineLevel="1" ht="14.25" customFormat="1" customHeight="1" s="1">
      <c r="B326" s="46" t="n"/>
      <c r="C326" s="144" t="n"/>
      <c r="D326" s="140" t="n"/>
      <c r="E326" s="18" t="n"/>
      <c r="F326" s="53" t="inlineStr">
        <is>
          <t>初声ジュニアFC</t>
        </is>
      </c>
      <c r="G326" s="32" t="inlineStr">
        <is>
          <t>1-0</t>
        </is>
      </c>
      <c r="H326" s="31" t="inlineStr">
        <is>
          <t>〇</t>
        </is>
      </c>
      <c r="I326" s="54" t="inlineStr">
        <is>
          <t>明浜F</t>
        </is>
      </c>
    </row>
    <row r="327" outlineLevel="1" ht="14.25" customFormat="1" customHeight="1" s="1">
      <c r="B327" s="143" t="n">
        <v>46040</v>
      </c>
      <c r="C327" s="144">
        <f>B327</f>
        <v/>
      </c>
      <c r="D327" s="140" t="inlineStr">
        <is>
          <t>日産カップ</t>
        </is>
      </c>
      <c r="E327" s="18" t="inlineStr">
        <is>
          <t>伊勢原市立緑丘小学校</t>
        </is>
      </c>
      <c r="F327" s="53" t="inlineStr">
        <is>
          <t>大豆戸FC</t>
        </is>
      </c>
      <c r="G327" s="32" t="inlineStr">
        <is>
          <t>1-0</t>
        </is>
      </c>
      <c r="H327" s="31" t="inlineStr">
        <is>
          <t>〇</t>
        </is>
      </c>
      <c r="I327" s="54" t="inlineStr">
        <is>
          <t>16ブロック優勝</t>
        </is>
      </c>
    </row>
    <row r="328" outlineLevel="1" ht="14.25" customFormat="1" customHeight="1" s="1">
      <c r="B328" s="46" t="n"/>
      <c r="C328" s="144" t="n"/>
      <c r="D328" s="140" t="n"/>
      <c r="E328" s="18" t="n"/>
      <c r="F328" s="53" t="inlineStr">
        <is>
          <t>成瀬SC</t>
        </is>
      </c>
      <c r="G328" s="32" t="inlineStr">
        <is>
          <t>1-0</t>
        </is>
      </c>
      <c r="H328" s="31" t="inlineStr">
        <is>
          <t>〇</t>
        </is>
      </c>
      <c r="I328" s="54" t="n"/>
    </row>
    <row r="329" outlineLevel="1" ht="14.25" customFormat="1" customHeight="1" s="1">
      <c r="B329" s="143" t="n">
        <v>46040</v>
      </c>
      <c r="C329" s="144">
        <f>B329</f>
        <v/>
      </c>
      <c r="D329" s="140" t="inlineStr">
        <is>
          <t>TRM</t>
        </is>
      </c>
      <c r="E329" s="18" t="inlineStr">
        <is>
          <t>明浜小</t>
        </is>
      </c>
      <c r="F329" s="53" t="inlineStr">
        <is>
          <t>FC中原</t>
        </is>
      </c>
      <c r="G329" s="32" t="inlineStr">
        <is>
          <t>0-0</t>
        </is>
      </c>
      <c r="H329" s="31" t="inlineStr">
        <is>
          <t>△</t>
        </is>
      </c>
      <c r="I329" s="54" t="n"/>
    </row>
    <row r="330" outlineLevel="1" ht="14.25" customFormat="1" customHeight="1" s="1">
      <c r="B330" s="46" t="n"/>
      <c r="C330" s="144" t="n"/>
      <c r="D330" s="140" t="n"/>
      <c r="E330" s="18" t="n"/>
      <c r="F330" s="53" t="inlineStr">
        <is>
          <t>FC中原</t>
        </is>
      </c>
      <c r="G330" s="32" t="inlineStr">
        <is>
          <t>0-1</t>
        </is>
      </c>
      <c r="H330" s="31" t="inlineStr">
        <is>
          <t>×</t>
        </is>
      </c>
      <c r="I330" s="54" t="n"/>
    </row>
    <row r="331" outlineLevel="1" ht="14.25" customFormat="1" customHeight="1" s="1">
      <c r="B331" s="46" t="n"/>
      <c r="C331" s="144" t="n"/>
      <c r="D331" s="140" t="n"/>
      <c r="E331" s="18" t="n"/>
      <c r="F331" s="53" t="inlineStr">
        <is>
          <t>FC中原</t>
        </is>
      </c>
      <c r="G331" s="32" t="inlineStr">
        <is>
          <t>0-1</t>
        </is>
      </c>
      <c r="H331" s="31" t="inlineStr">
        <is>
          <t>×</t>
        </is>
      </c>
      <c r="I331" s="54" t="n"/>
    </row>
    <row r="332" outlineLevel="1" ht="14.25" customFormat="1" customHeight="1" s="1">
      <c r="B332" s="46" t="n"/>
      <c r="C332" s="144" t="n"/>
      <c r="D332" s="140" t="n"/>
      <c r="E332" s="18" t="n"/>
      <c r="F332" s="53" t="inlineStr">
        <is>
          <t>FC中原</t>
        </is>
      </c>
      <c r="G332" s="32" t="inlineStr">
        <is>
          <t>0-2</t>
        </is>
      </c>
      <c r="H332" s="31" t="inlineStr">
        <is>
          <t>×</t>
        </is>
      </c>
      <c r="I332" s="54" t="n"/>
    </row>
    <row r="333" outlineLevel="1" ht="14.25" customFormat="1" customHeight="1" s="1">
      <c r="B333" s="46" t="n"/>
      <c r="C333" s="144" t="n"/>
      <c r="D333" s="140" t="n"/>
      <c r="E333" s="18" t="n"/>
      <c r="F333" s="53" t="inlineStr">
        <is>
          <t>FC中原</t>
        </is>
      </c>
      <c r="G333" s="32" t="inlineStr">
        <is>
          <t>0-0</t>
        </is>
      </c>
      <c r="H333" s="31" t="inlineStr">
        <is>
          <t>△</t>
        </is>
      </c>
      <c r="I333" s="54" t="n"/>
    </row>
    <row r="334" outlineLevel="1" ht="14.25" customFormat="1" customHeight="1" s="1">
      <c r="B334" s="46" t="n"/>
      <c r="C334" s="144" t="n"/>
      <c r="D334" s="140" t="n"/>
      <c r="E334" s="18" t="n"/>
      <c r="F334" s="53" t="inlineStr">
        <is>
          <t>FC中原</t>
        </is>
      </c>
      <c r="G334" s="32" t="inlineStr">
        <is>
          <t>0-1</t>
        </is>
      </c>
      <c r="H334" s="31" t="inlineStr">
        <is>
          <t>×</t>
        </is>
      </c>
      <c r="I334" s="54" t="n"/>
    </row>
    <row r="335" outlineLevel="1" ht="14.25" customFormat="1" customHeight="1" s="1">
      <c r="B335" s="46" t="n"/>
      <c r="C335" s="144" t="n"/>
      <c r="D335" s="140" t="n"/>
      <c r="E335" s="18" t="n"/>
      <c r="F335" s="53" t="inlineStr">
        <is>
          <t>FC中原</t>
        </is>
      </c>
      <c r="G335" s="32" t="inlineStr">
        <is>
          <t>0-1</t>
        </is>
      </c>
      <c r="H335" s="31" t="inlineStr">
        <is>
          <t>×</t>
        </is>
      </c>
      <c r="I335" s="54" t="n"/>
    </row>
    <row r="336" outlineLevel="1" ht="14.25" customFormat="1" customHeight="1" s="1">
      <c r="B336" s="46" t="n"/>
      <c r="C336" s="144" t="n"/>
      <c r="D336" s="140" t="n"/>
      <c r="E336" s="18" t="n"/>
      <c r="F336" s="53" t="inlineStr">
        <is>
          <t>FC中原</t>
        </is>
      </c>
      <c r="G336" s="32" t="inlineStr">
        <is>
          <t>0-0</t>
        </is>
      </c>
      <c r="H336" s="31" t="inlineStr">
        <is>
          <t>△</t>
        </is>
      </c>
      <c r="I336" s="54" t="n"/>
    </row>
    <row r="337" outlineLevel="1" ht="14.25" customFormat="1" customHeight="1" s="1">
      <c r="B337" s="46" t="n"/>
      <c r="C337" s="144" t="n"/>
      <c r="D337" s="140" t="n"/>
      <c r="E337" s="18" t="n"/>
      <c r="F337" s="53" t="inlineStr">
        <is>
          <t>FC中原</t>
        </is>
      </c>
      <c r="G337" s="32" t="inlineStr">
        <is>
          <t>0-2</t>
        </is>
      </c>
      <c r="H337" s="31" t="inlineStr">
        <is>
          <t>×</t>
        </is>
      </c>
      <c r="I337" s="54" t="n"/>
    </row>
    <row r="338" outlineLevel="1" ht="14.25" customFormat="1" customHeight="1" s="1">
      <c r="B338" s="46" t="n"/>
      <c r="C338" s="144" t="n"/>
      <c r="D338" s="140" t="n"/>
      <c r="E338" s="18" t="n"/>
      <c r="F338" s="53" t="inlineStr">
        <is>
          <t>FC中原</t>
        </is>
      </c>
      <c r="G338" s="32" t="inlineStr">
        <is>
          <t>0-0</t>
        </is>
      </c>
      <c r="H338" s="31" t="inlineStr">
        <is>
          <t>△</t>
        </is>
      </c>
      <c r="I338" s="54" t="n"/>
    </row>
    <row r="339" outlineLevel="1" ht="14.25" customFormat="1" customHeight="1" s="1">
      <c r="B339" s="46" t="n"/>
      <c r="C339" s="144" t="n"/>
      <c r="D339" s="140" t="n"/>
      <c r="E339" s="18" t="n"/>
      <c r="F339" s="53" t="inlineStr">
        <is>
          <t>FC中原</t>
        </is>
      </c>
      <c r="G339" s="32" t="inlineStr">
        <is>
          <t>1-0</t>
        </is>
      </c>
      <c r="H339" s="31" t="inlineStr">
        <is>
          <t>〇</t>
        </is>
      </c>
      <c r="I339" s="54" t="n"/>
    </row>
    <row r="340" outlineLevel="1" ht="14.25" customFormat="1" customHeight="1" s="1">
      <c r="B340" s="46" t="n"/>
      <c r="C340" s="144" t="n"/>
      <c r="D340" s="140" t="n"/>
      <c r="E340" s="18" t="n"/>
      <c r="F340" s="53" t="inlineStr">
        <is>
          <t>FC中原</t>
        </is>
      </c>
      <c r="G340" s="32" t="inlineStr">
        <is>
          <t>0-2</t>
        </is>
      </c>
      <c r="H340" s="31" t="inlineStr">
        <is>
          <t>×</t>
        </is>
      </c>
      <c r="I340" s="54" t="n"/>
    </row>
    <row r="341" outlineLevel="1" ht="14.25" customFormat="1" customHeight="1" s="1">
      <c r="B341" s="143" t="n">
        <v>46034</v>
      </c>
      <c r="C341" s="144">
        <f>B341</f>
        <v/>
      </c>
      <c r="D341" s="140" t="inlineStr">
        <is>
          <t>日産カップ</t>
        </is>
      </c>
      <c r="E341" s="18" t="inlineStr">
        <is>
          <t>伊勢原市立緑台小</t>
        </is>
      </c>
      <c r="F341" s="53" t="inlineStr">
        <is>
          <t>旭北FC</t>
        </is>
      </c>
      <c r="G341" s="32" t="inlineStr">
        <is>
          <t>5-0</t>
        </is>
      </c>
      <c r="H341" s="31" t="inlineStr">
        <is>
          <t>〇</t>
        </is>
      </c>
      <c r="I341" s="54" t="n"/>
    </row>
    <row r="342" outlineLevel="1" ht="14.25" customFormat="1" customHeight="1" s="1">
      <c r="B342" s="46" t="n"/>
      <c r="C342" s="144" t="n"/>
      <c r="D342" s="140" t="n"/>
      <c r="E342" s="18" t="n"/>
      <c r="F342" s="53" t="inlineStr">
        <is>
          <t>Tes川崎</t>
        </is>
      </c>
      <c r="G342" s="32" t="inlineStr">
        <is>
          <t>1-0</t>
        </is>
      </c>
      <c r="H342" s="31" t="inlineStr">
        <is>
          <t>〇</t>
        </is>
      </c>
      <c r="I342" s="54" t="n"/>
    </row>
    <row r="343" outlineLevel="1" ht="14.25" customFormat="1" customHeight="1" s="1">
      <c r="B343" s="143" t="n">
        <v>46034</v>
      </c>
      <c r="C343" s="144">
        <f>B343</f>
        <v/>
      </c>
      <c r="D343" s="140" t="inlineStr">
        <is>
          <t>TRM</t>
        </is>
      </c>
      <c r="E343" s="18" t="inlineStr">
        <is>
          <t>明浜小G</t>
        </is>
      </c>
      <c r="F343" s="53" t="inlineStr">
        <is>
          <t>横須賀シーガルズFC</t>
        </is>
      </c>
      <c r="G343" s="32" t="inlineStr">
        <is>
          <t>0-3</t>
        </is>
      </c>
      <c r="H343" s="31" t="inlineStr">
        <is>
          <t>×</t>
        </is>
      </c>
      <c r="I343" s="54" t="n"/>
    </row>
    <row r="344" outlineLevel="1" ht="14.25" customFormat="1" customHeight="1" s="1">
      <c r="B344" s="46" t="n"/>
      <c r="C344" s="144" t="n"/>
      <c r="D344" s="140" t="n"/>
      <c r="E344" s="18" t="n"/>
      <c r="F344" s="53" t="inlineStr">
        <is>
          <t>西鎌倉SC</t>
        </is>
      </c>
      <c r="G344" s="32" t="inlineStr">
        <is>
          <t>0-0</t>
        </is>
      </c>
      <c r="H344" s="31" t="inlineStr">
        <is>
          <t>△</t>
        </is>
      </c>
      <c r="I344" s="54" t="n"/>
    </row>
    <row r="345" outlineLevel="1" ht="14.25" customFormat="1" customHeight="1" s="1">
      <c r="B345" s="46" t="n"/>
      <c r="C345" s="144" t="n"/>
      <c r="D345" s="140" t="n"/>
      <c r="E345" s="18" t="n"/>
      <c r="F345" s="53" t="inlineStr">
        <is>
          <t>横須賀シーガルズFC</t>
        </is>
      </c>
      <c r="G345" s="32" t="inlineStr">
        <is>
          <t>0-0</t>
        </is>
      </c>
      <c r="H345" s="31" t="inlineStr">
        <is>
          <t>△</t>
        </is>
      </c>
      <c r="I345" s="54" t="n"/>
    </row>
    <row r="346" outlineLevel="1" ht="14.25" customFormat="1" customHeight="1" s="1">
      <c r="B346" s="46" t="n"/>
      <c r="C346" s="144" t="n"/>
      <c r="D346" s="140" t="n"/>
      <c r="E346" s="18" t="n"/>
      <c r="F346" s="53" t="inlineStr">
        <is>
          <t>西鎌倉SC</t>
        </is>
      </c>
      <c r="G346" s="32" t="inlineStr">
        <is>
          <t>0-0</t>
        </is>
      </c>
      <c r="H346" s="31" t="inlineStr">
        <is>
          <t>△</t>
        </is>
      </c>
      <c r="I346" s="54" t="n"/>
    </row>
    <row r="347" outlineLevel="1" ht="14.25" customFormat="1" customHeight="1" s="1">
      <c r="B347" s="46" t="n"/>
      <c r="C347" s="144" t="n"/>
      <c r="D347" s="140" t="n"/>
      <c r="E347" s="18" t="n"/>
      <c r="F347" s="53" t="inlineStr">
        <is>
          <t>横須賀シーガルズFC</t>
        </is>
      </c>
      <c r="G347" s="32" t="inlineStr">
        <is>
          <t>0-2</t>
        </is>
      </c>
      <c r="H347" s="31" t="inlineStr">
        <is>
          <t>×</t>
        </is>
      </c>
      <c r="I347" s="54" t="n"/>
    </row>
    <row r="348" outlineLevel="1" ht="14.25" customFormat="1" customHeight="1" s="1">
      <c r="B348" s="46" t="n"/>
      <c r="C348" s="144" t="n"/>
      <c r="D348" s="140" t="n"/>
      <c r="E348" s="18" t="n"/>
      <c r="F348" s="53" t="inlineStr">
        <is>
          <t>西鎌倉SC</t>
        </is>
      </c>
      <c r="G348" s="32" t="inlineStr">
        <is>
          <t>0-0</t>
        </is>
      </c>
      <c r="H348" s="31" t="inlineStr">
        <is>
          <t>△</t>
        </is>
      </c>
      <c r="I348" s="54" t="n"/>
    </row>
    <row r="349" outlineLevel="1" ht="14.25" customFormat="1" customHeight="1" s="1">
      <c r="B349" s="46" t="n"/>
      <c r="C349" s="144" t="n"/>
      <c r="D349" s="140" t="n"/>
      <c r="E349" s="18" t="n"/>
      <c r="F349" s="53" t="inlineStr">
        <is>
          <t>横須賀シーガルズFC</t>
        </is>
      </c>
      <c r="G349" s="32" t="inlineStr">
        <is>
          <t>0-0</t>
        </is>
      </c>
      <c r="H349" s="31" t="inlineStr">
        <is>
          <t>△</t>
        </is>
      </c>
      <c r="I349" s="54" t="n"/>
    </row>
    <row r="350" outlineLevel="1" ht="14.25" customFormat="1" customHeight="1" s="1">
      <c r="B350" s="143" t="n">
        <v>46033</v>
      </c>
      <c r="C350" s="144">
        <f>B350</f>
        <v/>
      </c>
      <c r="D350" s="140" t="inlineStr">
        <is>
          <t>TRM</t>
        </is>
      </c>
      <c r="E350" s="18" t="inlineStr">
        <is>
          <t>明浜小</t>
        </is>
      </c>
      <c r="F350" s="53" t="inlineStr">
        <is>
          <t>藤沢FC</t>
        </is>
      </c>
      <c r="G350" s="32" t="inlineStr">
        <is>
          <t>1-0</t>
        </is>
      </c>
      <c r="H350" s="31" t="inlineStr">
        <is>
          <t>〇</t>
        </is>
      </c>
      <c r="I350" s="54" t="n"/>
    </row>
    <row r="351" outlineLevel="1" ht="14.25" customFormat="1" customHeight="1" s="1">
      <c r="B351" s="46" t="n"/>
      <c r="C351" s="144" t="n"/>
      <c r="D351" s="140" t="n"/>
      <c r="E351" s="18" t="n"/>
      <c r="F351" s="53" t="inlineStr">
        <is>
          <t>藤沢FC</t>
        </is>
      </c>
      <c r="G351" s="32" t="inlineStr">
        <is>
          <t>0-0</t>
        </is>
      </c>
      <c r="H351" s="31" t="inlineStr">
        <is>
          <t>△</t>
        </is>
      </c>
      <c r="I351" s="54" t="n"/>
    </row>
    <row r="352" outlineLevel="1" ht="14.25" customFormat="1" customHeight="1" s="1">
      <c r="B352" s="46" t="n"/>
      <c r="C352" s="144" t="n"/>
      <c r="D352" s="140" t="n"/>
      <c r="E352" s="18" t="n"/>
      <c r="F352" s="53" t="inlineStr">
        <is>
          <t>藤沢FC</t>
        </is>
      </c>
      <c r="G352" s="32" t="inlineStr">
        <is>
          <t>2-0</t>
        </is>
      </c>
      <c r="H352" s="31" t="inlineStr">
        <is>
          <t>〇</t>
        </is>
      </c>
      <c r="I352" s="54" t="n"/>
    </row>
    <row r="353" outlineLevel="1" ht="14.25" customFormat="1" customHeight="1" s="1">
      <c r="B353" s="46" t="n"/>
      <c r="C353" s="144" t="n"/>
      <c r="D353" s="140" t="n"/>
      <c r="E353" s="18" t="n"/>
      <c r="F353" s="53" t="inlineStr">
        <is>
          <t>藤沢FC</t>
        </is>
      </c>
      <c r="G353" s="32" t="inlineStr">
        <is>
          <t>1-0</t>
        </is>
      </c>
      <c r="H353" s="31" t="inlineStr">
        <is>
          <t>〇</t>
        </is>
      </c>
      <c r="I353" s="54" t="n"/>
    </row>
    <row r="354" outlineLevel="1" ht="14.25" customFormat="1" customHeight="1" s="1">
      <c r="B354" s="46" t="n"/>
      <c r="C354" s="144" t="n"/>
      <c r="D354" s="140" t="n"/>
      <c r="E354" s="18" t="n"/>
      <c r="F354" s="53" t="inlineStr">
        <is>
          <t>藤沢FC</t>
        </is>
      </c>
      <c r="G354" s="32" t="inlineStr">
        <is>
          <t>0-0</t>
        </is>
      </c>
      <c r="H354" s="31" t="inlineStr">
        <is>
          <t>△</t>
        </is>
      </c>
      <c r="I354" s="54" t="n"/>
    </row>
    <row r="355" outlineLevel="1" ht="14.25" customFormat="1" customHeight="1" s="1">
      <c r="B355" s="46" t="n"/>
      <c r="C355" s="144" t="n"/>
      <c r="D355" s="140" t="n"/>
      <c r="E355" s="18" t="n"/>
      <c r="F355" s="53" t="inlineStr">
        <is>
          <t>藤沢FC</t>
        </is>
      </c>
      <c r="G355" s="32" t="inlineStr">
        <is>
          <t>1-1</t>
        </is>
      </c>
      <c r="H355" s="31" t="inlineStr">
        <is>
          <t>△</t>
        </is>
      </c>
      <c r="I355" s="54" t="n"/>
    </row>
    <row r="356" outlineLevel="1" ht="14.25" customFormat="1" customHeight="1" s="1">
      <c r="B356" s="46" t="n"/>
      <c r="C356" s="144" t="n"/>
      <c r="D356" s="140" t="n"/>
      <c r="E356" s="18" t="n"/>
      <c r="F356" s="53" t="inlineStr">
        <is>
          <t>藤沢FC</t>
        </is>
      </c>
      <c r="G356" s="32" t="inlineStr">
        <is>
          <t>1-0</t>
        </is>
      </c>
      <c r="H356" s="31" t="inlineStr">
        <is>
          <t>〇</t>
        </is>
      </c>
      <c r="I356" s="54" t="n"/>
    </row>
    <row r="357" outlineLevel="1" ht="14.25" customFormat="1" customHeight="1" s="1">
      <c r="B357" s="46" t="n"/>
      <c r="C357" s="144" t="n"/>
      <c r="D357" s="140" t="n"/>
      <c r="E357" s="18" t="n"/>
      <c r="F357" s="53" t="inlineStr">
        <is>
          <t>藤沢FC</t>
        </is>
      </c>
      <c r="G357" s="32" t="inlineStr">
        <is>
          <t>0-0</t>
        </is>
      </c>
      <c r="H357" s="31" t="inlineStr">
        <is>
          <t>△</t>
        </is>
      </c>
      <c r="I357" s="54" t="n"/>
    </row>
    <row r="358" outlineLevel="1" ht="14.25" customFormat="1" customHeight="1" s="1">
      <c r="B358" s="46" t="n"/>
      <c r="C358" s="144" t="n"/>
      <c r="D358" s="140" t="n"/>
      <c r="E358" s="18" t="n"/>
      <c r="F358" s="53" t="inlineStr">
        <is>
          <t>藤沢FC</t>
        </is>
      </c>
      <c r="G358" s="32" t="inlineStr">
        <is>
          <t>PK 1-3</t>
        </is>
      </c>
      <c r="H358" s="31" t="inlineStr">
        <is>
          <t>×</t>
        </is>
      </c>
      <c r="I358" s="54" t="inlineStr">
        <is>
          <t>PK戦</t>
        </is>
      </c>
    </row>
    <row r="359" outlineLevel="1" customFormat="1" s="1">
      <c r="B359" s="46" t="n"/>
      <c r="C359" s="144" t="n"/>
      <c r="D359" s="140" t="n"/>
      <c r="E359" s="18" t="n"/>
      <c r="F359" s="53" t="inlineStr">
        <is>
          <t>藤沢FC</t>
        </is>
      </c>
      <c r="G359" s="32" t="inlineStr">
        <is>
          <t>PK 3-3</t>
        </is>
      </c>
      <c r="H359" s="31" t="inlineStr">
        <is>
          <t>△</t>
        </is>
      </c>
      <c r="I359" s="54" t="inlineStr">
        <is>
          <t>PK戦</t>
        </is>
      </c>
    </row>
    <row r="360" outlineLevel="1" customFormat="1" s="1">
      <c r="B360" s="143" t="n">
        <v>46026</v>
      </c>
      <c r="C360" s="144">
        <f>B360</f>
        <v/>
      </c>
      <c r="D360" s="140" t="inlineStr">
        <is>
          <t>かもめNEW YEAR CUP</t>
        </is>
      </c>
      <c r="E360" s="18" t="inlineStr">
        <is>
          <t>うさぎ山公園</t>
        </is>
      </c>
      <c r="F360" s="53" t="inlineStr">
        <is>
          <t>田奈SC</t>
        </is>
      </c>
      <c r="G360" s="32" t="inlineStr">
        <is>
          <t>2-3</t>
        </is>
      </c>
      <c r="H360" s="31" t="inlineStr">
        <is>
          <t>×</t>
        </is>
      </c>
      <c r="I360" s="54" t="inlineStr">
        <is>
          <t>3位</t>
        </is>
      </c>
    </row>
    <row r="361" outlineLevel="1" customFormat="1" s="1">
      <c r="B361" s="46" t="n"/>
      <c r="C361" s="144" t="n"/>
      <c r="D361" s="140" t="n"/>
      <c r="E361" s="18" t="n"/>
      <c r="F361" s="53" t="inlineStr">
        <is>
          <t>原FC</t>
        </is>
      </c>
      <c r="G361" s="32" t="inlineStr">
        <is>
          <t>2-1</t>
        </is>
      </c>
      <c r="H361" s="31" t="inlineStr">
        <is>
          <t>〇</t>
        </is>
      </c>
      <c r="I361" s="54" t="n"/>
    </row>
    <row r="362" outlineLevel="1" customFormat="1" s="1">
      <c r="B362" s="46" t="n"/>
      <c r="C362" s="144" t="n"/>
      <c r="D362" s="140" t="n"/>
      <c r="E362" s="18" t="n"/>
      <c r="F362" s="53" t="inlineStr">
        <is>
          <t>横浜かもめSC</t>
        </is>
      </c>
      <c r="G362" s="32" t="inlineStr">
        <is>
          <t>5-1</t>
        </is>
      </c>
      <c r="H362" s="31" t="inlineStr">
        <is>
          <t>〇</t>
        </is>
      </c>
      <c r="I362" s="54" t="n"/>
    </row>
    <row r="363" outlineLevel="1" customFormat="1" s="1">
      <c r="B363" s="143" t="n">
        <v>46019</v>
      </c>
      <c r="C363" s="144">
        <f>B363</f>
        <v/>
      </c>
      <c r="D363" s="140" t="inlineStr">
        <is>
          <t>野庭キッカーズ主催TRM</t>
        </is>
      </c>
      <c r="E363" s="18" t="inlineStr">
        <is>
          <t>下野庭小学校</t>
        </is>
      </c>
      <c r="F363" s="53" t="inlineStr">
        <is>
          <t>野庭キッカーズ</t>
        </is>
      </c>
      <c r="G363" s="32" t="inlineStr">
        <is>
          <t>1-0</t>
        </is>
      </c>
      <c r="H363" s="31" t="inlineStr">
        <is>
          <t>〇</t>
        </is>
      </c>
      <c r="I363" s="54" t="n"/>
    </row>
    <row r="364" outlineLevel="1" customFormat="1" s="1">
      <c r="B364" s="46" t="n"/>
      <c r="C364" s="144" t="n"/>
      <c r="D364" s="140" t="n"/>
      <c r="E364" s="18" t="n"/>
      <c r="F364" s="53" t="inlineStr">
        <is>
          <t>野庭キッカーズ</t>
        </is>
      </c>
      <c r="G364" s="32" t="inlineStr">
        <is>
          <t>1-0</t>
        </is>
      </c>
      <c r="H364" s="31" t="inlineStr">
        <is>
          <t>〇</t>
        </is>
      </c>
      <c r="I364" s="54" t="n"/>
    </row>
    <row r="365" outlineLevel="1" ht="15.75" customFormat="1" customHeight="1" s="1">
      <c r="B365" s="46" t="n"/>
      <c r="C365" s="144" t="n"/>
      <c r="D365" s="140" t="n"/>
      <c r="E365" s="18" t="n"/>
      <c r="F365" s="53" t="inlineStr">
        <is>
          <t>野庭キッカーズ</t>
        </is>
      </c>
      <c r="G365" s="32" t="inlineStr">
        <is>
          <t>2-0</t>
        </is>
      </c>
      <c r="H365" s="31" t="inlineStr">
        <is>
          <t>〇</t>
        </is>
      </c>
      <c r="I365" s="54" t="n"/>
    </row>
    <row r="366" outlineLevel="1" customFormat="1" s="1">
      <c r="B366" s="46" t="n"/>
      <c r="C366" s="144" t="n"/>
      <c r="D366" s="140" t="n"/>
      <c r="E366" s="18" t="n"/>
      <c r="F366" s="53" t="inlineStr">
        <is>
          <t>野庭キッカーズ</t>
        </is>
      </c>
      <c r="G366" s="32" t="inlineStr">
        <is>
          <t>0-0</t>
        </is>
      </c>
      <c r="H366" s="31" t="inlineStr">
        <is>
          <t>△</t>
        </is>
      </c>
      <c r="I366" s="54" t="n"/>
    </row>
    <row r="367" outlineLevel="1" customFormat="1" s="1">
      <c r="B367" s="46" t="n"/>
      <c r="C367" s="144" t="n"/>
      <c r="D367" s="140" t="n"/>
      <c r="E367" s="18" t="n"/>
      <c r="F367" s="53" t="inlineStr">
        <is>
          <t>野庭キッカーズ</t>
        </is>
      </c>
      <c r="G367" s="32" t="inlineStr">
        <is>
          <t>0-0</t>
        </is>
      </c>
      <c r="H367" s="31" t="inlineStr">
        <is>
          <t>△</t>
        </is>
      </c>
      <c r="I367" s="54" t="n"/>
    </row>
    <row r="368" outlineLevel="1" ht="18.75" customFormat="1" customHeight="1" s="1">
      <c r="B368" s="46" t="n"/>
      <c r="C368" s="144" t="n"/>
      <c r="D368" s="140" t="n"/>
      <c r="E368" s="18" t="n"/>
      <c r="F368" s="53" t="inlineStr">
        <is>
          <t>野庭キッカーズ</t>
        </is>
      </c>
      <c r="G368" s="32" t="inlineStr">
        <is>
          <t>2-0</t>
        </is>
      </c>
      <c r="H368" s="31" t="inlineStr">
        <is>
          <t>〇</t>
        </is>
      </c>
      <c r="I368" s="54" t="n"/>
    </row>
    <row r="369" outlineLevel="1" ht="18.75" customFormat="1" customHeight="1" s="1">
      <c r="B369" s="46" t="n"/>
      <c r="C369" s="144" t="n"/>
      <c r="D369" s="140" t="n"/>
      <c r="E369" s="18" t="n"/>
      <c r="F369" s="53" t="inlineStr">
        <is>
          <t>野庭キッカーズ</t>
        </is>
      </c>
      <c r="G369" s="32" t="inlineStr">
        <is>
          <t>0-2</t>
        </is>
      </c>
      <c r="H369" s="31" t="inlineStr">
        <is>
          <t>×</t>
        </is>
      </c>
      <c r="I369" s="54" t="n"/>
    </row>
    <row r="370" outlineLevel="1" ht="18.75" customFormat="1" customHeight="1" s="1">
      <c r="B370" s="46" t="n"/>
      <c r="C370" s="144" t="n"/>
      <c r="D370" s="140" t="n"/>
      <c r="E370" s="18" t="n"/>
      <c r="F370" s="53" t="inlineStr">
        <is>
          <t>野庭キッカーズ</t>
        </is>
      </c>
      <c r="G370" s="32" t="inlineStr">
        <is>
          <t>2-1</t>
        </is>
      </c>
      <c r="H370" s="31" t="inlineStr">
        <is>
          <t>〇</t>
        </is>
      </c>
      <c r="I370" s="54" t="n"/>
    </row>
    <row r="371" outlineLevel="1" ht="18.75" customFormat="1" customHeight="1" s="1">
      <c r="B371" s="46" t="n"/>
      <c r="C371" s="144" t="n"/>
      <c r="D371" s="140" t="n"/>
      <c r="E371" s="18" t="n"/>
      <c r="F371" s="53" t="inlineStr">
        <is>
          <t>野庭キッカーズ</t>
        </is>
      </c>
      <c r="G371" s="32" t="inlineStr">
        <is>
          <t>1-0</t>
        </is>
      </c>
      <c r="H371" s="31" t="inlineStr">
        <is>
          <t>〇</t>
        </is>
      </c>
      <c r="I371" s="54" t="n"/>
    </row>
    <row r="372" outlineLevel="1" ht="18.75" customFormat="1" customHeight="1" s="1">
      <c r="B372" s="143" t="n">
        <v>46011</v>
      </c>
      <c r="C372" s="144">
        <f>B372</f>
        <v/>
      </c>
      <c r="D372" s="140" t="inlineStr">
        <is>
          <t>厚木DREAMSクリスマスカップ</t>
        </is>
      </c>
      <c r="E372" s="18" t="inlineStr">
        <is>
          <t>ATUGI CANCHA</t>
        </is>
      </c>
      <c r="F372" s="53" t="inlineStr">
        <is>
          <t>SCH</t>
        </is>
      </c>
      <c r="G372" s="32" t="inlineStr">
        <is>
          <t>1-1（PK 1-2）</t>
        </is>
      </c>
      <c r="H372" s="31" t="inlineStr">
        <is>
          <t>×</t>
        </is>
      </c>
      <c r="I372" s="54" t="inlineStr">
        <is>
          <t>5位</t>
        </is>
      </c>
    </row>
    <row r="373" outlineLevel="1" ht="18.75" customFormat="1" customHeight="1" s="1">
      <c r="B373" s="46" t="n"/>
      <c r="C373" s="144" t="n"/>
      <c r="D373" s="140" t="n"/>
      <c r="E373" s="18" t="n"/>
      <c r="F373" s="53" t="inlineStr">
        <is>
          <t>TCFC</t>
        </is>
      </c>
      <c r="G373" s="32" t="inlineStr">
        <is>
          <t>3-0</t>
        </is>
      </c>
      <c r="H373" s="31" t="inlineStr">
        <is>
          <t>〇</t>
        </is>
      </c>
      <c r="I373" s="54" t="n"/>
    </row>
    <row r="374" outlineLevel="1" ht="18.75" customFormat="1" customHeight="1" s="1">
      <c r="B374" s="46" t="n"/>
      <c r="C374" s="144" t="n"/>
      <c r="D374" s="140" t="n"/>
      <c r="E374" s="18" t="n"/>
      <c r="F374" s="53" t="inlineStr">
        <is>
          <t>FCパーシモン</t>
        </is>
      </c>
      <c r="G374" s="32" t="inlineStr">
        <is>
          <t>1-0</t>
        </is>
      </c>
      <c r="H374" s="31" t="inlineStr">
        <is>
          <t>〇</t>
        </is>
      </c>
      <c r="I374" s="54" t="n"/>
    </row>
    <row r="375" outlineLevel="1" ht="18.75" customFormat="1" customHeight="1" s="1">
      <c r="B375" s="143" t="n">
        <v>46011</v>
      </c>
      <c r="C375" s="144">
        <f>B375</f>
        <v/>
      </c>
      <c r="D375" s="140" t="inlineStr">
        <is>
          <t>鳶尾招待カップ</t>
        </is>
      </c>
      <c r="E375" s="18" t="inlineStr">
        <is>
          <t>猿ヶ島スポーツセンターG</t>
        </is>
      </c>
      <c r="F375" s="53" t="inlineStr">
        <is>
          <t>鳶尾JrSC</t>
        </is>
      </c>
      <c r="G375" s="32" t="inlineStr">
        <is>
          <t>1-1</t>
        </is>
      </c>
      <c r="H375" s="31" t="inlineStr">
        <is>
          <t>△</t>
        </is>
      </c>
      <c r="I375" s="54" t="inlineStr">
        <is>
          <t>3位</t>
        </is>
      </c>
    </row>
    <row r="376" outlineLevel="1" ht="18.75" customFormat="1" customHeight="1" s="1">
      <c r="B376" s="46" t="n"/>
      <c r="C376" s="144" t="n"/>
      <c r="D376" s="140" t="n"/>
      <c r="E376" s="18" t="n"/>
      <c r="F376" s="53" t="inlineStr">
        <is>
          <t>中新田FC</t>
        </is>
      </c>
      <c r="G376" s="32" t="inlineStr">
        <is>
          <t>3-0</t>
        </is>
      </c>
      <c r="H376" s="31" t="inlineStr">
        <is>
          <t>〇</t>
        </is>
      </c>
      <c r="I376" s="54" t="n"/>
    </row>
    <row r="377" outlineLevel="1" ht="18.75" customFormat="1" customHeight="1" s="1">
      <c r="B377" s="46" t="n"/>
      <c r="C377" s="144" t="n"/>
      <c r="D377" s="140" t="n"/>
      <c r="E377" s="18" t="n"/>
      <c r="F377" s="53" t="inlineStr">
        <is>
          <t>鳶尾JrSC</t>
        </is>
      </c>
      <c r="G377" s="32" t="inlineStr">
        <is>
          <t>PK 5-4</t>
        </is>
      </c>
      <c r="H377" s="31" t="inlineStr">
        <is>
          <t>〇</t>
        </is>
      </c>
      <c r="I377" s="54" t="inlineStr">
        <is>
          <t>PK戦</t>
        </is>
      </c>
    </row>
    <row r="378" outlineLevel="1" ht="18.75" customFormat="1" customHeight="1" s="1">
      <c r="B378" s="46" t="n"/>
      <c r="C378" s="144" t="n"/>
      <c r="D378" s="140" t="n"/>
      <c r="E378" s="18" t="n"/>
      <c r="F378" s="53" t="inlineStr">
        <is>
          <t>白百合</t>
        </is>
      </c>
      <c r="G378" s="32" t="inlineStr">
        <is>
          <t>0-1</t>
        </is>
      </c>
      <c r="H378" s="31" t="inlineStr">
        <is>
          <t>×</t>
        </is>
      </c>
      <c r="I378" s="54" t="n"/>
    </row>
    <row r="379" outlineLevel="1" ht="18.75" customFormat="1" customHeight="1" s="1">
      <c r="B379" s="46" t="n"/>
      <c r="C379" s="144" t="n"/>
      <c r="D379" s="140" t="n"/>
      <c r="E379" s="18" t="n"/>
      <c r="F379" s="53" t="inlineStr">
        <is>
          <t>PALAVRA</t>
        </is>
      </c>
      <c r="G379" s="32" t="inlineStr">
        <is>
          <t>1-0</t>
        </is>
      </c>
      <c r="H379" s="31" t="inlineStr">
        <is>
          <t>〇</t>
        </is>
      </c>
      <c r="I379" s="54" t="n"/>
    </row>
    <row r="380" outlineLevel="1" ht="18.75" customFormat="1" customHeight="1" s="1">
      <c r="B380" s="143" t="n">
        <v>46005</v>
      </c>
      <c r="C380" s="144">
        <f>B380</f>
        <v/>
      </c>
      <c r="D380" s="140" t="inlineStr">
        <is>
          <t>パーシモン主催TRM</t>
        </is>
      </c>
      <c r="E380" s="18" t="inlineStr">
        <is>
          <t>麻生水処理センター</t>
        </is>
      </c>
      <c r="F380" s="53" t="inlineStr">
        <is>
          <t>FCパーシモン</t>
        </is>
      </c>
      <c r="G380" s="32" t="inlineStr">
        <is>
          <t>1-2</t>
        </is>
      </c>
      <c r="H380" s="31" t="inlineStr">
        <is>
          <t>×</t>
        </is>
      </c>
      <c r="I380" s="54" t="n"/>
    </row>
    <row r="381" outlineLevel="1" ht="18.75" customFormat="1" customHeight="1" s="1">
      <c r="B381" s="46" t="n"/>
      <c r="C381" s="144" t="n"/>
      <c r="D381" s="140" t="n"/>
      <c r="E381" s="18" t="n"/>
      <c r="F381" s="53" t="inlineStr">
        <is>
          <t>FCパーシモン</t>
        </is>
      </c>
      <c r="G381" s="32" t="inlineStr">
        <is>
          <t>1-1</t>
        </is>
      </c>
      <c r="H381" s="31" t="inlineStr">
        <is>
          <t>△</t>
        </is>
      </c>
      <c r="I381" s="54" t="n"/>
    </row>
    <row r="382" outlineLevel="1" ht="18.75" customFormat="1" customHeight="1" s="1">
      <c r="B382" s="46" t="n"/>
      <c r="C382" s="144" t="n"/>
      <c r="D382" s="140" t="n"/>
      <c r="E382" s="18" t="n"/>
      <c r="F382" s="53" t="inlineStr">
        <is>
          <t>FCパーシモン</t>
        </is>
      </c>
      <c r="G382" s="32" t="inlineStr">
        <is>
          <t>1-2</t>
        </is>
      </c>
      <c r="H382" s="31" t="inlineStr">
        <is>
          <t>×</t>
        </is>
      </c>
      <c r="I382" s="54" t="n"/>
    </row>
    <row r="383" outlineLevel="1" ht="18.75" customFormat="1" customHeight="1" s="1">
      <c r="B383" s="46" t="n"/>
      <c r="C383" s="144" t="n"/>
      <c r="D383" s="140" t="n"/>
      <c r="E383" s="18" t="n"/>
      <c r="F383" s="53" t="inlineStr">
        <is>
          <t>FCパーシモン</t>
        </is>
      </c>
      <c r="G383" s="32" t="inlineStr">
        <is>
          <t>5-0</t>
        </is>
      </c>
      <c r="H383" s="31" t="inlineStr">
        <is>
          <t>〇</t>
        </is>
      </c>
      <c r="I383" s="54" t="n"/>
    </row>
    <row r="384" outlineLevel="1" ht="18.75" customFormat="1" customHeight="1" s="1">
      <c r="B384" s="46" t="n"/>
      <c r="C384" s="144" t="n"/>
      <c r="D384" s="140" t="n"/>
      <c r="E384" s="18" t="n"/>
      <c r="F384" s="53" t="inlineStr">
        <is>
          <t>FCパーシモン</t>
        </is>
      </c>
      <c r="G384" s="32" t="inlineStr">
        <is>
          <t>2-4</t>
        </is>
      </c>
      <c r="H384" s="31" t="inlineStr">
        <is>
          <t>×</t>
        </is>
      </c>
      <c r="I384" s="54" t="n"/>
    </row>
    <row r="385" outlineLevel="1" ht="18.75" customFormat="1" customHeight="1" s="1">
      <c r="B385" s="46" t="n"/>
      <c r="C385" s="144" t="n"/>
      <c r="D385" s="140" t="n"/>
      <c r="E385" s="18" t="n"/>
      <c r="F385" s="53" t="inlineStr">
        <is>
          <t>FCパーシモン</t>
        </is>
      </c>
      <c r="G385" s="32" t="inlineStr">
        <is>
          <t>2-1</t>
        </is>
      </c>
      <c r="H385" s="31" t="inlineStr">
        <is>
          <t>〇</t>
        </is>
      </c>
      <c r="I385" s="54" t="n"/>
    </row>
    <row r="386" outlineLevel="1" ht="18.75" customFormat="1" customHeight="1" s="1">
      <c r="B386" s="46" t="n"/>
      <c r="C386" s="144" t="n"/>
      <c r="D386" s="140" t="n"/>
      <c r="E386" s="18" t="n"/>
      <c r="F386" s="53" t="inlineStr">
        <is>
          <t>FCパーシモン</t>
        </is>
      </c>
      <c r="G386" s="32" t="inlineStr">
        <is>
          <t>PK 1-3</t>
        </is>
      </c>
      <c r="H386" s="31" t="inlineStr">
        <is>
          <t>×</t>
        </is>
      </c>
      <c r="I386" s="54" t="inlineStr">
        <is>
          <t>PK戦</t>
        </is>
      </c>
    </row>
    <row r="387" outlineLevel="1" ht="18.75" customFormat="1" customHeight="1" s="1">
      <c r="B387" s="143" t="n">
        <v>46005</v>
      </c>
      <c r="C387" s="144">
        <f>B387</f>
        <v/>
      </c>
      <c r="D387" s="140" t="inlineStr">
        <is>
          <t>ESFORSO主催TRM</t>
        </is>
      </c>
      <c r="E387" s="18" t="inlineStr">
        <is>
          <t>横浜市立青木小学校</t>
        </is>
      </c>
      <c r="F387" s="53" t="inlineStr">
        <is>
          <t>ESFORSO</t>
        </is>
      </c>
      <c r="G387" s="32" t="inlineStr">
        <is>
          <t>1-0</t>
        </is>
      </c>
      <c r="H387" s="31" t="inlineStr">
        <is>
          <t>〇</t>
        </is>
      </c>
      <c r="I387" s="54" t="n"/>
    </row>
    <row r="388" outlineLevel="1" customFormat="1" s="1">
      <c r="B388" s="46" t="n"/>
      <c r="C388" s="144" t="n"/>
      <c r="D388" s="140" t="n"/>
      <c r="E388" s="18" t="n"/>
      <c r="F388" s="53" t="inlineStr">
        <is>
          <t>ESFORSO</t>
        </is>
      </c>
      <c r="G388" s="32" t="inlineStr">
        <is>
          <t>5-1</t>
        </is>
      </c>
      <c r="H388" s="31" t="inlineStr">
        <is>
          <t>〇</t>
        </is>
      </c>
      <c r="I388" s="54" t="n"/>
    </row>
    <row r="389" outlineLevel="1" customFormat="1" s="1">
      <c r="B389" s="46" t="n"/>
      <c r="C389" s="144" t="n"/>
      <c r="D389" s="140" t="n"/>
      <c r="E389" s="18" t="n"/>
      <c r="F389" s="53" t="inlineStr">
        <is>
          <t>ESFORSO</t>
        </is>
      </c>
      <c r="G389" s="32" t="inlineStr">
        <is>
          <t>4-0</t>
        </is>
      </c>
      <c r="H389" s="31" t="inlineStr">
        <is>
          <t>〇</t>
        </is>
      </c>
      <c r="I389" s="54" t="n"/>
    </row>
    <row r="390" outlineLevel="1" customFormat="1" s="1">
      <c r="B390" s="46" t="n"/>
      <c r="C390" s="144" t="n"/>
      <c r="D390" s="140" t="n"/>
      <c r="E390" s="18" t="n"/>
      <c r="F390" s="53" t="inlineStr">
        <is>
          <t>ESFORSO</t>
        </is>
      </c>
      <c r="G390" s="32" t="inlineStr">
        <is>
          <t>0-1</t>
        </is>
      </c>
      <c r="H390" s="31" t="inlineStr">
        <is>
          <t>×</t>
        </is>
      </c>
      <c r="I390" s="54" t="n"/>
    </row>
    <row r="391" outlineLevel="1" customFormat="1" s="1">
      <c r="B391" s="143" t="n">
        <v>45998</v>
      </c>
      <c r="C391" s="144">
        <f>B391</f>
        <v/>
      </c>
      <c r="D391" s="140" t="inlineStr">
        <is>
          <t>ネロッソカップ</t>
        </is>
      </c>
      <c r="E391" s="18" t="inlineStr">
        <is>
          <t>潮風スポーツ公園</t>
        </is>
      </c>
      <c r="F391" s="53" t="inlineStr">
        <is>
          <t>FC高坂</t>
        </is>
      </c>
      <c r="G391" s="32" t="inlineStr">
        <is>
          <t>4-0</t>
        </is>
      </c>
      <c r="H391" s="31" t="inlineStr">
        <is>
          <t>〇</t>
        </is>
      </c>
      <c r="I391" s="54" t="inlineStr">
        <is>
          <t>準優勝</t>
        </is>
      </c>
    </row>
    <row r="392" outlineLevel="1" customFormat="1" s="1">
      <c r="B392" s="46" t="n"/>
      <c r="C392" s="144" t="n"/>
      <c r="D392" s="140" t="n"/>
      <c r="E392" s="18" t="n"/>
      <c r="F392" s="53" t="inlineStr">
        <is>
          <t>koyo</t>
        </is>
      </c>
      <c r="G392" s="32" t="inlineStr">
        <is>
          <t>4-2</t>
        </is>
      </c>
      <c r="H392" s="31" t="inlineStr">
        <is>
          <t>〇</t>
        </is>
      </c>
      <c r="I392" s="54" t="n"/>
    </row>
    <row r="393" outlineLevel="1" customFormat="1" s="1">
      <c r="B393" s="46" t="n"/>
      <c r="C393" s="144" t="n"/>
      <c r="D393" s="140" t="n"/>
      <c r="E393" s="18" t="n"/>
      <c r="F393" s="53" t="inlineStr">
        <is>
          <t>大津FC</t>
        </is>
      </c>
      <c r="G393" s="32" t="inlineStr">
        <is>
          <t>0-3</t>
        </is>
      </c>
      <c r="H393" s="31" t="inlineStr">
        <is>
          <t>×</t>
        </is>
      </c>
      <c r="I393" s="54" t="inlineStr">
        <is>
          <t>決勝</t>
        </is>
      </c>
    </row>
    <row r="394" outlineLevel="1" customFormat="1" s="1">
      <c r="B394" s="143" t="n">
        <v>45998</v>
      </c>
      <c r="C394" s="144">
        <f>B394</f>
        <v/>
      </c>
      <c r="D394" s="140" t="inlineStr">
        <is>
          <t>SFAT主催TRM</t>
        </is>
      </c>
      <c r="E394" s="18" t="inlineStr">
        <is>
          <t>伊勢原市こどもスポーツ公園</t>
        </is>
      </c>
      <c r="F394" s="53" t="inlineStr">
        <is>
          <t>SFAT ISEHARA SC</t>
        </is>
      </c>
      <c r="G394" s="32" t="inlineStr">
        <is>
          <t>0-0</t>
        </is>
      </c>
      <c r="H394" s="31" t="inlineStr">
        <is>
          <t>△</t>
        </is>
      </c>
      <c r="I394" s="54" t="n"/>
    </row>
    <row r="395" outlineLevel="1" customFormat="1" s="1">
      <c r="B395" s="46" t="n"/>
      <c r="C395" s="144" t="n"/>
      <c r="D395" s="140" t="n"/>
      <c r="E395" s="18" t="n"/>
      <c r="F395" s="53" t="inlineStr">
        <is>
          <t>SFAT ISEHARA SC</t>
        </is>
      </c>
      <c r="G395" s="32" t="inlineStr">
        <is>
          <t>1-0</t>
        </is>
      </c>
      <c r="H395" s="31" t="inlineStr">
        <is>
          <t>〇</t>
        </is>
      </c>
      <c r="I395" s="54" t="n"/>
    </row>
    <row r="396" outlineLevel="1" customFormat="1" s="1">
      <c r="B396" s="46" t="n"/>
      <c r="C396" s="144" t="n"/>
      <c r="D396" s="140" t="n"/>
      <c r="E396" s="18" t="n"/>
      <c r="F396" s="53" t="inlineStr">
        <is>
          <t>SFAT ISEHARA SC</t>
        </is>
      </c>
      <c r="G396" s="32" t="inlineStr">
        <is>
          <t>8-0</t>
        </is>
      </c>
      <c r="H396" s="31" t="inlineStr">
        <is>
          <t>〇</t>
        </is>
      </c>
      <c r="I396" s="54" t="n"/>
    </row>
    <row r="397" outlineLevel="1" customFormat="1" s="1">
      <c r="B397" s="46" t="n"/>
      <c r="C397" s="144" t="n"/>
      <c r="D397" s="140" t="n"/>
      <c r="E397" s="18" t="n"/>
      <c r="F397" s="53" t="inlineStr">
        <is>
          <t>SFAT ISEHARA SC</t>
        </is>
      </c>
      <c r="G397" s="32" t="inlineStr">
        <is>
          <t>0-0</t>
        </is>
      </c>
      <c r="H397" s="31" t="inlineStr">
        <is>
          <t>△</t>
        </is>
      </c>
      <c r="I397" s="54" t="n"/>
    </row>
    <row r="398" outlineLevel="1" customFormat="1" s="1">
      <c r="B398" s="46" t="n"/>
      <c r="C398" s="144" t="n"/>
      <c r="D398" s="140" t="n"/>
      <c r="E398" s="18" t="n"/>
      <c r="F398" s="53" t="inlineStr">
        <is>
          <t>SFAT ISEHARA SC</t>
        </is>
      </c>
      <c r="G398" s="32" t="inlineStr">
        <is>
          <t>3-0</t>
        </is>
      </c>
      <c r="H398" s="31" t="inlineStr">
        <is>
          <t>〇</t>
        </is>
      </c>
      <c r="I398" s="54" t="n"/>
    </row>
    <row r="399" outlineLevel="1" customFormat="1" s="1">
      <c r="B399" s="46" t="n"/>
      <c r="C399" s="144" t="n"/>
      <c r="D399" s="140" t="n"/>
      <c r="E399" s="18" t="n"/>
      <c r="F399" s="53" t="inlineStr">
        <is>
          <t>SFAT ISEHARA SC</t>
        </is>
      </c>
      <c r="G399" s="32" t="inlineStr">
        <is>
          <t>3-0</t>
        </is>
      </c>
      <c r="H399" s="31" t="inlineStr">
        <is>
          <t>〇</t>
        </is>
      </c>
      <c r="I399" s="54" t="n"/>
    </row>
    <row r="400" outlineLevel="1" customFormat="1" s="1">
      <c r="B400" s="46" t="n"/>
      <c r="C400" s="144" t="n"/>
      <c r="D400" s="140" t="n"/>
      <c r="E400" s="18" t="n"/>
      <c r="F400" s="53" t="inlineStr">
        <is>
          <t>SFAT ISEHARA SC</t>
        </is>
      </c>
      <c r="G400" s="32" t="inlineStr">
        <is>
          <t>4-0</t>
        </is>
      </c>
      <c r="H400" s="31" t="inlineStr">
        <is>
          <t>〇</t>
        </is>
      </c>
      <c r="I400" s="54" t="n"/>
    </row>
    <row r="401" outlineLevel="1" customFormat="1" s="1">
      <c r="B401" s="46" t="n"/>
      <c r="C401" s="144" t="n"/>
      <c r="D401" s="140" t="n"/>
      <c r="E401" s="18" t="n"/>
      <c r="F401" s="53" t="inlineStr">
        <is>
          <t>SFAT ISEHARA SC</t>
        </is>
      </c>
      <c r="G401" s="32" t="inlineStr">
        <is>
          <t>3-0</t>
        </is>
      </c>
      <c r="H401" s="31" t="inlineStr">
        <is>
          <t>〇</t>
        </is>
      </c>
      <c r="I401" s="54" t="n"/>
    </row>
    <row r="402" outlineLevel="1" customFormat="1" s="1">
      <c r="B402" s="46" t="n"/>
      <c r="C402" s="144" t="n"/>
      <c r="D402" s="140" t="n"/>
      <c r="E402" s="18" t="n"/>
      <c r="F402" s="53" t="inlineStr">
        <is>
          <t>SFAT ISEHARA SC</t>
        </is>
      </c>
      <c r="G402" s="32" t="inlineStr">
        <is>
          <t>2-0</t>
        </is>
      </c>
      <c r="H402" s="31" t="inlineStr">
        <is>
          <t>〇</t>
        </is>
      </c>
      <c r="I402" s="54" t="n"/>
    </row>
    <row r="403" outlineLevel="1" customFormat="1" s="1">
      <c r="B403" s="143" t="n">
        <v>45997</v>
      </c>
      <c r="C403" s="144">
        <f>B403</f>
        <v/>
      </c>
      <c r="D403" s="140" t="inlineStr">
        <is>
          <t>TRM</t>
        </is>
      </c>
      <c r="E403" s="18" t="inlineStr">
        <is>
          <t>明浜小</t>
        </is>
      </c>
      <c r="F403" s="53" t="inlineStr">
        <is>
          <t>町田JFC</t>
        </is>
      </c>
      <c r="G403" s="32" t="inlineStr">
        <is>
          <t>0-0</t>
        </is>
      </c>
      <c r="H403" s="31" t="inlineStr">
        <is>
          <t>△</t>
        </is>
      </c>
      <c r="I403" s="54" t="n"/>
    </row>
    <row r="404" outlineLevel="1" customFormat="1" s="1">
      <c r="B404" s="46" t="n"/>
      <c r="C404" s="144" t="n"/>
      <c r="D404" s="140" t="n"/>
      <c r="E404" s="18" t="n"/>
      <c r="F404" s="53" t="inlineStr">
        <is>
          <t>町田JFC</t>
        </is>
      </c>
      <c r="G404" s="32" t="inlineStr">
        <is>
          <t>1-0</t>
        </is>
      </c>
      <c r="H404" s="31" t="inlineStr">
        <is>
          <t>〇</t>
        </is>
      </c>
      <c r="I404" s="54" t="n"/>
    </row>
    <row r="405" outlineLevel="1" customFormat="1" s="1">
      <c r="B405" s="46" t="n"/>
      <c r="C405" s="144" t="n"/>
      <c r="D405" s="140" t="n"/>
      <c r="E405" s="18" t="n"/>
      <c r="F405" s="53" t="inlineStr">
        <is>
          <t>町田JFC</t>
        </is>
      </c>
      <c r="G405" s="32" t="inlineStr">
        <is>
          <t>0-0</t>
        </is>
      </c>
      <c r="H405" s="31" t="inlineStr">
        <is>
          <t>△</t>
        </is>
      </c>
      <c r="I405" s="54" t="n"/>
    </row>
    <row r="406" outlineLevel="1" ht="18.75" customFormat="1" customHeight="1" s="1">
      <c r="B406" s="46" t="n"/>
      <c r="C406" s="144" t="n"/>
      <c r="D406" s="140" t="n"/>
      <c r="E406" s="18" t="n"/>
      <c r="F406" s="53" t="inlineStr">
        <is>
          <t>町田JFC</t>
        </is>
      </c>
      <c r="G406" s="32" t="inlineStr">
        <is>
          <t>0-0</t>
        </is>
      </c>
      <c r="H406" s="31" t="inlineStr">
        <is>
          <t>△</t>
        </is>
      </c>
      <c r="I406" s="54" t="n"/>
    </row>
    <row r="407" outlineLevel="1" customFormat="1" s="1">
      <c r="B407" s="46" t="n"/>
      <c r="C407" s="144" t="n"/>
      <c r="D407" s="140" t="n"/>
      <c r="E407" s="18" t="n"/>
      <c r="F407" s="53" t="inlineStr">
        <is>
          <t>町田JFC</t>
        </is>
      </c>
      <c r="G407" s="32" t="inlineStr">
        <is>
          <t>1-1</t>
        </is>
      </c>
      <c r="H407" s="31" t="inlineStr">
        <is>
          <t>△</t>
        </is>
      </c>
      <c r="I407" s="54" t="n"/>
    </row>
    <row r="408" outlineLevel="1" customFormat="1" s="1">
      <c r="B408" s="46" t="n"/>
      <c r="C408" s="144" t="n"/>
      <c r="D408" s="140" t="n"/>
      <c r="E408" s="18" t="n"/>
      <c r="F408" s="53" t="inlineStr">
        <is>
          <t>町田JFC</t>
        </is>
      </c>
      <c r="G408" s="32" t="inlineStr">
        <is>
          <t>2-0</t>
        </is>
      </c>
      <c r="H408" s="31" t="inlineStr">
        <is>
          <t>〇</t>
        </is>
      </c>
      <c r="I408" s="54" t="n"/>
    </row>
    <row r="409" outlineLevel="1" customFormat="1" s="1">
      <c r="B409" s="46" t="n"/>
      <c r="C409" s="144" t="n"/>
      <c r="D409" s="140" t="n"/>
      <c r="E409" s="18" t="n"/>
      <c r="F409" s="53" t="inlineStr">
        <is>
          <t>町田JFC</t>
        </is>
      </c>
      <c r="G409" s="32" t="inlineStr">
        <is>
          <t>0-1</t>
        </is>
      </c>
      <c r="H409" s="31" t="inlineStr">
        <is>
          <t>×</t>
        </is>
      </c>
      <c r="I409" s="54" t="n"/>
    </row>
    <row r="410" outlineLevel="1" customFormat="1" s="1">
      <c r="B410" s="46" t="n"/>
      <c r="C410" s="144" t="n"/>
      <c r="D410" s="140" t="n"/>
      <c r="E410" s="18" t="n"/>
      <c r="F410" s="53" t="inlineStr">
        <is>
          <t>町田JFC</t>
        </is>
      </c>
      <c r="G410" s="32" t="inlineStr">
        <is>
          <t>0-1</t>
        </is>
      </c>
      <c r="H410" s="31" t="inlineStr">
        <is>
          <t>×</t>
        </is>
      </c>
      <c r="I410" s="54" t="n"/>
    </row>
    <row r="411" outlineLevel="1" ht="18.75" customFormat="1" customHeight="1" s="1">
      <c r="B411" s="46" t="n"/>
      <c r="C411" s="144" t="n"/>
      <c r="D411" s="140" t="n"/>
      <c r="E411" s="18" t="n"/>
      <c r="F411" s="53" t="inlineStr">
        <is>
          <t>町田JFC</t>
        </is>
      </c>
      <c r="G411" s="32" t="inlineStr">
        <is>
          <t>1-0</t>
        </is>
      </c>
      <c r="H411" s="31" t="inlineStr">
        <is>
          <t>〇</t>
        </is>
      </c>
      <c r="I411" s="54" t="n"/>
    </row>
    <row r="412" outlineLevel="1" ht="18.75" customFormat="1" customHeight="1" s="1">
      <c r="B412" s="46" t="n"/>
      <c r="C412" s="144" t="n"/>
      <c r="D412" s="140" t="n"/>
      <c r="E412" s="18" t="n"/>
      <c r="F412" s="53" t="inlineStr">
        <is>
          <t>町田JFC</t>
        </is>
      </c>
      <c r="G412" s="32" t="inlineStr">
        <is>
          <t>0-0</t>
        </is>
      </c>
      <c r="H412" s="31" t="inlineStr">
        <is>
          <t>△</t>
        </is>
      </c>
      <c r="I412" s="54" t="n"/>
    </row>
    <row r="413" outlineLevel="1" ht="18.75" customFormat="1" customHeight="1" s="1">
      <c r="B413" s="46" t="n"/>
      <c r="C413" s="144" t="n"/>
      <c r="D413" s="140" t="n"/>
      <c r="E413" s="18" t="n"/>
      <c r="F413" s="53" t="inlineStr">
        <is>
          <t>中原FC</t>
        </is>
      </c>
      <c r="G413" s="32" t="inlineStr">
        <is>
          <t>2-1</t>
        </is>
      </c>
      <c r="H413" s="31" t="inlineStr">
        <is>
          <t>〇</t>
        </is>
      </c>
      <c r="I413" s="54" t="n"/>
    </row>
    <row r="414" outlineLevel="1" ht="18.75" customFormat="1" customHeight="1" s="1">
      <c r="B414" s="46" t="n"/>
      <c r="C414" s="144" t="n"/>
      <c r="D414" s="140" t="n"/>
      <c r="E414" s="18" t="n"/>
      <c r="F414" s="53" t="inlineStr">
        <is>
          <t>中原FC</t>
        </is>
      </c>
      <c r="G414" s="32" t="inlineStr">
        <is>
          <t>0-0</t>
        </is>
      </c>
      <c r="H414" s="31" t="inlineStr">
        <is>
          <t>△</t>
        </is>
      </c>
      <c r="I414" s="54" t="n"/>
    </row>
    <row r="415" outlineLevel="1" ht="18.75" customFormat="1" customHeight="1" s="1">
      <c r="B415" s="46" t="n"/>
      <c r="C415" s="144" t="n"/>
      <c r="D415" s="140" t="n"/>
      <c r="E415" s="18" t="n"/>
      <c r="F415" s="53" t="inlineStr">
        <is>
          <t>中原FC</t>
        </is>
      </c>
      <c r="G415" s="32" t="inlineStr">
        <is>
          <t>2-0</t>
        </is>
      </c>
      <c r="H415" s="31" t="inlineStr">
        <is>
          <t>〇</t>
        </is>
      </c>
      <c r="I415" s="54" t="n"/>
    </row>
    <row r="416" outlineLevel="1" ht="18.75" customFormat="1" customHeight="1" s="1">
      <c r="B416" s="46" t="n"/>
      <c r="C416" s="144" t="n"/>
      <c r="D416" s="140" t="n"/>
      <c r="E416" s="18" t="n"/>
      <c r="F416" s="53" t="inlineStr">
        <is>
          <t>中原FC</t>
        </is>
      </c>
      <c r="G416" s="32" t="inlineStr">
        <is>
          <t>0-0</t>
        </is>
      </c>
      <c r="H416" s="31" t="inlineStr">
        <is>
          <t>△</t>
        </is>
      </c>
      <c r="I416" s="54" t="n"/>
    </row>
    <row r="417" outlineLevel="1" ht="18.75" customFormat="1" customHeight="1" s="1">
      <c r="B417" s="46" t="n"/>
      <c r="C417" s="144" t="n"/>
      <c r="D417" s="140" t="n"/>
      <c r="E417" s="18" t="n"/>
      <c r="F417" s="53" t="inlineStr">
        <is>
          <t>中原FC</t>
        </is>
      </c>
      <c r="G417" s="32" t="inlineStr">
        <is>
          <t>1-0</t>
        </is>
      </c>
      <c r="H417" s="31" t="inlineStr">
        <is>
          <t>〇</t>
        </is>
      </c>
      <c r="I417" s="54" t="n"/>
    </row>
    <row r="418" outlineLevel="1" customFormat="1" s="1">
      <c r="B418" s="143" t="n">
        <v>45991</v>
      </c>
      <c r="C418" s="144">
        <f>B418</f>
        <v/>
      </c>
      <c r="D418" s="140" t="inlineStr">
        <is>
          <t>TOBIGERI 1DAY大会</t>
        </is>
      </c>
      <c r="E418" s="18" t="inlineStr">
        <is>
          <t>検見川総合運動場G</t>
        </is>
      </c>
      <c r="F418" s="53" t="inlineStr">
        <is>
          <t>宮前平二葉SC</t>
        </is>
      </c>
      <c r="G418" s="32" t="inlineStr">
        <is>
          <t>1-0</t>
        </is>
      </c>
      <c r="H418" s="31" t="inlineStr">
        <is>
          <t>〇</t>
        </is>
      </c>
      <c r="I418" s="54" t="inlineStr">
        <is>
          <t>6位</t>
        </is>
      </c>
    </row>
    <row r="419" outlineLevel="1" ht="18.75" customFormat="1" customHeight="1" s="1">
      <c r="B419" s="46" t="n"/>
      <c r="C419" s="144" t="n"/>
      <c r="D419" s="140" t="n"/>
      <c r="E419" s="18" t="n"/>
      <c r="F419" s="53" t="inlineStr">
        <is>
          <t>イーグルス</t>
        </is>
      </c>
      <c r="G419" s="32" t="inlineStr">
        <is>
          <t>0-1</t>
        </is>
      </c>
      <c r="H419" s="31" t="inlineStr">
        <is>
          <t>×</t>
        </is>
      </c>
      <c r="I419" s="54" t="n"/>
    </row>
    <row r="420" outlineLevel="1" ht="18.75" customFormat="1" customHeight="1" s="1">
      <c r="B420" s="46" t="n"/>
      <c r="C420" s="144" t="n"/>
      <c r="D420" s="140" t="n"/>
      <c r="E420" s="18" t="n"/>
      <c r="F420" s="53" t="inlineStr">
        <is>
          <t>徳丸FC</t>
        </is>
      </c>
      <c r="G420" s="32" t="inlineStr">
        <is>
          <t>1-2</t>
        </is>
      </c>
      <c r="H420" s="31" t="inlineStr">
        <is>
          <t>×</t>
        </is>
      </c>
      <c r="I420" s="54" t="n"/>
    </row>
    <row r="421" outlineLevel="1" customFormat="1" s="1">
      <c r="B421" s="46" t="n"/>
      <c r="C421" s="144" t="n"/>
      <c r="D421" s="140" t="n"/>
      <c r="E421" s="18" t="n"/>
      <c r="F421" s="53" t="inlineStr">
        <is>
          <t>カラクテル</t>
        </is>
      </c>
      <c r="G421" s="32" t="inlineStr">
        <is>
          <t>0-0（PK 5-6）</t>
        </is>
      </c>
      <c r="H421" s="31" t="inlineStr">
        <is>
          <t>×</t>
        </is>
      </c>
      <c r="I421" s="54" t="n"/>
    </row>
    <row r="422" outlineLevel="1" ht="18.75" customFormat="1" customHeight="1" s="1">
      <c r="B422" s="143" t="n">
        <v>45991</v>
      </c>
      <c r="C422" s="144">
        <f>B422</f>
        <v/>
      </c>
      <c r="D422" s="140" t="inlineStr">
        <is>
          <t>IOMフレンドリーカップ</t>
        </is>
      </c>
      <c r="E422" s="18" t="inlineStr">
        <is>
          <t>岩戸小G</t>
        </is>
      </c>
      <c r="F422" s="53" t="inlineStr">
        <is>
          <t>座間</t>
        </is>
      </c>
      <c r="G422" s="32" t="inlineStr">
        <is>
          <t>0-1</t>
        </is>
      </c>
      <c r="H422" s="31" t="inlineStr">
        <is>
          <t>×</t>
        </is>
      </c>
      <c r="I422" s="54" t="inlineStr">
        <is>
          <t>5位</t>
        </is>
      </c>
    </row>
    <row r="423" outlineLevel="1" ht="18.75" customFormat="1" customHeight="1" s="1">
      <c r="B423" s="46" t="n"/>
      <c r="C423" s="144" t="n"/>
      <c r="D423" s="140" t="n"/>
      <c r="E423" s="18" t="n"/>
      <c r="F423" s="53" t="inlineStr">
        <is>
          <t>I.O_B</t>
        </is>
      </c>
      <c r="G423" s="32" t="inlineStr">
        <is>
          <t>0-3</t>
        </is>
      </c>
      <c r="H423" s="31" t="inlineStr">
        <is>
          <t>×</t>
        </is>
      </c>
      <c r="I423" s="54" t="n"/>
    </row>
    <row r="424" outlineLevel="1" customFormat="1" s="1">
      <c r="B424" s="46" t="n"/>
      <c r="C424" s="144" t="n"/>
      <c r="D424" s="140" t="n"/>
      <c r="E424" s="18" t="n"/>
      <c r="F424" s="53" t="inlineStr">
        <is>
          <t>初声ジュニアFC</t>
        </is>
      </c>
      <c r="G424" s="32" t="inlineStr">
        <is>
          <t>2-1</t>
        </is>
      </c>
      <c r="H424" s="31" t="inlineStr">
        <is>
          <t>〇</t>
        </is>
      </c>
      <c r="I424" s="54" t="n"/>
    </row>
    <row r="425" outlineLevel="1" ht="18.75" customFormat="1" customHeight="1" s="1">
      <c r="B425" s="143" t="n">
        <v>45985</v>
      </c>
      <c r="C425" s="144">
        <f>B425</f>
        <v/>
      </c>
      <c r="D425" s="140" t="inlineStr">
        <is>
          <t>鵠南カップ</t>
        </is>
      </c>
      <c r="E425" s="18" t="inlineStr">
        <is>
          <t>鵠南小学校G</t>
        </is>
      </c>
      <c r="F425" s="53" t="inlineStr">
        <is>
          <t>FC湘南辻堂</t>
        </is>
      </c>
      <c r="G425" s="32" t="inlineStr">
        <is>
          <t>1-0</t>
        </is>
      </c>
      <c r="H425" s="31" t="inlineStr">
        <is>
          <t>〇</t>
        </is>
      </c>
      <c r="I425" s="54" t="inlineStr">
        <is>
          <t>下位パート 6位</t>
        </is>
      </c>
    </row>
    <row r="426" outlineLevel="1" ht="18.75" customFormat="1" customHeight="1" s="1">
      <c r="B426" s="46" t="n"/>
      <c r="C426" s="144" t="n"/>
      <c r="D426" s="140" t="n"/>
      <c r="E426" s="18" t="n"/>
      <c r="F426" s="53" t="inlineStr">
        <is>
          <t>藤沢FC</t>
        </is>
      </c>
      <c r="G426" s="32" t="inlineStr">
        <is>
          <t>0-2</t>
        </is>
      </c>
      <c r="H426" s="31" t="inlineStr">
        <is>
          <t>×</t>
        </is>
      </c>
      <c r="I426" s="54" t="inlineStr">
        <is>
          <t>下位パート</t>
        </is>
      </c>
    </row>
    <row r="427" outlineLevel="1" customFormat="1" s="1">
      <c r="B427" s="143" t="n">
        <v>45985</v>
      </c>
      <c r="C427" s="144">
        <f>B427</f>
        <v/>
      </c>
      <c r="D427" s="140" t="inlineStr">
        <is>
          <t>ペガサスカップ</t>
        </is>
      </c>
      <c r="E427" s="18" t="inlineStr">
        <is>
          <t>津久井小G</t>
        </is>
      </c>
      <c r="F427" s="53" t="inlineStr">
        <is>
          <t>FC夏島</t>
        </is>
      </c>
      <c r="G427" s="32" t="inlineStr">
        <is>
          <t>1-2</t>
        </is>
      </c>
      <c r="H427" s="31" t="inlineStr">
        <is>
          <t>×</t>
        </is>
      </c>
      <c r="I427" s="54" t="inlineStr">
        <is>
          <t>6位</t>
        </is>
      </c>
    </row>
    <row r="428" outlineLevel="1" ht="18.75" customFormat="1" customHeight="1" s="1">
      <c r="B428" s="46" t="n"/>
      <c r="C428" s="144" t="n"/>
      <c r="D428" s="140" t="n"/>
      <c r="E428" s="18" t="n"/>
      <c r="F428" s="53" t="inlineStr">
        <is>
          <t>FC津久井ペガサス</t>
        </is>
      </c>
      <c r="G428" s="32" t="inlineStr">
        <is>
          <t>2-2</t>
        </is>
      </c>
      <c r="H428" s="31" t="inlineStr">
        <is>
          <t>△</t>
        </is>
      </c>
      <c r="I428" s="54" t="n"/>
    </row>
    <row r="429" outlineLevel="1" ht="18.75" customFormat="1" customHeight="1" s="1">
      <c r="B429" s="46" t="n"/>
      <c r="C429" s="144" t="n"/>
      <c r="D429" s="140" t="n"/>
      <c r="E429" s="18" t="n"/>
      <c r="F429" s="53" t="inlineStr">
        <is>
          <t>スワ・クラブサッカー愛好会</t>
        </is>
      </c>
      <c r="G429" s="32" t="inlineStr">
        <is>
          <t>5-2</t>
        </is>
      </c>
      <c r="H429" s="31" t="inlineStr">
        <is>
          <t>〇</t>
        </is>
      </c>
      <c r="I429" s="54" t="n"/>
    </row>
    <row r="430" outlineLevel="1" customFormat="1" s="1">
      <c r="B430" s="46" t="n"/>
      <c r="C430" s="144" t="n"/>
      <c r="D430" s="140" t="n"/>
      <c r="E430" s="18" t="n"/>
      <c r="F430" s="53" t="inlineStr">
        <is>
          <t>TADOなかよしSC</t>
        </is>
      </c>
      <c r="G430" s="32" t="inlineStr">
        <is>
          <t>1-2</t>
        </is>
      </c>
      <c r="H430" s="31" t="inlineStr">
        <is>
          <t>×</t>
        </is>
      </c>
      <c r="I430" s="54" t="n"/>
    </row>
    <row r="431" outlineLevel="1" customFormat="1" s="1">
      <c r="B431" s="143" t="n">
        <v>45984</v>
      </c>
      <c r="C431" s="144">
        <f>B431</f>
        <v/>
      </c>
      <c r="D431" s="140" t="inlineStr">
        <is>
          <t>横須賀カップ</t>
        </is>
      </c>
      <c r="E431" s="18" t="inlineStr">
        <is>
          <t>リーフスタジアム</t>
        </is>
      </c>
      <c r="F431" s="53" t="inlineStr">
        <is>
          <t>三春SC</t>
        </is>
      </c>
      <c r="G431" s="32" t="inlineStr">
        <is>
          <t>1-0</t>
        </is>
      </c>
      <c r="H431" s="31" t="inlineStr">
        <is>
          <t>〇</t>
        </is>
      </c>
      <c r="I431" s="54" t="inlineStr">
        <is>
          <t>2位パート 2位パート3位</t>
        </is>
      </c>
    </row>
    <row r="432" outlineLevel="1" customFormat="1" s="1">
      <c r="B432" s="46" t="n"/>
      <c r="C432" s="144" t="n"/>
      <c r="D432" s="140" t="n"/>
      <c r="E432" s="18" t="n"/>
      <c r="F432" s="53" t="inlineStr">
        <is>
          <t>ALL Z</t>
        </is>
      </c>
      <c r="G432" s="32" t="inlineStr">
        <is>
          <t>1-2</t>
        </is>
      </c>
      <c r="H432" s="31" t="inlineStr">
        <is>
          <t>×</t>
        </is>
      </c>
      <c r="I432" s="54" t="inlineStr">
        <is>
          <t>2位パート</t>
        </is>
      </c>
    </row>
    <row r="433" outlineLevel="1" customFormat="1" s="1">
      <c r="B433" s="143" t="n">
        <v>45984</v>
      </c>
      <c r="C433" s="144">
        <f>B433</f>
        <v/>
      </c>
      <c r="D433" s="140" t="inlineStr">
        <is>
          <t>鵠南カップ</t>
        </is>
      </c>
      <c r="E433" s="18" t="inlineStr">
        <is>
          <t>鵠南小学校G</t>
        </is>
      </c>
      <c r="F433" s="53" t="inlineStr">
        <is>
          <t>原FC</t>
        </is>
      </c>
      <c r="G433" s="32" t="inlineStr">
        <is>
          <t>1-1</t>
        </is>
      </c>
      <c r="H433" s="31" t="inlineStr">
        <is>
          <t>△</t>
        </is>
      </c>
      <c r="I433" s="54" t="n"/>
    </row>
    <row r="434" outlineLevel="1" customFormat="1" s="1">
      <c r="B434" s="46" t="n"/>
      <c r="C434" s="144" t="n"/>
      <c r="D434" s="140" t="n"/>
      <c r="E434" s="18" t="n"/>
      <c r="F434" s="53" t="inlineStr">
        <is>
          <t>葉山JGK</t>
        </is>
      </c>
      <c r="G434" s="32" t="inlineStr">
        <is>
          <t>0-2</t>
        </is>
      </c>
      <c r="H434" s="31" t="inlineStr">
        <is>
          <t>×</t>
        </is>
      </c>
      <c r="I434" s="54" t="n"/>
    </row>
    <row r="435" outlineLevel="1" customFormat="1" s="1">
      <c r="B435" s="46" t="n"/>
      <c r="C435" s="144" t="n"/>
      <c r="D435" s="140" t="n"/>
      <c r="E435" s="18" t="n"/>
      <c r="F435" s="53" t="inlineStr">
        <is>
          <t>鵠南FC</t>
        </is>
      </c>
      <c r="G435" s="32" t="inlineStr">
        <is>
          <t>1-0</t>
        </is>
      </c>
      <c r="H435" s="31" t="inlineStr">
        <is>
          <t>〇</t>
        </is>
      </c>
      <c r="I435" s="54" t="n"/>
    </row>
    <row r="436" outlineLevel="1" customFormat="1" s="1">
      <c r="B436" s="143" t="n">
        <v>45983</v>
      </c>
      <c r="C436" s="144">
        <f>B436</f>
        <v/>
      </c>
      <c r="D436" s="140" t="inlineStr">
        <is>
          <t>横須賀カップ</t>
        </is>
      </c>
      <c r="E436" s="18" t="inlineStr">
        <is>
          <t>リーフスタジアム</t>
        </is>
      </c>
      <c r="F436" s="53" t="inlineStr">
        <is>
          <t>横須賀シーガルズFC</t>
        </is>
      </c>
      <c r="G436" s="32" t="inlineStr">
        <is>
          <t>2-2</t>
        </is>
      </c>
      <c r="H436" s="31" t="inlineStr">
        <is>
          <t>△</t>
        </is>
      </c>
      <c r="I436" s="54" t="n"/>
    </row>
    <row r="437" outlineLevel="1" customFormat="1" s="1">
      <c r="B437" s="46" t="n"/>
      <c r="C437" s="144" t="n"/>
      <c r="D437" s="140" t="n"/>
      <c r="E437" s="18" t="n"/>
      <c r="F437" s="53" t="inlineStr">
        <is>
          <t>YS GEM FOOTBALL CLUB</t>
        </is>
      </c>
      <c r="G437" s="32" t="inlineStr">
        <is>
          <t>1-1</t>
        </is>
      </c>
      <c r="H437" s="31" t="inlineStr">
        <is>
          <t>△</t>
        </is>
      </c>
      <c r="I437" s="54" t="n"/>
    </row>
    <row r="438" outlineLevel="1" customFormat="1" s="1">
      <c r="B438" s="143" t="n">
        <v>45977</v>
      </c>
      <c r="C438" s="144">
        <f>B438</f>
        <v/>
      </c>
      <c r="D438" s="140" t="inlineStr">
        <is>
          <t>横須賀カップ</t>
        </is>
      </c>
      <c r="E438" s="18" t="inlineStr">
        <is>
          <t>リーフスタジアム</t>
        </is>
      </c>
      <c r="F438" s="53" t="inlineStr">
        <is>
          <t>おなりレパーズ</t>
        </is>
      </c>
      <c r="G438" s="32" t="inlineStr">
        <is>
          <t>6-1</t>
        </is>
      </c>
      <c r="H438" s="31" t="inlineStr">
        <is>
          <t>〇</t>
        </is>
      </c>
      <c r="I438" s="54" t="n"/>
    </row>
    <row r="439" outlineLevel="1" customFormat="1" s="1">
      <c r="B439" s="46" t="n"/>
      <c r="C439" s="144" t="n"/>
      <c r="D439" s="140" t="n"/>
      <c r="E439" s="18" t="n"/>
      <c r="F439" s="53" t="inlineStr">
        <is>
          <t>FC津久井ペガサス</t>
        </is>
      </c>
      <c r="G439" s="32" t="inlineStr">
        <is>
          <t>9-0</t>
        </is>
      </c>
      <c r="H439" s="31" t="inlineStr">
        <is>
          <t>〇</t>
        </is>
      </c>
      <c r="I439" s="54" t="n"/>
    </row>
    <row r="440" outlineLevel="1" customFormat="1" s="1">
      <c r="B440" s="46" t="n"/>
      <c r="C440" s="144" t="n"/>
      <c r="D440" s="140" t="n"/>
      <c r="E440" s="18" t="n"/>
      <c r="F440" s="53" t="inlineStr">
        <is>
          <t>FCオリオン</t>
        </is>
      </c>
      <c r="G440" s="32" t="inlineStr">
        <is>
          <t>4-0</t>
        </is>
      </c>
      <c r="H440" s="31" t="inlineStr">
        <is>
          <t>〇</t>
        </is>
      </c>
      <c r="I440" s="54" t="inlineStr">
        <is>
          <t>TRM</t>
        </is>
      </c>
    </row>
    <row r="441" outlineLevel="1" customFormat="1" s="1">
      <c r="B441" s="46" t="n"/>
      <c r="C441" s="144" t="n"/>
      <c r="D441" s="140" t="n"/>
      <c r="E441" s="18" t="n"/>
      <c r="F441" s="53" t="inlineStr">
        <is>
          <t>FCオリオン</t>
        </is>
      </c>
      <c r="G441" s="32" t="inlineStr">
        <is>
          <t>2-0</t>
        </is>
      </c>
      <c r="H441" s="31" t="inlineStr">
        <is>
          <t>〇</t>
        </is>
      </c>
      <c r="I441" s="54" t="inlineStr">
        <is>
          <t>TRM</t>
        </is>
      </c>
    </row>
    <row r="442" outlineLevel="1" customFormat="1" s="1">
      <c r="B442" s="46" t="n"/>
      <c r="C442" s="144" t="n"/>
      <c r="D442" s="140" t="n"/>
      <c r="E442" s="18" t="n"/>
      <c r="F442" s="53" t="inlineStr">
        <is>
          <t>FC80洋光台</t>
        </is>
      </c>
      <c r="G442" s="32" t="inlineStr">
        <is>
          <t>0-2</t>
        </is>
      </c>
      <c r="H442" s="31" t="inlineStr">
        <is>
          <t>×</t>
        </is>
      </c>
      <c r="I442" s="54" t="inlineStr">
        <is>
          <t>TRM</t>
        </is>
      </c>
    </row>
    <row r="443" outlineLevel="1" customFormat="1" s="1">
      <c r="B443" s="46" t="n"/>
      <c r="C443" s="144" t="n"/>
      <c r="D443" s="140" t="n"/>
      <c r="E443" s="18" t="n"/>
      <c r="F443" s="53" t="inlineStr">
        <is>
          <t>ALL Z</t>
        </is>
      </c>
      <c r="G443" s="32" t="inlineStr">
        <is>
          <t>2-1</t>
        </is>
      </c>
      <c r="H443" s="31" t="inlineStr">
        <is>
          <t>〇</t>
        </is>
      </c>
      <c r="I443" s="54" t="inlineStr">
        <is>
          <t>TRM</t>
        </is>
      </c>
    </row>
    <row r="444" outlineLevel="1" customFormat="1" s="1">
      <c r="B444" s="143" t="n">
        <v>45976</v>
      </c>
      <c r="C444" s="144">
        <f>B444</f>
        <v/>
      </c>
      <c r="D444" s="140" t="inlineStr">
        <is>
          <t>リーガ鷹</t>
        </is>
      </c>
      <c r="E444" s="18" t="inlineStr">
        <is>
          <t>小田多目的広場</t>
        </is>
      </c>
      <c r="F444" s="53" t="inlineStr">
        <is>
          <t>FC鷹</t>
        </is>
      </c>
      <c r="G444" s="32" t="inlineStr">
        <is>
          <t>1-0</t>
        </is>
      </c>
      <c r="H444" s="31" t="inlineStr">
        <is>
          <t>〇</t>
        </is>
      </c>
      <c r="I444" s="54" t="n"/>
    </row>
    <row r="445" outlineLevel="1" customFormat="1" s="1">
      <c r="B445" s="46" t="n"/>
      <c r="C445" s="144" t="n"/>
      <c r="D445" s="140" t="n"/>
      <c r="E445" s="18" t="n"/>
      <c r="F445" s="53" t="inlineStr">
        <is>
          <t>FC鷹</t>
        </is>
      </c>
      <c r="G445" s="32" t="inlineStr">
        <is>
          <t>0-0</t>
        </is>
      </c>
      <c r="H445" s="31" t="inlineStr">
        <is>
          <t>△</t>
        </is>
      </c>
      <c r="I445" s="54" t="inlineStr">
        <is>
          <t>TRM</t>
        </is>
      </c>
    </row>
    <row r="446" outlineLevel="1" customFormat="1" s="1">
      <c r="B446" s="46" t="n"/>
      <c r="C446" s="144" t="n"/>
      <c r="D446" s="140" t="n"/>
      <c r="E446" s="18" t="n"/>
      <c r="F446" s="53" t="inlineStr">
        <is>
          <t>FC鷹</t>
        </is>
      </c>
      <c r="G446" s="32" t="inlineStr">
        <is>
          <t>0-1</t>
        </is>
      </c>
      <c r="H446" s="31" t="inlineStr">
        <is>
          <t>×</t>
        </is>
      </c>
      <c r="I446" s="54" t="inlineStr">
        <is>
          <t>TRM</t>
        </is>
      </c>
    </row>
    <row r="447" outlineLevel="1" customFormat="1" s="1">
      <c r="B447" s="46" t="n"/>
      <c r="C447" s="144" t="n"/>
      <c r="D447" s="140" t="n"/>
      <c r="E447" s="18" t="n"/>
      <c r="F447" s="53" t="inlineStr">
        <is>
          <t>FC鷹</t>
        </is>
      </c>
      <c r="G447" s="32" t="inlineStr">
        <is>
          <t>0-5</t>
        </is>
      </c>
      <c r="H447" s="31" t="inlineStr">
        <is>
          <t>×</t>
        </is>
      </c>
      <c r="I447" s="54" t="inlineStr">
        <is>
          <t>TRM</t>
        </is>
      </c>
    </row>
    <row r="448" outlineLevel="1" customFormat="1" s="1">
      <c r="B448" s="46" t="n"/>
      <c r="C448" s="144" t="n"/>
      <c r="D448" s="140" t="n"/>
      <c r="E448" s="18" t="n"/>
      <c r="F448" s="53" t="inlineStr">
        <is>
          <t>FC鷹</t>
        </is>
      </c>
      <c r="G448" s="32" t="inlineStr">
        <is>
          <t>0-3</t>
        </is>
      </c>
      <c r="H448" s="31" t="inlineStr">
        <is>
          <t>×</t>
        </is>
      </c>
      <c r="I448" s="54" t="inlineStr">
        <is>
          <t>TRM</t>
        </is>
      </c>
    </row>
    <row r="449" outlineLevel="1" customFormat="1" s="1">
      <c r="B449" s="46" t="n"/>
      <c r="C449" s="144" t="n"/>
      <c r="D449" s="140" t="n"/>
      <c r="E449" s="18" t="n"/>
      <c r="F449" s="53" t="inlineStr">
        <is>
          <t>FC鷹</t>
        </is>
      </c>
      <c r="G449" s="32" t="inlineStr">
        <is>
          <t>0-3</t>
        </is>
      </c>
      <c r="H449" s="31" t="inlineStr">
        <is>
          <t>×</t>
        </is>
      </c>
      <c r="I449" s="54" t="inlineStr">
        <is>
          <t>TRM</t>
        </is>
      </c>
    </row>
    <row r="450" outlineLevel="1" customFormat="1" s="1">
      <c r="B450" s="46" t="n"/>
      <c r="C450" s="144" t="n"/>
      <c r="D450" s="140" t="n"/>
      <c r="E450" s="18" t="n"/>
      <c r="F450" s="53" t="inlineStr">
        <is>
          <t>FC鷹</t>
        </is>
      </c>
      <c r="G450" s="32" t="inlineStr">
        <is>
          <t>1-0</t>
        </is>
      </c>
      <c r="H450" s="31" t="inlineStr">
        <is>
          <t>〇</t>
        </is>
      </c>
      <c r="I450" s="54" t="inlineStr">
        <is>
          <t>TRM</t>
        </is>
      </c>
    </row>
    <row r="451" outlineLevel="1" customFormat="1" s="1">
      <c r="B451" s="46" t="n"/>
      <c r="C451" s="144" t="n"/>
      <c r="D451" s="140" t="n"/>
      <c r="E451" s="18" t="n"/>
      <c r="F451" s="53" t="inlineStr">
        <is>
          <t>FC鷹</t>
        </is>
      </c>
      <c r="G451" s="32" t="inlineStr">
        <is>
          <t>0-1</t>
        </is>
      </c>
      <c r="H451" s="31" t="inlineStr">
        <is>
          <t>×</t>
        </is>
      </c>
      <c r="I451" s="54" t="inlineStr">
        <is>
          <t>TRM</t>
        </is>
      </c>
    </row>
    <row r="452" outlineLevel="1" customFormat="1" s="1">
      <c r="B452" s="46" t="n"/>
      <c r="C452" s="144" t="n"/>
      <c r="D452" s="140" t="n"/>
      <c r="E452" s="18" t="n"/>
      <c r="F452" s="53" t="inlineStr">
        <is>
          <t>FC鷹</t>
        </is>
      </c>
      <c r="G452" s="32" t="inlineStr">
        <is>
          <t>0-0</t>
        </is>
      </c>
      <c r="H452" s="31" t="inlineStr">
        <is>
          <t>△</t>
        </is>
      </c>
      <c r="I452" s="54" t="inlineStr">
        <is>
          <t>TRM</t>
        </is>
      </c>
    </row>
    <row r="453" outlineLevel="1" customFormat="1" s="1">
      <c r="B453" s="46" t="n"/>
      <c r="C453" s="144" t="n"/>
      <c r="D453" s="140" t="n"/>
      <c r="E453" s="18" t="n"/>
      <c r="F453" s="53" t="inlineStr">
        <is>
          <t>FC鷹</t>
        </is>
      </c>
      <c r="G453" s="32" t="inlineStr">
        <is>
          <t>1-3</t>
        </is>
      </c>
      <c r="H453" s="31" t="inlineStr">
        <is>
          <t>×</t>
        </is>
      </c>
      <c r="I453" s="54" t="inlineStr">
        <is>
          <t>TRM</t>
        </is>
      </c>
    </row>
    <row r="454" outlineLevel="1" customFormat="1" s="1">
      <c r="B454" s="46" t="n"/>
      <c r="C454" s="144" t="n"/>
      <c r="D454" s="140" t="n"/>
      <c r="E454" s="18" t="n"/>
      <c r="F454" s="53" t="inlineStr">
        <is>
          <t>FC鷹</t>
        </is>
      </c>
      <c r="G454" s="32" t="inlineStr">
        <is>
          <t>0-2</t>
        </is>
      </c>
      <c r="H454" s="31" t="inlineStr">
        <is>
          <t>×</t>
        </is>
      </c>
      <c r="I454" s="54" t="inlineStr">
        <is>
          <t>TRM</t>
        </is>
      </c>
    </row>
    <row r="455" outlineLevel="1" ht="18.75" customFormat="1" customHeight="1" s="1">
      <c r="B455" s="46" t="n"/>
      <c r="C455" s="144" t="n"/>
      <c r="D455" s="140" t="n"/>
      <c r="E455" s="18" t="n"/>
      <c r="F455" s="53" t="inlineStr">
        <is>
          <t>FC鷹</t>
        </is>
      </c>
      <c r="G455" s="32" t="inlineStr">
        <is>
          <t>0-2</t>
        </is>
      </c>
      <c r="H455" s="31" t="inlineStr">
        <is>
          <t>×</t>
        </is>
      </c>
      <c r="I455" s="54" t="inlineStr">
        <is>
          <t>TRM</t>
        </is>
      </c>
    </row>
    <row r="456" outlineLevel="1" customFormat="1" s="1">
      <c r="B456" s="143" t="n">
        <v>45964</v>
      </c>
      <c r="C456" s="144">
        <f>B456</f>
        <v/>
      </c>
      <c r="D456" s="140" t="inlineStr">
        <is>
          <t>パーシモン杯</t>
        </is>
      </c>
      <c r="E456" s="18" t="inlineStr">
        <is>
          <t>ジャーニー若松G</t>
        </is>
      </c>
      <c r="F456" s="53" t="inlineStr">
        <is>
          <t>JACPA東京FC</t>
        </is>
      </c>
      <c r="G456" s="32" t="inlineStr">
        <is>
          <t>0-0（PK 1-3）</t>
        </is>
      </c>
      <c r="H456" s="31" t="inlineStr">
        <is>
          <t>×</t>
        </is>
      </c>
      <c r="I456" s="54" t="inlineStr">
        <is>
          <t>9〜12位決定戦 12位</t>
        </is>
      </c>
    </row>
    <row r="457" outlineLevel="1" customFormat="1" s="1">
      <c r="B457" s="46" t="n"/>
      <c r="C457" s="144" t="n"/>
      <c r="D457" s="140" t="n"/>
      <c r="E457" s="18" t="n"/>
      <c r="F457" s="53" t="inlineStr">
        <is>
          <t>自由が丘(A)</t>
        </is>
      </c>
      <c r="G457" s="32" t="inlineStr">
        <is>
          <t>2-3</t>
        </is>
      </c>
      <c r="H457" s="31" t="inlineStr">
        <is>
          <t>×</t>
        </is>
      </c>
      <c r="I457" s="54" t="inlineStr">
        <is>
          <t>11位決定戦</t>
        </is>
      </c>
    </row>
    <row r="458" outlineLevel="1" ht="18.75" customFormat="1" customHeight="1" s="1">
      <c r="B458" s="143" t="n">
        <v>45964</v>
      </c>
      <c r="C458" s="144">
        <f>B458</f>
        <v/>
      </c>
      <c r="D458" s="140" t="inlineStr">
        <is>
          <t>高坂カップ</t>
        </is>
      </c>
      <c r="E458" s="18" t="inlineStr">
        <is>
          <t>浦賀中</t>
        </is>
      </c>
      <c r="F458" s="53" t="inlineStr">
        <is>
          <t>馬堀FCルンデ</t>
        </is>
      </c>
      <c r="G458" s="32" t="inlineStr">
        <is>
          <t>0-0</t>
        </is>
      </c>
      <c r="H458" s="31" t="inlineStr">
        <is>
          <t>△</t>
        </is>
      </c>
      <c r="I458" s="54" t="n"/>
    </row>
    <row r="459" outlineLevel="1" ht="18.75" customFormat="1" customHeight="1" s="1">
      <c r="B459" s="46" t="n"/>
      <c r="C459" s="144" t="n"/>
      <c r="D459" s="140" t="n"/>
      <c r="E459" s="18" t="n"/>
      <c r="F459" s="53" t="inlineStr">
        <is>
          <t>夏山SC</t>
        </is>
      </c>
      <c r="G459" s="32" t="inlineStr">
        <is>
          <t>0-2</t>
        </is>
      </c>
      <c r="H459" s="31" t="inlineStr">
        <is>
          <t>×</t>
        </is>
      </c>
      <c r="I459" s="54" t="n"/>
    </row>
    <row r="460" outlineLevel="1" ht="18.75" customFormat="1" customHeight="1" s="1">
      <c r="B460" s="46" t="n"/>
      <c r="C460" s="144" t="n"/>
      <c r="D460" s="140" t="n"/>
      <c r="E460" s="18" t="n"/>
      <c r="F460" s="53" t="inlineStr">
        <is>
          <t>三浦旭SC</t>
        </is>
      </c>
      <c r="G460" s="32" t="inlineStr">
        <is>
          <t>0-1</t>
        </is>
      </c>
      <c r="H460" s="31" t="inlineStr">
        <is>
          <t>×</t>
        </is>
      </c>
      <c r="I460" s="54" t="n"/>
    </row>
    <row r="461" outlineLevel="1" ht="18.75" customFormat="1" customHeight="1" s="1">
      <c r="B461" s="46" t="n"/>
      <c r="C461" s="144" t="n"/>
      <c r="D461" s="140" t="n"/>
      <c r="E461" s="18" t="n"/>
      <c r="F461" s="53" t="inlineStr">
        <is>
          <t>城北ファイターズ</t>
        </is>
      </c>
      <c r="G461" s="32" t="inlineStr">
        <is>
          <t>5-0</t>
        </is>
      </c>
      <c r="H461" s="31" t="inlineStr">
        <is>
          <t>〇</t>
        </is>
      </c>
      <c r="I461" s="54" t="n"/>
    </row>
    <row r="462" outlineLevel="1" customFormat="1" s="1">
      <c r="B462" s="143" t="n">
        <v>45963</v>
      </c>
      <c r="C462" s="144">
        <f>B462</f>
        <v/>
      </c>
      <c r="D462" s="140" t="inlineStr">
        <is>
          <t>パーシモン杯</t>
        </is>
      </c>
      <c r="E462" s="18" t="inlineStr">
        <is>
          <t>ジャーニー若松G</t>
        </is>
      </c>
      <c r="F462" s="53" t="inlineStr">
        <is>
          <t>SUGITO FC</t>
        </is>
      </c>
      <c r="G462" s="32" t="inlineStr">
        <is>
          <t>4-0</t>
        </is>
      </c>
      <c r="H462" s="31" t="inlineStr">
        <is>
          <t>〇</t>
        </is>
      </c>
      <c r="I462" s="54" t="n"/>
    </row>
    <row r="463" outlineLevel="1" customFormat="1" s="1">
      <c r="B463" s="46" t="n"/>
      <c r="C463" s="144" t="n"/>
      <c r="D463" s="140" t="n"/>
      <c r="E463" s="18" t="n"/>
      <c r="F463" s="53" t="inlineStr">
        <is>
          <t>中野島FC</t>
        </is>
      </c>
      <c r="G463" s="32" t="inlineStr">
        <is>
          <t>0-0</t>
        </is>
      </c>
      <c r="H463" s="31" t="inlineStr">
        <is>
          <t>△</t>
        </is>
      </c>
      <c r="I463" s="54" t="n"/>
    </row>
    <row r="464" outlineLevel="1" customFormat="1" s="1">
      <c r="B464" s="46" t="n"/>
      <c r="C464" s="144" t="n"/>
      <c r="D464" s="140" t="n"/>
      <c r="E464" s="18" t="n"/>
      <c r="F464" s="53" t="inlineStr">
        <is>
          <t>FCパーシモン</t>
        </is>
      </c>
      <c r="G464" s="32" t="inlineStr">
        <is>
          <t>1-1</t>
        </is>
      </c>
      <c r="H464" s="31" t="inlineStr">
        <is>
          <t>△</t>
        </is>
      </c>
      <c r="I464" s="54" t="n"/>
    </row>
    <row r="465" outlineLevel="1" customFormat="1" s="1">
      <c r="B465" s="46" t="n"/>
      <c r="C465" s="144" t="n"/>
      <c r="D465" s="140" t="n"/>
      <c r="E465" s="18" t="n"/>
      <c r="F465" s="53" t="inlineStr">
        <is>
          <t>戸塚FCJ</t>
        </is>
      </c>
      <c r="G465" s="32" t="inlineStr">
        <is>
          <t>0-2</t>
        </is>
      </c>
      <c r="H465" s="31" t="inlineStr">
        <is>
          <t>×</t>
        </is>
      </c>
      <c r="I465" s="54" t="inlineStr">
        <is>
          <t>TRM</t>
        </is>
      </c>
    </row>
    <row r="466" outlineLevel="1" customFormat="1" s="1">
      <c r="B466" s="46" t="n"/>
      <c r="C466" s="144" t="n"/>
      <c r="D466" s="140" t="n"/>
      <c r="E466" s="18" t="n"/>
      <c r="F466" s="53" t="inlineStr">
        <is>
          <t>FCDENOVA札幌</t>
        </is>
      </c>
      <c r="G466" s="32" t="inlineStr">
        <is>
          <t>1-1</t>
        </is>
      </c>
      <c r="H466" s="31" t="inlineStr">
        <is>
          <t>△</t>
        </is>
      </c>
      <c r="I466" s="54" t="inlineStr">
        <is>
          <t>TRM</t>
        </is>
      </c>
    </row>
    <row r="467" outlineLevel="1" customFormat="1" s="1">
      <c r="B467" s="143" t="n">
        <v>45962</v>
      </c>
      <c r="C467" s="144">
        <f>B467</f>
        <v/>
      </c>
      <c r="D467" s="140" t="inlineStr">
        <is>
          <t>パーシモン杯</t>
        </is>
      </c>
      <c r="E467" s="18" t="inlineStr">
        <is>
          <t>ジャーニー若松G</t>
        </is>
      </c>
      <c r="F467" s="53" t="inlineStr">
        <is>
          <t>町田FC(A)</t>
        </is>
      </c>
      <c r="G467" s="32" t="inlineStr">
        <is>
          <t>1-1</t>
        </is>
      </c>
      <c r="H467" s="31" t="inlineStr">
        <is>
          <t>△</t>
        </is>
      </c>
      <c r="I467" s="54" t="n"/>
    </row>
    <row r="468" outlineLevel="1" customFormat="1" s="1">
      <c r="B468" s="46" t="n"/>
      <c r="C468" s="144" t="n"/>
      <c r="D468" s="140" t="n"/>
      <c r="E468" s="18" t="n"/>
      <c r="F468" s="53" t="inlineStr">
        <is>
          <t>自由が丘SC</t>
        </is>
      </c>
      <c r="G468" s="32" t="inlineStr">
        <is>
          <t>9-0</t>
        </is>
      </c>
      <c r="H468" s="31" t="inlineStr">
        <is>
          <t>〇</t>
        </is>
      </c>
      <c r="I468" s="54" t="n"/>
    </row>
    <row r="469" outlineLevel="1" customFormat="1" s="1">
      <c r="B469" s="46" t="n"/>
      <c r="C469" s="144" t="n"/>
      <c r="D469" s="140" t="n"/>
      <c r="E469" s="18" t="n"/>
      <c r="F469" s="53" t="inlineStr">
        <is>
          <t>中野島FC</t>
        </is>
      </c>
      <c r="G469" s="32" t="inlineStr">
        <is>
          <t>0-1</t>
        </is>
      </c>
      <c r="H469" s="31" t="inlineStr">
        <is>
          <t>×</t>
        </is>
      </c>
      <c r="I469" s="54" t="n"/>
    </row>
    <row r="470" outlineLevel="1" customFormat="1" s="1">
      <c r="B470" s="46" t="n"/>
      <c r="C470" s="144" t="n"/>
      <c r="D470" s="140" t="n"/>
      <c r="E470" s="18" t="n"/>
      <c r="F470" s="53" t="inlineStr">
        <is>
          <t>sugitoFC</t>
        </is>
      </c>
      <c r="G470" s="32" t="inlineStr">
        <is>
          <t>1-2</t>
        </is>
      </c>
      <c r="H470" s="31" t="inlineStr">
        <is>
          <t>×</t>
        </is>
      </c>
      <c r="I470" s="54" t="inlineStr">
        <is>
          <t>TRM</t>
        </is>
      </c>
    </row>
    <row r="471" outlineLevel="1" customFormat="1" s="1">
      <c r="B471" s="143" t="n">
        <v>45962</v>
      </c>
      <c r="C471" s="144">
        <f>B471</f>
        <v/>
      </c>
      <c r="D471" s="140" t="inlineStr">
        <is>
          <t>大門FC主催TRM</t>
        </is>
      </c>
      <c r="E471" s="18" t="inlineStr">
        <is>
          <t>瀬谷みはらし公園G</t>
        </is>
      </c>
      <c r="F471" s="53" t="inlineStr">
        <is>
          <t>大門FC</t>
        </is>
      </c>
      <c r="G471" s="32" t="inlineStr">
        <is>
          <t>0-0</t>
        </is>
      </c>
      <c r="H471" s="31" t="inlineStr">
        <is>
          <t>△</t>
        </is>
      </c>
      <c r="I471" s="54" t="n"/>
    </row>
    <row r="472" outlineLevel="1" customFormat="1" s="1">
      <c r="B472" s="46" t="n"/>
      <c r="C472" s="144" t="n"/>
      <c r="D472" s="140" t="n"/>
      <c r="E472" s="18" t="n"/>
      <c r="F472" s="53" t="inlineStr">
        <is>
          <t>藤塚キッカーズ</t>
        </is>
      </c>
      <c r="G472" s="32" t="inlineStr">
        <is>
          <t>0-1</t>
        </is>
      </c>
      <c r="H472" s="31" t="inlineStr">
        <is>
          <t>×</t>
        </is>
      </c>
      <c r="I472" s="54" t="n"/>
    </row>
    <row r="473" outlineLevel="1" customFormat="1" s="1">
      <c r="B473" s="46" t="n"/>
      <c r="C473" s="144" t="n"/>
      <c r="D473" s="140" t="n"/>
      <c r="E473" s="18" t="n"/>
      <c r="F473" s="53" t="inlineStr">
        <is>
          <t>大門FC</t>
        </is>
      </c>
      <c r="G473" s="32" t="inlineStr">
        <is>
          <t>0-0</t>
        </is>
      </c>
      <c r="H473" s="31" t="inlineStr">
        <is>
          <t>△</t>
        </is>
      </c>
      <c r="I473" s="54" t="n"/>
    </row>
    <row r="474" outlineLevel="1" customFormat="1" s="1">
      <c r="B474" s="46" t="n"/>
      <c r="C474" s="144" t="n"/>
      <c r="D474" s="140" t="n"/>
      <c r="E474" s="18" t="n"/>
      <c r="F474" s="53" t="inlineStr">
        <is>
          <t>藤塚キッカーズ</t>
        </is>
      </c>
      <c r="G474" s="32" t="inlineStr">
        <is>
          <t>1-0</t>
        </is>
      </c>
      <c r="H474" s="31" t="inlineStr">
        <is>
          <t>〇</t>
        </is>
      </c>
      <c r="I474" s="54" t="n"/>
    </row>
    <row r="475" outlineLevel="1" customFormat="1" s="1">
      <c r="B475" s="46" t="n"/>
      <c r="C475" s="144" t="n"/>
      <c r="D475" s="140" t="n"/>
      <c r="E475" s="18" t="n"/>
      <c r="F475" s="53" t="inlineStr">
        <is>
          <t>大門FC</t>
        </is>
      </c>
      <c r="G475" s="32" t="inlineStr">
        <is>
          <t>0-0</t>
        </is>
      </c>
      <c r="H475" s="31" t="inlineStr">
        <is>
          <t>△</t>
        </is>
      </c>
      <c r="I475" s="54" t="n"/>
    </row>
    <row r="476" outlineLevel="1" customFormat="1" s="1">
      <c r="B476" s="46" t="n"/>
      <c r="C476" s="144" t="n"/>
      <c r="D476" s="140" t="n"/>
      <c r="E476" s="18" t="n"/>
      <c r="F476" s="53" t="inlineStr">
        <is>
          <t>藤塚キッカーズ</t>
        </is>
      </c>
      <c r="G476" s="32" t="inlineStr">
        <is>
          <t>6-0</t>
        </is>
      </c>
      <c r="H476" s="31" t="inlineStr">
        <is>
          <t>〇</t>
        </is>
      </c>
      <c r="I476" s="54" t="n"/>
    </row>
    <row r="477" outlineLevel="1" customFormat="1" s="1">
      <c r="B477" s="143" t="n">
        <v>45948</v>
      </c>
      <c r="C477" s="144">
        <f>B477</f>
        <v/>
      </c>
      <c r="D477" s="140" t="inlineStr">
        <is>
          <t>FFCカップ</t>
        </is>
      </c>
      <c r="E477" s="18" t="inlineStr">
        <is>
          <t>はまゆうG</t>
        </is>
      </c>
      <c r="F477" s="53" t="inlineStr">
        <is>
          <t>FC小坂</t>
        </is>
      </c>
      <c r="G477" s="32" t="inlineStr">
        <is>
          <t>3-0</t>
        </is>
      </c>
      <c r="H477" s="31" t="inlineStr"/>
      <c r="I477" s="54" t="inlineStr">
        <is>
          <t>優勝</t>
        </is>
      </c>
    </row>
    <row r="478" outlineLevel="1" customFormat="1" s="1">
      <c r="B478" s="46" t="n"/>
      <c r="C478" s="144" t="n"/>
      <c r="D478" s="140" t="n"/>
      <c r="E478" s="18" t="n"/>
      <c r="F478" s="53" t="inlineStr">
        <is>
          <t>葉山JGK</t>
        </is>
      </c>
      <c r="G478" s="32" t="inlineStr">
        <is>
          <t>1-0</t>
        </is>
      </c>
      <c r="H478" s="31" t="inlineStr"/>
      <c r="I478" s="54" t="n"/>
    </row>
    <row r="479" outlineLevel="1" customFormat="1" s="1">
      <c r="B479" s="46" t="n"/>
      <c r="C479" s="144" t="n"/>
      <c r="D479" s="140" t="n"/>
      <c r="E479" s="18" t="n"/>
      <c r="F479" s="53" t="inlineStr">
        <is>
          <t>船越･長浦</t>
        </is>
      </c>
      <c r="G479" s="32" t="inlineStr">
        <is>
          <t>1-1（PK 2-1）</t>
        </is>
      </c>
      <c r="H479" s="31" t="inlineStr"/>
      <c r="I479" s="54" t="n"/>
    </row>
    <row r="480" outlineLevel="1" customFormat="1" s="1">
      <c r="B480" s="46" t="n"/>
      <c r="C480" s="144" t="n"/>
      <c r="D480" s="140" t="n"/>
      <c r="E480" s="18" t="n"/>
      <c r="F480" s="53" t="inlineStr">
        <is>
          <t>原FC</t>
        </is>
      </c>
      <c r="G480" s="32" t="inlineStr">
        <is>
          <t>3-1</t>
        </is>
      </c>
      <c r="H480" s="31" t="inlineStr"/>
      <c r="I480" s="54" t="n"/>
    </row>
    <row r="481" outlineLevel="1" customFormat="1" s="1">
      <c r="B481" s="143" t="n">
        <v>45943</v>
      </c>
      <c r="C481" s="144">
        <f>B481</f>
        <v/>
      </c>
      <c r="D481" s="140" t="inlineStr">
        <is>
          <t>リーガ鷹</t>
        </is>
      </c>
      <c r="E481" s="18" t="inlineStr">
        <is>
          <t>西長沢第二多目的広場</t>
        </is>
      </c>
      <c r="F481" s="53" t="inlineStr">
        <is>
          <t>中野島FC</t>
        </is>
      </c>
      <c r="G481" s="32" t="inlineStr">
        <is>
          <t>1-0</t>
        </is>
      </c>
      <c r="H481" s="31" t="inlineStr">
        <is>
          <t>〇</t>
        </is>
      </c>
      <c r="I481" s="54" t="n"/>
    </row>
    <row r="482" outlineLevel="1" customFormat="1" s="1">
      <c r="B482" s="46" t="n"/>
      <c r="C482" s="144" t="n"/>
      <c r="D482" s="140" t="n"/>
      <c r="E482" s="18" t="n"/>
      <c r="F482" s="53" t="inlineStr">
        <is>
          <t>藤沢FC</t>
        </is>
      </c>
      <c r="G482" s="32" t="inlineStr">
        <is>
          <t>1-0</t>
        </is>
      </c>
      <c r="H482" s="31" t="inlineStr">
        <is>
          <t>〇</t>
        </is>
      </c>
      <c r="I482" s="54" t="inlineStr">
        <is>
          <t>TRM</t>
        </is>
      </c>
    </row>
    <row r="483" outlineLevel="1" customFormat="1" s="1">
      <c r="B483" s="46" t="n"/>
      <c r="C483" s="144" t="n"/>
      <c r="D483" s="140" t="n"/>
      <c r="E483" s="18" t="n"/>
      <c r="F483" s="53" t="inlineStr">
        <is>
          <t>中野島FC</t>
        </is>
      </c>
      <c r="G483" s="32" t="inlineStr">
        <is>
          <t>0-2</t>
        </is>
      </c>
      <c r="H483" s="31" t="inlineStr">
        <is>
          <t>×</t>
        </is>
      </c>
      <c r="I483" s="54" t="inlineStr">
        <is>
          <t>TRM</t>
        </is>
      </c>
    </row>
    <row r="484" outlineLevel="1" customFormat="1" s="1">
      <c r="B484" s="46" t="n"/>
      <c r="C484" s="144" t="n"/>
      <c r="D484" s="140" t="n"/>
      <c r="E484" s="18" t="n"/>
      <c r="F484" s="53" t="inlineStr">
        <is>
          <t>藤沢FC</t>
        </is>
      </c>
      <c r="G484" s="32" t="inlineStr">
        <is>
          <t>1-2</t>
        </is>
      </c>
      <c r="H484" s="31" t="inlineStr">
        <is>
          <t>×</t>
        </is>
      </c>
      <c r="I484" s="54" t="inlineStr">
        <is>
          <t>TRM</t>
        </is>
      </c>
    </row>
    <row r="485" outlineLevel="1" customFormat="1" s="1">
      <c r="B485" s="46" t="n"/>
      <c r="C485" s="144" t="n"/>
      <c r="D485" s="140" t="n"/>
      <c r="E485" s="18" t="n"/>
      <c r="F485" s="53" t="inlineStr">
        <is>
          <t>中野島FC</t>
        </is>
      </c>
      <c r="G485" s="32" t="inlineStr">
        <is>
          <t>0-2</t>
        </is>
      </c>
      <c r="H485" s="31" t="inlineStr">
        <is>
          <t>×</t>
        </is>
      </c>
      <c r="I485" s="54" t="inlineStr">
        <is>
          <t>TRM</t>
        </is>
      </c>
    </row>
    <row r="486" outlineLevel="1" customFormat="1" s="1">
      <c r="B486" s="46" t="n"/>
      <c r="C486" s="144" t="n"/>
      <c r="D486" s="140" t="n"/>
      <c r="E486" s="18" t="n"/>
      <c r="F486" s="53" t="inlineStr">
        <is>
          <t>中野島FC</t>
        </is>
      </c>
      <c r="G486" s="32" t="inlineStr">
        <is>
          <t>0-4</t>
        </is>
      </c>
      <c r="H486" s="31" t="inlineStr">
        <is>
          <t>×</t>
        </is>
      </c>
      <c r="I486" s="54" t="inlineStr">
        <is>
          <t>TRM</t>
        </is>
      </c>
    </row>
    <row r="487" outlineLevel="1" customFormat="1" s="1">
      <c r="B487" s="46" t="n"/>
      <c r="C487" s="144" t="n"/>
      <c r="D487" s="140" t="n"/>
      <c r="E487" s="18" t="n"/>
      <c r="F487" s="53" t="inlineStr">
        <is>
          <t>中野島FC</t>
        </is>
      </c>
      <c r="G487" s="32" t="inlineStr">
        <is>
          <t>1-1</t>
        </is>
      </c>
      <c r="H487" s="31" t="inlineStr">
        <is>
          <t>△</t>
        </is>
      </c>
      <c r="I487" s="54" t="inlineStr">
        <is>
          <t>TRM</t>
        </is>
      </c>
    </row>
    <row r="488" outlineLevel="1" customFormat="1" s="1">
      <c r="B488" s="46" t="n"/>
      <c r="C488" s="144" t="n"/>
      <c r="D488" s="140" t="n"/>
      <c r="E488" s="18" t="n"/>
      <c r="F488" s="53" t="inlineStr">
        <is>
          <t>中野島FC</t>
        </is>
      </c>
      <c r="G488" s="32" t="inlineStr">
        <is>
          <t>1-0</t>
        </is>
      </c>
      <c r="H488" s="31" t="inlineStr">
        <is>
          <t>〇</t>
        </is>
      </c>
      <c r="I488" s="54" t="inlineStr">
        <is>
          <t>TRM</t>
        </is>
      </c>
    </row>
    <row r="489" outlineLevel="1" customFormat="1" s="1">
      <c r="B489" s="143" t="n">
        <v>45935</v>
      </c>
      <c r="C489" s="144">
        <f>B489</f>
        <v/>
      </c>
      <c r="D489" s="140" t="inlineStr">
        <is>
          <t>FC杉田主催TRM</t>
        </is>
      </c>
      <c r="E489" s="18" t="inlineStr">
        <is>
          <t>杉田臨海緑地公園G</t>
        </is>
      </c>
      <c r="F489" s="53" t="inlineStr">
        <is>
          <t>FC杉田</t>
        </is>
      </c>
      <c r="G489" s="32" t="inlineStr">
        <is>
          <t>2-0</t>
        </is>
      </c>
      <c r="H489" s="31" t="inlineStr">
        <is>
          <t>〇</t>
        </is>
      </c>
      <c r="I489" s="54" t="n"/>
    </row>
    <row r="490" outlineLevel="1" customFormat="1" s="1">
      <c r="B490" s="46" t="n"/>
      <c r="C490" s="144" t="n"/>
      <c r="D490" s="140" t="n"/>
      <c r="E490" s="18" t="n"/>
      <c r="F490" s="53" t="inlineStr">
        <is>
          <t>FC杉田</t>
        </is>
      </c>
      <c r="G490" s="32" t="inlineStr">
        <is>
          <t>2-0</t>
        </is>
      </c>
      <c r="H490" s="31" t="inlineStr">
        <is>
          <t>〇</t>
        </is>
      </c>
      <c r="I490" s="54" t="n"/>
    </row>
    <row r="491" outlineLevel="1" customFormat="1" s="1">
      <c r="B491" s="46" t="n"/>
      <c r="C491" s="144" t="n"/>
      <c r="D491" s="140" t="n"/>
      <c r="E491" s="18" t="n"/>
      <c r="F491" s="53" t="inlineStr">
        <is>
          <t>FC杉田</t>
        </is>
      </c>
      <c r="G491" s="32" t="inlineStr">
        <is>
          <t>1-0</t>
        </is>
      </c>
      <c r="H491" s="31" t="inlineStr">
        <is>
          <t>〇</t>
        </is>
      </c>
      <c r="I491" s="54" t="n"/>
    </row>
    <row r="492" outlineLevel="1" customFormat="1" s="1">
      <c r="B492" s="46" t="n"/>
      <c r="C492" s="144" t="n"/>
      <c r="D492" s="140" t="n"/>
      <c r="E492" s="18" t="n"/>
      <c r="F492" s="53" t="inlineStr">
        <is>
          <t>FC杉田</t>
        </is>
      </c>
      <c r="G492" s="32" t="inlineStr">
        <is>
          <t>2-0</t>
        </is>
      </c>
      <c r="H492" s="31" t="inlineStr">
        <is>
          <t>〇</t>
        </is>
      </c>
      <c r="I492" s="54" t="n"/>
    </row>
    <row r="493" outlineLevel="1" customFormat="1" s="1">
      <c r="B493" s="46" t="n"/>
      <c r="C493" s="144" t="n"/>
      <c r="D493" s="140" t="n"/>
      <c r="E493" s="18" t="n"/>
      <c r="F493" s="53" t="inlineStr">
        <is>
          <t>FC杉田</t>
        </is>
      </c>
      <c r="G493" s="32" t="inlineStr">
        <is>
          <t>PK 22-15</t>
        </is>
      </c>
      <c r="H493" s="31" t="inlineStr"/>
      <c r="I493" s="54" t="inlineStr">
        <is>
          <t>PK戦</t>
        </is>
      </c>
    </row>
    <row r="494" outlineLevel="1" customFormat="1" s="1">
      <c r="B494" s="143" t="n">
        <v>45935</v>
      </c>
      <c r="C494" s="144">
        <f>B494</f>
        <v/>
      </c>
      <c r="D494" s="140" t="inlineStr">
        <is>
          <t>かもっちカップ</t>
        </is>
      </c>
      <c r="E494" s="18" t="inlineStr">
        <is>
          <t>片倉北公園</t>
        </is>
      </c>
      <c r="F494" s="53" t="inlineStr">
        <is>
          <t>田奈SC</t>
        </is>
      </c>
      <c r="G494" s="32" t="inlineStr">
        <is>
          <t>0-0</t>
        </is>
      </c>
      <c r="H494" s="31" t="inlineStr">
        <is>
          <t>△</t>
        </is>
      </c>
      <c r="I494" s="54" t="inlineStr">
        <is>
          <t>準優勝</t>
        </is>
      </c>
    </row>
    <row r="495" outlineLevel="1" customFormat="1" s="1">
      <c r="B495" s="46" t="n"/>
      <c r="C495" s="144" t="n"/>
      <c r="D495" s="140" t="n"/>
      <c r="E495" s="18" t="n"/>
      <c r="F495" s="53" t="inlineStr">
        <is>
          <t>湘南ルベントSC</t>
        </is>
      </c>
      <c r="G495" s="32" t="inlineStr">
        <is>
          <t>0-2</t>
        </is>
      </c>
      <c r="H495" s="31" t="inlineStr">
        <is>
          <t>×</t>
        </is>
      </c>
      <c r="I495" s="54" t="n"/>
    </row>
    <row r="496" outlineLevel="1" ht="18.75" customFormat="1" customHeight="1" s="1">
      <c r="B496" s="46" t="n"/>
      <c r="C496" s="144" t="n"/>
      <c r="D496" s="140" t="n"/>
      <c r="E496" s="18" t="n"/>
      <c r="F496" s="53" t="inlineStr">
        <is>
          <t>磯子SC</t>
        </is>
      </c>
      <c r="G496" s="32" t="inlineStr">
        <is>
          <t>1-0</t>
        </is>
      </c>
      <c r="H496" s="31" t="inlineStr">
        <is>
          <t>〇</t>
        </is>
      </c>
      <c r="I496" s="54" t="n"/>
    </row>
    <row r="497" outlineLevel="1" ht="18.75" customFormat="1" customHeight="1" s="1">
      <c r="B497" s="46" t="n"/>
      <c r="C497" s="144" t="n"/>
      <c r="D497" s="140" t="n"/>
      <c r="E497" s="18" t="n"/>
      <c r="F497" s="53" t="inlineStr">
        <is>
          <t>田尾FC</t>
        </is>
      </c>
      <c r="G497" s="32" t="inlineStr">
        <is>
          <t>2-0</t>
        </is>
      </c>
      <c r="H497" s="31" t="inlineStr">
        <is>
          <t>〇</t>
        </is>
      </c>
      <c r="I497" s="54" t="n"/>
    </row>
    <row r="498" outlineLevel="1" ht="18.75" customFormat="1" customHeight="1" s="1">
      <c r="B498" s="46" t="n"/>
      <c r="C498" s="144" t="n"/>
      <c r="D498" s="140" t="n"/>
      <c r="E498" s="18" t="n"/>
      <c r="F498" s="53" t="inlineStr">
        <is>
          <t>横浜かもめSC</t>
        </is>
      </c>
      <c r="G498" s="32" t="inlineStr">
        <is>
          <t>1-0</t>
        </is>
      </c>
      <c r="H498" s="31" t="inlineStr">
        <is>
          <t>〇</t>
        </is>
      </c>
      <c r="I498" s="54" t="n"/>
    </row>
    <row r="499" outlineLevel="1" customFormat="1" s="1">
      <c r="B499" s="143" t="n">
        <v>45927</v>
      </c>
      <c r="C499" s="144">
        <f>B499</f>
        <v/>
      </c>
      <c r="D499" s="140" t="inlineStr">
        <is>
          <t>TRM</t>
        </is>
      </c>
      <c r="E499" s="18" t="inlineStr">
        <is>
          <t>明浜小学校</t>
        </is>
      </c>
      <c r="F499" s="53" t="inlineStr">
        <is>
          <t>I.Oキッカーズ</t>
        </is>
      </c>
      <c r="G499" s="32" t="inlineStr">
        <is>
          <t>0-1</t>
        </is>
      </c>
      <c r="H499" s="31" t="inlineStr">
        <is>
          <t>×</t>
        </is>
      </c>
      <c r="I499" s="54" t="n"/>
    </row>
    <row r="500" outlineLevel="1" customFormat="1" s="1">
      <c r="B500" s="46" t="n"/>
      <c r="C500" s="144" t="n"/>
      <c r="D500" s="140" t="n"/>
      <c r="E500" s="18" t="n"/>
      <c r="F500" s="53" t="inlineStr">
        <is>
          <t>I.Oキッカーズ</t>
        </is>
      </c>
      <c r="G500" s="32" t="inlineStr">
        <is>
          <t>6-0</t>
        </is>
      </c>
      <c r="H500" s="31" t="inlineStr">
        <is>
          <t>〇</t>
        </is>
      </c>
      <c r="I500" s="54" t="n"/>
    </row>
    <row r="501" outlineLevel="1" customFormat="1" s="1">
      <c r="B501" s="46" t="n"/>
      <c r="C501" s="144" t="n"/>
      <c r="D501" s="140" t="n"/>
      <c r="E501" s="18" t="n"/>
      <c r="F501" s="53" t="inlineStr">
        <is>
          <t>I.Oキッカーズ</t>
        </is>
      </c>
      <c r="G501" s="32" t="inlineStr">
        <is>
          <t>0-1</t>
        </is>
      </c>
      <c r="H501" s="31" t="inlineStr">
        <is>
          <t>×</t>
        </is>
      </c>
      <c r="I501" s="54" t="n"/>
    </row>
    <row r="502" outlineLevel="1" customFormat="1" s="1">
      <c r="B502" s="46" t="n"/>
      <c r="C502" s="144" t="n"/>
      <c r="D502" s="140" t="n"/>
      <c r="E502" s="18" t="n"/>
      <c r="F502" s="53" t="inlineStr">
        <is>
          <t>I.Oキッカーズ</t>
        </is>
      </c>
      <c r="G502" s="32" t="inlineStr">
        <is>
          <t>1-1</t>
        </is>
      </c>
      <c r="H502" s="31" t="inlineStr">
        <is>
          <t>△</t>
        </is>
      </c>
      <c r="I502" s="54" t="n"/>
    </row>
    <row r="503" outlineLevel="1" customFormat="1" s="1">
      <c r="B503" s="46" t="n"/>
      <c r="C503" s="144" t="n"/>
      <c r="D503" s="140" t="n"/>
      <c r="E503" s="18" t="n"/>
      <c r="F503" s="53" t="inlineStr">
        <is>
          <t>I.Oキッカーズ</t>
        </is>
      </c>
      <c r="G503" s="32" t="inlineStr">
        <is>
          <t>2-0</t>
        </is>
      </c>
      <c r="H503" s="31" t="inlineStr">
        <is>
          <t>〇</t>
        </is>
      </c>
      <c r="I503" s="54" t="n"/>
    </row>
    <row r="504" outlineLevel="1" customFormat="1" s="1">
      <c r="B504" s="46" t="n"/>
      <c r="C504" s="144" t="n"/>
      <c r="D504" s="140" t="n"/>
      <c r="E504" s="18" t="n"/>
      <c r="F504" s="53" t="inlineStr">
        <is>
          <t>I.Oキッカーズ</t>
        </is>
      </c>
      <c r="G504" s="32" t="inlineStr">
        <is>
          <t>0-2</t>
        </is>
      </c>
      <c r="H504" s="31" t="inlineStr">
        <is>
          <t>×</t>
        </is>
      </c>
      <c r="I504" s="54" t="n"/>
    </row>
    <row r="505" outlineLevel="1" customFormat="1" s="1">
      <c r="B505" s="46" t="n"/>
      <c r="C505" s="144" t="n"/>
      <c r="D505" s="140" t="n"/>
      <c r="E505" s="18" t="n"/>
      <c r="F505" s="53" t="inlineStr">
        <is>
          <t>I.Oキッカーズ</t>
        </is>
      </c>
      <c r="G505" s="32" t="inlineStr">
        <is>
          <t>2-0</t>
        </is>
      </c>
      <c r="H505" s="31" t="inlineStr">
        <is>
          <t>〇</t>
        </is>
      </c>
      <c r="I505" s="54" t="n"/>
    </row>
    <row r="506" outlineLevel="1" customFormat="1" s="1">
      <c r="B506" s="143" t="n">
        <v>45923</v>
      </c>
      <c r="C506" s="144">
        <f>B506</f>
        <v/>
      </c>
      <c r="D506" s="140" t="inlineStr">
        <is>
          <t>湘南読売杯</t>
        </is>
      </c>
      <c r="E506" s="18" t="inlineStr">
        <is>
          <t>リーフスタジアム</t>
        </is>
      </c>
      <c r="F506" s="53" t="inlineStr">
        <is>
          <t>寒川SC</t>
        </is>
      </c>
      <c r="G506" s="32" t="inlineStr">
        <is>
          <t>1-1（PK 2-3）</t>
        </is>
      </c>
      <c r="H506" s="31" t="inlineStr">
        <is>
          <t>×</t>
        </is>
      </c>
      <c r="I506" s="54" t="n"/>
    </row>
    <row r="507" outlineLevel="1" customFormat="1" s="1">
      <c r="B507" s="143" t="n">
        <v>45921</v>
      </c>
      <c r="C507" s="144">
        <f>B507</f>
        <v/>
      </c>
      <c r="D507" s="140" t="inlineStr">
        <is>
          <t>リーガ鷹</t>
        </is>
      </c>
      <c r="E507" s="18" t="inlineStr">
        <is>
          <t>境川遊水池公園多目的G</t>
        </is>
      </c>
      <c r="F507" s="53" t="inlineStr">
        <is>
          <t>野川キッカーズ</t>
        </is>
      </c>
      <c r="G507" s="32" t="inlineStr">
        <is>
          <t>9-0</t>
        </is>
      </c>
      <c r="H507" s="31" t="inlineStr">
        <is>
          <t>〇</t>
        </is>
      </c>
      <c r="I507" s="54" t="n"/>
    </row>
    <row r="508" outlineLevel="1" ht="18.75" customFormat="1" customHeight="1" s="1">
      <c r="B508" s="46" t="n"/>
      <c r="C508" s="144" t="n"/>
      <c r="D508" s="140" t="n"/>
      <c r="E508" s="18" t="n"/>
      <c r="F508" s="53" t="inlineStr">
        <is>
          <t>藤沢FC</t>
        </is>
      </c>
      <c r="G508" s="32" t="inlineStr">
        <is>
          <t>3-0</t>
        </is>
      </c>
      <c r="H508" s="31" t="inlineStr">
        <is>
          <t>〇</t>
        </is>
      </c>
      <c r="I508" s="54" t="inlineStr">
        <is>
          <t>TRM</t>
        </is>
      </c>
    </row>
    <row r="509" outlineLevel="1" ht="18.75" customFormat="1" customHeight="1" s="1">
      <c r="B509" s="46" t="n"/>
      <c r="C509" s="144" t="n"/>
      <c r="D509" s="140" t="n"/>
      <c r="E509" s="18" t="n"/>
      <c r="F509" s="53" t="inlineStr">
        <is>
          <t>野川キッカーズ</t>
        </is>
      </c>
      <c r="G509" s="32" t="inlineStr">
        <is>
          <t>0-1</t>
        </is>
      </c>
      <c r="H509" s="31" t="inlineStr">
        <is>
          <t>×</t>
        </is>
      </c>
      <c r="I509" s="54" t="inlineStr">
        <is>
          <t>TRM</t>
        </is>
      </c>
    </row>
    <row r="510" outlineLevel="1" ht="18.75" customFormat="1" customHeight="1" s="1">
      <c r="B510" s="46" t="n"/>
      <c r="C510" s="144" t="n"/>
      <c r="D510" s="140" t="n"/>
      <c r="E510" s="18" t="n"/>
      <c r="F510" s="53" t="inlineStr">
        <is>
          <t>藤沢FC</t>
        </is>
      </c>
      <c r="G510" s="32" t="inlineStr">
        <is>
          <t>1-0</t>
        </is>
      </c>
      <c r="H510" s="31" t="inlineStr">
        <is>
          <t>〇</t>
        </is>
      </c>
      <c r="I510" s="54" t="inlineStr">
        <is>
          <t>TRM</t>
        </is>
      </c>
    </row>
    <row r="511" outlineLevel="1" customFormat="1" s="1">
      <c r="B511" s="143" t="n">
        <v>45915</v>
      </c>
      <c r="C511" s="144">
        <f>B511</f>
        <v/>
      </c>
      <c r="D511" s="140" t="inlineStr">
        <is>
          <t>初声Jr.カップ</t>
        </is>
      </c>
      <c r="E511" s="18" t="inlineStr">
        <is>
          <t>初声小</t>
        </is>
      </c>
      <c r="F511" s="53" t="inlineStr">
        <is>
          <t>ESFORCO-A</t>
        </is>
      </c>
      <c r="G511" s="32" t="inlineStr">
        <is>
          <t>0-4</t>
        </is>
      </c>
      <c r="H511" s="31" t="inlineStr">
        <is>
          <t>×</t>
        </is>
      </c>
      <c r="I511" s="54" t="inlineStr">
        <is>
          <t>準優勝</t>
        </is>
      </c>
    </row>
    <row r="512" outlineLevel="1" customFormat="1" s="1">
      <c r="B512" s="46" t="n"/>
      <c r="C512" s="144" t="n"/>
      <c r="D512" s="140" t="n"/>
      <c r="E512" s="18" t="n"/>
      <c r="F512" s="53" t="inlineStr">
        <is>
          <t>初声ジュニアFC</t>
        </is>
      </c>
      <c r="G512" s="32" t="inlineStr">
        <is>
          <t>1-1</t>
        </is>
      </c>
      <c r="H512" s="31" t="inlineStr">
        <is>
          <t>△</t>
        </is>
      </c>
      <c r="I512" s="54" t="n"/>
    </row>
    <row r="513" outlineLevel="1" customFormat="1" s="1">
      <c r="B513" s="46" t="n"/>
      <c r="C513" s="144" t="n"/>
      <c r="D513" s="140" t="n"/>
      <c r="E513" s="18" t="n"/>
      <c r="F513" s="53" t="inlineStr">
        <is>
          <t>中野島FC</t>
        </is>
      </c>
      <c r="G513" s="32" t="inlineStr">
        <is>
          <t>1-0</t>
        </is>
      </c>
      <c r="H513" s="31" t="inlineStr">
        <is>
          <t>〇</t>
        </is>
      </c>
      <c r="I513" s="54" t="n"/>
    </row>
    <row r="514" outlineLevel="1" customFormat="1" s="1">
      <c r="B514" s="143" t="n">
        <v>45915</v>
      </c>
      <c r="C514" s="144">
        <f>B514</f>
        <v/>
      </c>
      <c r="D514" s="140" t="inlineStr">
        <is>
          <t>スーパーリーグ</t>
        </is>
      </c>
      <c r="E514" s="18" t="inlineStr">
        <is>
          <t>はまゆうG</t>
        </is>
      </c>
      <c r="F514" s="53" t="inlineStr">
        <is>
          <t>長浦・船越</t>
        </is>
      </c>
      <c r="G514" s="32" t="inlineStr">
        <is>
          <t>1-1</t>
        </is>
      </c>
      <c r="H514" s="31" t="inlineStr">
        <is>
          <t>△</t>
        </is>
      </c>
      <c r="I514" s="54" t="n"/>
    </row>
    <row r="515" outlineLevel="1" customFormat="1" s="1">
      <c r="B515" s="46" t="n"/>
      <c r="C515" s="144" t="n"/>
      <c r="D515" s="140" t="n"/>
      <c r="E515" s="18" t="n"/>
      <c r="F515" s="53" t="inlineStr">
        <is>
          <t>FC高坂</t>
        </is>
      </c>
      <c r="G515" s="32" t="inlineStr">
        <is>
          <t>1-0</t>
        </is>
      </c>
      <c r="H515" s="31" t="inlineStr">
        <is>
          <t>〇</t>
        </is>
      </c>
      <c r="I515" s="54" t="n"/>
    </row>
    <row r="516" outlineLevel="1" customFormat="1" s="1">
      <c r="B516" s="46" t="n"/>
      <c r="C516" s="144" t="n"/>
      <c r="D516" s="140" t="n"/>
      <c r="E516" s="18" t="n"/>
      <c r="F516" s="53" t="inlineStr">
        <is>
          <t>長浦・船越</t>
        </is>
      </c>
      <c r="G516" s="32" t="inlineStr">
        <is>
          <t>0-0</t>
        </is>
      </c>
      <c r="H516" s="31" t="inlineStr">
        <is>
          <t>△</t>
        </is>
      </c>
      <c r="I516" s="54" t="inlineStr">
        <is>
          <t>TRM</t>
        </is>
      </c>
    </row>
    <row r="517" outlineLevel="1" customFormat="1" s="1">
      <c r="B517" s="46" t="n"/>
      <c r="C517" s="144" t="n"/>
      <c r="D517" s="140" t="n"/>
      <c r="E517" s="18" t="n"/>
      <c r="F517" s="53" t="inlineStr">
        <is>
          <t>長浦・船越</t>
        </is>
      </c>
      <c r="G517" s="32" t="inlineStr">
        <is>
          <t>0-3</t>
        </is>
      </c>
      <c r="H517" s="31" t="inlineStr">
        <is>
          <t>×</t>
        </is>
      </c>
      <c r="I517" s="54" t="inlineStr">
        <is>
          <t>TRM</t>
        </is>
      </c>
    </row>
    <row r="518" outlineLevel="1" customFormat="1" s="1">
      <c r="B518" s="143" t="n">
        <v>45914</v>
      </c>
      <c r="C518" s="144">
        <f>B518</f>
        <v/>
      </c>
      <c r="D518" s="140" t="inlineStr">
        <is>
          <t>初声カップ</t>
        </is>
      </c>
      <c r="E518" s="18" t="inlineStr">
        <is>
          <t>名向小</t>
        </is>
      </c>
      <c r="F518" s="53" t="inlineStr">
        <is>
          <t>I.Oキッカーズ</t>
        </is>
      </c>
      <c r="G518" s="32" t="inlineStr">
        <is>
          <t>2-0</t>
        </is>
      </c>
      <c r="H518" s="31" t="inlineStr">
        <is>
          <t>〇</t>
        </is>
      </c>
      <c r="I518" s="54" t="n"/>
    </row>
    <row r="519" outlineLevel="1" customFormat="1" s="1">
      <c r="B519" s="46" t="n"/>
      <c r="C519" s="144" t="n"/>
      <c r="D519" s="140" t="n"/>
      <c r="E519" s="18" t="n"/>
      <c r="F519" s="53" t="inlineStr">
        <is>
          <t>ESFORCO-A</t>
        </is>
      </c>
      <c r="G519" s="32" t="inlineStr">
        <is>
          <t>1-1</t>
        </is>
      </c>
      <c r="H519" s="31" t="inlineStr">
        <is>
          <t>△</t>
        </is>
      </c>
      <c r="I519" s="54" t="n"/>
    </row>
    <row r="520" outlineLevel="1" customFormat="1" s="1">
      <c r="B520" s="46" t="n"/>
      <c r="C520" s="144" t="n"/>
      <c r="D520" s="140" t="n"/>
      <c r="E520" s="18" t="n"/>
      <c r="F520" s="53" t="inlineStr">
        <is>
          <t>アルファ</t>
        </is>
      </c>
      <c r="G520" s="32" t="inlineStr">
        <is>
          <t>3-1</t>
        </is>
      </c>
      <c r="H520" s="31" t="inlineStr">
        <is>
          <t>〇</t>
        </is>
      </c>
      <c r="I520" s="54" t="n"/>
    </row>
    <row r="521" outlineLevel="1" customFormat="1" s="1">
      <c r="B521" s="46" t="n"/>
      <c r="C521" s="144" t="n"/>
      <c r="D521" s="140" t="n"/>
      <c r="E521" s="18" t="n"/>
      <c r="F521" s="53" t="inlineStr">
        <is>
          <t>I.Oキッカーズ</t>
        </is>
      </c>
      <c r="G521" s="32" t="inlineStr">
        <is>
          <t>0-2</t>
        </is>
      </c>
      <c r="H521" s="31" t="inlineStr">
        <is>
          <t>×</t>
        </is>
      </c>
      <c r="I521" s="54" t="inlineStr">
        <is>
          <t>TRM</t>
        </is>
      </c>
    </row>
    <row r="522" outlineLevel="1" customFormat="1" s="1">
      <c r="B522" s="46" t="n"/>
      <c r="C522" s="144" t="n"/>
      <c r="D522" s="140" t="n"/>
      <c r="E522" s="18" t="n"/>
      <c r="F522" s="53" t="inlineStr">
        <is>
          <t>アルファ</t>
        </is>
      </c>
      <c r="G522" s="32" t="inlineStr">
        <is>
          <t>1-0</t>
        </is>
      </c>
      <c r="H522" s="31" t="inlineStr">
        <is>
          <t>〇</t>
        </is>
      </c>
      <c r="I522" s="54" t="inlineStr">
        <is>
          <t>TRM</t>
        </is>
      </c>
    </row>
    <row r="523" outlineLevel="1" customFormat="1" s="1">
      <c r="B523" s="46" t="n"/>
      <c r="C523" s="144" t="n"/>
      <c r="D523" s="140" t="n"/>
      <c r="E523" s="18" t="n"/>
      <c r="F523" s="53" t="inlineStr">
        <is>
          <t>ESFORCO FC</t>
        </is>
      </c>
      <c r="G523" s="32" t="inlineStr">
        <is>
          <t>0-0</t>
        </is>
      </c>
      <c r="H523" s="31" t="inlineStr">
        <is>
          <t>△</t>
        </is>
      </c>
      <c r="I523" s="54" t="inlineStr">
        <is>
          <t>TRM</t>
        </is>
      </c>
    </row>
    <row r="524" outlineLevel="1" customFormat="1" s="1">
      <c r="B524" s="46" t="n"/>
      <c r="C524" s="144" t="n"/>
      <c r="D524" s="140" t="n"/>
      <c r="E524" s="18" t="n"/>
      <c r="F524" s="53" t="inlineStr">
        <is>
          <t>初声Jr</t>
        </is>
      </c>
      <c r="G524" s="32" t="inlineStr">
        <is>
          <t>0-0</t>
        </is>
      </c>
      <c r="H524" s="31" t="inlineStr">
        <is>
          <t>△</t>
        </is>
      </c>
      <c r="I524" s="54" t="inlineStr">
        <is>
          <t>TRM</t>
        </is>
      </c>
    </row>
    <row r="525" outlineLevel="1" customFormat="1" s="1">
      <c r="B525" s="143" t="n">
        <v>45907</v>
      </c>
      <c r="C525" s="144">
        <f>B525</f>
        <v/>
      </c>
      <c r="D525" s="140" t="inlineStr">
        <is>
          <t>マクドナルド・SSCカップ</t>
        </is>
      </c>
      <c r="E525" s="18" t="inlineStr"/>
      <c r="F525" s="53" t="inlineStr">
        <is>
          <t>鶴が台</t>
        </is>
      </c>
      <c r="G525" s="32" t="inlineStr">
        <is>
          <t>1-2</t>
        </is>
      </c>
      <c r="H525" s="31" t="inlineStr">
        <is>
          <t>×</t>
        </is>
      </c>
      <c r="I525" s="54" t="inlineStr">
        <is>
          <t>決勝トーナメント 敢闘賞</t>
        </is>
      </c>
    </row>
    <row r="526" outlineLevel="1" customFormat="1" s="1">
      <c r="B526" s="46" t="n"/>
      <c r="C526" s="144" t="n"/>
      <c r="D526" s="140" t="n"/>
      <c r="E526" s="18" t="n"/>
      <c r="F526" s="53" t="inlineStr">
        <is>
          <t>小和田</t>
        </is>
      </c>
      <c r="G526" s="32" t="inlineStr">
        <is>
          <t>0-3</t>
        </is>
      </c>
      <c r="H526" s="31" t="inlineStr">
        <is>
          <t>×</t>
        </is>
      </c>
      <c r="I526" s="54" t="inlineStr">
        <is>
          <t>決勝トーナメント</t>
        </is>
      </c>
    </row>
    <row r="527" outlineLevel="1" customFormat="1" s="1">
      <c r="B527" s="143" t="n">
        <v>45906</v>
      </c>
      <c r="C527" s="144">
        <f>B527</f>
        <v/>
      </c>
      <c r="D527" s="140" t="inlineStr">
        <is>
          <t>メトロポリタンカップ</t>
        </is>
      </c>
      <c r="E527" s="18" t="inlineStr">
        <is>
          <t>日産追浜グラウンド</t>
        </is>
      </c>
      <c r="F527" s="53" t="inlineStr">
        <is>
          <t>FCアムゼル</t>
        </is>
      </c>
      <c r="G527" s="32" t="inlineStr">
        <is>
          <t>1-2</t>
        </is>
      </c>
      <c r="H527" s="31" t="inlineStr">
        <is>
          <t>×</t>
        </is>
      </c>
      <c r="I527" s="54" t="inlineStr">
        <is>
          <t>決勝トーナメント</t>
        </is>
      </c>
    </row>
    <row r="528" outlineLevel="1" customFormat="1" s="1">
      <c r="B528" s="143" t="n">
        <v>45906</v>
      </c>
      <c r="C528" s="144">
        <f>B528</f>
        <v/>
      </c>
      <c r="D528" s="140" t="inlineStr">
        <is>
          <t>マクドナルド・SSCカップ</t>
        </is>
      </c>
      <c r="E528" s="18" t="inlineStr">
        <is>
          <t>上府中公園スポーツ広場</t>
        </is>
      </c>
      <c r="F528" s="53" t="inlineStr">
        <is>
          <t>鵠沼SC</t>
        </is>
      </c>
      <c r="G528" s="32" t="inlineStr">
        <is>
          <t>1-0</t>
        </is>
      </c>
      <c r="H528" s="31" t="inlineStr">
        <is>
          <t>〇</t>
        </is>
      </c>
      <c r="I528" s="54" t="inlineStr">
        <is>
          <t>予選リーグ</t>
        </is>
      </c>
    </row>
    <row r="529" outlineLevel="1" customFormat="1" s="1">
      <c r="B529" s="46" t="n"/>
      <c r="C529" s="144" t="n"/>
      <c r="D529" s="140" t="n"/>
      <c r="E529" s="18" t="n"/>
      <c r="F529" s="53" t="inlineStr">
        <is>
          <t>SFAT ISEHARA SC</t>
        </is>
      </c>
      <c r="G529" s="32" t="inlineStr">
        <is>
          <t>0-0</t>
        </is>
      </c>
      <c r="H529" s="31" t="inlineStr">
        <is>
          <t>△</t>
        </is>
      </c>
      <c r="I529" s="54" t="inlineStr">
        <is>
          <t>予選リーグ</t>
        </is>
      </c>
    </row>
    <row r="530" outlineLevel="1" customFormat="1" s="1">
      <c r="B530" s="46" t="n"/>
      <c r="C530" s="144" t="n"/>
      <c r="D530" s="140" t="n"/>
      <c r="E530" s="18" t="n"/>
      <c r="F530" s="53" t="inlineStr">
        <is>
          <t>桜井報徳</t>
        </is>
      </c>
      <c r="G530" s="32" t="inlineStr">
        <is>
          <t>1-1</t>
        </is>
      </c>
      <c r="H530" s="31" t="inlineStr">
        <is>
          <t>△</t>
        </is>
      </c>
      <c r="I530" s="54" t="inlineStr">
        <is>
          <t>予選リーグ</t>
        </is>
      </c>
    </row>
    <row r="531" outlineLevel="1" customFormat="1" s="1">
      <c r="B531" s="143" t="n">
        <v>45900</v>
      </c>
      <c r="C531" s="144">
        <f>B531</f>
        <v/>
      </c>
      <c r="D531" s="140" t="inlineStr">
        <is>
          <t>メトロポリタンカップ</t>
        </is>
      </c>
      <c r="E531" s="18" t="inlineStr">
        <is>
          <t>日産追浜グラウンド</t>
        </is>
      </c>
      <c r="F531" s="53" t="inlineStr">
        <is>
          <t>FC杉田</t>
        </is>
      </c>
      <c r="G531" s="32" t="inlineStr">
        <is>
          <t>1-1</t>
        </is>
      </c>
      <c r="H531" s="31" t="inlineStr">
        <is>
          <t>△</t>
        </is>
      </c>
      <c r="I531" s="54" t="n"/>
    </row>
    <row r="532" outlineLevel="1" customFormat="1" s="1">
      <c r="B532" s="46" t="n"/>
      <c r="C532" s="144" t="n"/>
      <c r="D532" s="140" t="n"/>
      <c r="E532" s="18" t="n"/>
      <c r="F532" s="53" t="inlineStr">
        <is>
          <t>FC藤棚</t>
        </is>
      </c>
      <c r="G532" s="32" t="inlineStr">
        <is>
          <t>6-0</t>
        </is>
      </c>
      <c r="H532" s="31" t="inlineStr">
        <is>
          <t>〇</t>
        </is>
      </c>
      <c r="I532" s="54" t="n"/>
    </row>
    <row r="533" outlineLevel="1" customFormat="1" s="1">
      <c r="B533" s="143" t="n">
        <v>45899</v>
      </c>
      <c r="C533" s="144">
        <f>B533</f>
        <v/>
      </c>
      <c r="D533" s="140" t="inlineStr">
        <is>
          <t>メトロポリタンカップ</t>
        </is>
      </c>
      <c r="E533" s="18" t="inlineStr">
        <is>
          <t>日産追浜グラウンド</t>
        </is>
      </c>
      <c r="F533" s="53" t="inlineStr">
        <is>
          <t>美春SC</t>
        </is>
      </c>
      <c r="G533" s="32" t="inlineStr">
        <is>
          <t>3-0</t>
        </is>
      </c>
      <c r="H533" s="31" t="inlineStr">
        <is>
          <t>〇</t>
        </is>
      </c>
      <c r="I533" s="54" t="n"/>
    </row>
    <row r="534" outlineLevel="1" customFormat="1" s="1">
      <c r="B534" s="46" t="n"/>
      <c r="C534" s="144" t="n"/>
      <c r="D534" s="140" t="n"/>
      <c r="E534" s="18" t="n"/>
      <c r="F534" s="53" t="inlineStr">
        <is>
          <t>荏田東FC</t>
        </is>
      </c>
      <c r="G534" s="32" t="inlineStr">
        <is>
          <t>7-0</t>
        </is>
      </c>
      <c r="H534" s="31" t="inlineStr">
        <is>
          <t>〇</t>
        </is>
      </c>
      <c r="I534" s="54" t="n"/>
    </row>
    <row r="535" outlineLevel="1" customFormat="1" s="1">
      <c r="B535" s="143" t="n">
        <v>45892</v>
      </c>
      <c r="C535" s="144">
        <f>B535</f>
        <v/>
      </c>
      <c r="D535" s="140" t="inlineStr">
        <is>
          <t>リーガ鷹</t>
        </is>
      </c>
      <c r="E535" s="18" t="inlineStr">
        <is>
          <t>明浜小</t>
        </is>
      </c>
      <c r="F535" s="53" t="inlineStr">
        <is>
          <t>さぎぬまSC</t>
        </is>
      </c>
      <c r="G535" s="32" t="inlineStr">
        <is>
          <t>1-0</t>
        </is>
      </c>
      <c r="H535" s="31" t="inlineStr">
        <is>
          <t>〇</t>
        </is>
      </c>
      <c r="I535" s="54" t="n"/>
    </row>
    <row r="536" outlineLevel="1" customFormat="1" s="1">
      <c r="B536" s="46" t="n"/>
      <c r="C536" s="144" t="n"/>
      <c r="D536" s="140" t="n"/>
      <c r="E536" s="18" t="n"/>
      <c r="F536" s="53" t="inlineStr">
        <is>
          <t>鶴見東FC</t>
        </is>
      </c>
      <c r="G536" s="32" t="inlineStr">
        <is>
          <t>5-0</t>
        </is>
      </c>
      <c r="H536" s="31" t="inlineStr">
        <is>
          <t>〇</t>
        </is>
      </c>
      <c r="I536" s="54" t="n"/>
    </row>
    <row r="537" outlineLevel="1" customFormat="1" s="1">
      <c r="B537" s="46" t="n"/>
      <c r="C537" s="144" t="n"/>
      <c r="D537" s="140" t="n"/>
      <c r="E537" s="18" t="n"/>
      <c r="F537" s="53" t="inlineStr">
        <is>
          <t>さぎぬまSC</t>
        </is>
      </c>
      <c r="G537" s="32" t="inlineStr">
        <is>
          <t>1-0</t>
        </is>
      </c>
      <c r="H537" s="31" t="inlineStr">
        <is>
          <t>〇</t>
        </is>
      </c>
      <c r="I537" s="54" t="inlineStr">
        <is>
          <t>TRM</t>
        </is>
      </c>
    </row>
    <row r="538" outlineLevel="1" customFormat="1" s="1">
      <c r="B538" s="46" t="n"/>
      <c r="C538" s="144" t="n"/>
      <c r="D538" s="140" t="n"/>
      <c r="E538" s="18" t="n"/>
      <c r="F538" s="53" t="inlineStr">
        <is>
          <t>鶴見東FC</t>
        </is>
      </c>
      <c r="G538" s="32" t="inlineStr">
        <is>
          <t>0-2</t>
        </is>
      </c>
      <c r="H538" s="31" t="inlineStr">
        <is>
          <t>×</t>
        </is>
      </c>
      <c r="I538" s="54" t="inlineStr">
        <is>
          <t>TRM</t>
        </is>
      </c>
    </row>
    <row r="539" outlineLevel="1" customFormat="1" s="1">
      <c r="B539" s="46" t="n"/>
      <c r="C539" s="144" t="n"/>
      <c r="D539" s="140" t="n"/>
      <c r="E539" s="18" t="n"/>
      <c r="F539" s="53" t="inlineStr">
        <is>
          <t>さぎぬまSC</t>
        </is>
      </c>
      <c r="G539" s="32" t="inlineStr">
        <is>
          <t>0-0</t>
        </is>
      </c>
      <c r="H539" s="31" t="inlineStr">
        <is>
          <t>△</t>
        </is>
      </c>
      <c r="I539" s="54" t="inlineStr">
        <is>
          <t>TRM</t>
        </is>
      </c>
    </row>
    <row r="540" outlineLevel="1" customFormat="1" s="1">
      <c r="B540" s="46" t="n"/>
      <c r="C540" s="144" t="n"/>
      <c r="D540" s="140" t="n"/>
      <c r="E540" s="18" t="n"/>
      <c r="F540" s="53" t="inlineStr">
        <is>
          <t>鶴見東FC</t>
        </is>
      </c>
      <c r="G540" s="32" t="inlineStr">
        <is>
          <t>2-4</t>
        </is>
      </c>
      <c r="H540" s="31" t="inlineStr">
        <is>
          <t>×</t>
        </is>
      </c>
      <c r="I540" s="54" t="inlineStr">
        <is>
          <t>TRM</t>
        </is>
      </c>
    </row>
    <row r="541" outlineLevel="1" customFormat="1" s="1">
      <c r="B541" s="143" t="n">
        <v>45886</v>
      </c>
      <c r="C541" s="144">
        <f>B541</f>
        <v/>
      </c>
      <c r="D541" s="140" t="inlineStr">
        <is>
          <t>秦野本町SSサマーカップ</t>
        </is>
      </c>
      <c r="E541" s="18" t="inlineStr">
        <is>
          <t>おおね公園</t>
        </is>
      </c>
      <c r="F541" s="53" t="inlineStr">
        <is>
          <t>大門</t>
        </is>
      </c>
      <c r="G541" s="32" t="inlineStr">
        <is>
          <t>1-1</t>
        </is>
      </c>
      <c r="H541" s="31" t="inlineStr">
        <is>
          <t>△</t>
        </is>
      </c>
      <c r="I541" s="54" t="inlineStr">
        <is>
          <t>2位パート優勝</t>
        </is>
      </c>
    </row>
    <row r="542" outlineLevel="1" customFormat="1" s="1">
      <c r="B542" s="46" t="n"/>
      <c r="C542" s="144" t="n"/>
      <c r="D542" s="140" t="n"/>
      <c r="E542" s="18" t="n"/>
      <c r="F542" s="53" t="inlineStr">
        <is>
          <t>秦野本町SS</t>
        </is>
      </c>
      <c r="G542" s="32" t="inlineStr">
        <is>
          <t>1-1</t>
        </is>
      </c>
      <c r="H542" s="31" t="inlineStr">
        <is>
          <t>△</t>
        </is>
      </c>
      <c r="I542" s="54" t="n"/>
    </row>
    <row r="543" outlineLevel="1" customFormat="1" s="1">
      <c r="B543" s="46" t="n"/>
      <c r="C543" s="144" t="n"/>
      <c r="D543" s="140" t="n"/>
      <c r="E543" s="18" t="n"/>
      <c r="F543" s="53" t="inlineStr">
        <is>
          <t>寒川旭SC</t>
        </is>
      </c>
      <c r="G543" s="32" t="inlineStr">
        <is>
          <t>2-0</t>
        </is>
      </c>
      <c r="H543" s="31" t="inlineStr">
        <is>
          <t>〇</t>
        </is>
      </c>
      <c r="I543" s="54" t="inlineStr">
        <is>
          <t>2位パート</t>
        </is>
      </c>
    </row>
    <row r="544" outlineLevel="1" customFormat="1" s="1">
      <c r="B544" s="46" t="n"/>
      <c r="C544" s="144" t="n"/>
      <c r="D544" s="140" t="n"/>
      <c r="E544" s="18" t="n"/>
      <c r="F544" s="53" t="inlineStr">
        <is>
          <t>林間</t>
        </is>
      </c>
      <c r="G544" s="32" t="inlineStr">
        <is>
          <t>2-0</t>
        </is>
      </c>
      <c r="H544" s="31" t="inlineStr">
        <is>
          <t>〇</t>
        </is>
      </c>
      <c r="I544" s="54" t="inlineStr">
        <is>
          <t>2位パート</t>
        </is>
      </c>
    </row>
    <row r="545" outlineLevel="1" customFormat="1" s="1">
      <c r="B545" s="143" t="n">
        <v>45886</v>
      </c>
      <c r="C545" s="144">
        <f>B545</f>
        <v/>
      </c>
      <c r="D545" s="140" t="inlineStr">
        <is>
          <t>野庭TRM</t>
        </is>
      </c>
      <c r="E545" s="18" t="inlineStr">
        <is>
          <t>すずかけ小G</t>
        </is>
      </c>
      <c r="F545" s="53" t="inlineStr">
        <is>
          <t>野庭キッカーズ A</t>
        </is>
      </c>
      <c r="G545" s="32" t="inlineStr">
        <is>
          <t>1-2</t>
        </is>
      </c>
      <c r="H545" s="31" t="inlineStr">
        <is>
          <t>×</t>
        </is>
      </c>
      <c r="I545" s="54" t="inlineStr">
        <is>
          <t>明浜A</t>
        </is>
      </c>
    </row>
    <row r="546" outlineLevel="1" customFormat="1" s="1">
      <c r="B546" s="46" t="n"/>
      <c r="C546" s="144" t="n"/>
      <c r="D546" s="140" t="n"/>
      <c r="E546" s="18" t="n"/>
      <c r="F546" s="53" t="inlineStr">
        <is>
          <t>野庭キッカーズ B</t>
        </is>
      </c>
      <c r="G546" s="32" t="inlineStr">
        <is>
          <t>2-0</t>
        </is>
      </c>
      <c r="H546" s="31" t="inlineStr">
        <is>
          <t>〇</t>
        </is>
      </c>
      <c r="I546" s="54" t="inlineStr">
        <is>
          <t>明浜B</t>
        </is>
      </c>
    </row>
    <row r="547" outlineLevel="1" customFormat="1" s="1">
      <c r="B547" s="46" t="n"/>
      <c r="C547" s="144" t="n"/>
      <c r="D547" s="140" t="n"/>
      <c r="E547" s="18" t="n"/>
      <c r="F547" s="53" t="inlineStr">
        <is>
          <t>野庭キッカーズ A</t>
        </is>
      </c>
      <c r="G547" s="32" t="inlineStr">
        <is>
          <t>0-1</t>
        </is>
      </c>
      <c r="H547" s="31" t="inlineStr">
        <is>
          <t>×</t>
        </is>
      </c>
      <c r="I547" s="54" t="inlineStr">
        <is>
          <t>明浜A</t>
        </is>
      </c>
    </row>
    <row r="548" outlineLevel="1" customFormat="1" s="1">
      <c r="B548" s="46" t="n"/>
      <c r="C548" s="144" t="n"/>
      <c r="D548" s="140" t="n"/>
      <c r="E548" s="18" t="n"/>
      <c r="F548" s="53" t="inlineStr">
        <is>
          <t>野庭キッカーズ B</t>
        </is>
      </c>
      <c r="G548" s="32" t="inlineStr">
        <is>
          <t>4-0</t>
        </is>
      </c>
      <c r="H548" s="31" t="inlineStr">
        <is>
          <t>〇</t>
        </is>
      </c>
      <c r="I548" s="54" t="inlineStr">
        <is>
          <t>明浜B</t>
        </is>
      </c>
    </row>
    <row r="549" outlineLevel="1" customFormat="1" s="1">
      <c r="B549" s="46" t="n"/>
      <c r="C549" s="144" t="n"/>
      <c r="D549" s="140" t="n"/>
      <c r="E549" s="18" t="n"/>
      <c r="F549" s="53" t="inlineStr">
        <is>
          <t>野庭キッカーズ A</t>
        </is>
      </c>
      <c r="G549" s="32" t="inlineStr">
        <is>
          <t>0-1</t>
        </is>
      </c>
      <c r="H549" s="31" t="inlineStr">
        <is>
          <t>×</t>
        </is>
      </c>
      <c r="I549" s="54" t="inlineStr">
        <is>
          <t>明浜A</t>
        </is>
      </c>
    </row>
    <row r="550" outlineLevel="1" customFormat="1" s="1">
      <c r="B550" s="46" t="n"/>
      <c r="C550" s="144" t="n"/>
      <c r="D550" s="140" t="n"/>
      <c r="E550" s="18" t="n"/>
      <c r="F550" s="53" t="inlineStr">
        <is>
          <t>野庭キッカーズ B</t>
        </is>
      </c>
      <c r="G550" s="32" t="inlineStr">
        <is>
          <t>2-1</t>
        </is>
      </c>
      <c r="H550" s="31" t="inlineStr">
        <is>
          <t>〇</t>
        </is>
      </c>
      <c r="I550" s="54" t="inlineStr">
        <is>
          <t>明浜B</t>
        </is>
      </c>
    </row>
    <row r="551" customFormat="1" s="1">
      <c r="B551" s="46" t="n"/>
      <c r="C551" s="144" t="n"/>
      <c r="D551" s="140" t="n"/>
      <c r="E551" s="18" t="n"/>
      <c r="F551" s="53" t="inlineStr">
        <is>
          <t>野庭キッカーズ A</t>
        </is>
      </c>
      <c r="G551" s="32" t="inlineStr">
        <is>
          <t>0-0</t>
        </is>
      </c>
      <c r="H551" s="31" t="inlineStr">
        <is>
          <t>△</t>
        </is>
      </c>
      <c r="I551" s="54" t="inlineStr">
        <is>
          <t>明浜A</t>
        </is>
      </c>
    </row>
    <row r="552" customFormat="1" s="1">
      <c r="B552" s="46" t="n"/>
      <c r="C552" s="144" t="n"/>
      <c r="D552" s="140" t="n"/>
      <c r="E552" s="18" t="n"/>
      <c r="F552" s="53" t="inlineStr">
        <is>
          <t>野庭キッカーズ B</t>
        </is>
      </c>
      <c r="G552" s="32" t="inlineStr">
        <is>
          <t>1-0</t>
        </is>
      </c>
      <c r="H552" s="31" t="inlineStr">
        <is>
          <t>〇</t>
        </is>
      </c>
      <c r="I552" s="54" t="inlineStr">
        <is>
          <t>明浜B</t>
        </is>
      </c>
    </row>
    <row r="553" customFormat="1" s="1">
      <c r="B553" s="46" t="n"/>
      <c r="C553" s="144" t="n"/>
      <c r="D553" s="140" t="n"/>
      <c r="E553" s="18" t="n"/>
      <c r="F553" s="53" t="inlineStr">
        <is>
          <t>野庭キッカーズ A</t>
        </is>
      </c>
      <c r="G553" s="32" t="inlineStr">
        <is>
          <t>0-0</t>
        </is>
      </c>
      <c r="H553" s="31" t="inlineStr">
        <is>
          <t>△</t>
        </is>
      </c>
      <c r="I553" s="54" t="inlineStr">
        <is>
          <t>明浜A</t>
        </is>
      </c>
    </row>
    <row r="554" customFormat="1" s="1">
      <c r="B554" s="46" t="n"/>
      <c r="C554" s="144" t="n"/>
      <c r="D554" s="140" t="n"/>
      <c r="E554" s="18" t="n"/>
      <c r="F554" s="53" t="inlineStr">
        <is>
          <t>野庭キッカーズ B</t>
        </is>
      </c>
      <c r="G554" s="32" t="inlineStr">
        <is>
          <t>1-0</t>
        </is>
      </c>
      <c r="H554" s="31" t="inlineStr">
        <is>
          <t>〇</t>
        </is>
      </c>
      <c r="I554" s="54" t="inlineStr">
        <is>
          <t>明浜B</t>
        </is>
      </c>
    </row>
    <row r="555" customFormat="1" s="1">
      <c r="B555" s="143" t="n">
        <v>45885</v>
      </c>
      <c r="C555" s="144">
        <f>B555</f>
        <v/>
      </c>
      <c r="D555" s="140" t="inlineStr">
        <is>
          <t>リーガ鷹</t>
        </is>
      </c>
      <c r="E555" s="18" t="inlineStr">
        <is>
          <t>丸子橋第3広場</t>
        </is>
      </c>
      <c r="F555" s="53" t="inlineStr">
        <is>
          <t>高津FC</t>
        </is>
      </c>
      <c r="G555" s="32" t="inlineStr">
        <is>
          <t>1-0</t>
        </is>
      </c>
      <c r="H555" s="31" t="inlineStr">
        <is>
          <t>〇</t>
        </is>
      </c>
      <c r="I555" s="54" t="n"/>
    </row>
    <row r="556">
      <c r="B556" s="46" t="n"/>
      <c r="C556" s="144" t="n"/>
      <c r="D556" s="140" t="n"/>
      <c r="E556" s="18" t="n"/>
      <c r="F556" s="53" t="inlineStr">
        <is>
          <t>藤沢FC</t>
        </is>
      </c>
      <c r="G556" s="32" t="inlineStr">
        <is>
          <t>0-2</t>
        </is>
      </c>
      <c r="H556" s="31" t="inlineStr">
        <is>
          <t>×</t>
        </is>
      </c>
      <c r="I556" s="54" t="n"/>
    </row>
    <row r="557" customFormat="1" s="1">
      <c r="B557" s="46" t="n"/>
      <c r="C557" s="144" t="n"/>
      <c r="D557" s="140" t="n"/>
      <c r="E557" s="18" t="n"/>
      <c r="F557" s="53" t="inlineStr">
        <is>
          <t>高津FC</t>
        </is>
      </c>
      <c r="G557" s="32" t="inlineStr">
        <is>
          <t>0-0</t>
        </is>
      </c>
      <c r="H557" s="31" t="inlineStr">
        <is>
          <t>△</t>
        </is>
      </c>
      <c r="I557" s="54" t="inlineStr">
        <is>
          <t>TRM</t>
        </is>
      </c>
    </row>
    <row r="558" customFormat="1" s="1">
      <c r="B558" s="46" t="n"/>
      <c r="C558" s="144" t="n"/>
      <c r="D558" s="140" t="n"/>
      <c r="E558" s="18" t="n"/>
      <c r="F558" s="53" t="inlineStr">
        <is>
          <t>藤沢FC</t>
        </is>
      </c>
      <c r="G558" s="32" t="inlineStr">
        <is>
          <t>1-0</t>
        </is>
      </c>
      <c r="H558" s="31" t="inlineStr">
        <is>
          <t>〇</t>
        </is>
      </c>
      <c r="I558" s="54" t="inlineStr">
        <is>
          <t>TRM</t>
        </is>
      </c>
    </row>
    <row r="559" customFormat="1" s="1">
      <c r="B559" s="143" t="n">
        <v>45878</v>
      </c>
      <c r="C559" s="144">
        <f>B559</f>
        <v/>
      </c>
      <c r="D559" s="140" t="inlineStr">
        <is>
          <t>足柄FCフレンズカップ</t>
        </is>
      </c>
      <c r="E559" s="18" t="inlineStr">
        <is>
          <t>南足柄市体育センターG</t>
        </is>
      </c>
      <c r="F559" s="53" t="inlineStr">
        <is>
          <t>綾南オレンジ</t>
        </is>
      </c>
      <c r="G559" s="32" t="inlineStr">
        <is>
          <t>4-0</t>
        </is>
      </c>
      <c r="H559" s="31" t="inlineStr">
        <is>
          <t>〇</t>
        </is>
      </c>
      <c r="I559" s="54" t="inlineStr">
        <is>
          <t>2位</t>
        </is>
      </c>
    </row>
    <row r="560" customFormat="1" s="1">
      <c r="B560" s="46" t="n"/>
      <c r="C560" s="144" t="n"/>
      <c r="D560" s="140" t="n"/>
      <c r="E560" s="18" t="n"/>
      <c r="F560" s="53" t="inlineStr">
        <is>
          <t>深見SC</t>
        </is>
      </c>
      <c r="G560" s="32" t="inlineStr">
        <is>
          <t>3-0</t>
        </is>
      </c>
      <c r="H560" s="31" t="inlineStr">
        <is>
          <t>〇</t>
        </is>
      </c>
      <c r="I560" s="54" t="n"/>
    </row>
    <row r="561" customFormat="1" s="1">
      <c r="B561" s="46" t="n"/>
      <c r="C561" s="144" t="n"/>
      <c r="D561" s="140" t="n"/>
      <c r="E561" s="18" t="n"/>
      <c r="F561" s="53" t="inlineStr">
        <is>
          <t>FCシリウス</t>
        </is>
      </c>
      <c r="G561" s="32" t="inlineStr">
        <is>
          <t>3-0</t>
        </is>
      </c>
      <c r="H561" s="31" t="inlineStr">
        <is>
          <t>〇</t>
        </is>
      </c>
      <c r="I561" s="54" t="n"/>
    </row>
    <row r="562">
      <c r="B562" s="46" t="n"/>
      <c r="C562" s="144" t="n"/>
      <c r="D562" s="140" t="n"/>
      <c r="E562" s="18" t="n"/>
      <c r="F562" s="53" t="inlineStr">
        <is>
          <t>ミキFC</t>
        </is>
      </c>
      <c r="G562" s="32" t="inlineStr">
        <is>
          <t>3-0</t>
        </is>
      </c>
      <c r="H562" s="31" t="inlineStr">
        <is>
          <t>〇</t>
        </is>
      </c>
      <c r="I562" s="54" t="n"/>
    </row>
    <row r="563">
      <c r="B563" s="46" t="n"/>
      <c r="C563" s="144" t="n"/>
      <c r="D563" s="140" t="n"/>
      <c r="E563" s="18" t="n"/>
      <c r="F563" s="53" t="inlineStr">
        <is>
          <t>FC湘南辻堂</t>
        </is>
      </c>
      <c r="G563" s="32" t="inlineStr">
        <is>
          <t>2-0</t>
        </is>
      </c>
      <c r="H563" s="31" t="inlineStr">
        <is>
          <t>〇</t>
        </is>
      </c>
      <c r="I563" s="54" t="n"/>
    </row>
    <row r="564">
      <c r="B564" s="46" t="n"/>
      <c r="C564" s="144" t="n"/>
      <c r="D564" s="140" t="n"/>
      <c r="E564" s="18" t="n"/>
      <c r="F564" s="53" t="inlineStr">
        <is>
          <t>ブラックジャガーズ</t>
        </is>
      </c>
      <c r="G564" s="32" t="inlineStr">
        <is>
          <t>4-0</t>
        </is>
      </c>
      <c r="H564" s="31" t="inlineStr">
        <is>
          <t>〇</t>
        </is>
      </c>
      <c r="I564" s="54" t="n"/>
    </row>
    <row r="565" customFormat="1" s="141">
      <c r="B565" s="46" t="n"/>
      <c r="C565" s="144" t="n"/>
      <c r="D565" s="140" t="n"/>
      <c r="E565" s="18" t="n"/>
      <c r="F565" s="53" t="inlineStr">
        <is>
          <t>鶴が台スパイダーズSC</t>
        </is>
      </c>
      <c r="G565" s="32" t="inlineStr">
        <is>
          <t>0-0</t>
        </is>
      </c>
      <c r="H565" s="31" t="inlineStr">
        <is>
          <t>△</t>
        </is>
      </c>
      <c r="I565" s="54" t="n"/>
    </row>
    <row r="566" customFormat="1" s="141">
      <c r="B566" s="46" t="n"/>
      <c r="C566" s="144" t="n"/>
      <c r="D566" s="140" t="n"/>
      <c r="E566" s="18" t="n"/>
      <c r="F566" s="53" t="inlineStr">
        <is>
          <t>足柄FC</t>
        </is>
      </c>
      <c r="G566" s="32" t="inlineStr">
        <is>
          <t>0-3</t>
        </is>
      </c>
      <c r="H566" s="31" t="inlineStr">
        <is>
          <t>×</t>
        </is>
      </c>
      <c r="I566" s="54" t="n"/>
    </row>
    <row r="567" customFormat="1" s="141">
      <c r="B567" s="143" t="n">
        <v>45872</v>
      </c>
      <c r="C567" s="144">
        <f>B567</f>
        <v/>
      </c>
      <c r="D567" s="140" t="inlineStr">
        <is>
          <t>T.C.Summer Fes</t>
        </is>
      </c>
      <c r="E567" s="18" t="inlineStr">
        <is>
          <t>ﾒﾘｯｿｸﾞﾗｳﾝﾄﾞ</t>
        </is>
      </c>
      <c r="F567" s="53" t="inlineStr">
        <is>
          <t>中野島FC</t>
        </is>
      </c>
      <c r="G567" s="32" t="inlineStr">
        <is>
          <t>0-0</t>
        </is>
      </c>
      <c r="H567" s="31" t="inlineStr">
        <is>
          <t>△</t>
        </is>
      </c>
      <c r="I567" s="54" t="n"/>
    </row>
    <row r="568" customFormat="1" s="141">
      <c r="B568" s="46" t="n"/>
      <c r="C568" s="144" t="n"/>
      <c r="D568" s="140" t="n"/>
      <c r="E568" s="18" t="n"/>
      <c r="F568" s="53" t="inlineStr">
        <is>
          <t>FC C.E.L</t>
        </is>
      </c>
      <c r="G568" s="32" t="inlineStr">
        <is>
          <t>1-1</t>
        </is>
      </c>
      <c r="H568" s="31" t="inlineStr">
        <is>
          <t>△</t>
        </is>
      </c>
      <c r="I568" s="54" t="n"/>
    </row>
    <row r="569" customFormat="1" s="141">
      <c r="B569" s="46" t="n"/>
      <c r="C569" s="144" t="n"/>
      <c r="D569" s="140" t="n"/>
      <c r="E569" s="18" t="n"/>
      <c r="F569" s="53" t="inlineStr">
        <is>
          <t>T.C.F.C</t>
        </is>
      </c>
      <c r="G569" s="32" t="inlineStr">
        <is>
          <t>0-0</t>
        </is>
      </c>
      <c r="H569" s="31" t="inlineStr">
        <is>
          <t>△</t>
        </is>
      </c>
      <c r="I569" s="54" t="n"/>
    </row>
    <row r="570" customFormat="1" s="141">
      <c r="B570" s="46" t="n"/>
      <c r="C570" s="144" t="n"/>
      <c r="D570" s="140" t="n"/>
      <c r="E570" s="18" t="n"/>
      <c r="F570" s="53" t="inlineStr">
        <is>
          <t>クリエイトSC</t>
        </is>
      </c>
      <c r="G570" s="32" t="inlineStr">
        <is>
          <t>0-2</t>
        </is>
      </c>
      <c r="H570" s="31" t="inlineStr">
        <is>
          <t>×</t>
        </is>
      </c>
      <c r="I570" s="54" t="n"/>
    </row>
    <row r="571" customFormat="1" s="141">
      <c r="B571" s="46" t="n"/>
      <c r="C571" s="144" t="n"/>
      <c r="D571" s="140" t="n"/>
      <c r="E571" s="18" t="n"/>
      <c r="F571" s="53" t="inlineStr">
        <is>
          <t>FC CLIO</t>
        </is>
      </c>
      <c r="G571" s="32" t="inlineStr">
        <is>
          <t>1-0</t>
        </is>
      </c>
      <c r="H571" s="31" t="inlineStr">
        <is>
          <t>〇</t>
        </is>
      </c>
      <c r="I571" s="54" t="n"/>
    </row>
    <row r="572" customFormat="1" s="141">
      <c r="B572" s="143" t="n">
        <v>45872</v>
      </c>
      <c r="C572" s="144">
        <f>B572</f>
        <v/>
      </c>
      <c r="D572" s="140" t="inlineStr">
        <is>
          <t>TRM</t>
        </is>
      </c>
      <c r="E572" s="18" t="inlineStr">
        <is>
          <t>明浜小</t>
        </is>
      </c>
      <c r="F572" s="53" t="inlineStr">
        <is>
          <t>I.Oキッカーズ</t>
        </is>
      </c>
      <c r="G572" s="32" t="inlineStr">
        <is>
          <t>0-0</t>
        </is>
      </c>
      <c r="H572" s="31" t="inlineStr">
        <is>
          <t>△</t>
        </is>
      </c>
      <c r="I572" s="54" t="n"/>
    </row>
    <row r="573" customFormat="1" s="141">
      <c r="B573" s="46" t="n"/>
      <c r="C573" s="144" t="n"/>
      <c r="D573" s="140" t="n"/>
      <c r="E573" s="18" t="n"/>
      <c r="F573" s="53" t="inlineStr">
        <is>
          <t>I.Oキッカーズ</t>
        </is>
      </c>
      <c r="G573" s="32" t="inlineStr">
        <is>
          <t>1-0</t>
        </is>
      </c>
      <c r="H573" s="31" t="inlineStr">
        <is>
          <t>〇</t>
        </is>
      </c>
      <c r="I573" s="54" t="n"/>
    </row>
    <row r="574" customFormat="1" s="141">
      <c r="B574" s="46" t="n"/>
      <c r="C574" s="144" t="n"/>
      <c r="D574" s="140" t="n"/>
      <c r="E574" s="18" t="n"/>
      <c r="F574" s="53" t="inlineStr">
        <is>
          <t>I.Oキッカーズ</t>
        </is>
      </c>
      <c r="G574" s="32" t="inlineStr">
        <is>
          <t>0-2</t>
        </is>
      </c>
      <c r="H574" s="31" t="inlineStr">
        <is>
          <t>×</t>
        </is>
      </c>
      <c r="I574" s="54" t="n"/>
    </row>
    <row r="575" customFormat="1" s="141">
      <c r="B575" s="46" t="n"/>
      <c r="C575" s="144" t="n"/>
      <c r="D575" s="140" t="n"/>
      <c r="E575" s="18" t="n"/>
      <c r="F575" s="53" t="inlineStr">
        <is>
          <t>I.Oキッカーズ</t>
        </is>
      </c>
      <c r="G575" s="32" t="inlineStr">
        <is>
          <t>1-0</t>
        </is>
      </c>
      <c r="H575" s="31" t="inlineStr">
        <is>
          <t>〇</t>
        </is>
      </c>
      <c r="I575" s="54" t="n"/>
    </row>
    <row r="576" customFormat="1" s="141">
      <c r="B576" s="46" t="n"/>
      <c r="C576" s="144" t="n"/>
      <c r="D576" s="140" t="n"/>
      <c r="E576" s="18" t="n"/>
      <c r="F576" s="53" t="inlineStr">
        <is>
          <t>I.Oキッカーズ</t>
        </is>
      </c>
      <c r="G576" s="32" t="inlineStr">
        <is>
          <t>1-0</t>
        </is>
      </c>
      <c r="H576" s="31" t="inlineStr">
        <is>
          <t>〇</t>
        </is>
      </c>
      <c r="I576" s="54" t="n"/>
    </row>
    <row r="577" customFormat="1" s="141">
      <c r="B577" s="46" t="n"/>
      <c r="C577" s="144" t="n"/>
      <c r="D577" s="140" t="n"/>
      <c r="E577" s="18" t="n"/>
      <c r="F577" s="53" t="inlineStr">
        <is>
          <t>I.Oキッカーズ</t>
        </is>
      </c>
      <c r="G577" s="32" t="inlineStr">
        <is>
          <t>0-0</t>
        </is>
      </c>
      <c r="H577" s="31" t="inlineStr">
        <is>
          <t>△</t>
        </is>
      </c>
      <c r="I577" s="54" t="n"/>
    </row>
    <row r="578" customFormat="1" s="141">
      <c r="B578" s="46" t="n"/>
      <c r="C578" s="144" t="n"/>
      <c r="D578" s="140" t="n"/>
      <c r="E578" s="18" t="n"/>
      <c r="F578" s="53" t="inlineStr">
        <is>
          <t>I.Oキッカーズ</t>
        </is>
      </c>
      <c r="G578" s="32" t="inlineStr">
        <is>
          <t>0-0</t>
        </is>
      </c>
      <c r="H578" s="31" t="inlineStr">
        <is>
          <t>△</t>
        </is>
      </c>
      <c r="I578" s="54" t="n"/>
    </row>
    <row r="579" customFormat="1" s="141">
      <c r="B579" s="46" t="n"/>
      <c r="C579" s="144" t="n"/>
      <c r="D579" s="140" t="n"/>
      <c r="E579" s="18" t="n"/>
      <c r="F579" s="53" t="inlineStr">
        <is>
          <t>I.Oキッカーズ</t>
        </is>
      </c>
      <c r="G579" s="32" t="inlineStr">
        <is>
          <t>1-0</t>
        </is>
      </c>
      <c r="H579" s="31" t="inlineStr">
        <is>
          <t>〇</t>
        </is>
      </c>
      <c r="I579" s="54" t="n"/>
    </row>
    <row r="580" customFormat="1" s="141">
      <c r="B580" s="143" t="n">
        <v>45859</v>
      </c>
      <c r="C580" s="144">
        <f>B580</f>
        <v/>
      </c>
      <c r="D580" s="140" t="inlineStr">
        <is>
          <t>ロンドリーナカップ</t>
        </is>
      </c>
      <c r="E580" s="18" t="inlineStr">
        <is>
          <t>旭丘高校第二校地</t>
        </is>
      </c>
      <c r="F580" s="53" t="inlineStr">
        <is>
          <t>ロンドリーナ(F)</t>
        </is>
      </c>
      <c r="G580" s="32" t="inlineStr">
        <is>
          <t>6-0</t>
        </is>
      </c>
      <c r="H580" s="31" t="inlineStr">
        <is>
          <t>〇</t>
        </is>
      </c>
      <c r="I580" s="54" t="inlineStr">
        <is>
          <t>準優勝</t>
        </is>
      </c>
    </row>
    <row r="581" customFormat="1" s="141">
      <c r="B581" s="46" t="n"/>
      <c r="C581" s="144" t="n"/>
      <c r="D581" s="140" t="n"/>
      <c r="E581" s="18" t="n"/>
      <c r="F581" s="53" t="inlineStr">
        <is>
          <t>東京町田小川FC</t>
        </is>
      </c>
      <c r="G581" s="32" t="inlineStr">
        <is>
          <t>1-0</t>
        </is>
      </c>
      <c r="H581" s="31" t="inlineStr">
        <is>
          <t>〇</t>
        </is>
      </c>
      <c r="I581" s="54" t="n"/>
    </row>
    <row r="582" customFormat="1" s="141">
      <c r="B582" s="46" t="n"/>
      <c r="C582" s="144" t="n"/>
      <c r="D582" s="140" t="n"/>
      <c r="E582" s="18" t="n"/>
      <c r="F582" s="53" t="inlineStr">
        <is>
          <t>藤沢FC</t>
        </is>
      </c>
      <c r="G582" s="32" t="inlineStr">
        <is>
          <t>6-0</t>
        </is>
      </c>
      <c r="H582" s="31" t="inlineStr">
        <is>
          <t>〇</t>
        </is>
      </c>
      <c r="I582" s="54" t="n"/>
    </row>
    <row r="583" customFormat="1" s="141">
      <c r="B583" s="46" t="n"/>
      <c r="C583" s="144" t="n"/>
      <c r="D583" s="140" t="n"/>
      <c r="E583" s="18" t="n"/>
      <c r="F583" s="53" t="inlineStr">
        <is>
          <t>Una Primavera</t>
        </is>
      </c>
      <c r="G583" s="32" t="inlineStr">
        <is>
          <t>2-0</t>
        </is>
      </c>
      <c r="H583" s="31" t="inlineStr">
        <is>
          <t>〇</t>
        </is>
      </c>
      <c r="I583" s="54" t="n"/>
    </row>
    <row r="584" customFormat="1" s="141">
      <c r="B584" s="46" t="n"/>
      <c r="C584" s="144" t="n"/>
      <c r="D584" s="140" t="n"/>
      <c r="E584" s="18" t="n"/>
      <c r="F584" s="53" t="inlineStr">
        <is>
          <t>寒川SC</t>
        </is>
      </c>
      <c r="G584" s="32" t="inlineStr">
        <is>
          <t>1-4</t>
        </is>
      </c>
      <c r="H584" s="31" t="inlineStr">
        <is>
          <t>×</t>
        </is>
      </c>
      <c r="I584" s="54" t="inlineStr">
        <is>
          <t>決勝</t>
        </is>
      </c>
    </row>
    <row r="585" customFormat="1" s="141">
      <c r="B585" s="143" t="n">
        <v>45859</v>
      </c>
      <c r="C585" s="144">
        <f>B585</f>
        <v/>
      </c>
      <c r="D585" s="140" t="inlineStr">
        <is>
          <t>TADOなかよし杯</t>
        </is>
      </c>
      <c r="E585" s="18" t="inlineStr">
        <is>
          <t>はまゆうG</t>
        </is>
      </c>
      <c r="F585" s="53" t="inlineStr">
        <is>
          <t>西本郷FC</t>
        </is>
      </c>
      <c r="G585" s="32" t="inlineStr">
        <is>
          <t>1-2</t>
        </is>
      </c>
      <c r="H585" s="31" t="inlineStr">
        <is>
          <t>×</t>
        </is>
      </c>
      <c r="I585" s="54" t="inlineStr">
        <is>
          <t>2位パート3位</t>
        </is>
      </c>
    </row>
    <row r="586" customFormat="1" s="141">
      <c r="B586" s="46" t="n"/>
      <c r="C586" s="144" t="n"/>
      <c r="D586" s="140" t="n"/>
      <c r="E586" s="18" t="n"/>
      <c r="F586" s="53" t="inlineStr">
        <is>
          <t>多摩小SC</t>
        </is>
      </c>
      <c r="G586" s="32" t="inlineStr">
        <is>
          <t>2-1</t>
        </is>
      </c>
      <c r="H586" s="31" t="inlineStr">
        <is>
          <t>〇</t>
        </is>
      </c>
      <c r="I586" s="54" t="n"/>
    </row>
    <row r="587" customFormat="1" s="141">
      <c r="B587" s="46" t="n"/>
      <c r="C587" s="144" t="n"/>
      <c r="D587" s="140" t="n"/>
      <c r="E587" s="18" t="n"/>
      <c r="F587" s="53" t="inlineStr">
        <is>
          <t>船越長浦</t>
        </is>
      </c>
      <c r="G587" s="32" t="inlineStr">
        <is>
          <t>0-4</t>
        </is>
      </c>
      <c r="H587" s="31" t="inlineStr">
        <is>
          <t>×</t>
        </is>
      </c>
      <c r="I587" s="54" t="n"/>
    </row>
    <row r="588" customFormat="1" s="141">
      <c r="B588" s="143" t="n">
        <v>45858</v>
      </c>
      <c r="C588" s="144">
        <f>B588</f>
        <v/>
      </c>
      <c r="D588" s="140" t="inlineStr">
        <is>
          <t>TRM</t>
        </is>
      </c>
      <c r="E588" s="18" t="inlineStr">
        <is>
          <t>明浜小</t>
        </is>
      </c>
      <c r="F588" s="53" t="inlineStr">
        <is>
          <t>FC鷹</t>
        </is>
      </c>
      <c r="G588" s="32" t="inlineStr">
        <is>
          <t>0-1</t>
        </is>
      </c>
      <c r="H588" s="31" t="inlineStr">
        <is>
          <t>×</t>
        </is>
      </c>
      <c r="I588" s="54" t="n"/>
    </row>
    <row r="589" customFormat="1" s="141">
      <c r="B589" s="46" t="n"/>
      <c r="C589" s="144" t="n"/>
      <c r="D589" s="140" t="n"/>
      <c r="E589" s="18" t="n"/>
      <c r="F589" s="53" t="inlineStr">
        <is>
          <t>FC鷹</t>
        </is>
      </c>
      <c r="G589" s="32" t="inlineStr">
        <is>
          <t>0-4</t>
        </is>
      </c>
      <c r="H589" s="31" t="inlineStr">
        <is>
          <t>×</t>
        </is>
      </c>
      <c r="I589" s="54" t="n"/>
    </row>
    <row r="590" customFormat="1" s="141">
      <c r="B590" s="46" t="n"/>
      <c r="C590" s="144" t="n"/>
      <c r="D590" s="140" t="n"/>
      <c r="E590" s="18" t="n"/>
      <c r="F590" s="53" t="inlineStr">
        <is>
          <t>FC鷹</t>
        </is>
      </c>
      <c r="G590" s="32" t="inlineStr">
        <is>
          <t>1-0</t>
        </is>
      </c>
      <c r="H590" s="31" t="inlineStr">
        <is>
          <t>〇</t>
        </is>
      </c>
      <c r="I590" s="54" t="n"/>
    </row>
    <row r="591" customFormat="1" s="141">
      <c r="B591" s="46" t="n"/>
      <c r="C591" s="144" t="n"/>
      <c r="D591" s="140" t="n"/>
      <c r="E591" s="18" t="n"/>
      <c r="F591" s="53" t="inlineStr">
        <is>
          <t>FC鷹</t>
        </is>
      </c>
      <c r="G591" s="32" t="inlineStr">
        <is>
          <t>0-0</t>
        </is>
      </c>
      <c r="H591" s="31" t="inlineStr">
        <is>
          <t>△</t>
        </is>
      </c>
      <c r="I591" s="54" t="n"/>
    </row>
    <row r="592" customFormat="1" s="141">
      <c r="B592" s="46" t="n"/>
      <c r="C592" s="144" t="n"/>
      <c r="D592" s="140" t="n"/>
      <c r="E592" s="18" t="n"/>
      <c r="F592" s="53" t="inlineStr">
        <is>
          <t>FC鷹</t>
        </is>
      </c>
      <c r="G592" s="32" t="inlineStr">
        <is>
          <t>1-0</t>
        </is>
      </c>
      <c r="H592" s="31" t="inlineStr">
        <is>
          <t>〇</t>
        </is>
      </c>
      <c r="I592" s="54" t="n"/>
    </row>
    <row r="593" customFormat="1" s="141">
      <c r="B593" s="46" t="n"/>
      <c r="C593" s="144" t="n"/>
      <c r="D593" s="140" t="n"/>
      <c r="E593" s="18" t="n"/>
      <c r="F593" s="53" t="inlineStr">
        <is>
          <t>FC鷹</t>
        </is>
      </c>
      <c r="G593" s="32" t="inlineStr">
        <is>
          <t>0-3</t>
        </is>
      </c>
      <c r="H593" s="31" t="inlineStr">
        <is>
          <t>×</t>
        </is>
      </c>
      <c r="I593" s="54" t="n"/>
    </row>
    <row r="594" customFormat="1" s="141">
      <c r="B594" s="46" t="n"/>
      <c r="C594" s="144" t="n"/>
      <c r="D594" s="140" t="n"/>
      <c r="E594" s="18" t="n"/>
      <c r="F594" s="53" t="inlineStr">
        <is>
          <t>FC鷹</t>
        </is>
      </c>
      <c r="G594" s="32" t="inlineStr">
        <is>
          <t>1-0</t>
        </is>
      </c>
      <c r="H594" s="31" t="inlineStr">
        <is>
          <t>〇</t>
        </is>
      </c>
      <c r="I594" s="54" t="n"/>
    </row>
    <row r="595" customFormat="1" s="141">
      <c r="B595" s="46" t="n"/>
      <c r="C595" s="144" t="n"/>
      <c r="D595" s="140" t="n"/>
      <c r="E595" s="18" t="n"/>
      <c r="F595" s="53" t="inlineStr">
        <is>
          <t>FC鷹</t>
        </is>
      </c>
      <c r="G595" s="32" t="inlineStr">
        <is>
          <t>1-2</t>
        </is>
      </c>
      <c r="H595" s="31" t="inlineStr">
        <is>
          <t>×</t>
        </is>
      </c>
      <c r="I595" s="54" t="n"/>
    </row>
    <row r="596" customFormat="1" s="141">
      <c r="B596" s="46" t="n"/>
      <c r="C596" s="144" t="n"/>
      <c r="D596" s="140" t="n"/>
      <c r="E596" s="18" t="n"/>
      <c r="F596" s="53" t="inlineStr">
        <is>
          <t>FC鷹</t>
        </is>
      </c>
      <c r="G596" s="32" t="inlineStr">
        <is>
          <t>0-4</t>
        </is>
      </c>
      <c r="H596" s="31" t="inlineStr">
        <is>
          <t>×</t>
        </is>
      </c>
      <c r="I596" s="54" t="n"/>
    </row>
    <row r="597">
      <c r="B597" s="46" t="n"/>
      <c r="C597" s="144" t="n"/>
      <c r="D597" s="140" t="n"/>
      <c r="E597" s="18" t="n"/>
      <c r="F597" s="53" t="inlineStr">
        <is>
          <t>FC鷹</t>
        </is>
      </c>
      <c r="G597" s="32" t="inlineStr">
        <is>
          <t>0-1</t>
        </is>
      </c>
      <c r="H597" s="31" t="inlineStr">
        <is>
          <t>×</t>
        </is>
      </c>
      <c r="I597" s="54" t="n"/>
    </row>
    <row r="598">
      <c r="B598" s="46" t="n"/>
      <c r="C598" s="144" t="n"/>
      <c r="D598" s="140" t="n"/>
      <c r="E598" s="18" t="n"/>
      <c r="F598" s="53" t="inlineStr">
        <is>
          <t>FC鷹</t>
        </is>
      </c>
      <c r="G598" s="32" t="inlineStr">
        <is>
          <t>2-2</t>
        </is>
      </c>
      <c r="H598" s="31" t="inlineStr">
        <is>
          <t>△</t>
        </is>
      </c>
      <c r="I598" s="54" t="n"/>
    </row>
    <row r="599">
      <c r="B599" s="143" t="n">
        <v>45857</v>
      </c>
      <c r="C599" s="144">
        <f>B599</f>
        <v/>
      </c>
      <c r="D599" s="140" t="inlineStr">
        <is>
          <t>西鎌倉SC主催TRM</t>
        </is>
      </c>
      <c r="E599" s="18" t="inlineStr">
        <is>
          <t>西鎌倉小</t>
        </is>
      </c>
      <c r="F599" s="53" t="inlineStr">
        <is>
          <t>西鎌倉A</t>
        </is>
      </c>
      <c r="G599" s="32" t="inlineStr">
        <is>
          <t>2-1</t>
        </is>
      </c>
      <c r="H599" s="31" t="inlineStr">
        <is>
          <t>〇</t>
        </is>
      </c>
      <c r="I599" s="54" t="inlineStr">
        <is>
          <t>明浜A</t>
        </is>
      </c>
    </row>
    <row r="600">
      <c r="B600" s="46" t="n"/>
      <c r="C600" s="144" t="n"/>
      <c r="D600" s="140" t="n"/>
      <c r="E600" s="18" t="n"/>
      <c r="F600" s="53" t="inlineStr">
        <is>
          <t>西鎌倉B</t>
        </is>
      </c>
      <c r="G600" s="32" t="inlineStr">
        <is>
          <t>0-0</t>
        </is>
      </c>
      <c r="H600" s="31" t="inlineStr">
        <is>
          <t>△</t>
        </is>
      </c>
      <c r="I600" s="54" t="inlineStr">
        <is>
          <t>明浜B</t>
        </is>
      </c>
    </row>
    <row r="601">
      <c r="B601" s="46" t="n"/>
      <c r="C601" s="144" t="n"/>
      <c r="D601" s="140" t="n"/>
      <c r="E601" s="18" t="n"/>
      <c r="F601" s="53" t="inlineStr">
        <is>
          <t>西鎌倉A</t>
        </is>
      </c>
      <c r="G601" s="32" t="inlineStr">
        <is>
          <t>1-0</t>
        </is>
      </c>
      <c r="H601" s="31" t="inlineStr">
        <is>
          <t>〇</t>
        </is>
      </c>
      <c r="I601" s="54" t="inlineStr">
        <is>
          <t>明浜A</t>
        </is>
      </c>
    </row>
    <row r="602">
      <c r="B602" s="46" t="n"/>
      <c r="C602" s="144" t="n"/>
      <c r="D602" s="140" t="n"/>
      <c r="E602" s="18" t="n"/>
      <c r="F602" s="53" t="inlineStr">
        <is>
          <t>西鎌倉B</t>
        </is>
      </c>
      <c r="G602" s="32" t="inlineStr">
        <is>
          <t>0-1</t>
        </is>
      </c>
      <c r="H602" s="31" t="inlineStr">
        <is>
          <t>×</t>
        </is>
      </c>
      <c r="I602" s="54" t="inlineStr">
        <is>
          <t>明浜B</t>
        </is>
      </c>
    </row>
    <row r="603">
      <c r="B603" s="46" t="n"/>
      <c r="C603" s="144" t="n"/>
      <c r="D603" s="140" t="n"/>
      <c r="E603" s="18" t="n"/>
      <c r="F603" s="53" t="inlineStr">
        <is>
          <t>西鎌倉A</t>
        </is>
      </c>
      <c r="G603" s="32" t="inlineStr">
        <is>
          <t>2-2</t>
        </is>
      </c>
      <c r="H603" s="31" t="inlineStr">
        <is>
          <t>△</t>
        </is>
      </c>
      <c r="I603" s="54" t="inlineStr">
        <is>
          <t>明浜A</t>
        </is>
      </c>
    </row>
    <row r="604">
      <c r="B604" s="46" t="n"/>
      <c r="C604" s="144" t="n"/>
      <c r="D604" s="140" t="n"/>
      <c r="E604" s="18" t="n"/>
      <c r="F604" s="53" t="inlineStr">
        <is>
          <t>西鎌倉B</t>
        </is>
      </c>
      <c r="G604" s="32" t="inlineStr">
        <is>
          <t>4-0</t>
        </is>
      </c>
      <c r="H604" s="31" t="inlineStr">
        <is>
          <t>〇</t>
        </is>
      </c>
      <c r="I604" s="54" t="inlineStr">
        <is>
          <t>明浜B</t>
        </is>
      </c>
    </row>
    <row r="605">
      <c r="B605" s="143" t="n">
        <v>45851</v>
      </c>
      <c r="C605" s="144">
        <f>B605</f>
        <v/>
      </c>
      <c r="D605" s="140" t="inlineStr">
        <is>
          <t>あおぞらカップ</t>
        </is>
      </c>
      <c r="E605" s="18" t="inlineStr">
        <is>
          <t>梅はらサッカーグラウンド</t>
        </is>
      </c>
      <c r="F605" s="53" t="inlineStr">
        <is>
          <t>中国杭州CSC上場</t>
        </is>
      </c>
      <c r="G605" s="32" t="inlineStr">
        <is>
          <t>3-1</t>
        </is>
      </c>
      <c r="H605" s="31" t="inlineStr">
        <is>
          <t>〇</t>
        </is>
      </c>
      <c r="I605" s="54" t="inlineStr">
        <is>
          <t>明浜ネイビー 優勝・準優勝（明浜の2チームで決勝）</t>
        </is>
      </c>
    </row>
    <row r="606">
      <c r="B606" s="46" t="n"/>
      <c r="C606" s="144" t="n"/>
      <c r="D606" s="140" t="n"/>
      <c r="E606" s="18" t="n"/>
      <c r="F606" s="53" t="inlineStr">
        <is>
          <t>北京陽光三高FC</t>
        </is>
      </c>
      <c r="G606" s="32" t="inlineStr">
        <is>
          <t>2-0</t>
        </is>
      </c>
      <c r="H606" s="31" t="inlineStr">
        <is>
          <t>〇</t>
        </is>
      </c>
      <c r="I606" s="54" t="inlineStr">
        <is>
          <t>明浜レッド</t>
        </is>
      </c>
    </row>
    <row r="607">
      <c r="B607" s="143" t="n">
        <v>45850</v>
      </c>
      <c r="C607" s="144">
        <f>B607</f>
        <v/>
      </c>
      <c r="D607" s="140" t="inlineStr">
        <is>
          <t>あおぞらカップ</t>
        </is>
      </c>
      <c r="E607" s="18" t="inlineStr">
        <is>
          <t>梅はらサッカーグラウンド</t>
        </is>
      </c>
      <c r="F607" s="53" t="inlineStr">
        <is>
          <t>中国杭州CSC上場</t>
        </is>
      </c>
      <c r="G607" s="32" t="inlineStr">
        <is>
          <t>3-0</t>
        </is>
      </c>
      <c r="H607" s="31" t="inlineStr">
        <is>
          <t>〇</t>
        </is>
      </c>
      <c r="I607" s="54" t="inlineStr">
        <is>
          <t>明浜レッド</t>
        </is>
      </c>
    </row>
    <row r="608">
      <c r="B608" s="46" t="n"/>
      <c r="C608" s="144" t="n"/>
      <c r="D608" s="140" t="n"/>
      <c r="E608" s="18" t="n"/>
      <c r="F608" s="53" t="inlineStr">
        <is>
          <t>光風台イレブン</t>
        </is>
      </c>
      <c r="G608" s="32" t="inlineStr">
        <is>
          <t>1-0</t>
        </is>
      </c>
      <c r="H608" s="31" t="inlineStr">
        <is>
          <t>〇</t>
        </is>
      </c>
      <c r="I608" s="54" t="inlineStr">
        <is>
          <t>明浜レッド</t>
        </is>
      </c>
    </row>
    <row r="609">
      <c r="B609" s="46" t="n"/>
      <c r="C609" s="144" t="n"/>
      <c r="D609" s="140" t="n"/>
      <c r="E609" s="18" t="n"/>
      <c r="F609" s="53" t="inlineStr">
        <is>
          <t>FRIENDRY-SC江東A</t>
        </is>
      </c>
      <c r="G609" s="32" t="inlineStr">
        <is>
          <t>8-2</t>
        </is>
      </c>
      <c r="H609" s="31" t="inlineStr">
        <is>
          <t>〇</t>
        </is>
      </c>
      <c r="I609" s="54" t="inlineStr">
        <is>
          <t>明浜レッド</t>
        </is>
      </c>
    </row>
    <row r="610">
      <c r="B610" s="46" t="n"/>
      <c r="C610" s="144" t="n"/>
      <c r="D610" s="140" t="n"/>
      <c r="E610" s="18" t="n"/>
      <c r="F610" s="53" t="inlineStr">
        <is>
          <t>上本郷SC</t>
        </is>
      </c>
      <c r="G610" s="32" t="inlineStr">
        <is>
          <t>2-1</t>
        </is>
      </c>
      <c r="H610" s="31" t="inlineStr">
        <is>
          <t>〇</t>
        </is>
      </c>
      <c r="I610" s="54" t="inlineStr">
        <is>
          <t>明浜ネイビー</t>
        </is>
      </c>
    </row>
    <row r="611">
      <c r="B611" s="46" t="n"/>
      <c r="C611" s="144" t="n"/>
      <c r="D611" s="140" t="n"/>
      <c r="E611" s="18" t="n"/>
      <c r="F611" s="53" t="inlineStr">
        <is>
          <t>FRIENDRY-SC江東B</t>
        </is>
      </c>
      <c r="G611" s="32" t="inlineStr">
        <is>
          <t>3-1</t>
        </is>
      </c>
      <c r="H611" s="31" t="inlineStr">
        <is>
          <t>〇</t>
        </is>
      </c>
      <c r="I611" s="54" t="inlineStr">
        <is>
          <t>明浜ネイビー</t>
        </is>
      </c>
    </row>
    <row r="612" customFormat="1" s="141">
      <c r="B612" s="46" t="n"/>
      <c r="C612" s="144" t="n"/>
      <c r="D612" s="140" t="n"/>
      <c r="E612" s="18" t="n"/>
      <c r="F612" s="53" t="inlineStr">
        <is>
          <t>アンフィニ大井sc</t>
        </is>
      </c>
      <c r="G612" s="32" t="inlineStr">
        <is>
          <t>5-1</t>
        </is>
      </c>
      <c r="H612" s="31" t="inlineStr">
        <is>
          <t>〇</t>
        </is>
      </c>
      <c r="I612" s="54" t="inlineStr">
        <is>
          <t>明浜ネイビー</t>
        </is>
      </c>
    </row>
    <row r="613">
      <c r="B613" s="143" t="n">
        <v>45844</v>
      </c>
      <c r="C613" s="144">
        <f>B613</f>
        <v/>
      </c>
      <c r="D613" s="140" t="inlineStr">
        <is>
          <t>葉山JGK主催TRM</t>
        </is>
      </c>
      <c r="E613" s="18" t="inlineStr">
        <is>
          <t>一色小</t>
        </is>
      </c>
      <c r="F613" s="53" t="inlineStr">
        <is>
          <t>葉山G</t>
        </is>
      </c>
      <c r="G613" s="32" t="inlineStr">
        <is>
          <t>0-1</t>
        </is>
      </c>
      <c r="H613" s="31" t="inlineStr">
        <is>
          <t>×</t>
        </is>
      </c>
      <c r="I613" s="54" t="n"/>
    </row>
    <row r="614" customFormat="1" s="141">
      <c r="B614" s="46" t="n"/>
      <c r="C614" s="144" t="n"/>
      <c r="D614" s="140" t="n"/>
      <c r="E614" s="18" t="n"/>
      <c r="F614" s="53" t="inlineStr">
        <is>
          <t>葉山L</t>
        </is>
      </c>
      <c r="G614" s="32" t="inlineStr">
        <is>
          <t>3-1</t>
        </is>
      </c>
      <c r="H614" s="31" t="inlineStr">
        <is>
          <t>〇</t>
        </is>
      </c>
      <c r="I614" s="54" t="n"/>
    </row>
    <row r="615">
      <c r="B615" s="46" t="n"/>
      <c r="C615" s="144" t="n"/>
      <c r="D615" s="140" t="n"/>
      <c r="E615" s="18" t="n"/>
      <c r="F615" s="53" t="inlineStr">
        <is>
          <t>葉山G</t>
        </is>
      </c>
      <c r="G615" s="32" t="inlineStr">
        <is>
          <t>2-0</t>
        </is>
      </c>
      <c r="H615" s="31" t="inlineStr">
        <is>
          <t>〇</t>
        </is>
      </c>
      <c r="I615" s="54" t="n"/>
    </row>
    <row r="616">
      <c r="B616" s="46" t="n"/>
      <c r="C616" s="144" t="n"/>
      <c r="D616" s="140" t="n"/>
      <c r="E616" s="18" t="n"/>
      <c r="F616" s="53" t="inlineStr">
        <is>
          <t>葉山L</t>
        </is>
      </c>
      <c r="G616" s="32" t="inlineStr">
        <is>
          <t>2-2</t>
        </is>
      </c>
      <c r="H616" s="31" t="inlineStr">
        <is>
          <t>△</t>
        </is>
      </c>
      <c r="I616" s="54" t="n"/>
    </row>
    <row r="617">
      <c r="B617" s="143" t="n">
        <v>45836</v>
      </c>
      <c r="C617" s="144">
        <f>B617</f>
        <v/>
      </c>
      <c r="D617" s="140" t="inlineStr">
        <is>
          <t>FCむげん TRM</t>
        </is>
      </c>
      <c r="E617" s="18" t="inlineStr"/>
      <c r="F617" s="53" t="inlineStr">
        <is>
          <t>FCむげん</t>
        </is>
      </c>
      <c r="G617" s="32" t="inlineStr">
        <is>
          <t>8-0</t>
        </is>
      </c>
      <c r="H617" s="31" t="inlineStr">
        <is>
          <t>〇</t>
        </is>
      </c>
      <c r="I617" s="54" t="n"/>
    </row>
    <row r="618">
      <c r="B618" s="46" t="n"/>
      <c r="C618" s="144" t="n"/>
      <c r="D618" s="140" t="n"/>
      <c r="E618" s="18" t="n"/>
      <c r="F618" s="53" t="inlineStr">
        <is>
          <t>FCむげん</t>
        </is>
      </c>
      <c r="G618" s="32" t="inlineStr">
        <is>
          <t>7-0</t>
        </is>
      </c>
      <c r="H618" s="31" t="inlineStr">
        <is>
          <t>〇</t>
        </is>
      </c>
      <c r="I618" s="54" t="n"/>
    </row>
    <row r="619">
      <c r="B619" s="46" t="n"/>
      <c r="C619" s="144" t="n"/>
      <c r="D619" s="140" t="n"/>
      <c r="E619" s="18" t="n"/>
      <c r="F619" s="53" t="inlineStr">
        <is>
          <t>FCむげん</t>
        </is>
      </c>
      <c r="G619" s="32" t="inlineStr">
        <is>
          <t>5-0</t>
        </is>
      </c>
      <c r="H619" s="31" t="inlineStr">
        <is>
          <t>〇</t>
        </is>
      </c>
      <c r="I619" s="54" t="n"/>
    </row>
    <row r="620">
      <c r="B620" s="143" t="n">
        <v>45830</v>
      </c>
      <c r="C620" s="144">
        <f>B620</f>
        <v/>
      </c>
      <c r="D620" s="140" t="inlineStr">
        <is>
          <t>明浜スマイルカップ</t>
        </is>
      </c>
      <c r="E620" s="18" t="inlineStr"/>
      <c r="F620" s="53" t="inlineStr">
        <is>
          <t>三春SC</t>
        </is>
      </c>
      <c r="G620" s="32" t="inlineStr">
        <is>
          <t>1-1</t>
        </is>
      </c>
      <c r="H620" s="31" t="inlineStr">
        <is>
          <t>△</t>
        </is>
      </c>
      <c r="I620" s="54" t="inlineStr">
        <is>
          <t>明浜RED</t>
        </is>
      </c>
    </row>
    <row r="621">
      <c r="B621" s="46" t="n"/>
      <c r="C621" s="144" t="n"/>
      <c r="D621" s="140" t="n"/>
      <c r="E621" s="18" t="n"/>
      <c r="F621" s="53" t="inlineStr">
        <is>
          <t>城北ファイターズ</t>
        </is>
      </c>
      <c r="G621" s="32" t="inlineStr">
        <is>
          <t>4-1</t>
        </is>
      </c>
      <c r="H621" s="31" t="inlineStr">
        <is>
          <t>〇</t>
        </is>
      </c>
      <c r="I621" s="54" t="inlineStr">
        <is>
          <t>明浜RED</t>
        </is>
      </c>
    </row>
    <row r="622" customFormat="1" s="141">
      <c r="B622" s="46" t="n"/>
      <c r="C622" s="144" t="n"/>
      <c r="D622" s="140" t="n"/>
      <c r="E622" s="18" t="n"/>
      <c r="F622" s="53" t="inlineStr">
        <is>
          <t>TADOなかよしSC</t>
        </is>
      </c>
      <c r="G622" s="32" t="inlineStr">
        <is>
          <t>1-0</t>
        </is>
      </c>
      <c r="H622" s="31" t="inlineStr">
        <is>
          <t>〇</t>
        </is>
      </c>
      <c r="I622" s="54" t="inlineStr">
        <is>
          <t>明浜RED</t>
        </is>
      </c>
    </row>
    <row r="623" customFormat="1" s="141">
      <c r="B623" s="46" t="n"/>
      <c r="C623" s="144" t="n"/>
      <c r="D623" s="140" t="n"/>
      <c r="E623" s="18" t="n"/>
      <c r="F623" s="53" t="inlineStr">
        <is>
          <t>佐野ベアーズ</t>
        </is>
      </c>
      <c r="G623" s="32" t="inlineStr">
        <is>
          <t>0-1</t>
        </is>
      </c>
      <c r="H623" s="31" t="inlineStr">
        <is>
          <t>×</t>
        </is>
      </c>
      <c r="I623" s="54" t="inlineStr">
        <is>
          <t>明浜RED</t>
        </is>
      </c>
    </row>
    <row r="624">
      <c r="B624" s="46" t="n"/>
      <c r="C624" s="144" t="n"/>
      <c r="D624" s="140" t="n"/>
      <c r="E624" s="18" t="n"/>
      <c r="F624" s="53" t="inlineStr">
        <is>
          <t>FC中原</t>
        </is>
      </c>
      <c r="G624" s="32" t="inlineStr">
        <is>
          <t>2-0</t>
        </is>
      </c>
      <c r="H624" s="31" t="inlineStr">
        <is>
          <t>〇</t>
        </is>
      </c>
      <c r="I624" s="54" t="inlineStr">
        <is>
          <t>明浜RED</t>
        </is>
      </c>
    </row>
    <row r="625">
      <c r="B625" s="46" t="n"/>
      <c r="C625" s="144" t="n"/>
      <c r="D625" s="140" t="n"/>
      <c r="E625" s="18" t="n"/>
      <c r="F625" s="53" t="inlineStr">
        <is>
          <t>船越/長浦</t>
        </is>
      </c>
      <c r="G625" s="32" t="inlineStr">
        <is>
          <t>3-0</t>
        </is>
      </c>
      <c r="H625" s="31" t="inlineStr">
        <is>
          <t>〇</t>
        </is>
      </c>
      <c r="I625" s="54" t="inlineStr">
        <is>
          <t>明浜RED 3位決定戦</t>
        </is>
      </c>
    </row>
    <row r="626" customFormat="1" s="141">
      <c r="B626" s="46" t="n"/>
      <c r="C626" s="144" t="n"/>
      <c r="D626" s="140" t="n"/>
      <c r="E626" s="18" t="n"/>
      <c r="F626" s="53" t="inlineStr">
        <is>
          <t>船越/長浦</t>
        </is>
      </c>
      <c r="G626" s="32" t="inlineStr">
        <is>
          <t>0-2</t>
        </is>
      </c>
      <c r="H626" s="31" t="inlineStr">
        <is>
          <t>×</t>
        </is>
      </c>
      <c r="I626" s="54" t="inlineStr">
        <is>
          <t>明浜NAVY</t>
        </is>
      </c>
    </row>
    <row r="627">
      <c r="B627" s="46" t="n"/>
      <c r="C627" s="144" t="n"/>
      <c r="D627" s="140" t="n"/>
      <c r="E627" s="18" t="n"/>
      <c r="F627" s="53" t="inlineStr">
        <is>
          <t>久里浜FC</t>
        </is>
      </c>
      <c r="G627" s="32" t="inlineStr">
        <is>
          <t>1-0</t>
        </is>
      </c>
      <c r="H627" s="31" t="inlineStr">
        <is>
          <t>〇</t>
        </is>
      </c>
      <c r="I627" s="54" t="inlineStr">
        <is>
          <t>明浜NAVY</t>
        </is>
      </c>
    </row>
    <row r="628">
      <c r="B628" s="46" t="n"/>
      <c r="C628" s="144" t="n"/>
      <c r="D628" s="140" t="n"/>
      <c r="E628" s="18" t="n"/>
      <c r="F628" s="53" t="inlineStr">
        <is>
          <t>大津FC</t>
        </is>
      </c>
      <c r="G628" s="32" t="inlineStr">
        <is>
          <t>1-0</t>
        </is>
      </c>
      <c r="H628" s="31" t="inlineStr">
        <is>
          <t>〇</t>
        </is>
      </c>
      <c r="I628" s="54" t="inlineStr">
        <is>
          <t>明浜NAVY</t>
        </is>
      </c>
    </row>
    <row r="629" customFormat="1" s="141">
      <c r="B629" s="46" t="n"/>
      <c r="C629" s="144" t="n"/>
      <c r="D629" s="140" t="n"/>
      <c r="E629" s="18" t="n"/>
      <c r="F629" s="53" t="inlineStr">
        <is>
          <t>葉山JGK</t>
        </is>
      </c>
      <c r="G629" s="32" t="inlineStr">
        <is>
          <t>2-0</t>
        </is>
      </c>
      <c r="H629" s="31" t="inlineStr">
        <is>
          <t>〇</t>
        </is>
      </c>
      <c r="I629" s="54" t="inlineStr">
        <is>
          <t>明浜NAVY</t>
        </is>
      </c>
    </row>
    <row r="630">
      <c r="B630" s="46" t="n"/>
      <c r="C630" s="144" t="n"/>
      <c r="D630" s="140" t="n"/>
      <c r="E630" s="18" t="n"/>
      <c r="F630" s="53" t="inlineStr">
        <is>
          <t>FC津久井ペガサス</t>
        </is>
      </c>
      <c r="G630" s="32" t="inlineStr">
        <is>
          <t>0-0</t>
        </is>
      </c>
      <c r="H630" s="31" t="inlineStr">
        <is>
          <t>△</t>
        </is>
      </c>
      <c r="I630" s="54" t="inlineStr">
        <is>
          <t>明浜NAVY</t>
        </is>
      </c>
    </row>
    <row r="631">
      <c r="B631" s="46" t="n"/>
      <c r="C631" s="144" t="n"/>
      <c r="D631" s="140" t="n"/>
      <c r="E631" s="18" t="n"/>
      <c r="F631" s="53" t="inlineStr">
        <is>
          <t>三春SC</t>
        </is>
      </c>
      <c r="G631" s="32" t="inlineStr">
        <is>
          <t>1-1</t>
        </is>
      </c>
      <c r="H631" s="31" t="inlineStr">
        <is>
          <t>△</t>
        </is>
      </c>
      <c r="I631" s="54" t="inlineStr">
        <is>
          <t>明浜NAVY 5位決定戦</t>
        </is>
      </c>
    </row>
    <row r="632" customFormat="1" s="141">
      <c r="B632" s="143" t="n">
        <v>45823</v>
      </c>
      <c r="C632" s="144">
        <f>B632</f>
        <v/>
      </c>
      <c r="D632" s="140" t="inlineStr">
        <is>
          <t>ジェイズ主催TRM</t>
        </is>
      </c>
      <c r="E632" s="18" t="inlineStr">
        <is>
          <t>赤羽根山の上パーク</t>
        </is>
      </c>
      <c r="F632" s="53" t="inlineStr">
        <is>
          <t>鵠洋アーセナル</t>
        </is>
      </c>
      <c r="G632" s="32" t="inlineStr">
        <is>
          <t>6-0</t>
        </is>
      </c>
      <c r="H632" s="31" t="inlineStr">
        <is>
          <t>〇</t>
        </is>
      </c>
      <c r="I632" s="54" t="n"/>
    </row>
    <row r="633">
      <c r="B633" s="46" t="n"/>
      <c r="C633" s="144" t="n"/>
      <c r="D633" s="140" t="n"/>
      <c r="E633" s="18" t="n"/>
      <c r="F633" s="53" t="inlineStr">
        <is>
          <t>ジェイズ</t>
        </is>
      </c>
      <c r="G633" s="32" t="inlineStr">
        <is>
          <t>3-1</t>
        </is>
      </c>
      <c r="H633" s="31" t="inlineStr">
        <is>
          <t>〇</t>
        </is>
      </c>
      <c r="I633" s="54" t="n"/>
    </row>
    <row r="634">
      <c r="B634" s="46" t="n"/>
      <c r="C634" s="144" t="n"/>
      <c r="D634" s="140" t="n"/>
      <c r="E634" s="18" t="n"/>
      <c r="F634" s="53" t="inlineStr">
        <is>
          <t>鵠洋アーセナル</t>
        </is>
      </c>
      <c r="G634" s="32" t="inlineStr">
        <is>
          <t>6-0</t>
        </is>
      </c>
      <c r="H634" s="31" t="inlineStr">
        <is>
          <t>〇</t>
        </is>
      </c>
      <c r="I634" s="54" t="n"/>
    </row>
    <row r="635" customFormat="1" s="141">
      <c r="B635" s="46" t="n"/>
      <c r="C635" s="144" t="n"/>
      <c r="D635" s="140" t="n"/>
      <c r="E635" s="18" t="n"/>
      <c r="F635" s="53" t="inlineStr">
        <is>
          <t>ジェイズ</t>
        </is>
      </c>
      <c r="G635" s="32" t="inlineStr">
        <is>
          <t>12-0</t>
        </is>
      </c>
      <c r="H635" s="31" t="inlineStr">
        <is>
          <t>〇</t>
        </is>
      </c>
      <c r="I635" s="54" t="n"/>
    </row>
    <row r="636" customFormat="1" s="141">
      <c r="B636" s="46" t="n"/>
      <c r="C636" s="144" t="n"/>
      <c r="D636" s="140" t="n"/>
      <c r="E636" s="18" t="n"/>
      <c r="F636" s="53" t="inlineStr">
        <is>
          <t>鵠洋アーセナル</t>
        </is>
      </c>
      <c r="G636" s="32" t="inlineStr">
        <is>
          <t>6-0</t>
        </is>
      </c>
      <c r="H636" s="31" t="inlineStr">
        <is>
          <t>〇</t>
        </is>
      </c>
      <c r="I636" s="54" t="n"/>
    </row>
    <row r="637">
      <c r="B637" s="46" t="n"/>
      <c r="C637" s="144" t="n"/>
      <c r="D637" s="140" t="n"/>
      <c r="E637" s="18" t="n"/>
      <c r="F637" s="53" t="inlineStr">
        <is>
          <t>ジェイズ</t>
        </is>
      </c>
      <c r="G637" s="32" t="inlineStr">
        <is>
          <t>6-0</t>
        </is>
      </c>
      <c r="H637" s="31" t="inlineStr">
        <is>
          <t>〇</t>
        </is>
      </c>
      <c r="I637" s="54" t="n"/>
    </row>
    <row r="638">
      <c r="B638" s="46" t="n"/>
      <c r="C638" s="144" t="n"/>
      <c r="D638" s="140" t="n"/>
      <c r="E638" s="18" t="n"/>
      <c r="F638" s="53" t="inlineStr">
        <is>
          <t>鵠洋アーセナル</t>
        </is>
      </c>
      <c r="G638" s="32" t="inlineStr">
        <is>
          <t>8-0</t>
        </is>
      </c>
      <c r="H638" s="31" t="inlineStr">
        <is>
          <t>〇</t>
        </is>
      </c>
      <c r="I638" s="54" t="n"/>
    </row>
    <row r="639">
      <c r="B639" s="46" t="n"/>
      <c r="C639" s="144" t="n"/>
      <c r="D639" s="140" t="n"/>
      <c r="E639" s="18" t="n"/>
      <c r="F639" s="53" t="inlineStr">
        <is>
          <t>ジェイズ</t>
        </is>
      </c>
      <c r="G639" s="32" t="inlineStr">
        <is>
          <t>1-0</t>
        </is>
      </c>
      <c r="H639" s="31" t="inlineStr">
        <is>
          <t>〇</t>
        </is>
      </c>
      <c r="I639" s="54" t="n"/>
    </row>
    <row r="640" customFormat="1" s="141">
      <c r="B640" s="143" t="n">
        <v>45822</v>
      </c>
      <c r="C640" s="144">
        <f>B640</f>
        <v/>
      </c>
      <c r="D640" s="140" t="inlineStr">
        <is>
          <t>SL</t>
        </is>
      </c>
      <c r="E640" s="18" t="inlineStr">
        <is>
          <t>はまゆうG</t>
        </is>
      </c>
      <c r="F640" s="53" t="inlineStr">
        <is>
          <t>久里浜FC</t>
        </is>
      </c>
      <c r="G640" s="32" t="inlineStr">
        <is>
          <t>2-1</t>
        </is>
      </c>
      <c r="H640" s="31" t="inlineStr">
        <is>
          <t>〇</t>
        </is>
      </c>
      <c r="I640" s="54" t="inlineStr">
        <is>
          <t>TRM</t>
        </is>
      </c>
    </row>
    <row r="641" customFormat="1" s="141">
      <c r="B641" s="46" t="n"/>
      <c r="C641" s="144" t="n"/>
      <c r="D641" s="140" t="n"/>
      <c r="E641" s="18" t="n"/>
      <c r="F641" s="53" t="inlineStr">
        <is>
          <t>武山キッカーズ・ジュニア</t>
        </is>
      </c>
      <c r="G641" s="32" t="inlineStr">
        <is>
          <t>0-3</t>
        </is>
      </c>
      <c r="H641" s="31" t="inlineStr">
        <is>
          <t>×</t>
        </is>
      </c>
      <c r="I641" s="54" t="inlineStr">
        <is>
          <t>TRM</t>
        </is>
      </c>
    </row>
    <row r="642" customFormat="1" s="141">
      <c r="B642" s="143" t="n">
        <v>45816</v>
      </c>
      <c r="C642" s="144">
        <f>B642</f>
        <v/>
      </c>
      <c r="D642" s="140" t="inlineStr">
        <is>
          <t>湘南ルベント TRM</t>
        </is>
      </c>
      <c r="E642" s="18" t="inlineStr">
        <is>
          <t>明浜小</t>
        </is>
      </c>
      <c r="F642" s="53" t="inlineStr">
        <is>
          <t>湘南ルベントSC</t>
        </is>
      </c>
      <c r="G642" s="32" t="inlineStr">
        <is>
          <t>0-0</t>
        </is>
      </c>
      <c r="H642" s="31" t="inlineStr">
        <is>
          <t>△</t>
        </is>
      </c>
      <c r="I642" s="54" t="n"/>
    </row>
    <row r="643" customFormat="1" s="141">
      <c r="B643" s="46" t="n"/>
      <c r="C643" s="144" t="n"/>
      <c r="D643" s="140" t="n"/>
      <c r="E643" s="18" t="n"/>
      <c r="F643" s="53" t="inlineStr">
        <is>
          <t>湘南ルベントSC</t>
        </is>
      </c>
      <c r="G643" s="32" t="inlineStr">
        <is>
          <t>0-0</t>
        </is>
      </c>
      <c r="H643" s="31" t="inlineStr">
        <is>
          <t>△</t>
        </is>
      </c>
      <c r="I643" s="54" t="n"/>
    </row>
    <row r="644" customFormat="1" s="141">
      <c r="B644" s="46" t="n"/>
      <c r="C644" s="144" t="n"/>
      <c r="D644" s="140" t="n"/>
      <c r="E644" s="18" t="n"/>
      <c r="F644" s="53" t="inlineStr">
        <is>
          <t>湘南ルベントSC</t>
        </is>
      </c>
      <c r="G644" s="32" t="inlineStr">
        <is>
          <t>0-0</t>
        </is>
      </c>
      <c r="H644" s="31" t="inlineStr">
        <is>
          <t>△</t>
        </is>
      </c>
      <c r="I644" s="54" t="n"/>
    </row>
    <row r="645">
      <c r="B645" s="46" t="n"/>
      <c r="C645" s="144" t="n"/>
      <c r="D645" s="140" t="n"/>
      <c r="E645" s="18" t="n"/>
      <c r="F645" s="53" t="inlineStr">
        <is>
          <t>湘南ルベントSC</t>
        </is>
      </c>
      <c r="G645" s="32" t="inlineStr">
        <is>
          <t>2-0</t>
        </is>
      </c>
      <c r="H645" s="31" t="inlineStr">
        <is>
          <t>〇</t>
        </is>
      </c>
      <c r="I645" s="54" t="n"/>
    </row>
    <row r="646" customFormat="1" s="141">
      <c r="B646" s="46" t="n"/>
      <c r="C646" s="144" t="n"/>
      <c r="D646" s="140" t="n"/>
      <c r="E646" s="18" t="n"/>
      <c r="F646" s="53" t="inlineStr">
        <is>
          <t>湘南ルベントSC</t>
        </is>
      </c>
      <c r="G646" s="32" t="inlineStr">
        <is>
          <t>2-0</t>
        </is>
      </c>
      <c r="H646" s="31" t="inlineStr">
        <is>
          <t>〇</t>
        </is>
      </c>
      <c r="I646" s="54" t="n"/>
    </row>
    <row r="647">
      <c r="B647" s="46" t="n"/>
      <c r="C647" s="144" t="n"/>
      <c r="D647" s="140" t="n"/>
      <c r="E647" s="18" t="n"/>
      <c r="F647" s="53" t="inlineStr">
        <is>
          <t>湘南ルベントSC</t>
        </is>
      </c>
      <c r="G647" s="32" t="inlineStr">
        <is>
          <t>0-1</t>
        </is>
      </c>
      <c r="H647" s="31" t="inlineStr">
        <is>
          <t>×</t>
        </is>
      </c>
      <c r="I647" s="54" t="n"/>
    </row>
    <row r="648" customFormat="1" s="141">
      <c r="B648" s="46" t="n"/>
      <c r="C648" s="144" t="n"/>
      <c r="D648" s="140" t="n"/>
      <c r="E648" s="18" t="n"/>
      <c r="F648" s="53" t="inlineStr">
        <is>
          <t>湘南ルベントSC</t>
        </is>
      </c>
      <c r="G648" s="32" t="inlineStr">
        <is>
          <t>2-1</t>
        </is>
      </c>
      <c r="H648" s="31" t="inlineStr">
        <is>
          <t>〇</t>
        </is>
      </c>
      <c r="I648" s="54" t="n"/>
    </row>
    <row r="649">
      <c r="B649" s="46" t="n"/>
      <c r="C649" s="144" t="n"/>
      <c r="D649" s="140" t="n"/>
      <c r="E649" s="18" t="n"/>
      <c r="F649" s="53" t="inlineStr">
        <is>
          <t>湘南ルベントSC</t>
        </is>
      </c>
      <c r="G649" s="32" t="inlineStr">
        <is>
          <t>1-0</t>
        </is>
      </c>
      <c r="H649" s="31" t="inlineStr">
        <is>
          <t>〇</t>
        </is>
      </c>
      <c r="I649" s="54" t="n"/>
    </row>
    <row r="650">
      <c r="B650" s="46" t="n"/>
      <c r="C650" s="144" t="n"/>
      <c r="D650" s="140" t="n"/>
      <c r="E650" s="18" t="n"/>
      <c r="F650" s="53" t="inlineStr">
        <is>
          <t>湘南ルベントSC</t>
        </is>
      </c>
      <c r="G650" s="32" t="inlineStr">
        <is>
          <t>0-0</t>
        </is>
      </c>
      <c r="H650" s="31" t="inlineStr">
        <is>
          <t>△</t>
        </is>
      </c>
      <c r="I650" s="54" t="n"/>
    </row>
    <row r="651">
      <c r="B651" s="46" t="n"/>
      <c r="C651" s="144" t="n"/>
      <c r="D651" s="140" t="n"/>
      <c r="E651" s="18" t="n"/>
      <c r="F651" s="53" t="inlineStr">
        <is>
          <t>湘南ルベントSC</t>
        </is>
      </c>
      <c r="G651" s="32" t="inlineStr">
        <is>
          <t>0-0</t>
        </is>
      </c>
      <c r="H651" s="31" t="inlineStr">
        <is>
          <t>△</t>
        </is>
      </c>
      <c r="I651" s="54" t="n"/>
    </row>
    <row r="652" customFormat="1" s="141">
      <c r="B652" s="46" t="n"/>
      <c r="C652" s="144" t="n"/>
      <c r="D652" s="140" t="n"/>
      <c r="E652" s="18" t="n"/>
      <c r="F652" s="53" t="inlineStr">
        <is>
          <t>湘南ルベントSC</t>
        </is>
      </c>
      <c r="G652" s="32" t="inlineStr">
        <is>
          <t>0-2</t>
        </is>
      </c>
      <c r="H652" s="31" t="inlineStr">
        <is>
          <t>×</t>
        </is>
      </c>
      <c r="I652" s="54" t="n"/>
    </row>
    <row r="653">
      <c r="B653" s="46" t="n"/>
      <c r="C653" s="144" t="n"/>
      <c r="D653" s="140" t="n"/>
      <c r="E653" s="18" t="n"/>
      <c r="F653" s="53" t="inlineStr">
        <is>
          <t>湘南ルベントSC</t>
        </is>
      </c>
      <c r="G653" s="32" t="inlineStr">
        <is>
          <t>0-4</t>
        </is>
      </c>
      <c r="H653" s="31" t="inlineStr">
        <is>
          <t>×</t>
        </is>
      </c>
      <c r="I653" s="54" t="n"/>
    </row>
    <row r="654">
      <c r="B654" s="143" t="n">
        <v>45815</v>
      </c>
      <c r="C654" s="144">
        <f>B654</f>
        <v/>
      </c>
      <c r="D654" s="140" t="inlineStr">
        <is>
          <t>ライオンズカップ</t>
        </is>
      </c>
      <c r="E654" s="18" t="inlineStr">
        <is>
          <t>はまゆうG</t>
        </is>
      </c>
      <c r="F654" s="53" t="inlineStr">
        <is>
          <t>馬堀ルンデ</t>
        </is>
      </c>
      <c r="G654" s="32" t="inlineStr">
        <is>
          <t>2-0</t>
        </is>
      </c>
      <c r="H654" s="31" t="inlineStr">
        <is>
          <t>〇</t>
        </is>
      </c>
      <c r="I654" s="54" t="inlineStr">
        <is>
          <t>3位決定戦</t>
        </is>
      </c>
    </row>
    <row r="655" customFormat="1" s="141">
      <c r="B655" s="143" t="n">
        <v>45802</v>
      </c>
      <c r="C655" s="144">
        <f>B655</f>
        <v/>
      </c>
      <c r="D655" s="140" t="inlineStr">
        <is>
          <t>エストレーラ TRM</t>
        </is>
      </c>
      <c r="E655" s="18" t="inlineStr">
        <is>
          <t>明浜小</t>
        </is>
      </c>
      <c r="F655" s="53" t="inlineStr">
        <is>
          <t>エストレーラ</t>
        </is>
      </c>
      <c r="G655" s="32" t="inlineStr">
        <is>
          <t>1-0</t>
        </is>
      </c>
      <c r="H655" s="31" t="inlineStr">
        <is>
          <t>〇</t>
        </is>
      </c>
      <c r="I655" s="54" t="n"/>
    </row>
    <row r="656">
      <c r="B656" s="46" t="n"/>
      <c r="C656" s="144" t="n"/>
      <c r="D656" s="140" t="n"/>
      <c r="E656" s="18" t="n"/>
      <c r="F656" s="53" t="inlineStr">
        <is>
          <t>エストレーラ</t>
        </is>
      </c>
      <c r="G656" s="32" t="inlineStr">
        <is>
          <t>0-0</t>
        </is>
      </c>
      <c r="H656" s="31" t="inlineStr">
        <is>
          <t>△</t>
        </is>
      </c>
      <c r="I656" s="54" t="n"/>
    </row>
    <row r="657" customFormat="1" s="141">
      <c r="B657" s="46" t="n"/>
      <c r="C657" s="144" t="n"/>
      <c r="D657" s="140" t="n"/>
      <c r="E657" s="18" t="n"/>
      <c r="F657" s="53" t="inlineStr">
        <is>
          <t>エストレーラ</t>
        </is>
      </c>
      <c r="G657" s="32" t="inlineStr">
        <is>
          <t>4-1</t>
        </is>
      </c>
      <c r="H657" s="31" t="inlineStr">
        <is>
          <t>〇</t>
        </is>
      </c>
      <c r="I657" s="54" t="n"/>
    </row>
    <row r="658">
      <c r="B658" s="46" t="n"/>
      <c r="C658" s="144" t="n"/>
      <c r="D658" s="140" t="n"/>
      <c r="E658" s="18" t="n"/>
      <c r="F658" s="53" t="inlineStr">
        <is>
          <t>エストレーラ</t>
        </is>
      </c>
      <c r="G658" s="32" t="inlineStr">
        <is>
          <t>3-0</t>
        </is>
      </c>
      <c r="H658" s="31" t="inlineStr">
        <is>
          <t>〇</t>
        </is>
      </c>
      <c r="I658" s="54" t="n"/>
    </row>
    <row r="659" customFormat="1" s="141">
      <c r="B659" s="143" t="n">
        <v>45801</v>
      </c>
      <c r="C659" s="144">
        <f>B659</f>
        <v/>
      </c>
      <c r="D659" s="140" t="inlineStr">
        <is>
          <t>あざみ野FC TRM</t>
        </is>
      </c>
      <c r="E659" s="18" t="inlineStr">
        <is>
          <t>明浜小</t>
        </is>
      </c>
      <c r="F659" s="53" t="inlineStr">
        <is>
          <t>あざみ野</t>
        </is>
      </c>
      <c r="G659" s="32" t="inlineStr">
        <is>
          <t>0-0</t>
        </is>
      </c>
      <c r="H659" s="31" t="inlineStr">
        <is>
          <t>△</t>
        </is>
      </c>
      <c r="I659" s="54" t="n"/>
    </row>
    <row r="660">
      <c r="B660" s="46" t="n"/>
      <c r="C660" s="144" t="n"/>
      <c r="D660" s="140" t="n"/>
      <c r="E660" s="18" t="n"/>
      <c r="F660" s="53" t="inlineStr">
        <is>
          <t>あざみ野</t>
        </is>
      </c>
      <c r="G660" s="32" t="inlineStr">
        <is>
          <t>1-3</t>
        </is>
      </c>
      <c r="H660" s="31" t="inlineStr">
        <is>
          <t>×</t>
        </is>
      </c>
      <c r="I660" s="54" t="n"/>
    </row>
    <row r="661" customFormat="1" s="141">
      <c r="B661" s="46" t="n"/>
      <c r="C661" s="144" t="n"/>
      <c r="D661" s="140" t="n"/>
      <c r="E661" s="18" t="n"/>
      <c r="F661" s="53" t="inlineStr">
        <is>
          <t>あざみ野</t>
        </is>
      </c>
      <c r="G661" s="32" t="inlineStr">
        <is>
          <t>0-0</t>
        </is>
      </c>
      <c r="H661" s="31" t="inlineStr">
        <is>
          <t>△</t>
        </is>
      </c>
      <c r="I661" s="54" t="n"/>
    </row>
    <row r="662">
      <c r="B662" s="46" t="n"/>
      <c r="C662" s="144" t="n"/>
      <c r="D662" s="140" t="n"/>
      <c r="E662" s="18" t="n"/>
      <c r="F662" s="53" t="inlineStr">
        <is>
          <t>あざみ野</t>
        </is>
      </c>
      <c r="G662" s="32" t="inlineStr">
        <is>
          <t>0-1</t>
        </is>
      </c>
      <c r="H662" s="31" t="inlineStr">
        <is>
          <t>×</t>
        </is>
      </c>
      <c r="I662" s="54" t="n"/>
    </row>
    <row r="663">
      <c r="B663" s="46" t="n"/>
      <c r="C663" s="144" t="n"/>
      <c r="D663" s="140" t="n"/>
      <c r="E663" s="18" t="n"/>
      <c r="F663" s="53" t="inlineStr">
        <is>
          <t>あざみ野</t>
        </is>
      </c>
      <c r="G663" s="32" t="inlineStr">
        <is>
          <t>0-0</t>
        </is>
      </c>
      <c r="H663" s="31" t="inlineStr">
        <is>
          <t>△</t>
        </is>
      </c>
      <c r="I663" s="54" t="n"/>
    </row>
    <row r="664">
      <c r="B664" s="46" t="n"/>
      <c r="C664" s="144" t="n"/>
      <c r="D664" s="140" t="n"/>
      <c r="E664" s="18" t="n"/>
      <c r="F664" s="53" t="inlineStr">
        <is>
          <t>あざみ野</t>
        </is>
      </c>
      <c r="G664" s="32" t="inlineStr">
        <is>
          <t>1-1</t>
        </is>
      </c>
      <c r="H664" s="31" t="inlineStr">
        <is>
          <t>△</t>
        </is>
      </c>
      <c r="I664" s="54" t="n"/>
    </row>
    <row r="665">
      <c r="B665" s="46" t="n"/>
      <c r="C665" s="144" t="n"/>
      <c r="D665" s="140" t="n"/>
      <c r="E665" s="18" t="n"/>
      <c r="F665" s="53" t="inlineStr">
        <is>
          <t>あざみ野</t>
        </is>
      </c>
      <c r="G665" s="32" t="inlineStr">
        <is>
          <t>1-6</t>
        </is>
      </c>
      <c r="H665" s="31" t="inlineStr">
        <is>
          <t>×</t>
        </is>
      </c>
      <c r="I665" s="54" t="n"/>
    </row>
    <row r="666">
      <c r="B666" s="46" t="n"/>
      <c r="C666" s="144" t="n"/>
      <c r="D666" s="140" t="n"/>
      <c r="E666" s="18" t="n"/>
      <c r="F666" s="53" t="inlineStr">
        <is>
          <t>あざみ野</t>
        </is>
      </c>
      <c r="G666" s="32" t="inlineStr">
        <is>
          <t>1-0</t>
        </is>
      </c>
      <c r="H666" s="31" t="inlineStr">
        <is>
          <t>〇</t>
        </is>
      </c>
      <c r="I666" s="54" t="n"/>
    </row>
    <row r="667" customFormat="1" s="141">
      <c r="B667" s="46" t="n"/>
      <c r="C667" s="144" t="n"/>
      <c r="D667" s="140" t="n"/>
      <c r="E667" s="18" t="n"/>
      <c r="F667" s="53" t="inlineStr">
        <is>
          <t>あざみ野</t>
        </is>
      </c>
      <c r="G667" s="32" t="inlineStr">
        <is>
          <t>2-0</t>
        </is>
      </c>
      <c r="H667" s="31" t="inlineStr">
        <is>
          <t>〇</t>
        </is>
      </c>
      <c r="I667" s="54" t="n"/>
    </row>
    <row r="668">
      <c r="B668" s="46" t="n"/>
      <c r="C668" s="144" t="n"/>
      <c r="D668" s="140" t="n"/>
      <c r="E668" s="18" t="n"/>
      <c r="F668" s="53" t="inlineStr">
        <is>
          <t>あざみ野</t>
        </is>
      </c>
      <c r="G668" s="32" t="inlineStr">
        <is>
          <t>0-0</t>
        </is>
      </c>
      <c r="H668" s="31" t="inlineStr">
        <is>
          <t>△</t>
        </is>
      </c>
      <c r="I668" s="54" t="n"/>
    </row>
    <row r="669">
      <c r="B669" s="143" t="n">
        <v>45795</v>
      </c>
      <c r="C669" s="144">
        <f>B669</f>
        <v/>
      </c>
      <c r="D669" s="140" t="inlineStr">
        <is>
          <t>さつき杯</t>
        </is>
      </c>
      <c r="E669" s="18" t="inlineStr">
        <is>
          <t>海老名市立今泉小</t>
        </is>
      </c>
      <c r="F669" s="53" t="inlineStr">
        <is>
          <t>海老名K</t>
        </is>
      </c>
      <c r="G669" s="32" t="inlineStr">
        <is>
          <t>15-0</t>
        </is>
      </c>
      <c r="H669" s="31" t="inlineStr">
        <is>
          <t>〇</t>
        </is>
      </c>
      <c r="I669" s="54" t="inlineStr">
        <is>
          <t>優勝</t>
        </is>
      </c>
    </row>
    <row r="670">
      <c r="B670" s="46" t="n"/>
      <c r="C670" s="144" t="n"/>
      <c r="D670" s="140" t="n"/>
      <c r="E670" s="18" t="n"/>
      <c r="F670" s="53" t="inlineStr">
        <is>
          <t>リベルボーラ</t>
        </is>
      </c>
      <c r="G670" s="32" t="inlineStr">
        <is>
          <t>7-0</t>
        </is>
      </c>
      <c r="H670" s="31" t="inlineStr">
        <is>
          <t>〇</t>
        </is>
      </c>
      <c r="I670" s="54" t="n"/>
    </row>
    <row r="671">
      <c r="B671" s="46" t="n"/>
      <c r="C671" s="144" t="n"/>
      <c r="D671" s="140" t="n"/>
      <c r="E671" s="18" t="n"/>
      <c r="F671" s="53" t="inlineStr">
        <is>
          <t>寒川旭SC</t>
        </is>
      </c>
      <c r="G671" s="32" t="inlineStr">
        <is>
          <t>1-0</t>
        </is>
      </c>
      <c r="H671" s="31" t="inlineStr">
        <is>
          <t>〇</t>
        </is>
      </c>
      <c r="I671" s="54" t="n"/>
    </row>
    <row r="672">
      <c r="B672" s="143" t="n">
        <v>45788</v>
      </c>
      <c r="C672" s="144">
        <f>B672</f>
        <v/>
      </c>
      <c r="D672" s="140" t="inlineStr">
        <is>
          <t>夏山SC主催TRM</t>
        </is>
      </c>
      <c r="E672" s="18" t="inlineStr">
        <is>
          <t>西金沢学園</t>
        </is>
      </c>
      <c r="F672" s="53" t="inlineStr">
        <is>
          <t>夏山SC</t>
        </is>
      </c>
      <c r="G672" s="32" t="inlineStr">
        <is>
          <t>0-0</t>
        </is>
      </c>
      <c r="H672" s="31" t="inlineStr">
        <is>
          <t>△</t>
        </is>
      </c>
      <c r="I672" s="54" t="n"/>
    </row>
    <row r="673">
      <c r="B673" s="46" t="n"/>
      <c r="C673" s="144" t="n"/>
      <c r="D673" s="140" t="n"/>
      <c r="E673" s="18" t="n"/>
      <c r="F673" s="53" t="inlineStr">
        <is>
          <t>帷子</t>
        </is>
      </c>
      <c r="G673" s="32" t="inlineStr">
        <is>
          <t>1-0</t>
        </is>
      </c>
      <c r="H673" s="31" t="inlineStr">
        <is>
          <t>〇</t>
        </is>
      </c>
      <c r="I673" s="54" t="n"/>
    </row>
    <row r="674">
      <c r="B674" s="46" t="n"/>
      <c r="C674" s="144" t="n"/>
      <c r="D674" s="140" t="n"/>
      <c r="E674" s="18" t="n"/>
      <c r="F674" s="53" t="inlineStr">
        <is>
          <t>夏山SC</t>
        </is>
      </c>
      <c r="G674" s="32" t="inlineStr">
        <is>
          <t>2-1</t>
        </is>
      </c>
      <c r="H674" s="31" t="inlineStr">
        <is>
          <t>〇</t>
        </is>
      </c>
      <c r="I674" s="54" t="n"/>
    </row>
    <row r="675">
      <c r="B675" s="46" t="n"/>
      <c r="C675" s="144" t="n"/>
      <c r="D675" s="140" t="n"/>
      <c r="E675" s="18" t="n"/>
      <c r="F675" s="53" t="inlineStr">
        <is>
          <t>帷子</t>
        </is>
      </c>
      <c r="G675" s="32" t="inlineStr">
        <is>
          <t>1-0</t>
        </is>
      </c>
      <c r="H675" s="31" t="inlineStr">
        <is>
          <t>〇</t>
        </is>
      </c>
      <c r="I675" s="54" t="n"/>
    </row>
    <row r="676">
      <c r="B676" s="46" t="n"/>
      <c r="C676" s="144" t="n"/>
      <c r="D676" s="140" t="n"/>
      <c r="E676" s="18" t="n"/>
      <c r="F676" s="53" t="inlineStr">
        <is>
          <t>夏山SC</t>
        </is>
      </c>
      <c r="G676" s="32" t="inlineStr">
        <is>
          <t>5-0</t>
        </is>
      </c>
      <c r="H676" s="31" t="inlineStr">
        <is>
          <t>〇</t>
        </is>
      </c>
      <c r="I676" s="54" t="n"/>
    </row>
    <row r="677">
      <c r="B677" s="46" t="n"/>
      <c r="C677" s="144" t="n"/>
      <c r="D677" s="140" t="n"/>
      <c r="E677" s="18" t="n"/>
      <c r="F677" s="53" t="inlineStr">
        <is>
          <t>帷子</t>
        </is>
      </c>
      <c r="G677" s="32" t="inlineStr">
        <is>
          <t>0-1</t>
        </is>
      </c>
      <c r="H677" s="31" t="inlineStr">
        <is>
          <t>×</t>
        </is>
      </c>
      <c r="I677" s="54" t="n"/>
    </row>
    <row r="678">
      <c r="B678" s="143" t="n">
        <v>45787</v>
      </c>
      <c r="C678" s="144">
        <f>B678</f>
        <v/>
      </c>
      <c r="D678" s="140" t="inlineStr">
        <is>
          <t>六会湘南台TRM</t>
        </is>
      </c>
      <c r="E678" s="18" t="inlineStr">
        <is>
          <t>六会小</t>
        </is>
      </c>
      <c r="F678" s="53" t="inlineStr">
        <is>
          <t>FC六会湘南台</t>
        </is>
      </c>
      <c r="G678" s="32" t="inlineStr">
        <is>
          <t>3-0</t>
        </is>
      </c>
      <c r="H678" s="31" t="inlineStr">
        <is>
          <t>〇</t>
        </is>
      </c>
      <c r="I678" s="54" t="n"/>
    </row>
    <row r="679">
      <c r="B679" s="46" t="n"/>
      <c r="C679" s="144" t="n"/>
      <c r="D679" s="140" t="n"/>
      <c r="E679" s="18" t="n"/>
      <c r="F679" s="53" t="inlineStr">
        <is>
          <t>FC六会湘南台</t>
        </is>
      </c>
      <c r="G679" s="32" t="inlineStr">
        <is>
          <t>4-0</t>
        </is>
      </c>
      <c r="H679" s="31" t="inlineStr">
        <is>
          <t>〇</t>
        </is>
      </c>
      <c r="I679" s="54" t="n"/>
    </row>
    <row r="680">
      <c r="B680" s="143" t="n">
        <v>45782</v>
      </c>
      <c r="C680" s="144">
        <f>B680</f>
        <v/>
      </c>
      <c r="D680" s="140" t="inlineStr">
        <is>
          <t>佐野ベアーズ杯</t>
        </is>
      </c>
      <c r="E680" s="18" t="inlineStr">
        <is>
          <t>不入斗中</t>
        </is>
      </c>
      <c r="F680" s="53" t="inlineStr">
        <is>
          <t>I.Oキッカーズ</t>
        </is>
      </c>
      <c r="G680" s="32" t="inlineStr">
        <is>
          <t>0-2</t>
        </is>
      </c>
      <c r="H680" s="31" t="inlineStr"/>
      <c r="I680" s="54" t="n"/>
    </row>
    <row r="681">
      <c r="B681" s="46" t="n"/>
      <c r="C681" s="144" t="n"/>
      <c r="D681" s="140" t="n"/>
      <c r="E681" s="18" t="n"/>
      <c r="F681" s="53" t="inlineStr">
        <is>
          <t>三春SC</t>
        </is>
      </c>
      <c r="G681" s="32" t="inlineStr">
        <is>
          <t>0-1</t>
        </is>
      </c>
      <c r="H681" s="31" t="inlineStr"/>
      <c r="I681" s="54" t="n"/>
    </row>
    <row r="682">
      <c r="B682" s="46" t="n"/>
      <c r="C682" s="144" t="n"/>
      <c r="D682" s="140" t="n"/>
      <c r="E682" s="18" t="n"/>
      <c r="F682" s="53" t="inlineStr">
        <is>
          <t>佐野ベアーズ</t>
        </is>
      </c>
      <c r="G682" s="32" t="inlineStr">
        <is>
          <t>1-0</t>
        </is>
      </c>
      <c r="H682" s="31" t="inlineStr"/>
      <c r="I682" s="54" t="inlineStr">
        <is>
          <t>決勝リーグ</t>
        </is>
      </c>
    </row>
    <row r="683">
      <c r="B683" s="143" t="n">
        <v>45781</v>
      </c>
      <c r="C683" s="144">
        <f>B683</f>
        <v/>
      </c>
      <c r="D683" s="140" t="inlineStr">
        <is>
          <t>YSGEM杯</t>
        </is>
      </c>
      <c r="E683" s="18" t="inlineStr">
        <is>
          <t>酒匂川スポーツ広場</t>
        </is>
      </c>
      <c r="F683" s="53" t="inlineStr">
        <is>
          <t>ESFORCO FC</t>
        </is>
      </c>
      <c r="G683" s="32" t="inlineStr">
        <is>
          <t>0-1</t>
        </is>
      </c>
      <c r="H683" s="31" t="inlineStr">
        <is>
          <t>×</t>
        </is>
      </c>
      <c r="I683" s="54" t="n"/>
    </row>
    <row r="684">
      <c r="B684" s="46" t="n"/>
      <c r="C684" s="144" t="n"/>
      <c r="D684" s="140" t="n"/>
      <c r="E684" s="18" t="n"/>
      <c r="F684" s="53" t="inlineStr">
        <is>
          <t>FCパーシモン</t>
        </is>
      </c>
      <c r="G684" s="32" t="inlineStr">
        <is>
          <t>0-0</t>
        </is>
      </c>
      <c r="H684" s="31" t="inlineStr">
        <is>
          <t>△</t>
        </is>
      </c>
      <c r="I684" s="54" t="n"/>
    </row>
    <row r="685">
      <c r="B685" s="46" t="n"/>
      <c r="C685" s="144" t="n"/>
      <c r="D685" s="140" t="n"/>
      <c r="E685" s="18" t="n"/>
      <c r="F685" s="53" t="inlineStr">
        <is>
          <t>原</t>
        </is>
      </c>
      <c r="G685" s="32" t="inlineStr">
        <is>
          <t>0-0</t>
        </is>
      </c>
      <c r="H685" s="31" t="inlineStr">
        <is>
          <t>△</t>
        </is>
      </c>
      <c r="I685" s="54" t="n"/>
    </row>
    <row r="686">
      <c r="B686" s="46" t="n"/>
      <c r="C686" s="144" t="n"/>
      <c r="D686" s="140" t="n"/>
      <c r="E686" s="18" t="n"/>
      <c r="F686" s="53" t="inlineStr">
        <is>
          <t>ジュニオール</t>
        </is>
      </c>
      <c r="G686" s="32" t="inlineStr">
        <is>
          <t>2-0</t>
        </is>
      </c>
      <c r="H686" s="31" t="inlineStr">
        <is>
          <t>〇</t>
        </is>
      </c>
      <c r="I686" s="54" t="n"/>
    </row>
    <row r="687">
      <c r="B687" s="46" t="n"/>
      <c r="C687" s="144" t="n"/>
      <c r="D687" s="140" t="n"/>
      <c r="E687" s="18" t="n"/>
      <c r="F687" s="53" t="inlineStr">
        <is>
          <t>TC</t>
        </is>
      </c>
      <c r="G687" s="32" t="inlineStr">
        <is>
          <t>2-0</t>
        </is>
      </c>
      <c r="H687" s="31" t="inlineStr">
        <is>
          <t>〇</t>
        </is>
      </c>
      <c r="I687" s="54" t="inlineStr">
        <is>
          <t>決勝リーグ</t>
        </is>
      </c>
    </row>
    <row r="688">
      <c r="B688" s="46" t="n"/>
      <c r="C688" s="144" t="n"/>
      <c r="D688" s="140" t="n"/>
      <c r="E688" s="18" t="n"/>
      <c r="F688" s="53" t="inlineStr">
        <is>
          <t>FC南瀬谷</t>
        </is>
      </c>
      <c r="G688" s="32" t="inlineStr">
        <is>
          <t>1-0</t>
        </is>
      </c>
      <c r="H688" s="31" t="inlineStr">
        <is>
          <t>〇</t>
        </is>
      </c>
      <c r="I688" s="54" t="inlineStr">
        <is>
          <t>決勝リーグ</t>
        </is>
      </c>
    </row>
    <row r="689">
      <c r="B689" s="46" t="n"/>
      <c r="C689" s="144" t="n"/>
      <c r="D689" s="140" t="n"/>
      <c r="E689" s="18" t="n"/>
      <c r="F689" s="53" t="inlineStr">
        <is>
          <t>FCパーシモン</t>
        </is>
      </c>
      <c r="G689" s="32" t="inlineStr">
        <is>
          <t>1-0</t>
        </is>
      </c>
      <c r="H689" s="31" t="inlineStr">
        <is>
          <t>〇</t>
        </is>
      </c>
      <c r="I689" s="54" t="inlineStr">
        <is>
          <t>決勝リーグ</t>
        </is>
      </c>
    </row>
    <row r="690">
      <c r="B690" s="46" t="n"/>
      <c r="C690" s="144" t="n"/>
      <c r="D690" s="140" t="n"/>
      <c r="E690" s="18" t="n"/>
      <c r="F690" s="53" t="inlineStr">
        <is>
          <t>SCH</t>
        </is>
      </c>
      <c r="G690" s="32" t="inlineStr">
        <is>
          <t>1-2</t>
        </is>
      </c>
      <c r="H690" s="31" t="inlineStr">
        <is>
          <t>×</t>
        </is>
      </c>
      <c r="I690" s="54" t="inlineStr">
        <is>
          <t>決勝リーグ</t>
        </is>
      </c>
    </row>
    <row r="691">
      <c r="B691" s="143" t="n">
        <v>45781</v>
      </c>
      <c r="C691" s="144">
        <f>B691</f>
        <v/>
      </c>
      <c r="D691" s="140" t="inlineStr">
        <is>
          <t>SL</t>
        </is>
      </c>
      <c r="E691" s="18" t="inlineStr">
        <is>
          <t>明浜小</t>
        </is>
      </c>
      <c r="F691" s="53" t="inlineStr">
        <is>
          <t>横須賀鴨居SC</t>
        </is>
      </c>
      <c r="G691" s="32" t="inlineStr">
        <is>
          <t>0-0</t>
        </is>
      </c>
      <c r="H691" s="31" t="inlineStr">
        <is>
          <t>△</t>
        </is>
      </c>
      <c r="I691" s="54" t="inlineStr">
        <is>
          <t>TRM</t>
        </is>
      </c>
    </row>
    <row r="692">
      <c r="B692" s="46" t="n"/>
      <c r="C692" s="144" t="n"/>
      <c r="D692" s="140" t="n"/>
      <c r="E692" s="18" t="n"/>
      <c r="F692" s="53" t="inlineStr">
        <is>
          <t>スワ・クラブサッカー愛好会</t>
        </is>
      </c>
      <c r="G692" s="32" t="inlineStr">
        <is>
          <t>7-0</t>
        </is>
      </c>
      <c r="H692" s="31" t="inlineStr">
        <is>
          <t>〇</t>
        </is>
      </c>
      <c r="I692" s="54" t="inlineStr">
        <is>
          <t>TRM</t>
        </is>
      </c>
    </row>
    <row r="693">
      <c r="B693" s="143" t="n">
        <v>45774</v>
      </c>
      <c r="C693" s="144">
        <f>B693</f>
        <v/>
      </c>
      <c r="D693" s="140" t="inlineStr">
        <is>
          <t>SL</t>
        </is>
      </c>
      <c r="E693" s="18" t="inlineStr">
        <is>
          <t>長井中</t>
        </is>
      </c>
      <c r="F693" s="53" t="inlineStr">
        <is>
          <t>長井ウイングス</t>
        </is>
      </c>
      <c r="G693" s="32" t="inlineStr">
        <is>
          <t>2-0</t>
        </is>
      </c>
      <c r="H693" s="31" t="inlineStr">
        <is>
          <t>〇</t>
        </is>
      </c>
      <c r="I693" s="54" t="n"/>
    </row>
    <row r="694">
      <c r="B694" s="46" t="n"/>
      <c r="C694" s="144" t="n"/>
      <c r="D694" s="140" t="n"/>
      <c r="E694" s="18" t="n"/>
      <c r="F694" s="53" t="inlineStr">
        <is>
          <t>たかとりキッカーズ</t>
        </is>
      </c>
      <c r="G694" s="32" t="inlineStr">
        <is>
          <t>0-1</t>
        </is>
      </c>
      <c r="H694" s="31" t="inlineStr">
        <is>
          <t>×</t>
        </is>
      </c>
      <c r="I694" s="54" t="n"/>
    </row>
    <row r="695">
      <c r="B695" s="143" t="n">
        <v>45774</v>
      </c>
      <c r="C695" s="144">
        <f>B695</f>
        <v/>
      </c>
      <c r="D695" s="140" t="inlineStr">
        <is>
          <t>FC鷹 TRM</t>
        </is>
      </c>
      <c r="E695" s="18" t="inlineStr">
        <is>
          <t>小田多目的広場</t>
        </is>
      </c>
      <c r="F695" s="53" t="inlineStr">
        <is>
          <t>FC鷹</t>
        </is>
      </c>
      <c r="G695" s="32" t="inlineStr">
        <is>
          <t>0-0</t>
        </is>
      </c>
      <c r="H695" s="31" t="inlineStr">
        <is>
          <t>△</t>
        </is>
      </c>
      <c r="I695" s="54" t="n"/>
    </row>
    <row r="696" customFormat="1" s="141">
      <c r="B696" s="46" t="n"/>
      <c r="C696" s="144" t="n"/>
      <c r="D696" s="140" t="n"/>
      <c r="E696" s="18" t="n"/>
      <c r="F696" s="53" t="inlineStr">
        <is>
          <t>FC鷹</t>
        </is>
      </c>
      <c r="G696" s="32" t="inlineStr">
        <is>
          <t>4-0</t>
        </is>
      </c>
      <c r="H696" s="31" t="inlineStr">
        <is>
          <t>〇</t>
        </is>
      </c>
      <c r="I696" s="54" t="n"/>
    </row>
    <row r="697">
      <c r="B697" s="46" t="n"/>
      <c r="C697" s="144" t="n"/>
      <c r="D697" s="140" t="n"/>
      <c r="E697" s="18" t="n"/>
      <c r="F697" s="53" t="inlineStr">
        <is>
          <t>FC鷹</t>
        </is>
      </c>
      <c r="G697" s="32" t="inlineStr">
        <is>
          <t>0-1</t>
        </is>
      </c>
      <c r="H697" s="31" t="inlineStr">
        <is>
          <t>×</t>
        </is>
      </c>
      <c r="I697" s="54" t="n"/>
    </row>
    <row r="698">
      <c r="B698" s="46" t="n"/>
      <c r="C698" s="144" t="n"/>
      <c r="D698" s="140" t="n"/>
      <c r="E698" s="18" t="n"/>
      <c r="F698" s="53" t="inlineStr">
        <is>
          <t>FC鷹</t>
        </is>
      </c>
      <c r="G698" s="32" t="inlineStr">
        <is>
          <t>2-0</t>
        </is>
      </c>
      <c r="H698" s="31" t="inlineStr">
        <is>
          <t>〇</t>
        </is>
      </c>
      <c r="I698" s="54" t="n"/>
    </row>
    <row r="699">
      <c r="B699" s="46" t="n"/>
      <c r="C699" s="144" t="n"/>
      <c r="D699" s="140" t="n"/>
      <c r="E699" s="18" t="n"/>
      <c r="F699" s="53" t="inlineStr">
        <is>
          <t>FC鷹</t>
        </is>
      </c>
      <c r="G699" s="32" t="inlineStr">
        <is>
          <t>2-0</t>
        </is>
      </c>
      <c r="H699" s="31" t="inlineStr">
        <is>
          <t>〇</t>
        </is>
      </c>
      <c r="I699" s="54" t="n"/>
    </row>
    <row r="700">
      <c r="B700" s="46" t="n"/>
      <c r="C700" s="144" t="n"/>
      <c r="D700" s="140" t="n"/>
      <c r="E700" s="18" t="n"/>
      <c r="F700" s="53" t="inlineStr">
        <is>
          <t>FC鷹</t>
        </is>
      </c>
      <c r="G700" s="32" t="inlineStr">
        <is>
          <t>3-0</t>
        </is>
      </c>
      <c r="H700" s="31" t="inlineStr">
        <is>
          <t>〇</t>
        </is>
      </c>
      <c r="I700" s="54" t="n"/>
    </row>
    <row r="701">
      <c r="B701" s="46" t="n"/>
      <c r="C701" s="144" t="n"/>
      <c r="D701" s="140" t="n"/>
      <c r="E701" s="18" t="n"/>
      <c r="F701" s="53" t="inlineStr">
        <is>
          <t>FC鷹</t>
        </is>
      </c>
      <c r="G701" s="32" t="inlineStr">
        <is>
          <t>1-0</t>
        </is>
      </c>
      <c r="H701" s="31" t="inlineStr">
        <is>
          <t>〇</t>
        </is>
      </c>
      <c r="I701" s="54" t="n"/>
    </row>
    <row r="702">
      <c r="B702" s="46" t="n"/>
      <c r="C702" s="144" t="n"/>
      <c r="D702" s="140" t="n"/>
      <c r="E702" s="18" t="n"/>
      <c r="F702" s="53" t="inlineStr">
        <is>
          <t>FC鷹</t>
        </is>
      </c>
      <c r="G702" s="32" t="inlineStr">
        <is>
          <t>4-0</t>
        </is>
      </c>
      <c r="H702" s="31" t="inlineStr">
        <is>
          <t>〇</t>
        </is>
      </c>
      <c r="I702" s="54" t="n"/>
    </row>
    <row r="703" customFormat="1" s="141">
      <c r="B703" s="46" t="n"/>
      <c r="C703" s="144" t="n"/>
      <c r="D703" s="140" t="n"/>
      <c r="E703" s="18" t="n"/>
      <c r="F703" s="53" t="inlineStr">
        <is>
          <t>FC鷹</t>
        </is>
      </c>
      <c r="G703" s="32" t="inlineStr">
        <is>
          <t>1-0</t>
        </is>
      </c>
      <c r="H703" s="31" t="inlineStr">
        <is>
          <t>〇</t>
        </is>
      </c>
      <c r="I703" s="54" t="n"/>
    </row>
    <row r="704">
      <c r="B704" s="46" t="n"/>
      <c r="C704" s="144" t="n"/>
      <c r="D704" s="140" t="n"/>
      <c r="E704" s="18" t="n"/>
      <c r="F704" s="53" t="inlineStr">
        <is>
          <t>FC鷹</t>
        </is>
      </c>
      <c r="G704" s="32" t="inlineStr">
        <is>
          <t>1-1</t>
        </is>
      </c>
      <c r="H704" s="31" t="inlineStr">
        <is>
          <t>△</t>
        </is>
      </c>
      <c r="I704" s="54" t="n"/>
    </row>
    <row r="705">
      <c r="B705" s="46" t="n"/>
      <c r="C705" s="144" t="n"/>
      <c r="D705" s="140" t="n"/>
      <c r="E705" s="18" t="n"/>
      <c r="F705" s="53" t="inlineStr">
        <is>
          <t>FC鷹</t>
        </is>
      </c>
      <c r="G705" s="32" t="inlineStr">
        <is>
          <t>1-0</t>
        </is>
      </c>
      <c r="H705" s="31" t="inlineStr">
        <is>
          <t>〇</t>
        </is>
      </c>
      <c r="I705" s="54" t="n"/>
    </row>
    <row r="706">
      <c r="B706" s="46" t="n"/>
      <c r="C706" s="144" t="n"/>
      <c r="D706" s="140" t="n"/>
      <c r="E706" s="18" t="n"/>
      <c r="F706" s="53" t="inlineStr">
        <is>
          <t>FC鷹</t>
        </is>
      </c>
      <c r="G706" s="32" t="inlineStr">
        <is>
          <t>2-0</t>
        </is>
      </c>
      <c r="H706" s="31" t="inlineStr">
        <is>
          <t>〇</t>
        </is>
      </c>
      <c r="I706" s="54" t="n"/>
    </row>
    <row r="707">
      <c r="B707" s="143" t="n">
        <v>45773</v>
      </c>
      <c r="C707" s="144">
        <f>B707</f>
        <v/>
      </c>
      <c r="D707" s="140" t="inlineStr">
        <is>
          <t>ライオンズカップ</t>
        </is>
      </c>
      <c r="E707" s="18" t="inlineStr">
        <is>
          <t>はまゆうG</t>
        </is>
      </c>
      <c r="F707" s="53" t="inlineStr">
        <is>
          <t>横須賀鴨居SC</t>
        </is>
      </c>
      <c r="G707" s="32" t="inlineStr">
        <is>
          <t>3-1</t>
        </is>
      </c>
      <c r="H707" s="31" t="inlineStr"/>
      <c r="I707" s="54" t="n"/>
    </row>
    <row r="708">
      <c r="B708" s="46" t="n"/>
      <c r="C708" s="144" t="n"/>
      <c r="D708" s="140" t="n"/>
      <c r="E708" s="18" t="n"/>
      <c r="F708" s="53" t="inlineStr">
        <is>
          <t>横須賀シーガルズFC</t>
        </is>
      </c>
      <c r="G708" s="32" t="inlineStr">
        <is>
          <t>0-5</t>
        </is>
      </c>
      <c r="H708" s="31" t="inlineStr"/>
      <c r="I708" s="54" t="n"/>
    </row>
    <row r="709" customFormat="1" s="141">
      <c r="B709" s="143" t="n">
        <v>45773</v>
      </c>
      <c r="C709" s="144">
        <f>B709</f>
        <v/>
      </c>
      <c r="D709" s="140" t="inlineStr">
        <is>
          <t>スーパーリーグ</t>
        </is>
      </c>
      <c r="E709" s="18" t="inlineStr">
        <is>
          <t>桜小学校</t>
        </is>
      </c>
      <c r="F709" s="53" t="inlineStr">
        <is>
          <t>スワ・クラブサッカー愛好会</t>
        </is>
      </c>
      <c r="G709" s="32" t="inlineStr">
        <is>
          <t>8-0</t>
        </is>
      </c>
      <c r="H709" s="31" t="inlineStr"/>
      <c r="I709" s="54" t="n"/>
    </row>
    <row r="710">
      <c r="B710" s="46" t="n"/>
      <c r="C710" s="144" t="n"/>
      <c r="D710" s="140" t="n"/>
      <c r="E710" s="18" t="n"/>
      <c r="F710" s="53" t="inlineStr">
        <is>
          <t>I.Oキッカーズ</t>
        </is>
      </c>
      <c r="G710" s="32" t="inlineStr">
        <is>
          <t>1-0</t>
        </is>
      </c>
      <c r="H710" s="31" t="inlineStr"/>
      <c r="I710" s="54" t="inlineStr">
        <is>
          <t>TRM</t>
        </is>
      </c>
    </row>
    <row r="711">
      <c r="B711" s="143" t="n">
        <v>45766</v>
      </c>
      <c r="C711" s="144">
        <f>B711</f>
        <v/>
      </c>
      <c r="D711" s="140" t="inlineStr">
        <is>
          <t>ライオンズカップ</t>
        </is>
      </c>
      <c r="E711" s="18" t="inlineStr">
        <is>
          <t>はまゆうG</t>
        </is>
      </c>
      <c r="F711" s="53" t="inlineStr">
        <is>
          <t>I.Oキッカーズ</t>
        </is>
      </c>
      <c r="G711" s="32" t="inlineStr">
        <is>
          <t>1-0</t>
        </is>
      </c>
      <c r="H711" s="31" t="inlineStr">
        <is>
          <t>〇</t>
        </is>
      </c>
      <c r="I711" s="54" t="n"/>
    </row>
    <row r="712">
      <c r="B712" s="46" t="n"/>
      <c r="C712" s="144" t="n"/>
      <c r="D712" s="140" t="n"/>
      <c r="E712" s="18" t="n"/>
      <c r="F712" s="53" t="inlineStr">
        <is>
          <t>横須賀鴨居SC</t>
        </is>
      </c>
      <c r="G712" s="32" t="inlineStr">
        <is>
          <t>0-0</t>
        </is>
      </c>
      <c r="H712" s="31" t="inlineStr">
        <is>
          <t>△</t>
        </is>
      </c>
      <c r="I712" s="54" t="inlineStr">
        <is>
          <t>TRM</t>
        </is>
      </c>
    </row>
    <row r="713" customFormat="1" s="141">
      <c r="B713" s="46" t="n"/>
      <c r="C713" s="144" t="n"/>
      <c r="D713" s="140" t="n"/>
      <c r="E713" s="18" t="n"/>
      <c r="F713" s="53" t="inlineStr">
        <is>
          <t>横須賀シーガルズFC</t>
        </is>
      </c>
      <c r="G713" s="32" t="inlineStr">
        <is>
          <t>0-1</t>
        </is>
      </c>
      <c r="H713" s="31" t="inlineStr">
        <is>
          <t>×</t>
        </is>
      </c>
      <c r="I713" s="54" t="inlineStr">
        <is>
          <t>TRM</t>
        </is>
      </c>
    </row>
    <row r="714">
      <c r="B714" s="46" t="n"/>
      <c r="C714" s="144" t="n"/>
      <c r="D714" s="140" t="n"/>
      <c r="E714" s="18" t="n"/>
      <c r="F714" s="53" t="inlineStr">
        <is>
          <t>I.Oキッカーズ</t>
        </is>
      </c>
      <c r="G714" s="32" t="inlineStr">
        <is>
          <t>2-0</t>
        </is>
      </c>
      <c r="H714" s="31" t="inlineStr">
        <is>
          <t>〇</t>
        </is>
      </c>
      <c r="I714" s="54" t="inlineStr">
        <is>
          <t>TRM</t>
        </is>
      </c>
    </row>
    <row r="715">
      <c r="B715" s="143" t="n">
        <v>45753</v>
      </c>
      <c r="C715" s="144">
        <f>B715</f>
        <v/>
      </c>
      <c r="D715" s="140" t="inlineStr">
        <is>
          <t>富士見台FC TRM</t>
        </is>
      </c>
      <c r="E715" s="18" t="inlineStr">
        <is>
          <t>宇奈根少年サッカー広場</t>
        </is>
      </c>
      <c r="F715" s="53" t="inlineStr">
        <is>
          <t>富士見台FC</t>
        </is>
      </c>
      <c r="G715" s="32" t="inlineStr">
        <is>
          <t>0-1</t>
        </is>
      </c>
      <c r="H715" s="31" t="inlineStr">
        <is>
          <t>×</t>
        </is>
      </c>
      <c r="I715" s="54" t="n"/>
    </row>
    <row r="716">
      <c r="B716" s="46" t="n"/>
      <c r="C716" s="144" t="n"/>
      <c r="D716" s="140" t="n"/>
      <c r="E716" s="18" t="n"/>
      <c r="F716" s="53" t="inlineStr">
        <is>
          <t>富士見台FC</t>
        </is>
      </c>
      <c r="G716" s="32" t="inlineStr">
        <is>
          <t>0-0</t>
        </is>
      </c>
      <c r="H716" s="31" t="inlineStr">
        <is>
          <t>△</t>
        </is>
      </c>
      <c r="I716" s="54" t="n"/>
    </row>
    <row r="717">
      <c r="B717" s="46" t="n"/>
      <c r="C717" s="144" t="n"/>
      <c r="D717" s="140" t="n"/>
      <c r="E717" s="18" t="n"/>
      <c r="F717" s="53" t="inlineStr">
        <is>
          <t>富士見台FC</t>
        </is>
      </c>
      <c r="G717" s="32" t="inlineStr">
        <is>
          <t>0-1</t>
        </is>
      </c>
      <c r="H717" s="31" t="inlineStr">
        <is>
          <t>×</t>
        </is>
      </c>
      <c r="I717" s="54" t="n"/>
    </row>
    <row r="718">
      <c r="B718" s="46" t="n"/>
      <c r="C718" s="144" t="n"/>
      <c r="D718" s="140" t="n"/>
      <c r="E718" s="18" t="n"/>
      <c r="F718" s="53" t="inlineStr">
        <is>
          <t>富士見台FC</t>
        </is>
      </c>
      <c r="G718" s="32" t="inlineStr">
        <is>
          <t>0-0</t>
        </is>
      </c>
      <c r="H718" s="31" t="inlineStr">
        <is>
          <t>△</t>
        </is>
      </c>
      <c r="I718" s="54" t="n"/>
    </row>
    <row r="719" customFormat="1" s="141">
      <c r="B719" s="46" t="n"/>
      <c r="C719" s="144" t="n"/>
      <c r="D719" s="140" t="n"/>
      <c r="E719" s="18" t="n"/>
      <c r="F719" s="53" t="inlineStr">
        <is>
          <t>富士見台FC</t>
        </is>
      </c>
      <c r="G719" s="32" t="inlineStr">
        <is>
          <t>2-0</t>
        </is>
      </c>
      <c r="H719" s="31" t="inlineStr">
        <is>
          <t>〇</t>
        </is>
      </c>
      <c r="I719" s="54" t="n"/>
    </row>
    <row r="720">
      <c r="B720" s="46" t="n"/>
      <c r="C720" s="144" t="n"/>
      <c r="D720" s="140" t="n"/>
      <c r="E720" s="18" t="n"/>
      <c r="F720" s="53" t="inlineStr">
        <is>
          <t>富士見台FC</t>
        </is>
      </c>
      <c r="G720" s="32" t="inlineStr">
        <is>
          <t>1-3</t>
        </is>
      </c>
      <c r="H720" s="31" t="inlineStr">
        <is>
          <t>×</t>
        </is>
      </c>
      <c r="I720" s="54" t="n"/>
    </row>
    <row r="721">
      <c r="B721" s="46" t="n"/>
      <c r="C721" s="144" t="n"/>
      <c r="D721" s="140" t="n"/>
      <c r="E721" s="18" t="n"/>
      <c r="F721" s="53" t="inlineStr">
        <is>
          <t>富士見台FC</t>
        </is>
      </c>
      <c r="G721" s="32" t="inlineStr">
        <is>
          <t>0-2</t>
        </is>
      </c>
      <c r="H721" s="31" t="inlineStr">
        <is>
          <t>×</t>
        </is>
      </c>
      <c r="I721" s="54" t="n"/>
    </row>
    <row r="722">
      <c r="B722" s="46" t="n"/>
      <c r="C722" s="144" t="n"/>
      <c r="D722" s="140" t="n"/>
      <c r="E722" s="18" t="n"/>
      <c r="F722" s="53" t="inlineStr">
        <is>
          <t>富士見台FC</t>
        </is>
      </c>
      <c r="G722" s="32" t="inlineStr">
        <is>
          <t>1-2</t>
        </is>
      </c>
      <c r="H722" s="31" t="inlineStr">
        <is>
          <t>×</t>
        </is>
      </c>
      <c r="I722" s="54" t="n"/>
    </row>
    <row r="723">
      <c r="B723" s="46" t="n"/>
      <c r="C723" s="144" t="n"/>
      <c r="D723" s="140" t="n"/>
      <c r="E723" s="18" t="n"/>
      <c r="F723" s="53" t="inlineStr">
        <is>
          <t>富士見台FC</t>
        </is>
      </c>
      <c r="G723" s="32" t="inlineStr">
        <is>
          <t>0-0</t>
        </is>
      </c>
      <c r="H723" s="31" t="inlineStr">
        <is>
          <t>△</t>
        </is>
      </c>
      <c r="I723" s="54" t="n"/>
    </row>
    <row r="724">
      <c r="B724" s="46" t="n"/>
      <c r="C724" s="144" t="n"/>
      <c r="D724" s="140" t="n"/>
      <c r="E724" s="18" t="n"/>
      <c r="F724" s="53" t="inlineStr">
        <is>
          <t>富士見台FC</t>
        </is>
      </c>
      <c r="G724" s="32" t="inlineStr">
        <is>
          <t>1-0</t>
        </is>
      </c>
      <c r="H724" s="31" t="inlineStr">
        <is>
          <t>〇</t>
        </is>
      </c>
      <c r="I724" s="54" t="n"/>
    </row>
    <row r="725" customFormat="1" s="141">
      <c r="B725" s="143" t="n">
        <v>45752</v>
      </c>
      <c r="C725" s="144">
        <f>B725</f>
        <v/>
      </c>
      <c r="D725" s="140" t="inlineStr">
        <is>
          <t>明浜杯</t>
        </is>
      </c>
      <c r="E725" s="18" t="inlineStr">
        <is>
          <t>リーフスタジアム</t>
        </is>
      </c>
      <c r="F725" s="53" t="inlineStr">
        <is>
          <t>SFAT ISEHARA SC</t>
        </is>
      </c>
      <c r="G725" s="32" t="inlineStr">
        <is>
          <t>0-0</t>
        </is>
      </c>
      <c r="H725" s="31" t="inlineStr">
        <is>
          <t>△</t>
        </is>
      </c>
      <c r="I725" s="54" t="n"/>
    </row>
    <row r="726">
      <c r="B726" s="46" t="n"/>
      <c r="C726" s="144" t="n"/>
      <c r="D726" s="140" t="n"/>
      <c r="E726" s="18" t="n"/>
      <c r="F726" s="53" t="inlineStr">
        <is>
          <t>ハマリオ</t>
        </is>
      </c>
      <c r="G726" s="32" t="inlineStr">
        <is>
          <t>0-0</t>
        </is>
      </c>
      <c r="H726" s="31" t="inlineStr">
        <is>
          <t>△</t>
        </is>
      </c>
      <c r="I726" s="54" t="n"/>
    </row>
    <row r="727">
      <c r="B727" s="46" t="n"/>
      <c r="C727" s="144" t="n"/>
      <c r="D727" s="140" t="n"/>
      <c r="E727" s="18" t="n"/>
      <c r="F727" s="53" t="inlineStr">
        <is>
          <t>初声ジュニアFC</t>
        </is>
      </c>
      <c r="G727" s="32" t="inlineStr">
        <is>
          <t>2-0</t>
        </is>
      </c>
      <c r="H727" s="31" t="inlineStr">
        <is>
          <t>〇</t>
        </is>
      </c>
      <c r="I727" s="54" t="n"/>
    </row>
    <row r="728">
      <c r="B728" s="46" t="n"/>
      <c r="C728" s="144" t="n"/>
      <c r="D728" s="140" t="n"/>
      <c r="E728" s="18" t="n"/>
      <c r="F728" s="53" t="inlineStr">
        <is>
          <t>六浦毎日SS</t>
        </is>
      </c>
      <c r="G728" s="32" t="inlineStr">
        <is>
          <t>1-1</t>
        </is>
      </c>
      <c r="H728" s="31" t="inlineStr">
        <is>
          <t>△</t>
        </is>
      </c>
      <c r="I728" s="54" t="n"/>
    </row>
    <row r="729">
      <c r="B729" s="46" t="n"/>
      <c r="C729" s="144" t="n"/>
      <c r="D729" s="140" t="n"/>
      <c r="E729" s="18" t="n"/>
      <c r="F729" s="53" t="inlineStr">
        <is>
          <t>中野島FC</t>
        </is>
      </c>
      <c r="G729" s="32" t="inlineStr">
        <is>
          <t>0-2</t>
        </is>
      </c>
      <c r="H729" s="31" t="inlineStr">
        <is>
          <t>×</t>
        </is>
      </c>
      <c r="I729" s="54" t="n"/>
    </row>
    <row r="730">
      <c r="B730" s="46" t="n"/>
      <c r="C730" s="144" t="n"/>
      <c r="D730" s="140" t="n"/>
      <c r="E730" s="18" t="n"/>
      <c r="F730" s="53" t="inlineStr">
        <is>
          <t>寒川少年</t>
        </is>
      </c>
      <c r="G730" s="32" t="inlineStr">
        <is>
          <t>0-1</t>
        </is>
      </c>
      <c r="H730" s="31" t="inlineStr">
        <is>
          <t>×</t>
        </is>
      </c>
      <c r="I730" s="54" t="n"/>
    </row>
    <row r="731" customFormat="1" s="141">
      <c r="B731" s="46" t="n"/>
      <c r="C731" s="144" t="n"/>
      <c r="D731" s="140" t="n"/>
      <c r="E731" s="18" t="n"/>
      <c r="F731" s="53" t="inlineStr">
        <is>
          <t>中野島FC</t>
        </is>
      </c>
      <c r="G731" s="32" t="inlineStr">
        <is>
          <t>0-0（PK 3-4）</t>
        </is>
      </c>
      <c r="H731" s="31" t="inlineStr">
        <is>
          <t>×</t>
        </is>
      </c>
      <c r="I731" s="54" t="n"/>
    </row>
    <row r="732">
      <c r="B732" s="46" t="inlineStr">
        <is>
          <t>3/30(日)FFC杯@船越小</t>
        </is>
      </c>
      <c r="C732" s="144" t="n"/>
      <c r="D732" s="144" t="n"/>
      <c r="E732" s="66" t="n"/>
      <c r="F732" s="59" t="inlineStr">
        <is>
          <t>津久井</t>
        </is>
      </c>
      <c r="G732" s="22" t="inlineStr">
        <is>
          <t>5-0</t>
        </is>
      </c>
      <c r="H732" s="43" t="inlineStr">
        <is>
          <t>〇</t>
        </is>
      </c>
      <c r="I732" s="47" t="n"/>
    </row>
    <row r="733">
      <c r="B733" s="46" t="n"/>
      <c r="C733" s="144" t="n"/>
      <c r="D733" s="144" t="n"/>
      <c r="E733" s="66" t="n"/>
      <c r="F733" s="59" t="inlineStr">
        <is>
          <t>小坂</t>
        </is>
      </c>
      <c r="G733" s="22" t="inlineStr">
        <is>
          <t>2-1</t>
        </is>
      </c>
      <c r="H733" s="43" t="inlineStr">
        <is>
          <t>〇</t>
        </is>
      </c>
      <c r="I733" s="47" t="n"/>
    </row>
    <row r="734">
      <c r="B734" s="46" t="n"/>
      <c r="C734" s="144" t="n"/>
      <c r="D734" s="144" t="n"/>
      <c r="E734" s="66" t="n"/>
      <c r="F734" s="59" t="inlineStr">
        <is>
          <t>位パート位パート船越PK</t>
        </is>
      </c>
      <c r="G734" s="22" t="inlineStr">
        <is>
          <t>1-1</t>
        </is>
      </c>
      <c r="H734" s="43" t="inlineStr">
        <is>
          <t>△</t>
        </is>
      </c>
      <c r="I734" s="47" t="n"/>
    </row>
    <row r="735">
      <c r="B735" s="46" t="n"/>
      <c r="C735" s="144" t="n"/>
      <c r="D735" s="144" t="n"/>
      <c r="E735" s="66" t="n"/>
      <c r="F735" s="59" t="inlineStr">
        <is>
          <t>初声</t>
        </is>
      </c>
      <c r="G735" s="22" t="inlineStr">
        <is>
          <t>1-3</t>
        </is>
      </c>
      <c r="H735" s="43" t="inlineStr">
        <is>
          <t>×</t>
        </is>
      </c>
      <c r="I735" s="47" t="n"/>
    </row>
    <row r="736">
      <c r="B736" s="63" t="inlineStr">
        <is>
          <t>ミキ杯@東扇島</t>
        </is>
      </c>
      <c r="C736" s="145" t="n"/>
      <c r="D736" s="145" t="n"/>
      <c r="E736" s="84" t="n"/>
      <c r="F736" s="84" t="inlineStr">
        <is>
          <t>藤沢FC</t>
        </is>
      </c>
      <c r="G736" s="86" t="inlineStr">
        <is>
          <t>0-0</t>
        </is>
      </c>
      <c r="H736" s="85" t="inlineStr">
        <is>
          <t>△</t>
        </is>
      </c>
      <c r="I736" s="87" t="n"/>
    </row>
    <row r="737">
      <c r="B737" s="46" t="n"/>
      <c r="C737" s="144" t="n"/>
      <c r="D737" s="144" t="n"/>
      <c r="E737" s="66" t="n"/>
      <c r="F737" s="59" t="inlineStr">
        <is>
          <t>ミキ</t>
        </is>
      </c>
      <c r="G737" s="22" t="inlineStr">
        <is>
          <t>2-0</t>
        </is>
      </c>
      <c r="H737" s="43" t="inlineStr">
        <is>
          <t>〇</t>
        </is>
      </c>
      <c r="I737" s="47" t="n"/>
    </row>
    <row r="738">
      <c r="B738" s="46" t="n"/>
      <c r="C738" s="144" t="n"/>
      <c r="D738" s="144" t="n"/>
      <c r="E738" s="66" t="n"/>
      <c r="F738" s="59" t="inlineStr">
        <is>
          <t>カルペソール</t>
        </is>
      </c>
      <c r="G738" s="22" t="inlineStr">
        <is>
          <t>4-0</t>
        </is>
      </c>
      <c r="H738" s="43" t="inlineStr">
        <is>
          <t>〇</t>
        </is>
      </c>
      <c r="I738" s="47" t="n"/>
    </row>
    <row r="739">
      <c r="B739" s="46" t="n"/>
      <c r="C739" s="144" t="n"/>
      <c r="D739" s="144" t="n"/>
      <c r="E739" s="66" t="n"/>
      <c r="F739" s="59" t="inlineStr">
        <is>
          <t>パーシモンO</t>
        </is>
      </c>
      <c r="G739" s="22" t="inlineStr">
        <is>
          <t>0-0</t>
        </is>
      </c>
      <c r="H739" s="43" t="inlineStr">
        <is>
          <t>△</t>
        </is>
      </c>
      <c r="I739" s="47" t="n"/>
    </row>
    <row r="740">
      <c r="B740" s="46" t="n"/>
      <c r="C740" s="144" t="n"/>
      <c r="D740" s="144" t="n"/>
      <c r="E740" s="66" t="n"/>
      <c r="F740" s="59" t="inlineStr">
        <is>
          <t>西鎌倉</t>
        </is>
      </c>
      <c r="G740" s="22" t="inlineStr">
        <is>
          <t>2-0</t>
        </is>
      </c>
      <c r="H740" s="43" t="inlineStr">
        <is>
          <t>〇</t>
        </is>
      </c>
      <c r="I740" s="47" t="n"/>
    </row>
    <row r="741">
      <c r="B741" s="63" t="inlineStr">
        <is>
          <t>3/23(日)野庭キッカーズ杯@さえずり丘公園</t>
        </is>
      </c>
      <c r="C741" s="145" t="n"/>
      <c r="D741" s="145" t="n"/>
      <c r="E741" s="84" t="n"/>
      <c r="F741" s="84" t="inlineStr">
        <is>
          <t>KUDENSC</t>
        </is>
      </c>
      <c r="G741" s="86" t="inlineStr">
        <is>
          <t>6-0</t>
        </is>
      </c>
      <c r="H741" s="85" t="inlineStr">
        <is>
          <t>〇</t>
        </is>
      </c>
      <c r="I741" s="87" t="n"/>
    </row>
    <row r="742">
      <c r="B742" s="46" t="n"/>
      <c r="C742" s="144" t="n"/>
      <c r="D742" s="144" t="n"/>
      <c r="E742" s="66" t="n"/>
      <c r="F742" s="59" t="inlineStr">
        <is>
          <t>YSCC</t>
        </is>
      </c>
      <c r="G742" s="22" t="inlineStr">
        <is>
          <t>2-0</t>
        </is>
      </c>
      <c r="H742" s="43" t="inlineStr">
        <is>
          <t>〇</t>
        </is>
      </c>
      <c r="I742" s="47" t="n"/>
    </row>
    <row r="743">
      <c r="B743" s="46" t="n"/>
      <c r="C743" s="144" t="n"/>
      <c r="D743" s="144" t="n"/>
      <c r="E743" s="66" t="n"/>
      <c r="F743" s="59" t="inlineStr">
        <is>
          <t>野庭</t>
        </is>
      </c>
      <c r="G743" s="22" t="inlineStr">
        <is>
          <t>2-1</t>
        </is>
      </c>
      <c r="H743" s="43" t="inlineStr">
        <is>
          <t>〇</t>
        </is>
      </c>
      <c r="I743" s="47" t="n"/>
    </row>
    <row r="744">
      <c r="B744" s="46" t="n"/>
      <c r="C744" s="144" t="n"/>
      <c r="D744" s="144" t="n"/>
      <c r="E744" s="66" t="n"/>
      <c r="F744" s="59" t="inlineStr">
        <is>
          <t>ルベント</t>
        </is>
      </c>
      <c r="G744" s="22" t="inlineStr">
        <is>
          <t>0-2</t>
        </is>
      </c>
      <c r="H744" s="43" t="inlineStr">
        <is>
          <t>×</t>
        </is>
      </c>
      <c r="I744" s="47" t="n"/>
    </row>
    <row r="745">
      <c r="B745" s="63" t="inlineStr">
        <is>
          <t>3/22(土)IOMTRM@岩戸小</t>
        </is>
      </c>
      <c r="C745" s="145" t="n"/>
      <c r="D745" s="145" t="n"/>
      <c r="E745" s="84" t="n"/>
      <c r="F745" s="84" t="inlineStr">
        <is>
          <t>IO</t>
        </is>
      </c>
      <c r="G745" s="86" t="inlineStr">
        <is>
          <t>0-1</t>
        </is>
      </c>
      <c r="H745" s="85" t="inlineStr">
        <is>
          <t>×</t>
        </is>
      </c>
      <c r="I745" s="87" t="n"/>
    </row>
    <row r="746">
      <c r="B746" s="46" t="n"/>
      <c r="C746" s="144" t="n"/>
      <c r="D746" s="144" t="n"/>
      <c r="E746" s="66" t="n"/>
      <c r="F746" s="59" t="inlineStr">
        <is>
          <t>IO</t>
        </is>
      </c>
      <c r="G746" s="22" t="inlineStr">
        <is>
          <t>0-2</t>
        </is>
      </c>
      <c r="H746" s="43" t="inlineStr">
        <is>
          <t>×</t>
        </is>
      </c>
      <c r="I746" s="47" t="n"/>
    </row>
    <row r="747">
      <c r="B747" s="46" t="n"/>
      <c r="C747" s="144" t="n"/>
      <c r="D747" s="144" t="n"/>
      <c r="E747" s="66" t="n"/>
      <c r="F747" s="59" t="inlineStr">
        <is>
          <t>IO</t>
        </is>
      </c>
      <c r="G747" s="22" t="inlineStr">
        <is>
          <t>1-1</t>
        </is>
      </c>
      <c r="H747" s="43" t="inlineStr">
        <is>
          <t>△</t>
        </is>
      </c>
      <c r="I747" s="47" t="n"/>
    </row>
    <row r="748">
      <c r="B748" s="63" t="inlineStr">
        <is>
          <t>3/20(祝木)武山キッカーズTRM@はまゆうG</t>
        </is>
      </c>
      <c r="C748" s="145" t="n"/>
      <c r="D748" s="145" t="n"/>
      <c r="E748" s="84" t="n"/>
      <c r="F748" s="84" t="inlineStr">
        <is>
          <t>武山</t>
        </is>
      </c>
      <c r="G748" s="86" t="inlineStr">
        <is>
          <t>1-0</t>
        </is>
      </c>
      <c r="H748" s="85" t="inlineStr">
        <is>
          <t>〇</t>
        </is>
      </c>
      <c r="I748" s="87" t="n"/>
    </row>
    <row r="749">
      <c r="B749" s="46" t="n"/>
      <c r="C749" s="144" t="n"/>
      <c r="D749" s="144" t="n"/>
      <c r="E749" s="66" t="n"/>
      <c r="F749" s="59" t="inlineStr">
        <is>
          <t>武山</t>
        </is>
      </c>
      <c r="G749" s="22" t="inlineStr">
        <is>
          <t>0-2</t>
        </is>
      </c>
      <c r="H749" s="43" t="inlineStr">
        <is>
          <t>×</t>
        </is>
      </c>
      <c r="I749" s="47" t="n"/>
    </row>
    <row r="750" customFormat="1" s="141">
      <c r="B750" s="46" t="n"/>
      <c r="C750" s="144" t="n"/>
      <c r="D750" s="144" t="n"/>
      <c r="E750" s="66" t="n"/>
      <c r="F750" s="59" t="inlineStr">
        <is>
          <t>武山</t>
        </is>
      </c>
      <c r="G750" s="22" t="inlineStr">
        <is>
          <t>0-1</t>
        </is>
      </c>
      <c r="H750" s="43" t="inlineStr">
        <is>
          <t>×</t>
        </is>
      </c>
      <c r="I750" s="47" t="n"/>
    </row>
    <row r="751">
      <c r="B751" s="46" t="n"/>
      <c r="C751" s="144" t="n"/>
      <c r="D751" s="144" t="n"/>
      <c r="E751" s="66" t="n"/>
      <c r="F751" s="59" t="inlineStr">
        <is>
          <t>武山</t>
        </is>
      </c>
      <c r="G751" s="22" t="inlineStr">
        <is>
          <t>0-1</t>
        </is>
      </c>
      <c r="H751" s="43" t="inlineStr">
        <is>
          <t>×</t>
        </is>
      </c>
      <c r="I751" s="47" t="n"/>
    </row>
    <row r="752">
      <c r="B752" s="46" t="n"/>
      <c r="C752" s="144" t="n"/>
      <c r="D752" s="144" t="n"/>
      <c r="E752" s="66" t="n"/>
      <c r="F752" s="59" t="inlineStr">
        <is>
          <t>アクエリパウダー5袋頂きました鴨居杯@小原台小JGK</t>
        </is>
      </c>
      <c r="G752" s="22" t="inlineStr">
        <is>
          <t>1-0</t>
        </is>
      </c>
      <c r="H752" s="43" t="inlineStr">
        <is>
          <t>〇</t>
        </is>
      </c>
      <c r="I752" s="47" t="n"/>
    </row>
    <row r="753">
      <c r="B753" s="46" t="n"/>
      <c r="C753" s="144" t="n"/>
      <c r="D753" s="144" t="n"/>
      <c r="E753" s="66" t="n"/>
      <c r="F753" s="59" t="inlineStr">
        <is>
          <t>FC希望ヶ丘</t>
        </is>
      </c>
      <c r="G753" s="22" t="inlineStr">
        <is>
          <t>5-0</t>
        </is>
      </c>
      <c r="H753" s="43" t="inlineStr">
        <is>
          <t>〇</t>
        </is>
      </c>
      <c r="I753" s="47" t="n"/>
    </row>
    <row r="754">
      <c r="B754" s="46" t="n"/>
      <c r="C754" s="144" t="n"/>
      <c r="D754" s="144" t="n"/>
      <c r="E754" s="66" t="n"/>
      <c r="F754" s="59" t="inlineStr">
        <is>
          <t>TRM鴨居</t>
        </is>
      </c>
      <c r="G754" s="22" t="inlineStr">
        <is>
          <t>2-0</t>
        </is>
      </c>
      <c r="H754" s="43" t="inlineStr">
        <is>
          <t>〇</t>
        </is>
      </c>
      <c r="I754" s="47" t="n"/>
    </row>
    <row r="755">
      <c r="B755" s="46" t="n"/>
      <c r="C755" s="144" t="n"/>
      <c r="D755" s="144" t="n"/>
      <c r="E755" s="66" t="n"/>
      <c r="F755" s="59" t="inlineStr">
        <is>
          <t>AllZ</t>
        </is>
      </c>
      <c r="G755" s="22" t="inlineStr">
        <is>
          <t>0-1</t>
        </is>
      </c>
      <c r="H755" s="43" t="inlineStr">
        <is>
          <t>×</t>
        </is>
      </c>
      <c r="I755" s="47" t="n"/>
    </row>
    <row r="756">
      <c r="B756" s="46" t="n"/>
      <c r="C756" s="144" t="n"/>
      <c r="D756" s="144" t="n"/>
      <c r="E756" s="66" t="n"/>
      <c r="F756" s="59" t="inlineStr">
        <is>
          <t>I.O</t>
        </is>
      </c>
      <c r="G756" s="22" t="inlineStr">
        <is>
          <t>1-3</t>
        </is>
      </c>
      <c r="H756" s="43" t="inlineStr">
        <is>
          <t>×</t>
        </is>
      </c>
      <c r="I756" s="47" t="n"/>
    </row>
    <row r="757">
      <c r="B757" s="63" t="inlineStr">
        <is>
          <t>3/9(日)TRM@明浜小明浜R</t>
        </is>
      </c>
      <c r="C757" s="145" t="n"/>
      <c r="D757" s="145" t="n"/>
      <c r="E757" s="84" t="n"/>
      <c r="F757" s="84" t="inlineStr">
        <is>
          <t>藤沢A</t>
        </is>
      </c>
      <c r="G757" s="86" t="inlineStr">
        <is>
          <t>0-0</t>
        </is>
      </c>
      <c r="H757" s="85" t="inlineStr">
        <is>
          <t>△</t>
        </is>
      </c>
      <c r="I757" s="87" t="n"/>
    </row>
    <row r="758">
      <c r="B758" s="46" t="n"/>
      <c r="C758" s="144" t="n"/>
      <c r="D758" s="144" t="n"/>
      <c r="E758" s="66" t="n"/>
      <c r="F758" s="59" t="inlineStr">
        <is>
          <t>明浜O藤沢B</t>
        </is>
      </c>
      <c r="G758" s="22" t="inlineStr">
        <is>
          <t>0-1</t>
        </is>
      </c>
      <c r="H758" s="43" t="inlineStr">
        <is>
          <t>×</t>
        </is>
      </c>
      <c r="I758" s="47" t="n"/>
    </row>
    <row r="759">
      <c r="B759" s="46" t="n"/>
      <c r="C759" s="144" t="n"/>
      <c r="D759" s="144" t="n"/>
      <c r="E759" s="66" t="n"/>
      <c r="F759" s="59" t="inlineStr">
        <is>
          <t>明浜R藤沢A</t>
        </is>
      </c>
      <c r="G759" s="22" t="inlineStr">
        <is>
          <t>0-0</t>
        </is>
      </c>
      <c r="H759" s="43" t="inlineStr">
        <is>
          <t>△</t>
        </is>
      </c>
      <c r="I759" s="47" t="n"/>
    </row>
    <row r="760">
      <c r="B760" s="46" t="n"/>
      <c r="C760" s="144" t="n"/>
      <c r="D760" s="144" t="n"/>
      <c r="E760" s="66" t="n"/>
      <c r="F760" s="59" t="inlineStr">
        <is>
          <t>明浜P藤沢B</t>
        </is>
      </c>
      <c r="G760" s="22" t="inlineStr">
        <is>
          <t>0-0</t>
        </is>
      </c>
      <c r="H760" s="43" t="inlineStr">
        <is>
          <t>△</t>
        </is>
      </c>
      <c r="I760" s="47" t="n"/>
    </row>
    <row r="761">
      <c r="B761" s="46" t="n"/>
      <c r="C761" s="144" t="n"/>
      <c r="D761" s="144" t="n"/>
      <c r="E761" s="66" t="n"/>
      <c r="F761" s="59" t="inlineStr">
        <is>
          <t>明浜O明浜P</t>
        </is>
      </c>
      <c r="G761" s="22" t="inlineStr">
        <is>
          <t>0-0</t>
        </is>
      </c>
      <c r="H761" s="43" t="inlineStr">
        <is>
          <t>△</t>
        </is>
      </c>
      <c r="I761" s="47" t="n"/>
    </row>
    <row r="762">
      <c r="B762" s="46" t="n"/>
      <c r="C762" s="144" t="n"/>
      <c r="D762" s="144" t="n"/>
      <c r="E762" s="66" t="n"/>
      <c r="F762" s="59" t="inlineStr">
        <is>
          <t>明浜R藤沢A</t>
        </is>
      </c>
      <c r="G762" s="22" t="inlineStr">
        <is>
          <t>0-1</t>
        </is>
      </c>
      <c r="H762" s="43" t="inlineStr">
        <is>
          <t>×</t>
        </is>
      </c>
      <c r="I762" s="47" t="n"/>
    </row>
    <row r="763" customFormat="1" s="141">
      <c r="B763" s="46" t="n"/>
      <c r="C763" s="144" t="n"/>
      <c r="D763" s="144" t="n"/>
      <c r="E763" s="66" t="n"/>
      <c r="F763" s="59" t="inlineStr">
        <is>
          <t>明浜O藤沢B</t>
        </is>
      </c>
      <c r="G763" s="22" t="inlineStr">
        <is>
          <t>0-0</t>
        </is>
      </c>
      <c r="H763" s="43" t="inlineStr">
        <is>
          <t>△</t>
        </is>
      </c>
      <c r="I763" s="47" t="n"/>
    </row>
    <row r="764">
      <c r="B764" s="46" t="n"/>
      <c r="C764" s="144" t="n"/>
      <c r="D764" s="144" t="n"/>
      <c r="E764" s="66" t="n"/>
      <c r="F764" s="59" t="inlineStr">
        <is>
          <t>明浜R藤沢A</t>
        </is>
      </c>
      <c r="G764" s="22" t="inlineStr">
        <is>
          <t>1-0</t>
        </is>
      </c>
      <c r="H764" s="43" t="inlineStr">
        <is>
          <t>〇</t>
        </is>
      </c>
      <c r="I764" s="47" t="n"/>
    </row>
    <row r="765">
      <c r="B765" s="46" t="n"/>
      <c r="C765" s="144" t="n"/>
      <c r="D765" s="144" t="n"/>
      <c r="E765" s="66" t="n"/>
      <c r="F765" s="59" t="inlineStr">
        <is>
          <t>明浜P藤沢B</t>
        </is>
      </c>
      <c r="G765" s="22" t="inlineStr">
        <is>
          <t>0-0</t>
        </is>
      </c>
      <c r="H765" s="43" t="inlineStr">
        <is>
          <t>△</t>
        </is>
      </c>
      <c r="I765" s="47" t="n"/>
    </row>
    <row r="766">
      <c r="B766" s="46" t="n"/>
      <c r="C766" s="144" t="n"/>
      <c r="D766" s="144" t="n"/>
      <c r="E766" s="66" t="n"/>
      <c r="F766" s="59" t="inlineStr">
        <is>
          <t>明浜O明浜P</t>
        </is>
      </c>
      <c r="G766" s="22" t="inlineStr">
        <is>
          <t>0-0</t>
        </is>
      </c>
      <c r="H766" s="43" t="inlineStr">
        <is>
          <t>△</t>
        </is>
      </c>
      <c r="I766" s="47" t="n"/>
    </row>
    <row r="767">
      <c r="B767" s="63" t="inlineStr">
        <is>
          <t>3/2(日)高坂杯@浦賀中</t>
        </is>
      </c>
      <c r="C767" s="145" t="n"/>
      <c r="D767" s="145" t="n"/>
      <c r="E767" s="84" t="n"/>
      <c r="F767" s="84" t="inlineStr">
        <is>
          <t>長井ウィングス</t>
        </is>
      </c>
      <c r="G767" s="86" t="inlineStr">
        <is>
          <t>8-0</t>
        </is>
      </c>
      <c r="H767" s="85" t="inlineStr">
        <is>
          <t>〇</t>
        </is>
      </c>
      <c r="I767" s="87" t="n"/>
    </row>
    <row r="768">
      <c r="B768" s="46" t="n"/>
      <c r="C768" s="144" t="n"/>
      <c r="D768" s="144" t="n"/>
      <c r="E768" s="66" t="n"/>
      <c r="F768" s="59" t="inlineStr">
        <is>
          <t>Miura・koyosc</t>
        </is>
      </c>
      <c r="G768" s="22" t="inlineStr">
        <is>
          <t>5-0</t>
        </is>
      </c>
      <c r="H768" s="43" t="inlineStr">
        <is>
          <t>〇</t>
        </is>
      </c>
      <c r="I768" s="47" t="n"/>
    </row>
    <row r="769">
      <c r="B769" s="46" t="n"/>
      <c r="C769" s="144" t="n"/>
      <c r="D769" s="144" t="n"/>
      <c r="E769" s="66" t="n"/>
      <c r="F769" s="59" t="inlineStr">
        <is>
          <t>1位パート馬堀</t>
        </is>
      </c>
      <c r="G769" s="22" t="inlineStr">
        <is>
          <t>0-2</t>
        </is>
      </c>
      <c r="H769" s="43" t="inlineStr">
        <is>
          <t>×</t>
        </is>
      </c>
      <c r="I769" s="47" t="n"/>
    </row>
    <row r="770">
      <c r="B770" s="46" t="n"/>
      <c r="C770" s="144" t="n"/>
      <c r="D770" s="144" t="n"/>
      <c r="E770" s="66" t="n"/>
      <c r="F770" s="59" t="inlineStr">
        <is>
          <t>高坂</t>
        </is>
      </c>
      <c r="G770" s="22" t="inlineStr">
        <is>
          <t>1-2</t>
        </is>
      </c>
      <c r="H770" s="43" t="inlineStr">
        <is>
          <t>×</t>
        </is>
      </c>
      <c r="I770" s="47" t="n"/>
    </row>
    <row r="771">
      <c r="B771" s="63" t="inlineStr">
        <is>
          <t>3/1(土)葉山町長杯@南郷上ノ山公園</t>
        </is>
      </c>
      <c r="C771" s="145" t="n"/>
      <c r="D771" s="145" t="n"/>
      <c r="E771" s="84" t="n"/>
      <c r="F771" s="84" t="inlineStr">
        <is>
          <t>ルベント</t>
        </is>
      </c>
      <c r="G771" s="86" t="inlineStr">
        <is>
          <t>0-3</t>
        </is>
      </c>
      <c r="H771" s="85" t="inlineStr">
        <is>
          <t>×</t>
        </is>
      </c>
      <c r="I771" s="87" t="n"/>
    </row>
    <row r="772">
      <c r="B772" s="46" t="n"/>
      <c r="C772" s="144" t="n"/>
      <c r="D772" s="144" t="n"/>
      <c r="E772" s="66" t="n"/>
      <c r="F772" s="59" t="inlineStr">
        <is>
          <t>葉山A</t>
        </is>
      </c>
      <c r="G772" s="22" t="inlineStr">
        <is>
          <t>0-2</t>
        </is>
      </c>
      <c r="H772" s="43" t="inlineStr">
        <is>
          <t>×</t>
        </is>
      </c>
      <c r="I772" s="47" t="n"/>
    </row>
    <row r="773">
      <c r="B773" s="46" t="n"/>
      <c r="C773" s="144" t="n"/>
      <c r="D773" s="144" t="n"/>
      <c r="E773" s="66" t="n"/>
      <c r="F773" s="59" t="inlineStr">
        <is>
          <t>綾南</t>
        </is>
      </c>
      <c r="G773" s="22" t="inlineStr">
        <is>
          <t>8-3</t>
        </is>
      </c>
      <c r="H773" s="43" t="inlineStr">
        <is>
          <t>〇</t>
        </is>
      </c>
      <c r="I773" s="47" t="n"/>
    </row>
    <row r="774">
      <c r="B774" s="63" t="inlineStr">
        <is>
          <t>2/24(祝月)半島大会決勝</t>
        </is>
      </c>
      <c r="C774" s="145" t="n"/>
      <c r="D774" s="145" t="n"/>
      <c r="E774" s="84" t="n"/>
      <c r="F774" s="84" t="inlineStr">
        <is>
          <t>シーガルズ</t>
        </is>
      </c>
      <c r="G774" s="86" t="inlineStr">
        <is>
          <t>3-1</t>
        </is>
      </c>
      <c r="H774" s="85" t="inlineStr">
        <is>
          <t>〇</t>
        </is>
      </c>
      <c r="I774" s="87" t="n"/>
    </row>
    <row r="775">
      <c r="B775" s="63" t="inlineStr">
        <is>
          <t>2/23(日)・AIVANCECUP@はまゆうG</t>
        </is>
      </c>
      <c r="C775" s="145" t="n"/>
      <c r="D775" s="145" t="n"/>
      <c r="E775" s="84" t="n"/>
      <c r="F775" s="84" t="inlineStr">
        <is>
          <t>I.O</t>
        </is>
      </c>
      <c r="G775" s="86" t="inlineStr">
        <is>
          <t>0-2</t>
        </is>
      </c>
      <c r="H775" s="85" t="inlineStr">
        <is>
          <t>×</t>
        </is>
      </c>
      <c r="I775" s="87" t="n"/>
    </row>
    <row r="776">
      <c r="B776" s="46" t="n"/>
      <c r="C776" s="144" t="n"/>
      <c r="D776" s="144" t="n"/>
      <c r="E776" s="66" t="n"/>
      <c r="F776" s="59" t="inlineStr">
        <is>
          <t>大津</t>
        </is>
      </c>
      <c r="G776" s="22" t="inlineStr">
        <is>
          <t>0-4</t>
        </is>
      </c>
      <c r="H776" s="43" t="inlineStr">
        <is>
          <t>×</t>
        </is>
      </c>
      <c r="I776" s="47" t="n"/>
    </row>
    <row r="777">
      <c r="B777" s="46" t="n"/>
      <c r="C777" s="144" t="n"/>
      <c r="D777" s="144" t="n"/>
      <c r="E777" s="66" t="n"/>
      <c r="F777" s="59" t="inlineStr">
        <is>
          <t>鴨居</t>
        </is>
      </c>
      <c r="G777" s="22" t="inlineStr">
        <is>
          <t>0-3</t>
        </is>
      </c>
      <c r="H777" s="43" t="inlineStr">
        <is>
          <t>×</t>
        </is>
      </c>
      <c r="I777" s="47" t="n"/>
    </row>
    <row r="778">
      <c r="B778" s="46" t="n"/>
      <c r="C778" s="144" t="n"/>
      <c r="D778" s="144" t="n"/>
      <c r="E778" s="66" t="n"/>
      <c r="F778" s="59" t="inlineStr">
        <is>
          <t>MSC</t>
        </is>
      </c>
      <c r="G778" s="22" t="inlineStr">
        <is>
          <t>0-1</t>
        </is>
      </c>
      <c r="H778" s="43" t="inlineStr">
        <is>
          <t>×</t>
        </is>
      </c>
      <c r="I778" s="47" t="n"/>
    </row>
    <row r="779">
      <c r="B779" s="63" t="inlineStr">
        <is>
          <t>城北杯@城北小</t>
        </is>
      </c>
      <c r="C779" s="145" t="n"/>
      <c r="D779" s="145" t="n"/>
      <c r="E779" s="84" t="n"/>
      <c r="F779" s="84" t="inlineStr">
        <is>
          <t>長井</t>
        </is>
      </c>
      <c r="G779" s="86" t="inlineStr">
        <is>
          <t>5-0</t>
        </is>
      </c>
      <c r="H779" s="85" t="inlineStr">
        <is>
          <t>〇</t>
        </is>
      </c>
      <c r="I779" s="87" t="n"/>
    </row>
    <row r="780">
      <c r="B780" s="46" t="n"/>
      <c r="C780" s="144" t="n"/>
      <c r="D780" s="144" t="n"/>
      <c r="E780" s="66" t="n"/>
      <c r="F780" s="59" t="inlineStr">
        <is>
          <t>城北</t>
        </is>
      </c>
      <c r="G780" s="22" t="inlineStr">
        <is>
          <t>8-0</t>
        </is>
      </c>
      <c r="H780" s="43" t="inlineStr">
        <is>
          <t>〇</t>
        </is>
      </c>
      <c r="I780" s="47" t="n"/>
    </row>
    <row r="781">
      <c r="B781" s="46" t="n"/>
      <c r="C781" s="144" t="n"/>
      <c r="D781" s="144" t="n"/>
      <c r="E781" s="66" t="n"/>
      <c r="F781" s="59" t="inlineStr">
        <is>
          <t>JGK</t>
        </is>
      </c>
      <c r="G781" s="22" t="inlineStr">
        <is>
          <t>2-1</t>
        </is>
      </c>
      <c r="H781" s="43" t="inlineStr">
        <is>
          <t>〇</t>
        </is>
      </c>
      <c r="I781" s="47" t="n"/>
    </row>
    <row r="782">
      <c r="B782" s="63" t="inlineStr">
        <is>
          <t>六会湘南台TRM@秋葉台G</t>
        </is>
      </c>
      <c r="C782" s="145" t="n"/>
      <c r="D782" s="145" t="n"/>
      <c r="E782" s="84" t="n"/>
      <c r="F782" s="84" t="inlineStr">
        <is>
          <t>バディ中和田</t>
        </is>
      </c>
      <c r="G782" s="86" t="inlineStr">
        <is>
          <t>3-0</t>
        </is>
      </c>
      <c r="H782" s="85" t="inlineStr">
        <is>
          <t>〇</t>
        </is>
      </c>
      <c r="I782" s="87" t="n"/>
    </row>
    <row r="783">
      <c r="B783" s="46" t="n"/>
      <c r="C783" s="144" t="n"/>
      <c r="D783" s="144" t="n"/>
      <c r="E783" s="66" t="n"/>
      <c r="F783" s="59" t="inlineStr">
        <is>
          <t>湘南辻堂</t>
        </is>
      </c>
      <c r="G783" s="22" t="inlineStr">
        <is>
          <t>3-1</t>
        </is>
      </c>
      <c r="H783" s="43" t="inlineStr">
        <is>
          <t>〇</t>
        </is>
      </c>
      <c r="I783" s="47" t="n"/>
    </row>
    <row r="784">
      <c r="B784" s="46" t="n"/>
      <c r="C784" s="144" t="n"/>
      <c r="D784" s="144" t="n"/>
      <c r="E784" s="66" t="n"/>
      <c r="F784" s="59" t="inlineStr">
        <is>
          <t>六会湘南台</t>
        </is>
      </c>
      <c r="G784" s="22" t="inlineStr">
        <is>
          <t>5-0</t>
        </is>
      </c>
      <c r="H784" s="43" t="inlineStr">
        <is>
          <t>〇</t>
        </is>
      </c>
      <c r="I784" s="47" t="n"/>
    </row>
    <row r="785">
      <c r="B785" s="46" t="n"/>
      <c r="C785" s="144" t="n"/>
      <c r="D785" s="144" t="n"/>
      <c r="E785" s="66" t="n"/>
      <c r="F785" s="59" t="inlineStr">
        <is>
          <t>湘南辻堂</t>
        </is>
      </c>
      <c r="G785" s="22" t="inlineStr">
        <is>
          <t>3-2</t>
        </is>
      </c>
      <c r="H785" s="43" t="inlineStr">
        <is>
          <t>〇</t>
        </is>
      </c>
      <c r="I785" s="47" t="n"/>
    </row>
    <row r="786">
      <c r="B786" s="63" t="inlineStr">
        <is>
          <t>杉田FC@臨海G</t>
        </is>
      </c>
      <c r="C786" s="145" t="n"/>
      <c r="D786" s="145" t="n"/>
      <c r="E786" s="84" t="n"/>
      <c r="F786" s="84" t="inlineStr">
        <is>
          <t>杉田FC</t>
        </is>
      </c>
      <c r="G786" s="86" t="inlineStr">
        <is>
          <t>2-0</t>
        </is>
      </c>
      <c r="H786" s="85" t="inlineStr">
        <is>
          <t>〇</t>
        </is>
      </c>
      <c r="I786" s="87" t="n"/>
    </row>
    <row r="787" customFormat="1" s="141">
      <c r="B787" s="46" t="n"/>
      <c r="C787" s="144" t="n"/>
      <c r="D787" s="144" t="n"/>
      <c r="E787" s="66" t="n"/>
      <c r="F787" s="59" t="inlineStr">
        <is>
          <t>杉田FC</t>
        </is>
      </c>
      <c r="G787" s="22" t="inlineStr">
        <is>
          <t>0-1</t>
        </is>
      </c>
      <c r="H787" s="43" t="inlineStr">
        <is>
          <t>×</t>
        </is>
      </c>
      <c r="I787" s="47" t="n"/>
    </row>
    <row r="788">
      <c r="B788" s="46" t="n"/>
      <c r="C788" s="144" t="n"/>
      <c r="D788" s="144" t="n"/>
      <c r="E788" s="66" t="n"/>
      <c r="F788" s="59" t="inlineStr">
        <is>
          <t>杉田FC</t>
        </is>
      </c>
      <c r="G788" s="22" t="inlineStr">
        <is>
          <t>0-0</t>
        </is>
      </c>
      <c r="H788" s="43" t="inlineStr">
        <is>
          <t>△</t>
        </is>
      </c>
      <c r="I788" s="47" t="n"/>
    </row>
    <row r="789">
      <c r="B789" s="46" t="n"/>
      <c r="C789" s="144" t="n"/>
      <c r="D789" s="144" t="n"/>
      <c r="E789" s="66" t="n"/>
      <c r="F789" s="59" t="inlineStr">
        <is>
          <t>杉田FC</t>
        </is>
      </c>
      <c r="G789" s="22" t="inlineStr">
        <is>
          <t>0-0</t>
        </is>
      </c>
      <c r="H789" s="43" t="inlineStr">
        <is>
          <t>△</t>
        </is>
      </c>
      <c r="I789" s="47" t="n"/>
    </row>
    <row r="790">
      <c r="B790" s="63" t="inlineStr">
        <is>
          <t>2/16(日)小坂なかよし杯@鎌倉市岩瀬中学校</t>
        </is>
      </c>
      <c r="C790" s="145" t="n"/>
      <c r="D790" s="145" t="n"/>
      <c r="E790" s="84" t="n"/>
      <c r="F790" s="84" t="inlineStr">
        <is>
          <t>西鎌倉</t>
        </is>
      </c>
      <c r="G790" s="86" t="inlineStr">
        <is>
          <t>7-1</t>
        </is>
      </c>
      <c r="H790" s="85" t="inlineStr">
        <is>
          <t>〇</t>
        </is>
      </c>
      <c r="I790" s="87" t="n"/>
    </row>
    <row r="791">
      <c r="B791" s="46" t="n"/>
      <c r="C791" s="144" t="n"/>
      <c r="D791" s="144" t="n"/>
      <c r="E791" s="66" t="n"/>
      <c r="F791" s="59" t="inlineStr">
        <is>
          <t>山崎</t>
        </is>
      </c>
      <c r="G791" s="22" t="inlineStr">
        <is>
          <t>8-0</t>
        </is>
      </c>
      <c r="H791" s="43" t="inlineStr">
        <is>
          <t>〇</t>
        </is>
      </c>
      <c r="I791" s="47" t="n"/>
    </row>
    <row r="792">
      <c r="B792" s="46" t="n"/>
      <c r="C792" s="144" t="n"/>
      <c r="D792" s="144" t="n"/>
      <c r="E792" s="66" t="n"/>
      <c r="F792" s="59" t="inlineStr">
        <is>
          <t>大津FC</t>
        </is>
      </c>
      <c r="G792" s="22" t="inlineStr">
        <is>
          <t>2-0</t>
        </is>
      </c>
      <c r="H792" s="43" t="inlineStr">
        <is>
          <t>〇</t>
        </is>
      </c>
      <c r="I792" s="47" t="n"/>
    </row>
    <row r="793">
      <c r="B793" s="63" t="inlineStr">
        <is>
          <t>2/9(日)半島大会</t>
        </is>
      </c>
      <c r="C793" s="145" t="n"/>
      <c r="D793" s="145" t="n"/>
      <c r="E793" s="84" t="n"/>
      <c r="F793" s="84" t="inlineStr">
        <is>
          <t>IO</t>
        </is>
      </c>
      <c r="G793" s="86" t="inlineStr">
        <is>
          <t>2-0</t>
        </is>
      </c>
      <c r="H793" s="85" t="inlineStr">
        <is>
          <t>〇</t>
        </is>
      </c>
      <c r="I793" s="87" t="n"/>
    </row>
    <row r="794">
      <c r="B794" s="46" t="n"/>
      <c r="C794" s="144" t="n"/>
      <c r="D794" s="144" t="n"/>
      <c r="E794" s="66" t="n"/>
      <c r="F794" s="59" t="inlineStr">
        <is>
          <t>鴨居</t>
        </is>
      </c>
      <c r="G794" s="22" t="inlineStr">
        <is>
          <t>1-1</t>
        </is>
      </c>
      <c r="H794" s="43" t="inlineStr">
        <is>
          <t>△</t>
        </is>
      </c>
      <c r="I794" s="47" t="n"/>
    </row>
    <row r="795">
      <c r="B795" s="46" t="n"/>
      <c r="C795" s="144" t="n"/>
      <c r="D795" s="144" t="n"/>
      <c r="E795" s="66" t="n"/>
      <c r="F795" s="59" t="n"/>
      <c r="G795" s="22" t="inlineStr">
        <is>
          <t>3-1</t>
        </is>
      </c>
      <c r="H795" s="43" t="inlineStr">
        <is>
          <t>〇</t>
        </is>
      </c>
      <c r="I795" s="47" t="n"/>
    </row>
    <row r="796">
      <c r="B796" s="63" t="inlineStr">
        <is>
          <t>1/25(土)三浦半島大会@南郷G</t>
        </is>
      </c>
      <c r="C796" s="145" t="n"/>
      <c r="D796" s="145" t="n"/>
      <c r="E796" s="84" t="n"/>
      <c r="F796" s="84" t="inlineStr">
        <is>
          <t>JGK</t>
        </is>
      </c>
      <c r="G796" s="86" t="inlineStr">
        <is>
          <t>0-1</t>
        </is>
      </c>
      <c r="H796" s="85" t="inlineStr">
        <is>
          <t>×</t>
        </is>
      </c>
      <c r="I796" s="87" t="n"/>
    </row>
    <row r="797">
      <c r="B797" s="46" t="n"/>
      <c r="C797" s="144" t="n"/>
      <c r="D797" s="144" t="n"/>
      <c r="E797" s="66" t="n"/>
      <c r="F797" s="59" t="inlineStr">
        <is>
          <t>TADO</t>
        </is>
      </c>
      <c r="G797" s="22" t="inlineStr">
        <is>
          <t>3-0</t>
        </is>
      </c>
      <c r="H797" s="43" t="inlineStr">
        <is>
          <t>〇</t>
        </is>
      </c>
      <c r="I797" s="47" t="n"/>
    </row>
    <row r="798" customFormat="1" s="141">
      <c r="B798" s="46" t="n"/>
      <c r="C798" s="144" t="n"/>
      <c r="D798" s="144" t="n"/>
      <c r="E798" s="66" t="n"/>
      <c r="F798" s="59" t="inlineStr">
        <is>
          <t>スワ</t>
        </is>
      </c>
      <c r="G798" s="22" t="inlineStr">
        <is>
          <t>16-1</t>
        </is>
      </c>
      <c r="H798" s="43" t="inlineStr">
        <is>
          <t>〇</t>
        </is>
      </c>
      <c r="I798" s="47" t="n"/>
    </row>
    <row r="799">
      <c r="B799" s="63" t="inlineStr">
        <is>
          <t>1/19(日)SLCS@はまゆうG</t>
        </is>
      </c>
      <c r="C799" s="145" t="n"/>
      <c r="D799" s="145" t="n"/>
      <c r="E799" s="84" t="n"/>
      <c r="F799" s="84" t="n"/>
      <c r="G799" s="86" t="n"/>
      <c r="H799" s="85" t="n"/>
      <c r="I799" s="87" t="n"/>
    </row>
    <row r="800">
      <c r="B800" s="46" t="n"/>
      <c r="C800" s="144" t="n"/>
      <c r="D800" s="144" t="n"/>
      <c r="E800" s="66" t="n"/>
      <c r="F800" s="59" t="inlineStr">
        <is>
          <t>IO</t>
        </is>
      </c>
      <c r="G800" s="22" t="inlineStr">
        <is>
          <t>1-1</t>
        </is>
      </c>
      <c r="H800" s="43" t="inlineStr">
        <is>
          <t>△</t>
        </is>
      </c>
      <c r="I800" s="47" t="n"/>
    </row>
    <row r="801">
      <c r="B801" s="46" t="n"/>
      <c r="C801" s="144" t="n"/>
      <c r="D801" s="144" t="n"/>
      <c r="E801" s="66" t="n"/>
      <c r="F801" s="59" t="inlineStr">
        <is>
          <t>PK</t>
        </is>
      </c>
      <c r="G801" s="22" t="inlineStr">
        <is>
          <t>1-2</t>
        </is>
      </c>
      <c r="H801" s="43" t="inlineStr">
        <is>
          <t>×</t>
        </is>
      </c>
      <c r="I801" s="47" t="n"/>
    </row>
    <row r="802" customFormat="1" s="141">
      <c r="B802" s="46" t="n"/>
      <c r="C802" s="144" t="n"/>
      <c r="D802" s="144" t="n"/>
      <c r="E802" s="66" t="n"/>
      <c r="F802" s="59" t="inlineStr">
        <is>
          <t>FC明浜シーガ</t>
        </is>
      </c>
      <c r="G802" s="22" t="inlineStr">
        <is>
          <t>2-1</t>
        </is>
      </c>
      <c r="H802" s="43" t="inlineStr">
        <is>
          <t>〇</t>
        </is>
      </c>
      <c r="I802" s="47" t="n"/>
    </row>
    <row r="803">
      <c r="B803" s="63" t="inlineStr">
        <is>
          <t>1/19(日)SLCS@はまゆうG</t>
        </is>
      </c>
      <c r="C803" s="145" t="n"/>
      <c r="D803" s="145" t="n"/>
      <c r="E803" s="84" t="n"/>
      <c r="F803" s="84" t="n"/>
      <c r="G803" s="86" t="n"/>
      <c r="H803" s="85" t="n"/>
      <c r="I803" s="87" t="n"/>
    </row>
    <row r="804">
      <c r="B804" s="46" t="n"/>
      <c r="C804" s="144" t="n"/>
      <c r="D804" s="144" t="n"/>
      <c r="E804" s="66" t="n"/>
      <c r="F804" s="59" t="inlineStr">
        <is>
          <t>IO</t>
        </is>
      </c>
      <c r="G804" s="22" t="inlineStr">
        <is>
          <t>1-1</t>
        </is>
      </c>
      <c r="H804" s="43" t="inlineStr">
        <is>
          <t>△</t>
        </is>
      </c>
      <c r="I804" s="47" t="n"/>
    </row>
    <row r="805">
      <c r="B805" s="46" t="n"/>
      <c r="C805" s="144" t="n"/>
      <c r="D805" s="144" t="n"/>
      <c r="E805" s="66" t="n"/>
      <c r="F805" s="59" t="inlineStr">
        <is>
          <t>PK</t>
        </is>
      </c>
      <c r="G805" s="22" t="inlineStr">
        <is>
          <t>1-2</t>
        </is>
      </c>
      <c r="H805" s="43" t="inlineStr">
        <is>
          <t>×</t>
        </is>
      </c>
      <c r="I805" s="47" t="n"/>
    </row>
    <row r="806">
      <c r="B806" s="46" t="n"/>
      <c r="C806" s="144" t="n"/>
      <c r="D806" s="144" t="n"/>
      <c r="E806" s="66" t="n"/>
      <c r="F806" s="59" t="inlineStr">
        <is>
          <t>FC明浜シーガ</t>
        </is>
      </c>
      <c r="G806" s="22" t="inlineStr">
        <is>
          <t>1-2</t>
        </is>
      </c>
      <c r="H806" s="43" t="inlineStr">
        <is>
          <t>×</t>
        </is>
      </c>
      <c r="I806" s="47" t="n"/>
    </row>
    <row r="807">
      <c r="B807" s="63" t="inlineStr">
        <is>
          <t>1/13(祝月)初声・鴨居TRM@初声小</t>
        </is>
      </c>
      <c r="C807" s="145" t="n"/>
      <c r="D807" s="145" t="n"/>
      <c r="E807" s="84" t="n"/>
      <c r="F807" s="84" t="inlineStr">
        <is>
          <t>初声</t>
        </is>
      </c>
      <c r="G807" s="86" t="inlineStr">
        <is>
          <t>4-0</t>
        </is>
      </c>
      <c r="H807" s="85" t="inlineStr">
        <is>
          <t>〇</t>
        </is>
      </c>
      <c r="I807" s="87" t="n"/>
    </row>
    <row r="808" customFormat="1" s="141">
      <c r="B808" s="46" t="n"/>
      <c r="C808" s="144" t="n"/>
      <c r="D808" s="144" t="n"/>
      <c r="E808" s="66" t="n"/>
      <c r="F808" s="59" t="inlineStr">
        <is>
          <t>鴨居</t>
        </is>
      </c>
      <c r="G808" s="22" t="inlineStr">
        <is>
          <t>1-0</t>
        </is>
      </c>
      <c r="H808" s="43" t="inlineStr">
        <is>
          <t>〇</t>
        </is>
      </c>
      <c r="I808" s="47" t="n"/>
    </row>
    <row r="809">
      <c r="B809" s="46" t="n"/>
      <c r="C809" s="144" t="n"/>
      <c r="D809" s="144" t="n"/>
      <c r="E809" s="66" t="n"/>
      <c r="F809" s="59" t="inlineStr">
        <is>
          <t>初声</t>
        </is>
      </c>
      <c r="G809" s="22" t="inlineStr">
        <is>
          <t>2-0</t>
        </is>
      </c>
      <c r="H809" s="43" t="inlineStr">
        <is>
          <t>〇</t>
        </is>
      </c>
      <c r="I809" s="47" t="n"/>
    </row>
    <row r="810">
      <c r="B810" s="46" t="n"/>
      <c r="C810" s="144" t="n"/>
      <c r="D810" s="144" t="n"/>
      <c r="E810" s="66" t="n"/>
      <c r="F810" s="59" t="inlineStr">
        <is>
          <t>鴨居</t>
        </is>
      </c>
      <c r="G810" s="22" t="inlineStr">
        <is>
          <t>2-1</t>
        </is>
      </c>
      <c r="H810" s="43" t="inlineStr">
        <is>
          <t>〇</t>
        </is>
      </c>
      <c r="I810" s="47" t="n"/>
    </row>
    <row r="811">
      <c r="B811" s="46" t="n"/>
      <c r="C811" s="144" t="n"/>
      <c r="D811" s="144" t="n"/>
      <c r="E811" s="66" t="n"/>
      <c r="F811" s="59" t="inlineStr">
        <is>
          <t>初声</t>
        </is>
      </c>
      <c r="G811" s="22" t="inlineStr">
        <is>
          <t>1-0</t>
        </is>
      </c>
      <c r="H811" s="43" t="inlineStr">
        <is>
          <t>〇</t>
        </is>
      </c>
      <c r="I811" s="47" t="n"/>
    </row>
    <row r="812">
      <c r="B812" s="46" t="n"/>
      <c r="C812" s="144" t="n"/>
      <c r="D812" s="144" t="n"/>
      <c r="E812" s="66" t="n"/>
      <c r="F812" s="59" t="inlineStr">
        <is>
          <t>鴨居</t>
        </is>
      </c>
      <c r="G812" s="22" t="inlineStr">
        <is>
          <t>1-0</t>
        </is>
      </c>
      <c r="H812" s="43" t="inlineStr">
        <is>
          <t>〇</t>
        </is>
      </c>
      <c r="I812" s="47" t="n"/>
    </row>
    <row r="813">
      <c r="B813" s="63" t="inlineStr">
        <is>
          <t>1/12(日)夏山TRM@西金沢学園明浜A</t>
        </is>
      </c>
      <c r="C813" s="145" t="n"/>
      <c r="D813" s="145" t="n"/>
      <c r="E813" s="84" t="n"/>
      <c r="F813" s="84" t="inlineStr">
        <is>
          <t>夏山</t>
        </is>
      </c>
      <c r="G813" s="86" t="inlineStr">
        <is>
          <t>1-0</t>
        </is>
      </c>
      <c r="H813" s="85" t="inlineStr">
        <is>
          <t>〇</t>
        </is>
      </c>
      <c r="I813" s="87" t="n"/>
    </row>
    <row r="814" customFormat="1" s="141">
      <c r="B814" s="46" t="n"/>
      <c r="C814" s="144" t="n"/>
      <c r="D814" s="144" t="n"/>
      <c r="E814" s="66" t="n"/>
      <c r="F814" s="59" t="inlineStr">
        <is>
          <t>明浜B夏山</t>
        </is>
      </c>
      <c r="G814" s="22" t="inlineStr">
        <is>
          <t>5-0</t>
        </is>
      </c>
      <c r="H814" s="43" t="inlineStr">
        <is>
          <t>〇</t>
        </is>
      </c>
      <c r="I814" s="47" t="n"/>
    </row>
    <row r="815">
      <c r="B815" s="46" t="n"/>
      <c r="C815" s="144" t="n"/>
      <c r="D815" s="144" t="n"/>
      <c r="E815" s="66" t="n"/>
      <c r="F815" s="59" t="inlineStr">
        <is>
          <t>明浜A夏山</t>
        </is>
      </c>
      <c r="G815" s="22" t="inlineStr">
        <is>
          <t>1-0</t>
        </is>
      </c>
      <c r="H815" s="43" t="inlineStr">
        <is>
          <t>〇</t>
        </is>
      </c>
      <c r="I815" s="47" t="n"/>
    </row>
    <row r="816">
      <c r="B816" s="46" t="n"/>
      <c r="C816" s="144" t="n"/>
      <c r="D816" s="144" t="n"/>
      <c r="E816" s="66" t="n"/>
      <c r="F816" s="59" t="inlineStr">
        <is>
          <t>明浜B夏山</t>
        </is>
      </c>
      <c r="G816" s="22" t="inlineStr">
        <is>
          <t>2-0</t>
        </is>
      </c>
      <c r="H816" s="43" t="inlineStr">
        <is>
          <t>〇</t>
        </is>
      </c>
      <c r="I816" s="47" t="n"/>
    </row>
    <row r="817">
      <c r="B817" s="46" t="n"/>
      <c r="C817" s="144" t="n"/>
      <c r="D817" s="144" t="n"/>
      <c r="E817" s="66" t="n"/>
      <c r="F817" s="59" t="inlineStr">
        <is>
          <t>明浜A夏山</t>
        </is>
      </c>
      <c r="G817" s="22" t="inlineStr">
        <is>
          <t>5-0</t>
        </is>
      </c>
      <c r="H817" s="43" t="inlineStr">
        <is>
          <t>〇</t>
        </is>
      </c>
      <c r="I817" s="47" t="n"/>
    </row>
    <row r="818">
      <c r="B818" s="46" t="n"/>
      <c r="C818" s="144" t="n"/>
      <c r="D818" s="144" t="n"/>
      <c r="E818" s="66" t="n"/>
      <c r="F818" s="59" t="inlineStr">
        <is>
          <t>明浜B夏山</t>
        </is>
      </c>
      <c r="G818" s="22" t="inlineStr">
        <is>
          <t>0-0</t>
        </is>
      </c>
      <c r="H818" s="43" t="inlineStr">
        <is>
          <t>△</t>
        </is>
      </c>
      <c r="I818" s="47" t="n"/>
    </row>
    <row r="819">
      <c r="B819" s="46" t="n"/>
      <c r="C819" s="144" t="n"/>
      <c r="D819" s="144" t="n"/>
      <c r="E819" s="66" t="n"/>
      <c r="F819" s="59" t="inlineStr">
        <is>
          <t>明浜A夏山</t>
        </is>
      </c>
      <c r="G819" s="22" t="inlineStr">
        <is>
          <t>2-0</t>
        </is>
      </c>
      <c r="H819" s="43" t="inlineStr">
        <is>
          <t>〇</t>
        </is>
      </c>
      <c r="I819" s="47" t="n"/>
    </row>
    <row r="820" customFormat="1" s="141">
      <c r="B820" s="46" t="n"/>
      <c r="C820" s="144" t="n"/>
      <c r="D820" s="144" t="n"/>
      <c r="E820" s="66" t="n"/>
      <c r="F820" s="59" t="inlineStr">
        <is>
          <t>明浜B夏山</t>
        </is>
      </c>
      <c r="G820" s="22" t="inlineStr">
        <is>
          <t>8-0</t>
        </is>
      </c>
      <c r="H820" s="43" t="inlineStr">
        <is>
          <t>〇</t>
        </is>
      </c>
      <c r="I820" s="47" t="n"/>
    </row>
    <row r="821">
      <c r="B821" s="63" t="inlineStr">
        <is>
          <t>12/22IOMカップ</t>
        </is>
      </c>
      <c r="C821" s="145" t="n"/>
      <c r="D821" s="145" t="n"/>
      <c r="E821" s="84" t="n"/>
      <c r="F821" s="84" t="inlineStr">
        <is>
          <t>レガーレ</t>
        </is>
      </c>
      <c r="G821" s="86" t="inlineStr">
        <is>
          <t>1-0</t>
        </is>
      </c>
      <c r="H821" s="85" t="inlineStr">
        <is>
          <t>〇</t>
        </is>
      </c>
      <c r="I821" s="87" t="n"/>
    </row>
    <row r="822">
      <c r="B822" s="46" t="n"/>
      <c r="C822" s="144" t="n"/>
      <c r="D822" s="144" t="n"/>
      <c r="E822" s="66" t="n"/>
      <c r="F822" s="59" t="inlineStr">
        <is>
          <t>さぎぬま</t>
        </is>
      </c>
      <c r="G822" s="22" t="inlineStr">
        <is>
          <t>3-0</t>
        </is>
      </c>
      <c r="H822" s="43" t="inlineStr">
        <is>
          <t>〇</t>
        </is>
      </c>
      <c r="I822" s="47" t="n"/>
    </row>
    <row r="823">
      <c r="B823" s="46" t="n"/>
      <c r="C823" s="144" t="n"/>
      <c r="D823" s="144" t="n"/>
      <c r="E823" s="66" t="n"/>
      <c r="F823" s="59" t="inlineStr">
        <is>
          <t>1位パートすみれ</t>
        </is>
      </c>
      <c r="G823" s="22" t="inlineStr">
        <is>
          <t>0-2</t>
        </is>
      </c>
      <c r="H823" s="43" t="inlineStr">
        <is>
          <t>×</t>
        </is>
      </c>
      <c r="I823" s="47" t="n"/>
    </row>
    <row r="824" customFormat="1" s="141">
      <c r="B824" s="46" t="n"/>
      <c r="C824" s="144" t="n"/>
      <c r="D824" s="144" t="n"/>
      <c r="E824" s="66" t="n"/>
      <c r="F824" s="59" t="inlineStr">
        <is>
          <t>3位決定戦FUTURO</t>
        </is>
      </c>
      <c r="G824" s="22" t="inlineStr">
        <is>
          <t>2-5</t>
        </is>
      </c>
      <c r="H824" s="43" t="inlineStr">
        <is>
          <t>×</t>
        </is>
      </c>
      <c r="I824" s="47" t="n"/>
    </row>
    <row r="825">
      <c r="B825" s="46" t="n"/>
      <c r="C825" s="144" t="n"/>
      <c r="D825" s="144" t="n"/>
      <c r="E825" s="66" t="n"/>
      <c r="F825" s="59" t="inlineStr">
        <is>
          <t>TRMたかとり・大楠たかとり</t>
        </is>
      </c>
      <c r="G825" s="22" t="inlineStr">
        <is>
          <t>1-0</t>
        </is>
      </c>
      <c r="H825" s="43" t="inlineStr">
        <is>
          <t>〇</t>
        </is>
      </c>
      <c r="I825" s="47" t="n"/>
    </row>
    <row r="826">
      <c r="B826" s="46" t="n"/>
      <c r="C826" s="144" t="n"/>
      <c r="D826" s="144" t="n"/>
      <c r="E826" s="66" t="n"/>
      <c r="F826" s="59" t="inlineStr">
        <is>
          <t>大楠</t>
        </is>
      </c>
      <c r="G826" s="22" t="inlineStr">
        <is>
          <t>1-3</t>
        </is>
      </c>
      <c r="H826" s="43" t="inlineStr">
        <is>
          <t>×</t>
        </is>
      </c>
      <c r="I826" s="47" t="n"/>
    </row>
    <row r="827">
      <c r="B827" s="46" t="n"/>
      <c r="C827" s="144" t="n"/>
      <c r="D827" s="144" t="n"/>
      <c r="E827" s="66" t="n"/>
      <c r="F827" s="59" t="inlineStr">
        <is>
          <t>たかとり</t>
        </is>
      </c>
      <c r="G827" s="22" t="inlineStr">
        <is>
          <t>1-0</t>
        </is>
      </c>
      <c r="H827" s="43" t="inlineStr">
        <is>
          <t>〇</t>
        </is>
      </c>
      <c r="I827" s="47" t="n"/>
    </row>
    <row r="828">
      <c r="B828" s="46" t="n"/>
      <c r="C828" s="144" t="n"/>
      <c r="D828" s="144" t="n"/>
      <c r="E828" s="66" t="n"/>
      <c r="F828" s="59" t="inlineStr">
        <is>
          <t>大楠</t>
        </is>
      </c>
      <c r="G828" s="22" t="inlineStr">
        <is>
          <t>3-1</t>
        </is>
      </c>
      <c r="H828" s="43" t="inlineStr">
        <is>
          <t>〇</t>
        </is>
      </c>
      <c r="I828" s="47" t="n"/>
    </row>
    <row r="829">
      <c r="B829" s="46" t="n"/>
      <c r="C829" s="144" t="n"/>
      <c r="D829" s="144" t="n"/>
      <c r="E829" s="66" t="n"/>
      <c r="F829" s="59" t="inlineStr">
        <is>
          <t>たかとり</t>
        </is>
      </c>
      <c r="G829" s="22" t="inlineStr">
        <is>
          <t>0-3</t>
        </is>
      </c>
      <c r="H829" s="43" t="inlineStr">
        <is>
          <t>×</t>
        </is>
      </c>
      <c r="I829" s="47" t="n"/>
    </row>
    <row r="830">
      <c r="B830" s="46" t="n"/>
      <c r="C830" s="144" t="n"/>
      <c r="D830" s="144" t="n"/>
      <c r="E830" s="66" t="n"/>
      <c r="F830" s="59" t="inlineStr">
        <is>
          <t>大楠</t>
        </is>
      </c>
      <c r="G830" s="22" t="inlineStr">
        <is>
          <t>2-0</t>
        </is>
      </c>
      <c r="H830" s="43" t="inlineStr">
        <is>
          <t>〇</t>
        </is>
      </c>
      <c r="I830" s="47" t="n"/>
    </row>
    <row r="831">
      <c r="B831" s="63" t="inlineStr">
        <is>
          <t>12/15(日)BM杯@金沢小⇨決勝@文庫小</t>
        </is>
      </c>
      <c r="C831" s="145" t="n"/>
      <c r="D831" s="145" t="n"/>
      <c r="E831" s="84" t="n"/>
      <c r="F831" s="84" t="inlineStr">
        <is>
          <t>MSC</t>
        </is>
      </c>
      <c r="G831" s="86" t="inlineStr">
        <is>
          <t>4-1</t>
        </is>
      </c>
      <c r="H831" s="85" t="inlineStr">
        <is>
          <t>〇</t>
        </is>
      </c>
      <c r="I831" s="87" t="n"/>
    </row>
    <row r="832" customFormat="1" s="141">
      <c r="B832" s="46" t="n"/>
      <c r="C832" s="144" t="n"/>
      <c r="D832" s="144" t="n"/>
      <c r="E832" s="66" t="n"/>
      <c r="F832" s="59" t="inlineStr">
        <is>
          <t>FC杉田</t>
        </is>
      </c>
      <c r="G832" s="22" t="inlineStr">
        <is>
          <t>14-0</t>
        </is>
      </c>
      <c r="H832" s="43" t="inlineStr">
        <is>
          <t>〇</t>
        </is>
      </c>
      <c r="I832" s="47" t="n"/>
    </row>
    <row r="833">
      <c r="B833" s="46" t="n"/>
      <c r="C833" s="144" t="n"/>
      <c r="D833" s="144" t="n"/>
      <c r="E833" s="66" t="n"/>
      <c r="F833" s="59" t="inlineStr">
        <is>
          <t>洋光台</t>
        </is>
      </c>
      <c r="G833" s="22" t="inlineStr">
        <is>
          <t>4-0</t>
        </is>
      </c>
      <c r="H833" s="43" t="inlineStr">
        <is>
          <t>〇</t>
        </is>
      </c>
      <c r="I833" s="47" t="n"/>
    </row>
    <row r="834">
      <c r="B834" s="46" t="n"/>
      <c r="C834" s="144" t="n"/>
      <c r="D834" s="144" t="n"/>
      <c r="E834" s="66" t="n"/>
      <c r="F834" s="59" t="inlineStr">
        <is>
          <t>決勝戦黒滝</t>
        </is>
      </c>
      <c r="G834" s="22" t="inlineStr">
        <is>
          <t>4-1</t>
        </is>
      </c>
      <c r="H834" s="43" t="inlineStr">
        <is>
          <t>〇</t>
        </is>
      </c>
      <c r="I834" s="47" t="n"/>
    </row>
    <row r="835">
      <c r="B835" s="63" t="inlineStr">
        <is>
          <t>12/1(日)マリノスくりはまカップ@明浜小</t>
        </is>
      </c>
      <c r="C835" s="145" t="n"/>
      <c r="D835" s="145" t="n"/>
      <c r="E835" s="84" t="n"/>
      <c r="F835" s="84" t="inlineStr">
        <is>
          <t>明浜N(ネイビー)TADO</t>
        </is>
      </c>
      <c r="G835" s="86" t="inlineStr">
        <is>
          <t>2-1</t>
        </is>
      </c>
      <c r="H835" s="85" t="inlineStr">
        <is>
          <t>〇</t>
        </is>
      </c>
      <c r="I835" s="87" t="n"/>
    </row>
    <row r="836">
      <c r="B836" s="46" t="n"/>
      <c r="C836" s="144" t="n"/>
      <c r="D836" s="144" t="n"/>
      <c r="E836" s="66" t="n"/>
      <c r="F836" s="59" t="inlineStr">
        <is>
          <t>追浜</t>
        </is>
      </c>
      <c r="G836" s="22" t="inlineStr">
        <is>
          <t>3-0</t>
        </is>
      </c>
      <c r="H836" s="43" t="inlineStr">
        <is>
          <t>〇</t>
        </is>
      </c>
      <c r="I836" s="47" t="n"/>
    </row>
    <row r="837">
      <c r="B837" s="46" t="n"/>
      <c r="C837" s="144" t="n"/>
      <c r="D837" s="144" t="n"/>
      <c r="E837" s="66" t="n"/>
      <c r="F837" s="59" t="inlineStr">
        <is>
          <t>久里浜</t>
        </is>
      </c>
      <c r="G837" s="22" t="inlineStr">
        <is>
          <t>1-0</t>
        </is>
      </c>
      <c r="H837" s="43" t="inlineStr">
        <is>
          <t>〇</t>
        </is>
      </c>
      <c r="I837" s="47" t="n"/>
    </row>
    <row r="838">
      <c r="B838" s="46" t="n"/>
      <c r="C838" s="144" t="n"/>
      <c r="D838" s="144" t="n"/>
      <c r="E838" s="66" t="n"/>
      <c r="F838" s="59" t="inlineStr">
        <is>
          <t>馬堀</t>
        </is>
      </c>
      <c r="G838" s="22" t="inlineStr">
        <is>
          <t>1-0</t>
        </is>
      </c>
      <c r="H838" s="43" t="inlineStr">
        <is>
          <t>〇</t>
        </is>
      </c>
      <c r="I838" s="47" t="n"/>
    </row>
    <row r="839">
      <c r="B839" s="46" t="n"/>
      <c r="C839" s="144" t="n"/>
      <c r="D839" s="144" t="n"/>
      <c r="E839" s="66" t="n"/>
      <c r="F839" s="59" t="inlineStr">
        <is>
          <t>初声</t>
        </is>
      </c>
      <c r="G839" s="22" t="inlineStr">
        <is>
          <t>1-0</t>
        </is>
      </c>
      <c r="H839" s="43" t="inlineStr">
        <is>
          <t>〇</t>
        </is>
      </c>
      <c r="I839" s="47" t="n"/>
    </row>
    <row r="840">
      <c r="B840" s="46" t="n"/>
      <c r="C840" s="144" t="n"/>
      <c r="D840" s="144" t="n"/>
      <c r="E840" s="66" t="n"/>
      <c r="F840" s="59" t="inlineStr">
        <is>
          <t>明浜R(レッド)大津</t>
        </is>
      </c>
      <c r="G840" s="22" t="inlineStr">
        <is>
          <t>3-0</t>
        </is>
      </c>
      <c r="H840" s="43" t="inlineStr">
        <is>
          <t>〇</t>
        </is>
      </c>
      <c r="I840" s="47" t="n"/>
    </row>
    <row r="841">
      <c r="B841" s="46" t="n"/>
      <c r="C841" s="144" t="n"/>
      <c r="D841" s="144" t="n"/>
      <c r="E841" s="66" t="n"/>
      <c r="F841" s="59" t="inlineStr">
        <is>
          <t>三春</t>
        </is>
      </c>
      <c r="G841" s="22" t="inlineStr">
        <is>
          <t>2-0</t>
        </is>
      </c>
      <c r="H841" s="43" t="inlineStr">
        <is>
          <t>〇</t>
        </is>
      </c>
      <c r="I841" s="47" t="n"/>
    </row>
    <row r="842">
      <c r="B842" s="46" t="n"/>
      <c r="C842" s="144" t="n"/>
      <c r="D842" s="144" t="n"/>
      <c r="E842" s="66" t="n"/>
      <c r="F842" s="59" t="inlineStr">
        <is>
          <t>鴨居</t>
        </is>
      </c>
      <c r="G842" s="22" t="inlineStr">
        <is>
          <t>3-0</t>
        </is>
      </c>
      <c r="H842" s="43" t="inlineStr">
        <is>
          <t>〇</t>
        </is>
      </c>
      <c r="I842" s="47" t="n"/>
    </row>
    <row r="843">
      <c r="B843" s="46" t="n"/>
      <c r="C843" s="144" t="n"/>
      <c r="D843" s="144" t="n"/>
      <c r="E843" s="66" t="n"/>
      <c r="F843" s="59" t="inlineStr">
        <is>
          <t>SS・スワ</t>
        </is>
      </c>
      <c r="G843" s="22" t="inlineStr">
        <is>
          <t>4-0</t>
        </is>
      </c>
      <c r="H843" s="43" t="inlineStr">
        <is>
          <t>〇</t>
        </is>
      </c>
      <c r="I843" s="47" t="n"/>
    </row>
    <row r="844">
      <c r="B844" s="46" t="n"/>
      <c r="C844" s="144" t="n"/>
      <c r="D844" s="144" t="n"/>
      <c r="E844" s="66" t="n"/>
      <c r="F844" s="59" t="inlineStr">
        <is>
          <t>ペガサス</t>
        </is>
      </c>
      <c r="G844" s="22" t="inlineStr">
        <is>
          <t>4-1</t>
        </is>
      </c>
      <c r="H844" s="43" t="inlineStr">
        <is>
          <t>〇</t>
        </is>
      </c>
      <c r="I844" s="47" t="n"/>
    </row>
    <row r="845">
      <c r="B845" s="46" t="n"/>
      <c r="C845" s="144" t="n"/>
      <c r="D845" s="144" t="n"/>
      <c r="E845" s="66" t="n"/>
      <c r="F845" s="59" t="inlineStr">
        <is>
          <t>明浜NIO.B</t>
        </is>
      </c>
      <c r="G845" s="22" t="inlineStr">
        <is>
          <t>4-1</t>
        </is>
      </c>
      <c r="H845" s="43" t="inlineStr">
        <is>
          <t>〇</t>
        </is>
      </c>
      <c r="I845" s="47" t="n"/>
    </row>
    <row r="846">
      <c r="B846" s="46" t="n"/>
      <c r="C846" s="144" t="n"/>
      <c r="D846" s="144" t="n"/>
      <c r="E846" s="66" t="n"/>
      <c r="F846" s="59" t="inlineStr">
        <is>
          <t>シーガルズV</t>
        </is>
      </c>
      <c r="G846" s="22" t="inlineStr">
        <is>
          <t>0-2</t>
        </is>
      </c>
      <c r="H846" s="43" t="inlineStr">
        <is>
          <t>×</t>
        </is>
      </c>
      <c r="I846" s="47" t="n"/>
    </row>
    <row r="847">
      <c r="B847" s="46" t="n"/>
      <c r="C847" s="144" t="n"/>
      <c r="D847" s="144" t="n"/>
      <c r="E847" s="66" t="n"/>
      <c r="F847" s="59" t="inlineStr">
        <is>
          <t>3位決定戦IO.Y</t>
        </is>
      </c>
      <c r="G847" s="22" t="inlineStr">
        <is>
          <t>0-1</t>
        </is>
      </c>
      <c r="H847" s="43" t="inlineStr">
        <is>
          <t>×</t>
        </is>
      </c>
      <c r="I847" s="47" t="n"/>
    </row>
    <row r="848" customFormat="1" s="141">
      <c r="B848" s="46" t="n"/>
      <c r="C848" s="144" t="n"/>
      <c r="D848" s="144" t="n"/>
      <c r="E848" s="66" t="n"/>
      <c r="F848" s="59" t="inlineStr">
        <is>
          <t>4位でした明浜RシーガルズB</t>
        </is>
      </c>
      <c r="G848" s="22" t="inlineStr">
        <is>
          <t>4-2</t>
        </is>
      </c>
      <c r="H848" s="43" t="inlineStr">
        <is>
          <t>〇</t>
        </is>
      </c>
      <c r="I848" s="47" t="n"/>
    </row>
    <row r="849">
      <c r="B849" s="46" t="n"/>
      <c r="C849" s="144" t="n"/>
      <c r="D849" s="144" t="n"/>
      <c r="E849" s="66" t="n"/>
      <c r="F849" s="59" t="inlineStr">
        <is>
          <t>IO.Y</t>
        </is>
      </c>
      <c r="G849" s="22" t="inlineStr">
        <is>
          <t>1-1</t>
        </is>
      </c>
      <c r="H849" s="43" t="inlineStr">
        <is>
          <t>△</t>
        </is>
      </c>
      <c r="I849" s="47" t="n"/>
    </row>
    <row r="850">
      <c r="B850" s="46" t="n"/>
      <c r="C850" s="144" t="n"/>
      <c r="D850" s="144" t="n"/>
      <c r="E850" s="66" t="n"/>
      <c r="F850" s="59" t="inlineStr">
        <is>
          <t>PK</t>
        </is>
      </c>
      <c r="G850" s="22" t="inlineStr">
        <is>
          <t>3-1</t>
        </is>
      </c>
      <c r="H850" s="43" t="inlineStr">
        <is>
          <t>〇</t>
        </is>
      </c>
      <c r="I850" s="47" t="n"/>
    </row>
    <row r="851">
      <c r="B851" s="46" t="n"/>
      <c r="C851" s="144" t="n"/>
      <c r="D851" s="144" t="n"/>
      <c r="E851" s="66" t="n"/>
      <c r="F851" s="59" t="inlineStr">
        <is>
          <t>シーガルズV</t>
        </is>
      </c>
      <c r="G851" s="22" t="inlineStr">
        <is>
          <t>0-4</t>
        </is>
      </c>
      <c r="H851" s="43" t="inlineStr">
        <is>
          <t>×</t>
        </is>
      </c>
      <c r="I851" s="47" t="n"/>
    </row>
    <row r="852">
      <c r="B852" s="63" t="inlineStr">
        <is>
          <t>11/30(土)パーシモンTRM@虹ヶ丘小</t>
        </is>
      </c>
      <c r="C852" s="145" t="n"/>
      <c r="D852" s="145" t="n"/>
      <c r="E852" s="84" t="n"/>
      <c r="F852" s="84" t="inlineStr">
        <is>
          <t>パーシモン</t>
        </is>
      </c>
      <c r="G852" s="86" t="inlineStr">
        <is>
          <t>0-3</t>
        </is>
      </c>
      <c r="H852" s="85" t="inlineStr">
        <is>
          <t>×</t>
        </is>
      </c>
      <c r="I852" s="87" t="n"/>
    </row>
    <row r="853">
      <c r="B853" s="46" t="n"/>
      <c r="C853" s="144" t="n"/>
      <c r="D853" s="144" t="n"/>
      <c r="E853" s="66" t="n"/>
      <c r="F853" s="59" t="inlineStr">
        <is>
          <t>パーシモン</t>
        </is>
      </c>
      <c r="G853" s="22" t="inlineStr">
        <is>
          <t>0-3</t>
        </is>
      </c>
      <c r="H853" s="43" t="inlineStr">
        <is>
          <t>×</t>
        </is>
      </c>
      <c r="I853" s="47" t="n"/>
    </row>
    <row r="854">
      <c r="B854" s="46" t="n"/>
      <c r="C854" s="144" t="n"/>
      <c r="D854" s="144" t="n"/>
      <c r="E854" s="66" t="n"/>
      <c r="F854" s="59" t="inlineStr">
        <is>
          <t>パーシモン</t>
        </is>
      </c>
      <c r="G854" s="22" t="inlineStr">
        <is>
          <t>0-1</t>
        </is>
      </c>
      <c r="H854" s="43" t="inlineStr">
        <is>
          <t>×</t>
        </is>
      </c>
      <c r="I854" s="47" t="n"/>
    </row>
    <row r="855">
      <c r="B855" s="46" t="n"/>
      <c r="C855" s="144" t="n"/>
      <c r="D855" s="144" t="n"/>
      <c r="E855" s="66" t="n"/>
      <c r="F855" s="59" t="inlineStr">
        <is>
          <t>パーシモン</t>
        </is>
      </c>
      <c r="G855" s="22" t="inlineStr">
        <is>
          <t>0-3</t>
        </is>
      </c>
      <c r="H855" s="43" t="inlineStr">
        <is>
          <t>×</t>
        </is>
      </c>
      <c r="I855" s="47" t="n"/>
    </row>
    <row r="856" customFormat="1" s="141">
      <c r="B856" s="46" t="n"/>
      <c r="C856" s="144" t="n"/>
      <c r="D856" s="144" t="n"/>
      <c r="E856" s="66" t="n"/>
      <c r="F856" s="59" t="inlineStr">
        <is>
          <t>パーシモン</t>
        </is>
      </c>
      <c r="G856" s="22" t="inlineStr">
        <is>
          <t>0-4</t>
        </is>
      </c>
      <c r="H856" s="43" t="inlineStr">
        <is>
          <t>×</t>
        </is>
      </c>
      <c r="I856" s="47" t="n"/>
    </row>
    <row r="857">
      <c r="B857" s="46" t="n"/>
      <c r="C857" s="144" t="n"/>
      <c r="D857" s="144" t="n"/>
      <c r="E857" s="66" t="n"/>
      <c r="F857" s="59" t="inlineStr">
        <is>
          <t>パーシモン</t>
        </is>
      </c>
      <c r="G857" s="22" t="inlineStr">
        <is>
          <t>0-1</t>
        </is>
      </c>
      <c r="H857" s="43" t="inlineStr">
        <is>
          <t>×</t>
        </is>
      </c>
      <c r="I857" s="47" t="n"/>
    </row>
    <row r="858">
      <c r="B858" s="46" t="n"/>
      <c r="C858" s="144" t="n"/>
      <c r="D858" s="144" t="n"/>
      <c r="E858" s="66" t="n"/>
      <c r="F858" s="59" t="inlineStr">
        <is>
          <t>パーシモン</t>
        </is>
      </c>
      <c r="G858" s="22" t="inlineStr">
        <is>
          <t>0-3</t>
        </is>
      </c>
      <c r="H858" s="43" t="inlineStr">
        <is>
          <t>×</t>
        </is>
      </c>
      <c r="I858" s="47" t="n"/>
    </row>
    <row r="859" customFormat="1" s="141">
      <c r="B859" s="46" t="n"/>
      <c r="C859" s="144" t="n"/>
      <c r="D859" s="144" t="n"/>
      <c r="E859" s="66" t="n"/>
      <c r="F859" s="59" t="inlineStr">
        <is>
          <t>パーシモン</t>
        </is>
      </c>
      <c r="G859" s="22" t="inlineStr">
        <is>
          <t>0-3</t>
        </is>
      </c>
      <c r="H859" s="43" t="inlineStr">
        <is>
          <t>×</t>
        </is>
      </c>
      <c r="I859" s="47" t="n"/>
    </row>
    <row r="860">
      <c r="B860" s="46" t="n"/>
      <c r="C860" s="144" t="n"/>
      <c r="D860" s="144" t="n"/>
      <c r="E860" s="66" t="n"/>
      <c r="F860" s="59" t="inlineStr">
        <is>
          <t>パーシモン</t>
        </is>
      </c>
      <c r="G860" s="22" t="inlineStr">
        <is>
          <t>0-4</t>
        </is>
      </c>
      <c r="H860" s="43" t="inlineStr">
        <is>
          <t>×</t>
        </is>
      </c>
      <c r="I860" s="47" t="n"/>
    </row>
    <row r="861">
      <c r="B861" s="46" t="n"/>
      <c r="C861" s="144" t="n"/>
      <c r="D861" s="144" t="n"/>
      <c r="E861" s="66" t="n"/>
      <c r="F861" s="59" t="inlineStr">
        <is>
          <t>パーシモン</t>
        </is>
      </c>
      <c r="G861" s="22" t="inlineStr">
        <is>
          <t>1-4</t>
        </is>
      </c>
      <c r="H861" s="43" t="inlineStr">
        <is>
          <t>×</t>
        </is>
      </c>
      <c r="I861" s="47" t="n"/>
    </row>
    <row r="862">
      <c r="B862" s="63" t="inlineStr">
        <is>
          <t>11/16(土)SSTP湘南TRM@秦野戸川公園</t>
        </is>
      </c>
      <c r="C862" s="145" t="n"/>
      <c r="D862" s="145" t="n"/>
      <c r="E862" s="84" t="n"/>
      <c r="F862" s="84" t="inlineStr">
        <is>
          <t>本町田FC</t>
        </is>
      </c>
      <c r="G862" s="86" t="inlineStr">
        <is>
          <t>1-9</t>
        </is>
      </c>
      <c r="H862" s="85" t="inlineStr">
        <is>
          <t>×</t>
        </is>
      </c>
      <c r="I862" s="87" t="n"/>
    </row>
    <row r="863" customFormat="1" s="141">
      <c r="B863" s="46" t="n"/>
      <c r="C863" s="144" t="n"/>
      <c r="D863" s="144" t="n"/>
      <c r="E863" s="66" t="n"/>
      <c r="F863" s="59" t="inlineStr">
        <is>
          <t>SSTP湘南</t>
        </is>
      </c>
      <c r="G863" s="22" t="inlineStr">
        <is>
          <t>10-1</t>
        </is>
      </c>
      <c r="H863" s="43" t="inlineStr">
        <is>
          <t>〇</t>
        </is>
      </c>
      <c r="I863" s="47" t="n"/>
    </row>
    <row r="864">
      <c r="B864" s="46" t="n"/>
      <c r="C864" s="144" t="n"/>
      <c r="D864" s="144" t="n"/>
      <c r="E864" s="66" t="n"/>
      <c r="F864" s="59" t="inlineStr">
        <is>
          <t>本町田FC</t>
        </is>
      </c>
      <c r="G864" s="22" t="inlineStr">
        <is>
          <t>0-3</t>
        </is>
      </c>
      <c r="H864" s="43" t="inlineStr">
        <is>
          <t>×</t>
        </is>
      </c>
      <c r="I864" s="47" t="n"/>
    </row>
    <row r="865">
      <c r="B865" s="46" t="n"/>
      <c r="C865" s="144" t="n"/>
      <c r="D865" s="144" t="n"/>
      <c r="E865" s="66" t="n"/>
      <c r="F865" s="59" t="inlineStr">
        <is>
          <t>SSTP湘南</t>
        </is>
      </c>
      <c r="G865" s="22" t="inlineStr">
        <is>
          <t>0-4</t>
        </is>
      </c>
      <c r="H865" s="43" t="inlineStr">
        <is>
          <t>×</t>
        </is>
      </c>
      <c r="I865" s="47" t="n"/>
    </row>
    <row r="866" customFormat="1" s="141">
      <c r="B866" s="46" t="n"/>
      <c r="C866" s="144" t="n"/>
      <c r="D866" s="144" t="n"/>
      <c r="E866" s="66" t="n"/>
      <c r="F866" s="59" t="inlineStr">
        <is>
          <t>本町田FC</t>
        </is>
      </c>
      <c r="G866" s="22" t="inlineStr">
        <is>
          <t>7-0</t>
        </is>
      </c>
      <c r="H866" s="43" t="inlineStr">
        <is>
          <t>〇</t>
        </is>
      </c>
      <c r="I866" s="47" t="n"/>
    </row>
    <row r="867">
      <c r="B867" s="46" t="n"/>
      <c r="C867" s="144" t="n"/>
      <c r="D867" s="144" t="n"/>
      <c r="E867" s="66" t="n"/>
      <c r="F867" s="59" t="inlineStr">
        <is>
          <t>TADO杯@リーフ並木</t>
        </is>
      </c>
      <c r="G867" s="22" t="inlineStr">
        <is>
          <t>10-0</t>
        </is>
      </c>
      <c r="H867" s="43" t="inlineStr">
        <is>
          <t>〇</t>
        </is>
      </c>
      <c r="I867" s="47" t="n"/>
    </row>
    <row r="868">
      <c r="B868" s="46" t="n"/>
      <c r="C868" s="144" t="n"/>
      <c r="D868" s="144" t="n"/>
      <c r="E868" s="66" t="n"/>
      <c r="F868" s="59" t="inlineStr">
        <is>
          <t>寒川</t>
        </is>
      </c>
      <c r="G868" s="22" t="inlineStr">
        <is>
          <t>1-0</t>
        </is>
      </c>
      <c r="H868" s="43" t="inlineStr">
        <is>
          <t>〇</t>
        </is>
      </c>
      <c r="I868" s="47" t="n"/>
    </row>
    <row r="869" customFormat="1" s="141">
      <c r="B869" s="46" t="n"/>
      <c r="C869" s="144" t="n"/>
      <c r="D869" s="144" t="n"/>
      <c r="E869" s="66" t="n"/>
      <c r="F869" s="59" t="inlineStr">
        <is>
          <t>1位パート初声</t>
        </is>
      </c>
      <c r="G869" s="22" t="inlineStr">
        <is>
          <t>6-0</t>
        </is>
      </c>
      <c r="H869" s="43" t="inlineStr">
        <is>
          <t>〇</t>
        </is>
      </c>
      <c r="I869" s="47" t="n"/>
    </row>
    <row r="870">
      <c r="B870" s="46" t="n"/>
      <c r="C870" s="144" t="n"/>
      <c r="D870" s="144" t="n"/>
      <c r="E870" s="66" t="n"/>
      <c r="F870" s="59" t="inlineStr">
        <is>
          <t>決勝ALLZ</t>
        </is>
      </c>
      <c r="G870" s="22" t="inlineStr">
        <is>
          <t>5-0</t>
        </is>
      </c>
      <c r="H870" s="43" t="inlineStr">
        <is>
          <t>〇</t>
        </is>
      </c>
      <c r="I870" s="47" t="n"/>
    </row>
    <row r="871">
      <c r="B871" s="63" t="inlineStr">
        <is>
          <t>9/15日(日)SL@明浜小</t>
        </is>
      </c>
      <c r="C871" s="145" t="n"/>
      <c r="D871" s="145" t="n"/>
      <c r="E871" s="84" t="n"/>
      <c r="F871" s="84" t="n"/>
      <c r="G871" s="86" t="n"/>
      <c r="H871" s="85" t="n"/>
      <c r="I871" s="87" t="n"/>
    </row>
    <row r="872">
      <c r="B872" s="46" t="n"/>
      <c r="C872" s="144" t="n"/>
      <c r="D872" s="144" t="n"/>
      <c r="E872" s="66" t="n"/>
      <c r="F872" s="59" t="inlineStr">
        <is>
          <t>三春</t>
        </is>
      </c>
      <c r="G872" s="22" t="inlineStr">
        <is>
          <t>4-0</t>
        </is>
      </c>
      <c r="H872" s="43" t="inlineStr">
        <is>
          <t>〇</t>
        </is>
      </c>
      <c r="I872" s="47" t="n"/>
    </row>
    <row r="873">
      <c r="B873" s="46" t="n"/>
      <c r="C873" s="144" t="n"/>
      <c r="D873" s="144" t="n"/>
      <c r="E873" s="66" t="n"/>
      <c r="F873" s="59" t="inlineStr">
        <is>
          <t>高坂</t>
        </is>
      </c>
      <c r="G873" s="22" t="inlineStr">
        <is>
          <t>4-1</t>
        </is>
      </c>
      <c r="H873" s="43" t="inlineStr">
        <is>
          <t>〇</t>
        </is>
      </c>
      <c r="I873" s="47" t="n"/>
    </row>
    <row r="874">
      <c r="B874" s="46" t="n"/>
      <c r="C874" s="144" t="n"/>
      <c r="D874" s="144" t="n"/>
      <c r="E874" s="66" t="n"/>
      <c r="F874" s="59" t="inlineStr">
        <is>
          <t>久里浜</t>
        </is>
      </c>
      <c r="G874" s="22" t="inlineStr">
        <is>
          <t>4-0</t>
        </is>
      </c>
      <c r="H874" s="43" t="inlineStr">
        <is>
          <t>〇</t>
        </is>
      </c>
      <c r="I874" s="47" t="n"/>
    </row>
    <row r="875">
      <c r="B875" s="46" t="n"/>
      <c r="C875" s="144" t="n"/>
      <c r="D875" s="144" t="n"/>
      <c r="E875" s="66" t="n"/>
      <c r="F875" s="59" t="inlineStr">
        <is>
          <t>明浜津久井</t>
        </is>
      </c>
      <c r="G875" s="22" t="inlineStr">
        <is>
          <t>5-3</t>
        </is>
      </c>
      <c r="H875" s="43" t="inlineStr">
        <is>
          <t>〇</t>
        </is>
      </c>
      <c r="I875" s="47" t="n"/>
    </row>
    <row r="876">
      <c r="B876" s="46" t="n"/>
      <c r="C876" s="144" t="n"/>
      <c r="D876" s="144" t="n"/>
      <c r="E876" s="66" t="n"/>
      <c r="F876" s="59" t="inlineStr">
        <is>
          <t>明浜夏島</t>
        </is>
      </c>
      <c r="G876" s="22" t="inlineStr">
        <is>
          <t>5-0</t>
        </is>
      </c>
      <c r="H876" s="43" t="inlineStr">
        <is>
          <t>〇</t>
        </is>
      </c>
      <c r="I876" s="47" t="n"/>
    </row>
    <row r="877" customFormat="1" s="141">
      <c r="B877" s="46" t="n"/>
      <c r="C877" s="144" t="n"/>
      <c r="D877" s="144" t="n"/>
      <c r="E877" s="66" t="n"/>
      <c r="F877" s="59" t="inlineStr">
        <is>
          <t>TRM明浜津久井</t>
        </is>
      </c>
      <c r="G877" s="22" t="inlineStr">
        <is>
          <t>3-0</t>
        </is>
      </c>
      <c r="H877" s="43" t="inlineStr">
        <is>
          <t>〇</t>
        </is>
      </c>
      <c r="I877" s="47" t="n"/>
    </row>
    <row r="878">
      <c r="B878" s="63" t="inlineStr">
        <is>
          <t>9/7(土)TRM@岩戸小</t>
        </is>
      </c>
      <c r="C878" s="145" t="n"/>
      <c r="D878" s="145" t="n"/>
      <c r="E878" s="84" t="n"/>
      <c r="F878" s="84" t="n"/>
      <c r="G878" s="86" t="n"/>
      <c r="H878" s="85" t="n"/>
      <c r="I878" s="87" t="n"/>
    </row>
    <row r="879">
      <c r="B879" s="46" t="n"/>
      <c r="C879" s="144" t="n"/>
      <c r="D879" s="144" t="n"/>
      <c r="E879" s="66" t="n"/>
      <c r="F879" s="59" t="inlineStr">
        <is>
          <t>IO.B✖︎FC大楠✖︎</t>
        </is>
      </c>
      <c r="G879" s="22" t="inlineStr">
        <is>
          <t>0-4</t>
        </is>
      </c>
      <c r="H879" s="43" t="inlineStr">
        <is>
          <t>×</t>
        </is>
      </c>
      <c r="I879" s="47" t="n"/>
    </row>
    <row r="880">
      <c r="B880" s="46" t="n"/>
      <c r="C880" s="144" t="n"/>
      <c r="D880" s="144" t="n"/>
      <c r="E880" s="66" t="n"/>
      <c r="F880" s="59" t="inlineStr">
        <is>
          <t>IO.Y</t>
        </is>
      </c>
      <c r="G880" s="22" t="inlineStr">
        <is>
          <t>5-4</t>
        </is>
      </c>
      <c r="H880" s="43" t="inlineStr">
        <is>
          <t>〇</t>
        </is>
      </c>
      <c r="I880" s="47" t="n"/>
    </row>
    <row r="881">
      <c r="B881" s="46" t="n"/>
      <c r="C881" s="144" t="n"/>
      <c r="D881" s="144" t="n"/>
      <c r="E881" s="66" t="n"/>
      <c r="F881" s="59" t="inlineStr">
        <is>
          <t>FCIO.Y</t>
        </is>
      </c>
      <c r="G881" s="22" t="inlineStr">
        <is>
          <t>2-1</t>
        </is>
      </c>
      <c r="H881" s="43" t="inlineStr">
        <is>
          <t>〇</t>
        </is>
      </c>
      <c r="I881" s="47" t="n"/>
    </row>
    <row r="882">
      <c r="B882" s="63" t="inlineStr">
        <is>
          <t>11/2(土)SLTRM@リーフ</t>
        </is>
      </c>
      <c r="C882" s="145" t="n"/>
      <c r="D882" s="145" t="n"/>
      <c r="E882" s="84" t="n"/>
      <c r="F882" s="84" t="inlineStr">
        <is>
          <t>FC明浜I.O</t>
        </is>
      </c>
      <c r="G882" s="86" t="inlineStr">
        <is>
          <t>2-1</t>
        </is>
      </c>
      <c r="H882" s="85" t="inlineStr">
        <is>
          <t>〇</t>
        </is>
      </c>
      <c r="I882" s="87" t="n"/>
    </row>
    <row r="883" customFormat="1" s="141">
      <c r="B883" s="46" t="n"/>
      <c r="C883" s="144" t="n"/>
      <c r="D883" s="144" t="n"/>
      <c r="E883" s="66" t="n"/>
      <c r="F883" s="59" t="inlineStr">
        <is>
          <t>FC明浜大津</t>
        </is>
      </c>
      <c r="G883" s="22" t="inlineStr">
        <is>
          <t>6-0</t>
        </is>
      </c>
      <c r="H883" s="43" t="inlineStr">
        <is>
          <t>〇</t>
        </is>
      </c>
      <c r="I883" s="47" t="n"/>
    </row>
    <row r="884">
      <c r="B884" s="63" t="inlineStr">
        <is>
          <t>10/14(祝️月)SLTRM@はまゆうG</t>
        </is>
      </c>
      <c r="C884" s="145" t="n"/>
      <c r="D884" s="145" t="n"/>
      <c r="E884" s="84" t="n"/>
      <c r="F884" s="84" t="inlineStr">
        <is>
          <t>久里浜</t>
        </is>
      </c>
      <c r="G884" s="86" t="inlineStr">
        <is>
          <t>6-0</t>
        </is>
      </c>
      <c r="H884" s="85" t="inlineStr">
        <is>
          <t>〇</t>
        </is>
      </c>
      <c r="I884" s="87" t="n"/>
    </row>
    <row r="885">
      <c r="B885" s="46" t="n"/>
      <c r="C885" s="144" t="n"/>
      <c r="D885" s="144" t="n"/>
      <c r="E885" s="66" t="n"/>
      <c r="F885" s="59" t="inlineStr">
        <is>
          <t>鴨居</t>
        </is>
      </c>
      <c r="G885" s="22" t="inlineStr">
        <is>
          <t>2-2</t>
        </is>
      </c>
      <c r="H885" s="43" t="inlineStr">
        <is>
          <t>△</t>
        </is>
      </c>
      <c r="I885" s="47" t="n"/>
    </row>
    <row r="886" customFormat="1" s="141">
      <c r="B886" s="46" t="n"/>
      <c r="C886" s="144" t="n"/>
      <c r="D886" s="144" t="n"/>
      <c r="E886" s="66" t="n"/>
      <c r="F886" s="59" t="inlineStr">
        <is>
          <t>FC明浜城北</t>
        </is>
      </c>
      <c r="G886" s="22" t="inlineStr">
        <is>
          <t>12-0</t>
        </is>
      </c>
      <c r="H886" s="43" t="inlineStr">
        <is>
          <t>〇</t>
        </is>
      </c>
      <c r="I886" s="47" t="n"/>
    </row>
    <row r="887">
      <c r="B887" s="46" t="n"/>
      <c r="C887" s="144" t="n"/>
      <c r="D887" s="144" t="n"/>
      <c r="E887" s="66" t="n"/>
      <c r="F887" s="59" t="inlineStr">
        <is>
          <t>FC明浜馬堀</t>
        </is>
      </c>
      <c r="G887" s="22" t="inlineStr">
        <is>
          <t>1-2</t>
        </is>
      </c>
      <c r="H887" s="43" t="inlineStr">
        <is>
          <t>×</t>
        </is>
      </c>
      <c r="I887" s="47" t="n"/>
    </row>
    <row r="888">
      <c r="B888" s="63" t="inlineStr">
        <is>
          <t>10/13(日)@リーフJGKTRM</t>
        </is>
      </c>
      <c r="C888" s="145" t="n"/>
      <c r="D888" s="145" t="n"/>
      <c r="E888" s="84" t="n"/>
      <c r="F888" s="84" t="inlineStr">
        <is>
          <t>JGK</t>
        </is>
      </c>
      <c r="G888" s="86" t="inlineStr">
        <is>
          <t>0-1</t>
        </is>
      </c>
      <c r="H888" s="85" t="inlineStr">
        <is>
          <t>×</t>
        </is>
      </c>
      <c r="I888" s="87" t="n"/>
    </row>
    <row r="889" customFormat="1" s="141">
      <c r="B889" s="46" t="n"/>
      <c r="C889" s="144" t="n"/>
      <c r="D889" s="144" t="n"/>
      <c r="E889" s="66" t="n"/>
      <c r="F889" s="59" t="inlineStr">
        <is>
          <t>JGK</t>
        </is>
      </c>
      <c r="G889" s="22" t="inlineStr">
        <is>
          <t>1-3</t>
        </is>
      </c>
      <c r="H889" s="43" t="inlineStr">
        <is>
          <t>×</t>
        </is>
      </c>
      <c r="I889" s="47" t="n"/>
    </row>
    <row r="890">
      <c r="B890" s="63" t="inlineStr">
        <is>
          <t>10/12(日)SL@明浜小</t>
        </is>
      </c>
      <c r="C890" s="145" t="n"/>
      <c r="D890" s="145" t="n"/>
      <c r="E890" s="84" t="n"/>
      <c r="F890" s="84" t="inlineStr">
        <is>
          <t>シーガルズ</t>
        </is>
      </c>
      <c r="G890" s="86" t="inlineStr">
        <is>
          <t>4-0</t>
        </is>
      </c>
      <c r="H890" s="85" t="inlineStr">
        <is>
          <t>〇</t>
        </is>
      </c>
      <c r="I890" s="87" t="n"/>
    </row>
    <row r="891">
      <c r="B891" s="46" t="n"/>
      <c r="C891" s="144" t="n"/>
      <c r="D891" s="144" t="n"/>
      <c r="E891" s="66" t="n"/>
      <c r="F891" s="59" t="inlineStr">
        <is>
          <t>久里浜</t>
        </is>
      </c>
      <c r="G891" s="22" t="inlineStr">
        <is>
          <t>10-0</t>
        </is>
      </c>
      <c r="H891" s="43" t="inlineStr">
        <is>
          <t>〇</t>
        </is>
      </c>
      <c r="I891" s="47" t="n"/>
    </row>
    <row r="892">
      <c r="B892" s="46" t="n"/>
      <c r="C892" s="144" t="n"/>
      <c r="D892" s="144" t="n"/>
      <c r="E892" s="66" t="n"/>
      <c r="F892" s="59" t="inlineStr">
        <is>
          <t>FC明浜馬堀</t>
        </is>
      </c>
      <c r="G892" s="22" t="inlineStr">
        <is>
          <t>3-0</t>
        </is>
      </c>
      <c r="H892" s="43" t="inlineStr">
        <is>
          <t>〇</t>
        </is>
      </c>
      <c r="I892" s="47" t="n"/>
    </row>
    <row r="893" customFormat="1" s="141">
      <c r="B893" s="46" t="n"/>
      <c r="C893" s="144" t="n"/>
      <c r="D893" s="144" t="n"/>
      <c r="E893" s="66" t="n"/>
      <c r="F893" s="59" t="inlineStr">
        <is>
          <t>FC明浜TADO</t>
        </is>
      </c>
      <c r="G893" s="22" t="inlineStr">
        <is>
          <t>4-1</t>
        </is>
      </c>
      <c r="H893" s="43" t="inlineStr">
        <is>
          <t>〇</t>
        </is>
      </c>
      <c r="I893" s="47" t="n"/>
    </row>
    <row r="894">
      <c r="B894" s="46" t="n"/>
      <c r="C894" s="144" t="n"/>
      <c r="D894" s="144" t="n"/>
      <c r="E894" s="66" t="n"/>
      <c r="F894" s="59" t="inlineStr">
        <is>
          <t>馬堀</t>
        </is>
      </c>
      <c r="G894" s="22" t="inlineStr">
        <is>
          <t>1-1</t>
        </is>
      </c>
      <c r="H894" s="43" t="inlineStr">
        <is>
          <t>△</t>
        </is>
      </c>
      <c r="I894" s="47" t="n"/>
    </row>
    <row r="895">
      <c r="B895" s="46" t="n"/>
      <c r="C895" s="144" t="n"/>
      <c r="D895" s="144" t="n"/>
      <c r="E895" s="66" t="n"/>
      <c r="F895" s="59" t="inlineStr">
        <is>
          <t>FC明浜シーガルズ</t>
        </is>
      </c>
      <c r="G895" s="22" t="inlineStr">
        <is>
          <t>1-6</t>
        </is>
      </c>
      <c r="H895" s="43" t="inlineStr">
        <is>
          <t>×</t>
        </is>
      </c>
      <c r="I895" s="47" t="n"/>
    </row>
    <row r="896">
      <c r="B896" s="63" t="inlineStr">
        <is>
          <t>10/6(日)SL@はまゆうG</t>
        </is>
      </c>
      <c r="C896" s="145" t="n"/>
      <c r="D896" s="145" t="n"/>
      <c r="E896" s="84" t="n"/>
      <c r="F896" s="84" t="inlineStr">
        <is>
          <t>大津</t>
        </is>
      </c>
      <c r="G896" s="86" t="inlineStr">
        <is>
          <t>1-0</t>
        </is>
      </c>
      <c r="H896" s="85" t="inlineStr">
        <is>
          <t>〇</t>
        </is>
      </c>
      <c r="I896" s="87" t="n"/>
    </row>
    <row r="897" customFormat="1" s="141">
      <c r="B897" s="46" t="n"/>
      <c r="C897" s="144" t="n"/>
      <c r="D897" s="144" t="n"/>
      <c r="E897" s="66" t="n"/>
      <c r="F897" s="59" t="inlineStr">
        <is>
          <t>I.O</t>
        </is>
      </c>
      <c r="G897" s="22" t="inlineStr">
        <is>
          <t>0-3</t>
        </is>
      </c>
      <c r="H897" s="43" t="inlineStr">
        <is>
          <t>×</t>
        </is>
      </c>
      <c r="I897" s="47" t="n"/>
    </row>
    <row r="898">
      <c r="B898" s="46" t="n"/>
      <c r="C898" s="144" t="n"/>
      <c r="D898" s="144" t="n"/>
      <c r="E898" s="66" t="n"/>
      <c r="F898" s="59" t="inlineStr">
        <is>
          <t>鴨居</t>
        </is>
      </c>
      <c r="G898" s="22" t="inlineStr">
        <is>
          <t>3-2</t>
        </is>
      </c>
      <c r="H898" s="43" t="inlineStr">
        <is>
          <t>〇</t>
        </is>
      </c>
      <c r="I898" s="47" t="n"/>
    </row>
    <row r="899">
      <c r="B899" s="46" t="n"/>
      <c r="C899" s="144" t="n"/>
      <c r="D899" s="144" t="n"/>
      <c r="E899" s="66" t="n"/>
      <c r="F899" s="59" t="inlineStr">
        <is>
          <t>大楠</t>
        </is>
      </c>
      <c r="G899" s="22" t="inlineStr">
        <is>
          <t>6-1</t>
        </is>
      </c>
      <c r="H899" s="43" t="inlineStr">
        <is>
          <t>〇</t>
        </is>
      </c>
      <c r="I899" s="47" t="n"/>
    </row>
    <row r="900">
      <c r="B900" s="49" t="n"/>
      <c r="C900" s="146" t="n"/>
      <c r="D900" s="146" t="n"/>
      <c r="E900" s="74" t="n"/>
      <c r="F900" s="57" t="inlineStr">
        <is>
          <t>I.O</t>
        </is>
      </c>
      <c r="G900" s="76" t="inlineStr">
        <is>
          <t>0-1</t>
        </is>
      </c>
      <c r="H900" s="37" t="inlineStr">
        <is>
          <t>×</t>
        </is>
      </c>
      <c r="I900" s="77" t="n"/>
    </row>
    <row r="901">
      <c r="B901" s="46" t="inlineStr">
        <is>
          <t>9/28(土)レガーレ杯@座間市立旭小G</t>
        </is>
      </c>
      <c r="C901" s="144" t="n"/>
      <c r="D901" s="144" t="n"/>
      <c r="E901" s="66" t="n"/>
      <c r="F901" s="66" t="inlineStr">
        <is>
          <t>レガーレ</t>
        </is>
      </c>
      <c r="G901" s="22" t="inlineStr">
        <is>
          <t>0-1</t>
        </is>
      </c>
      <c r="H901" s="23" t="inlineStr">
        <is>
          <t>×</t>
        </is>
      </c>
      <c r="I901" s="47" t="n"/>
    </row>
    <row r="902" customFormat="1" s="141">
      <c r="B902" s="46" t="n"/>
      <c r="C902" s="144" t="n"/>
      <c r="D902" s="144" t="n"/>
      <c r="E902" s="66" t="n"/>
      <c r="F902" s="59" t="inlineStr">
        <is>
          <t>中原ホワイト</t>
        </is>
      </c>
      <c r="G902" s="22" t="inlineStr">
        <is>
          <t>1-0</t>
        </is>
      </c>
      <c r="H902" s="43" t="inlineStr">
        <is>
          <t>〇</t>
        </is>
      </c>
      <c r="I902" s="47" t="n"/>
    </row>
    <row r="903">
      <c r="B903" s="46" t="n"/>
      <c r="C903" s="144" t="n"/>
      <c r="D903" s="144" t="n"/>
      <c r="E903" s="66" t="n"/>
      <c r="F903" s="59" t="inlineStr">
        <is>
          <t>中原ブルー</t>
        </is>
      </c>
      <c r="G903" s="22" t="inlineStr">
        <is>
          <t>0-0</t>
        </is>
      </c>
      <c r="H903" s="43" t="inlineStr">
        <is>
          <t>△</t>
        </is>
      </c>
      <c r="I903" s="47" t="n"/>
    </row>
    <row r="904" customFormat="1" s="141">
      <c r="B904" s="46" t="n"/>
      <c r="C904" s="144" t="n"/>
      <c r="D904" s="144" t="n"/>
      <c r="E904" s="66" t="n"/>
      <c r="F904" s="59" t="inlineStr">
        <is>
          <t>バディ世田谷</t>
        </is>
      </c>
      <c r="G904" s="22" t="inlineStr">
        <is>
          <t>0-1</t>
        </is>
      </c>
      <c r="H904" s="43" t="inlineStr">
        <is>
          <t>×</t>
        </is>
      </c>
      <c r="I904" s="47" t="n"/>
    </row>
    <row r="905">
      <c r="B905" s="46" t="n"/>
      <c r="C905" s="144" t="n"/>
      <c r="D905" s="144" t="n"/>
      <c r="E905" s="66" t="n"/>
      <c r="F905" s="59" t="inlineStr">
        <is>
          <t>多摩川</t>
        </is>
      </c>
      <c r="G905" s="22" t="inlineStr">
        <is>
          <t>2-0</t>
        </is>
      </c>
      <c r="H905" s="43" t="inlineStr">
        <is>
          <t>〇</t>
        </is>
      </c>
      <c r="I905" s="47" t="n"/>
    </row>
    <row r="906">
      <c r="B906" s="46" t="n"/>
      <c r="C906" s="144" t="n"/>
      <c r="D906" s="144" t="n"/>
      <c r="E906" s="66" t="n"/>
      <c r="F906" s="59" t="inlineStr">
        <is>
          <t>ジュニアイレブン</t>
        </is>
      </c>
      <c r="G906" s="22" t="inlineStr">
        <is>
          <t>5-0</t>
        </is>
      </c>
      <c r="H906" s="43" t="inlineStr">
        <is>
          <t>〇</t>
        </is>
      </c>
      <c r="I906" s="47" t="n"/>
    </row>
    <row r="907">
      <c r="B907" s="46" t="n"/>
      <c r="C907" s="144" t="n"/>
      <c r="D907" s="144" t="n"/>
      <c r="E907" s="66" t="n"/>
      <c r="F907" s="59" t="inlineStr">
        <is>
          <t>3位決定戦中原ホワイト</t>
        </is>
      </c>
      <c r="G907" s="22" t="inlineStr">
        <is>
          <t>0-0</t>
        </is>
      </c>
      <c r="H907" s="43" t="inlineStr">
        <is>
          <t>△</t>
        </is>
      </c>
      <c r="I907" s="47" t="n"/>
    </row>
    <row r="908">
      <c r="B908" s="46" t="n"/>
      <c r="C908" s="144" t="n"/>
      <c r="D908" s="144" t="n"/>
      <c r="E908" s="66" t="n"/>
      <c r="F908" s="59" t="inlineStr">
        <is>
          <t>PK</t>
        </is>
      </c>
      <c r="G908" s="22" t="inlineStr">
        <is>
          <t>1-3</t>
        </is>
      </c>
      <c r="H908" s="43" t="inlineStr">
        <is>
          <t>×</t>
        </is>
      </c>
      <c r="I908" s="47" t="n"/>
    </row>
    <row r="909">
      <c r="B909" s="63" t="n">
        <v>45479</v>
      </c>
      <c r="C909" s="145" t="n">
        <v>45479</v>
      </c>
      <c r="D909" s="84" t="inlineStr">
        <is>
          <t>SL@はまゆうG</t>
        </is>
      </c>
      <c r="E909" s="25" t="n"/>
      <c r="F909" s="30" t="inlineStr">
        <is>
          <t>FC馬堀</t>
        </is>
      </c>
      <c r="G909" s="32" t="inlineStr">
        <is>
          <t>0-0</t>
        </is>
      </c>
      <c r="H909" s="31" t="inlineStr">
        <is>
          <t>△</t>
        </is>
      </c>
      <c r="I909" s="54" t="n"/>
    </row>
    <row r="910" customFormat="1" s="141">
      <c r="B910" s="46" t="n"/>
      <c r="C910" s="144" t="n"/>
      <c r="D910" s="66" t="n"/>
      <c r="E910" s="18" t="n"/>
      <c r="F910" s="33" t="inlineStr">
        <is>
          <t>FC津久井</t>
        </is>
      </c>
      <c r="G910" s="41" t="inlineStr">
        <is>
          <t>1-4</t>
        </is>
      </c>
      <c r="H910" s="34" t="inlineStr">
        <is>
          <t>×</t>
        </is>
      </c>
      <c r="I910" s="62" t="inlineStr">
        <is>
          <t>TRM</t>
        </is>
      </c>
    </row>
    <row r="911">
      <c r="B911" s="49" t="n"/>
      <c r="C911" s="146" t="n"/>
      <c r="D911" s="74" t="n"/>
      <c r="E911" s="19" t="n"/>
      <c r="F911" s="36" t="inlineStr">
        <is>
          <t>武山</t>
        </is>
      </c>
      <c r="G911" s="76" t="inlineStr">
        <is>
          <t>10-0</t>
        </is>
      </c>
      <c r="H911" s="37" t="inlineStr">
        <is>
          <t>〇</t>
        </is>
      </c>
      <c r="I911" s="77" t="inlineStr">
        <is>
          <t>TRM</t>
        </is>
      </c>
    </row>
    <row r="912">
      <c r="B912" s="63" t="n">
        <v>45487</v>
      </c>
      <c r="C912" s="145" t="n"/>
      <c r="D912" s="84" t="inlineStr">
        <is>
          <t>大津カップ@根岸小</t>
        </is>
      </c>
      <c r="E912" s="25" t="n"/>
      <c r="F912" s="30" t="inlineStr">
        <is>
          <t>高坂</t>
        </is>
      </c>
      <c r="G912" s="32" t="inlineStr">
        <is>
          <t>8-1</t>
        </is>
      </c>
      <c r="H912" s="31" t="inlineStr">
        <is>
          <t>〇</t>
        </is>
      </c>
      <c r="I912" s="54" t="n"/>
    </row>
    <row r="913">
      <c r="B913" s="46" t="n"/>
      <c r="C913" s="144" t="n"/>
      <c r="D913" s="66" t="n"/>
      <c r="E913" s="18" t="n"/>
      <c r="F913" s="33" t="inlineStr">
        <is>
          <t>三春</t>
        </is>
      </c>
      <c r="G913" s="41" t="inlineStr">
        <is>
          <t>2-1</t>
        </is>
      </c>
      <c r="H913" s="34" t="inlineStr">
        <is>
          <t>〇</t>
        </is>
      </c>
      <c r="I913" s="62" t="n"/>
    </row>
    <row r="914">
      <c r="B914" s="46" t="n"/>
      <c r="C914" s="144" t="n"/>
      <c r="D914" s="66" t="n"/>
      <c r="E914" s="18" t="n"/>
      <c r="F914" s="33" t="inlineStr">
        <is>
          <t>JGK</t>
        </is>
      </c>
      <c r="G914" s="41" t="inlineStr">
        <is>
          <t>3-1</t>
        </is>
      </c>
      <c r="H914" s="34" t="inlineStr">
        <is>
          <t>〇</t>
        </is>
      </c>
      <c r="I914" s="62" t="n"/>
    </row>
    <row r="915">
      <c r="B915" s="49" t="n"/>
      <c r="C915" s="146" t="n"/>
      <c r="D915" s="74" t="n"/>
      <c r="E915" s="19" t="n"/>
      <c r="F915" s="36" t="inlineStr">
        <is>
          <t>大津</t>
        </is>
      </c>
      <c r="G915" s="76" t="inlineStr">
        <is>
          <t>8-2</t>
        </is>
      </c>
      <c r="H915" s="37" t="inlineStr">
        <is>
          <t>〇</t>
        </is>
      </c>
      <c r="I915" s="77" t="n"/>
    </row>
    <row r="916">
      <c r="B916" s="63" t="n">
        <v>45487</v>
      </c>
      <c r="C916" s="145" t="n"/>
      <c r="D916" s="84" t="inlineStr">
        <is>
          <t>TRM@明浜小</t>
        </is>
      </c>
      <c r="E916" s="25" t="n"/>
      <c r="F916" s="30" t="inlineStr">
        <is>
          <t>初声</t>
        </is>
      </c>
      <c r="G916" s="32" t="inlineStr">
        <is>
          <t>0-2</t>
        </is>
      </c>
      <c r="H916" s="31" t="inlineStr">
        <is>
          <t>×</t>
        </is>
      </c>
      <c r="I916" s="54" t="n"/>
    </row>
    <row r="917">
      <c r="B917" s="46" t="n"/>
      <c r="C917" s="144" t="n"/>
      <c r="D917" s="66" t="n"/>
      <c r="E917" s="18" t="n"/>
      <c r="F917" s="33" t="inlineStr">
        <is>
          <t>野庭</t>
        </is>
      </c>
      <c r="G917" s="41" t="inlineStr">
        <is>
          <t>5-0</t>
        </is>
      </c>
      <c r="H917" s="34" t="inlineStr">
        <is>
          <t>〇</t>
        </is>
      </c>
      <c r="I917" s="62" t="n"/>
    </row>
    <row r="918">
      <c r="B918" s="49" t="n"/>
      <c r="C918" s="146" t="n"/>
      <c r="D918" s="74" t="n"/>
      <c r="E918" s="19" t="n"/>
      <c r="F918" s="36" t="inlineStr">
        <is>
          <t>野庭</t>
        </is>
      </c>
      <c r="G918" s="76" t="inlineStr">
        <is>
          <t>1-0</t>
        </is>
      </c>
      <c r="H918" s="37" t="inlineStr">
        <is>
          <t>〇</t>
        </is>
      </c>
      <c r="I918" s="77" t="n"/>
    </row>
    <row r="919">
      <c r="B919" s="63" t="n">
        <v>45488</v>
      </c>
      <c r="C919" s="145" t="n"/>
      <c r="D919" s="84" t="inlineStr">
        <is>
          <t>TRM@桜小スワss</t>
        </is>
      </c>
      <c r="E919" s="25" t="n"/>
      <c r="F919" s="30" t="inlineStr">
        <is>
          <t>SS</t>
        </is>
      </c>
      <c r="G919" s="32" t="inlineStr">
        <is>
          <t>8-1</t>
        </is>
      </c>
      <c r="H919" s="31" t="inlineStr">
        <is>
          <t>〇</t>
        </is>
      </c>
      <c r="I919" s="54" t="n"/>
    </row>
    <row r="920">
      <c r="B920" s="49" t="n"/>
      <c r="C920" s="146" t="n"/>
      <c r="D920" s="74" t="n"/>
      <c r="E920" s="19" t="n"/>
      <c r="F920" s="36" t="inlineStr">
        <is>
          <t>TADO</t>
        </is>
      </c>
      <c r="G920" s="76" t="inlineStr">
        <is>
          <t>6-0</t>
        </is>
      </c>
      <c r="H920" s="37" t="inlineStr">
        <is>
          <t>〇</t>
        </is>
      </c>
      <c r="I920" s="77" t="n"/>
    </row>
    <row r="921">
      <c r="B921" s="63" t="n">
        <v>45494</v>
      </c>
      <c r="C921" s="145" t="n"/>
      <c r="D921" s="84" t="inlineStr">
        <is>
          <t>夏山杯@西金沢学園</t>
        </is>
      </c>
      <c r="E921" s="25" t="n"/>
      <c r="F921" s="30" t="inlineStr">
        <is>
          <t>FC夏島</t>
        </is>
      </c>
      <c r="G921" s="32" t="inlineStr">
        <is>
          <t>3-0</t>
        </is>
      </c>
      <c r="H921" s="31" t="inlineStr">
        <is>
          <t>〇</t>
        </is>
      </c>
      <c r="I921" s="54" t="n"/>
    </row>
    <row r="922">
      <c r="B922" s="46" t="n"/>
      <c r="C922" s="144" t="n"/>
      <c r="D922" s="66" t="n"/>
      <c r="E922" s="18" t="n"/>
      <c r="F922" s="33" t="inlineStr">
        <is>
          <t>野庭kc</t>
        </is>
      </c>
      <c r="G922" s="41" t="inlineStr">
        <is>
          <t>2-0</t>
        </is>
      </c>
      <c r="H922" s="34" t="inlineStr">
        <is>
          <t>〇</t>
        </is>
      </c>
      <c r="I922" s="62" t="n"/>
    </row>
    <row r="923">
      <c r="B923" s="46" t="n"/>
      <c r="C923" s="144" t="n"/>
      <c r="D923" s="66" t="n"/>
      <c r="E923" s="18" t="n"/>
      <c r="F923" s="33" t="inlineStr">
        <is>
          <t>夏山SC</t>
        </is>
      </c>
      <c r="G923" s="41" t="inlineStr">
        <is>
          <t>3-0</t>
        </is>
      </c>
      <c r="H923" s="34" t="inlineStr">
        <is>
          <t>〇</t>
        </is>
      </c>
      <c r="I923" s="62" t="n"/>
    </row>
    <row r="924">
      <c r="B924" s="46" t="n"/>
      <c r="C924" s="144" t="n"/>
      <c r="D924" s="66" t="n"/>
      <c r="E924" s="18" t="n"/>
      <c r="F924" s="33" t="inlineStr">
        <is>
          <t>公田SC</t>
        </is>
      </c>
      <c r="G924" s="41" t="inlineStr">
        <is>
          <t>3-0</t>
        </is>
      </c>
      <c r="H924" s="34" t="inlineStr">
        <is>
          <t>〇</t>
        </is>
      </c>
      <c r="I924" s="62" t="n"/>
    </row>
    <row r="925">
      <c r="B925" s="46" t="n"/>
      <c r="C925" s="144" t="n"/>
      <c r="D925" s="66" t="n"/>
      <c r="E925" s="18" t="n"/>
      <c r="F925" s="33" t="inlineStr">
        <is>
          <t>トーナメント公田SC</t>
        </is>
      </c>
      <c r="G925" s="41" t="inlineStr">
        <is>
          <t>6-0</t>
        </is>
      </c>
      <c r="H925" s="34" t="inlineStr">
        <is>
          <t>〇</t>
        </is>
      </c>
      <c r="I925" s="62" t="n"/>
    </row>
    <row r="926">
      <c r="B926" s="49" t="n"/>
      <c r="C926" s="146" t="n"/>
      <c r="D926" s="74" t="n"/>
      <c r="E926" s="19" t="n"/>
      <c r="F926" s="36" t="inlineStr">
        <is>
          <t>野庭kc</t>
        </is>
      </c>
      <c r="G926" s="76" t="inlineStr">
        <is>
          <t>1-0</t>
        </is>
      </c>
      <c r="H926" s="37" t="inlineStr">
        <is>
          <t>〇</t>
        </is>
      </c>
      <c r="I926" s="77" t="n"/>
    </row>
    <row r="927">
      <c r="B927" s="63" t="n">
        <v>45437</v>
      </c>
      <c r="C927" s="145" t="n"/>
      <c r="D927" s="84" t="inlineStr">
        <is>
          <t>六会湘南台杯@湘南台小</t>
        </is>
      </c>
      <c r="E927" s="25" t="n"/>
      <c r="F927" s="30" t="inlineStr">
        <is>
          <t>大豆戸</t>
        </is>
      </c>
      <c r="G927" s="32" t="inlineStr">
        <is>
          <t>0-1</t>
        </is>
      </c>
      <c r="H927" s="31" t="inlineStr">
        <is>
          <t>×</t>
        </is>
      </c>
      <c r="I927" s="54" t="n"/>
    </row>
    <row r="928">
      <c r="B928" s="46" t="n"/>
      <c r="C928" s="144" t="n"/>
      <c r="D928" s="66" t="n"/>
      <c r="E928" s="18" t="n"/>
      <c r="F928" s="33" t="inlineStr">
        <is>
          <t>中和田</t>
        </is>
      </c>
      <c r="G928" s="41" t="inlineStr">
        <is>
          <t>0-2</t>
        </is>
      </c>
      <c r="H928" s="34" t="inlineStr">
        <is>
          <t>×</t>
        </is>
      </c>
      <c r="I928" s="62" t="n"/>
    </row>
    <row r="929">
      <c r="B929" s="46" t="n"/>
      <c r="C929" s="144" t="n"/>
      <c r="D929" s="66" t="n"/>
      <c r="E929" s="18" t="n"/>
      <c r="F929" s="33" t="inlineStr">
        <is>
          <t>JGK</t>
        </is>
      </c>
      <c r="G929" s="41" t="inlineStr">
        <is>
          <t>0-1</t>
        </is>
      </c>
      <c r="H929" s="34" t="inlineStr">
        <is>
          <t>×</t>
        </is>
      </c>
      <c r="I929" s="62" t="n"/>
    </row>
    <row r="930">
      <c r="B930" s="49" t="n"/>
      <c r="C930" s="146" t="n"/>
      <c r="D930" s="74" t="n"/>
      <c r="E930" s="19" t="n"/>
      <c r="F930" s="36" t="inlineStr">
        <is>
          <t>SFCジュニオール</t>
        </is>
      </c>
      <c r="G930" s="76" t="inlineStr">
        <is>
          <t>8-0</t>
        </is>
      </c>
      <c r="H930" s="37" t="inlineStr">
        <is>
          <t>〇</t>
        </is>
      </c>
      <c r="I930" s="77" t="n"/>
    </row>
    <row r="931">
      <c r="B931" s="63" t="n"/>
      <c r="C931" s="145" t="n"/>
      <c r="D931" s="84" t="inlineStr">
        <is>
          <t>IOMスポーツクラブカップ@岩戸小</t>
        </is>
      </c>
      <c r="E931" s="25" t="n"/>
      <c r="F931" s="30" t="inlineStr">
        <is>
          <t>鴨居</t>
        </is>
      </c>
      <c r="G931" s="32" t="inlineStr">
        <is>
          <t>2-0</t>
        </is>
      </c>
      <c r="H931" s="31" t="inlineStr">
        <is>
          <t>〇</t>
        </is>
      </c>
      <c r="I931" s="54" t="n"/>
    </row>
    <row r="932">
      <c r="B932" s="46" t="n"/>
      <c r="C932" s="144" t="n"/>
      <c r="D932" s="66" t="n"/>
      <c r="E932" s="18" t="n"/>
      <c r="F932" s="33" t="inlineStr">
        <is>
          <t>明浜IO.B</t>
        </is>
      </c>
      <c r="G932" s="41" t="inlineStr">
        <is>
          <t>0-5</t>
        </is>
      </c>
      <c r="H932" s="34" t="inlineStr">
        <is>
          <t>×</t>
        </is>
      </c>
      <c r="I932" s="62" t="n"/>
    </row>
    <row r="933">
      <c r="B933" s="49" t="n"/>
      <c r="C933" s="146" t="n"/>
      <c r="D933" s="74" t="n"/>
      <c r="E933" s="19" t="n"/>
      <c r="F933" s="36" t="inlineStr">
        <is>
          <t>明浜(混合)武山</t>
        </is>
      </c>
      <c r="G933" s="76" t="inlineStr">
        <is>
          <t>5-0</t>
        </is>
      </c>
      <c r="H933" s="37" t="inlineStr">
        <is>
          <t>〇</t>
        </is>
      </c>
      <c r="I933" s="77" t="n"/>
    </row>
    <row r="934">
      <c r="B934" s="63" t="n">
        <v>45458</v>
      </c>
      <c r="C934" s="145" t="n"/>
      <c r="D934" s="84" t="inlineStr">
        <is>
          <t>SL@はまゆうG</t>
        </is>
      </c>
      <c r="E934" s="25" t="n"/>
      <c r="F934" s="30" t="inlineStr">
        <is>
          <t>鴨居</t>
        </is>
      </c>
      <c r="G934" s="32" t="inlineStr">
        <is>
          <t>3-1</t>
        </is>
      </c>
      <c r="H934" s="31" t="inlineStr">
        <is>
          <t>〇</t>
        </is>
      </c>
      <c r="I934" s="54" t="n"/>
    </row>
    <row r="935">
      <c r="B935" s="49" t="n"/>
      <c r="C935" s="146" t="n"/>
      <c r="D935" s="74" t="n"/>
      <c r="E935" s="19" t="n"/>
      <c r="F935" s="36" t="inlineStr">
        <is>
          <t>久里浜</t>
        </is>
      </c>
      <c r="G935" s="76" t="inlineStr">
        <is>
          <t>8-1</t>
        </is>
      </c>
      <c r="H935" s="37" t="inlineStr">
        <is>
          <t>〇</t>
        </is>
      </c>
      <c r="I935" s="77" t="n"/>
    </row>
    <row r="936">
      <c r="B936" s="46" t="n">
        <v>45465</v>
      </c>
      <c r="C936" s="144" t="n"/>
      <c r="D936" s="66" t="inlineStr">
        <is>
          <t>SL@はまゆうG</t>
        </is>
      </c>
      <c r="E936" s="18" t="n"/>
      <c r="F936" s="39" t="inlineStr">
        <is>
          <t>FC大津</t>
        </is>
      </c>
      <c r="G936" s="41" t="inlineStr">
        <is>
          <t>0-2</t>
        </is>
      </c>
      <c r="H936" s="40" t="inlineStr">
        <is>
          <t>×</t>
        </is>
      </c>
      <c r="I936" s="62" t="n"/>
    </row>
    <row r="937">
      <c r="B937" s="46" t="n"/>
      <c r="C937" s="144" t="n"/>
      <c r="D937" s="66" t="n"/>
      <c r="E937" s="18" t="n"/>
      <c r="F937" s="33" t="inlineStr">
        <is>
          <t>FC夏島</t>
        </is>
      </c>
      <c r="G937" s="41" t="inlineStr">
        <is>
          <t>1-0</t>
        </is>
      </c>
      <c r="H937" s="34" t="inlineStr">
        <is>
          <t>〇</t>
        </is>
      </c>
      <c r="I937" s="62" t="n"/>
    </row>
    <row r="938">
      <c r="B938" s="46" t="n"/>
      <c r="C938" s="144" t="n"/>
      <c r="D938" s="66" t="n"/>
      <c r="E938" s="18" t="n"/>
      <c r="F938" s="33" t="inlineStr">
        <is>
          <t>三春</t>
        </is>
      </c>
      <c r="G938" s="41" t="inlineStr">
        <is>
          <t>10-0</t>
        </is>
      </c>
      <c r="H938" s="34" t="inlineStr">
        <is>
          <t>〇</t>
        </is>
      </c>
      <c r="I938" s="62" t="n"/>
    </row>
    <row r="939">
      <c r="B939" s="46" t="n"/>
      <c r="C939" s="144" t="n"/>
      <c r="D939" s="66" t="n"/>
      <c r="E939" s="18" t="n"/>
      <c r="F939" s="33" t="inlineStr">
        <is>
          <t>大楠</t>
        </is>
      </c>
      <c r="G939" s="41" t="inlineStr">
        <is>
          <t>6-2</t>
        </is>
      </c>
      <c r="H939" s="34" t="inlineStr">
        <is>
          <t>〇</t>
        </is>
      </c>
      <c r="I939" s="62" t="inlineStr">
        <is>
          <t>TRM</t>
        </is>
      </c>
    </row>
    <row r="940">
      <c r="B940" s="46" t="n"/>
      <c r="C940" s="144" t="n"/>
      <c r="D940" s="66" t="n"/>
      <c r="E940" s="18" t="n"/>
      <c r="F940" s="33" t="inlineStr">
        <is>
          <t>鴨居</t>
        </is>
      </c>
      <c r="G940" s="41" t="inlineStr">
        <is>
          <t>2-1</t>
        </is>
      </c>
      <c r="H940" s="34" t="inlineStr">
        <is>
          <t>〇</t>
        </is>
      </c>
      <c r="I940" s="62" t="n"/>
    </row>
    <row r="941">
      <c r="B941" s="63" t="n">
        <v>45431</v>
      </c>
      <c r="C941" s="145">
        <f>B941</f>
        <v/>
      </c>
      <c r="D941" s="84" t="inlineStr">
        <is>
          <t>久里浜杯@久里浜小</t>
        </is>
      </c>
      <c r="E941" s="25" t="n"/>
      <c r="F941" s="30" t="inlineStr">
        <is>
          <t>佐野</t>
        </is>
      </c>
      <c r="G941" s="32" t="inlineStr">
        <is>
          <t>1-3</t>
        </is>
      </c>
      <c r="H941" s="31" t="inlineStr">
        <is>
          <t>×</t>
        </is>
      </c>
      <c r="I941" s="54" t="n"/>
    </row>
    <row r="942">
      <c r="B942" s="46" t="n"/>
      <c r="C942" s="144" t="n"/>
      <c r="D942" s="66" t="n"/>
      <c r="E942" s="18" t="n"/>
      <c r="F942" s="33" t="inlineStr">
        <is>
          <t>koyo</t>
        </is>
      </c>
      <c r="G942" s="41" t="inlineStr">
        <is>
          <t>1-1</t>
        </is>
      </c>
      <c r="H942" s="34" t="inlineStr">
        <is>
          <t>△</t>
        </is>
      </c>
      <c r="I942" s="62" t="n"/>
    </row>
    <row r="943">
      <c r="B943" s="46" t="n"/>
      <c r="C943" s="144" t="n"/>
      <c r="D943" s="66" t="n"/>
      <c r="E943" s="18" t="n"/>
      <c r="F943" s="33" t="inlineStr">
        <is>
          <t>大津</t>
        </is>
      </c>
      <c r="G943" s="41" t="inlineStr">
        <is>
          <t>2-0</t>
        </is>
      </c>
      <c r="H943" s="34" t="inlineStr">
        <is>
          <t>〇</t>
        </is>
      </c>
      <c r="I943" s="62" t="n"/>
    </row>
    <row r="944">
      <c r="B944" s="46" t="n"/>
      <c r="C944" s="144" t="n"/>
      <c r="D944" s="66" t="n"/>
      <c r="E944" s="18" t="n"/>
      <c r="F944" s="33" t="inlineStr">
        <is>
          <t>夏島</t>
        </is>
      </c>
      <c r="G944" s="41" t="inlineStr">
        <is>
          <t>0-0</t>
        </is>
      </c>
      <c r="H944" s="34" t="inlineStr">
        <is>
          <t>pk 1-2×</t>
        </is>
      </c>
      <c r="I944" s="62" t="n"/>
    </row>
    <row r="945">
      <c r="B945" s="46" t="n"/>
      <c r="C945" s="144" t="n"/>
      <c r="D945" s="66" t="inlineStr">
        <is>
          <t>湘南チャレンジカップ@大磯運動公園</t>
        </is>
      </c>
      <c r="E945" s="18" t="n"/>
      <c r="F945" s="33" t="inlineStr">
        <is>
          <t>松浪</t>
        </is>
      </c>
      <c r="G945" s="41" t="inlineStr">
        <is>
          <t>5-0</t>
        </is>
      </c>
      <c r="H945" s="34" t="inlineStr">
        <is>
          <t>〇</t>
        </is>
      </c>
      <c r="I945" s="62" t="n"/>
    </row>
    <row r="946">
      <c r="B946" s="46" t="n"/>
      <c r="C946" s="144" t="n"/>
      <c r="D946" s="66" t="n"/>
      <c r="E946" s="18" t="n"/>
      <c r="F946" s="33" t="inlineStr">
        <is>
          <t>GHU</t>
        </is>
      </c>
      <c r="G946" s="41" t="inlineStr">
        <is>
          <t>3-0</t>
        </is>
      </c>
      <c r="H946" s="34" t="inlineStr">
        <is>
          <t>〇</t>
        </is>
      </c>
      <c r="I946" s="62" t="n"/>
    </row>
    <row r="947">
      <c r="B947" s="46" t="n"/>
      <c r="C947" s="144" t="n"/>
      <c r="D947" s="66" t="n"/>
      <c r="E947" s="18" t="n"/>
      <c r="F947" s="33" t="inlineStr">
        <is>
          <t>プルチーニ/A</t>
        </is>
      </c>
      <c r="G947" s="41" t="inlineStr">
        <is>
          <t>0-0</t>
        </is>
      </c>
      <c r="H947" s="34" t="inlineStr">
        <is>
          <t>△</t>
        </is>
      </c>
      <c r="I947" s="62" t="n"/>
    </row>
    <row r="948">
      <c r="B948" s="46" t="n"/>
      <c r="C948" s="144" t="n"/>
      <c r="D948" s="66" t="n"/>
      <c r="E948" s="18" t="n"/>
      <c r="F948" s="33" t="inlineStr">
        <is>
          <t>TC/B</t>
        </is>
      </c>
      <c r="G948" s="41" t="inlineStr">
        <is>
          <t>5-0</t>
        </is>
      </c>
      <c r="H948" s="34" t="inlineStr">
        <is>
          <t>〇</t>
        </is>
      </c>
      <c r="I948" s="62" t="n"/>
    </row>
    <row r="949">
      <c r="B949" s="46" t="n"/>
      <c r="C949" s="144" t="n"/>
      <c r="D949" s="66" t="n"/>
      <c r="E949" s="18" t="n"/>
      <c r="F949" s="33" t="inlineStr">
        <is>
          <t>TC/A</t>
        </is>
      </c>
      <c r="G949" s="41" t="inlineStr">
        <is>
          <t>1-0</t>
        </is>
      </c>
      <c r="H949" s="34" t="inlineStr">
        <is>
          <t>〇</t>
        </is>
      </c>
      <c r="I949" s="62" t="n"/>
    </row>
    <row r="950">
      <c r="B950" s="46" t="n"/>
      <c r="C950" s="144" t="n"/>
      <c r="D950" s="66" t="n"/>
      <c r="E950" s="18" t="n"/>
      <c r="F950" s="33" t="inlineStr">
        <is>
          <t>プルチーニ/A</t>
        </is>
      </c>
      <c r="G950" s="41" t="inlineStr">
        <is>
          <t>1-0</t>
        </is>
      </c>
      <c r="H950" s="34" t="inlineStr">
        <is>
          <t>〇</t>
        </is>
      </c>
      <c r="I950" s="62" t="n"/>
    </row>
    <row r="951">
      <c r="B951" s="46" t="n"/>
      <c r="C951" s="144" t="n"/>
      <c r="D951" s="66" t="n"/>
      <c r="E951" s="18" t="n"/>
      <c r="F951" s="33" t="inlineStr">
        <is>
          <t>プルチーニ/B</t>
        </is>
      </c>
      <c r="G951" s="41" t="inlineStr">
        <is>
          <t>9-0</t>
        </is>
      </c>
      <c r="H951" s="34" t="inlineStr">
        <is>
          <t>〇</t>
        </is>
      </c>
      <c r="I951" s="62" t="n"/>
    </row>
    <row r="952">
      <c r="B952" s="49" t="n"/>
      <c r="C952" s="146" t="n"/>
      <c r="D952" s="74" t="n"/>
      <c r="E952" s="19" t="n"/>
      <c r="F952" s="36" t="inlineStr">
        <is>
          <t>ESF</t>
        </is>
      </c>
      <c r="G952" s="76" t="inlineStr">
        <is>
          <t>0-2</t>
        </is>
      </c>
      <c r="H952" s="37" t="inlineStr">
        <is>
          <t>×</t>
        </is>
      </c>
      <c r="I952" s="77" t="n"/>
    </row>
    <row r="953">
      <c r="B953" s="63" t="n">
        <v>45430</v>
      </c>
      <c r="C953" s="145">
        <f>B953</f>
        <v/>
      </c>
      <c r="D953" s="84" t="inlineStr">
        <is>
          <t>SL@野比小</t>
        </is>
      </c>
      <c r="E953" s="25" t="n"/>
      <c r="F953" s="30" t="inlineStr">
        <is>
          <t>シーガルズ</t>
        </is>
      </c>
      <c r="G953" s="32" t="inlineStr">
        <is>
          <t>1-1</t>
        </is>
      </c>
      <c r="H953" s="31" t="inlineStr">
        <is>
          <t>△</t>
        </is>
      </c>
      <c r="I953" s="54" t="n"/>
    </row>
    <row r="954">
      <c r="B954" s="49" t="n"/>
      <c r="C954" s="146" t="n"/>
      <c r="D954" s="74" t="n"/>
      <c r="E954" s="19" t="n"/>
      <c r="F954" s="36" t="inlineStr">
        <is>
          <t>高坂</t>
        </is>
      </c>
      <c r="G954" s="76" t="inlineStr">
        <is>
          <t>8-0</t>
        </is>
      </c>
      <c r="H954" s="37" t="inlineStr">
        <is>
          <t>〇</t>
        </is>
      </c>
      <c r="I954" s="77" t="n"/>
    </row>
    <row r="955">
      <c r="B955" s="63" t="n">
        <v>45418</v>
      </c>
      <c r="C955" s="145">
        <f>B955</f>
        <v/>
      </c>
      <c r="D955" s="84" t="inlineStr">
        <is>
          <t>FC夏島TRM@明浜小FC</t>
        </is>
      </c>
      <c r="E955" s="25" t="n"/>
      <c r="F955" s="30" t="inlineStr">
        <is>
          <t>FC夏島</t>
        </is>
      </c>
      <c r="G955" s="32" t="inlineStr">
        <is>
          <t>1-0</t>
        </is>
      </c>
      <c r="H955" s="31" t="inlineStr">
        <is>
          <t>〇</t>
        </is>
      </c>
      <c r="I955" s="54" t="n"/>
    </row>
    <row r="956">
      <c r="B956" s="46" t="n"/>
      <c r="C956" s="144" t="n"/>
      <c r="D956" s="66" t="n"/>
      <c r="E956" s="18" t="n"/>
      <c r="F956" s="33" t="inlineStr">
        <is>
          <t>FC夏島</t>
        </is>
      </c>
      <c r="G956" s="41" t="inlineStr">
        <is>
          <t>1-0</t>
        </is>
      </c>
      <c r="H956" s="34" t="inlineStr">
        <is>
          <t>〇</t>
        </is>
      </c>
      <c r="I956" s="62" t="n"/>
    </row>
    <row r="957">
      <c r="B957" s="46" t="n"/>
      <c r="C957" s="144" t="n"/>
      <c r="D957" s="66" t="n"/>
      <c r="E957" s="18" t="n"/>
      <c r="F957" s="33" t="inlineStr">
        <is>
          <t>FC夏島</t>
        </is>
      </c>
      <c r="G957" s="41" t="inlineStr">
        <is>
          <t>0-0</t>
        </is>
      </c>
      <c r="H957" s="34" t="inlineStr">
        <is>
          <t>△</t>
        </is>
      </c>
      <c r="I957" s="62" t="n"/>
    </row>
    <row r="958">
      <c r="B958" s="46" t="n"/>
      <c r="C958" s="144" t="n"/>
      <c r="D958" s="66" t="n"/>
      <c r="E958" s="18" t="n"/>
      <c r="F958" s="33" t="inlineStr">
        <is>
          <t>FC夏島</t>
        </is>
      </c>
      <c r="G958" s="41" t="inlineStr">
        <is>
          <t>1-0</t>
        </is>
      </c>
      <c r="H958" s="34" t="inlineStr">
        <is>
          <t>〇</t>
        </is>
      </c>
      <c r="I958" s="62" t="n"/>
    </row>
    <row r="959">
      <c r="B959" s="49" t="n"/>
      <c r="C959" s="146" t="n"/>
      <c r="D959" s="74" t="n"/>
      <c r="E959" s="19" t="n"/>
      <c r="F959" s="36" t="inlineStr">
        <is>
          <t>FC夏島</t>
        </is>
      </c>
      <c r="G959" s="76" t="inlineStr">
        <is>
          <t>6-0</t>
        </is>
      </c>
      <c r="H959" s="37" t="inlineStr">
        <is>
          <t>〇</t>
        </is>
      </c>
      <c r="I959" s="77" t="n"/>
    </row>
    <row r="960">
      <c r="B960" s="63" t="n">
        <v>45417</v>
      </c>
      <c r="C960" s="145">
        <f>B960</f>
        <v/>
      </c>
      <c r="D960" s="84" t="inlineStr">
        <is>
          <t>明浜カップ@明浜小</t>
        </is>
      </c>
      <c r="E960" s="25" t="n"/>
      <c r="F960" s="30" t="inlineStr">
        <is>
          <t>鴨居</t>
        </is>
      </c>
      <c r="G960" s="32" t="inlineStr">
        <is>
          <t>2-0</t>
        </is>
      </c>
      <c r="H960" s="31" t="inlineStr">
        <is>
          <t>〇</t>
        </is>
      </c>
      <c r="I960" s="54" t="n"/>
    </row>
    <row r="961">
      <c r="B961" s="46" t="n"/>
      <c r="C961" s="144" t="n"/>
      <c r="D961" s="66" t="n"/>
      <c r="E961" s="18" t="n"/>
      <c r="F961" s="33" t="inlineStr">
        <is>
          <t>六会湘南台</t>
        </is>
      </c>
      <c r="G961" s="41" t="inlineStr">
        <is>
          <t>2-0</t>
        </is>
      </c>
      <c r="H961" s="34" t="inlineStr">
        <is>
          <t>〇</t>
        </is>
      </c>
      <c r="I961" s="62" t="n"/>
    </row>
    <row r="962">
      <c r="B962" s="46" t="n"/>
      <c r="C962" s="144" t="n"/>
      <c r="D962" s="66" t="n"/>
      <c r="E962" s="18" t="n"/>
      <c r="F962" s="33" t="inlineStr">
        <is>
          <t>あざみ野</t>
        </is>
      </c>
      <c r="G962" s="41" t="inlineStr">
        <is>
          <t>1-0</t>
        </is>
      </c>
      <c r="H962" s="34" t="inlineStr">
        <is>
          <t>〇</t>
        </is>
      </c>
      <c r="I962" s="62" t="n"/>
    </row>
    <row r="963">
      <c r="B963" s="46" t="n"/>
      <c r="C963" s="144" t="n"/>
      <c r="D963" s="66" t="n"/>
      <c r="E963" s="18" t="n"/>
      <c r="F963" s="33" t="inlineStr">
        <is>
          <t>レガーレ</t>
        </is>
      </c>
      <c r="G963" s="41" t="inlineStr">
        <is>
          <t>1-1</t>
        </is>
      </c>
      <c r="H963" s="34" t="inlineStr">
        <is>
          <t>△</t>
        </is>
      </c>
      <c r="I963" s="62" t="n"/>
    </row>
    <row r="964">
      <c r="B964" s="46" t="n"/>
      <c r="C964" s="144" t="n"/>
      <c r="D964" s="66" t="n"/>
      <c r="E964" s="18" t="n"/>
      <c r="F964" s="33" t="inlineStr">
        <is>
          <t>中原</t>
        </is>
      </c>
      <c r="G964" s="41" t="inlineStr">
        <is>
          <t>0-7</t>
        </is>
      </c>
      <c r="H964" s="34" t="inlineStr">
        <is>
          <t>×</t>
        </is>
      </c>
      <c r="I964" s="62" t="n"/>
    </row>
    <row r="965">
      <c r="B965" s="46" t="n"/>
      <c r="C965" s="144" t="n"/>
      <c r="D965" s="66" t="n"/>
      <c r="E965" s="18" t="n"/>
      <c r="F965" s="33" t="inlineStr">
        <is>
          <t>大豆戸</t>
        </is>
      </c>
      <c r="G965" s="41" t="inlineStr">
        <is>
          <t>1-2</t>
        </is>
      </c>
      <c r="H965" s="34" t="inlineStr">
        <is>
          <t>×</t>
        </is>
      </c>
      <c r="I965" s="62" t="n"/>
    </row>
    <row r="966">
      <c r="B966" s="46" t="n"/>
      <c r="C966" s="144" t="n"/>
      <c r="D966" s="66" t="n"/>
      <c r="E966" s="18" t="n"/>
      <c r="F966" s="33" t="inlineStr">
        <is>
          <t>TADO</t>
        </is>
      </c>
      <c r="G966" s="41" t="inlineStr">
        <is>
          <t>2-0</t>
        </is>
      </c>
      <c r="H966" s="34" t="inlineStr">
        <is>
          <t>〇</t>
        </is>
      </c>
      <c r="I966" s="62" t="n"/>
    </row>
    <row r="967">
      <c r="B967" s="46" t="n"/>
      <c r="C967" s="144" t="n"/>
      <c r="D967" s="66" t="n"/>
      <c r="E967" s="18" t="n"/>
      <c r="F967" s="33" t="inlineStr">
        <is>
          <t>大豆戸</t>
        </is>
      </c>
      <c r="G967" s="41" t="inlineStr">
        <is>
          <t>0-2</t>
        </is>
      </c>
      <c r="H967" s="34" t="inlineStr">
        <is>
          <t>×</t>
        </is>
      </c>
      <c r="I967" s="62" t="n"/>
    </row>
    <row r="968">
      <c r="B968" s="46" t="n"/>
      <c r="C968" s="144" t="n"/>
      <c r="D968" s="66" t="n"/>
      <c r="E968" s="18" t="n"/>
      <c r="F968" s="33" t="inlineStr">
        <is>
          <t>中野島</t>
        </is>
      </c>
      <c r="G968" s="41" t="inlineStr">
        <is>
          <t>1-5</t>
        </is>
      </c>
      <c r="H968" s="34" t="inlineStr">
        <is>
          <t>×</t>
        </is>
      </c>
      <c r="I968" s="62" t="n"/>
    </row>
    <row r="969">
      <c r="B969" s="46" t="n"/>
      <c r="C969" s="144" t="n"/>
      <c r="D969" s="66" t="n"/>
      <c r="E969" s="18" t="n"/>
      <c r="F969" s="33" t="inlineStr">
        <is>
          <t>六浦毎日</t>
        </is>
      </c>
      <c r="G969" s="41" t="inlineStr">
        <is>
          <t>1-2</t>
        </is>
      </c>
      <c r="H969" s="34" t="inlineStr">
        <is>
          <t>×</t>
        </is>
      </c>
      <c r="I969" s="62" t="n"/>
    </row>
    <row r="970">
      <c r="B970" s="46" t="n"/>
      <c r="C970" s="144" t="n"/>
      <c r="D970" s="66" t="n"/>
      <c r="E970" s="18" t="n"/>
      <c r="F970" s="33" t="inlineStr">
        <is>
          <t>SFAT</t>
        </is>
      </c>
      <c r="G970" s="41" t="inlineStr">
        <is>
          <t>1-2</t>
        </is>
      </c>
      <c r="H970" s="34" t="inlineStr">
        <is>
          <t>×</t>
        </is>
      </c>
      <c r="I970" s="62" t="n"/>
    </row>
    <row r="971">
      <c r="B971" s="49" t="n"/>
      <c r="C971" s="146" t="n"/>
      <c r="D971" s="74" t="n"/>
      <c r="E971" s="19" t="n"/>
      <c r="F971" s="36" t="inlineStr">
        <is>
          <t>鴨居</t>
        </is>
      </c>
      <c r="G971" s="76" t="inlineStr">
        <is>
          <t>0-2</t>
        </is>
      </c>
      <c r="H971" s="37" t="inlineStr">
        <is>
          <t>×</t>
        </is>
      </c>
      <c r="I971" s="77" t="n"/>
    </row>
    <row r="972">
      <c r="B972" s="63" t="n">
        <v>45416</v>
      </c>
      <c r="C972" s="145">
        <f>B972</f>
        <v/>
      </c>
      <c r="D972" s="84" t="inlineStr">
        <is>
          <t>I.OTRM@岩戸小</t>
        </is>
      </c>
      <c r="E972" s="25" t="n"/>
      <c r="F972" s="30" t="inlineStr">
        <is>
          <t>I.O</t>
        </is>
      </c>
      <c r="G972" s="32" t="inlineStr">
        <is>
          <t>6-0</t>
        </is>
      </c>
      <c r="H972" s="31" t="inlineStr">
        <is>
          <t>〇</t>
        </is>
      </c>
      <c r="I972" s="54" t="n"/>
    </row>
    <row r="973">
      <c r="B973" s="46" t="n"/>
      <c r="C973" s="144" t="n"/>
      <c r="D973" s="66" t="n"/>
      <c r="E973" s="18" t="n"/>
      <c r="F973" s="33" t="inlineStr">
        <is>
          <t>I.O</t>
        </is>
      </c>
      <c r="G973" s="41" t="inlineStr">
        <is>
          <t>0-0</t>
        </is>
      </c>
      <c r="H973" s="34" t="inlineStr">
        <is>
          <t>△</t>
        </is>
      </c>
      <c r="I973" s="62" t="n"/>
    </row>
    <row r="974">
      <c r="B974" s="46" t="n"/>
      <c r="C974" s="144" t="n"/>
      <c r="D974" s="66" t="n"/>
      <c r="E974" s="18" t="n"/>
      <c r="F974" s="33" t="inlineStr">
        <is>
          <t>I.O</t>
        </is>
      </c>
      <c r="G974" s="41" t="inlineStr">
        <is>
          <t>11-0</t>
        </is>
      </c>
      <c r="H974" s="34" t="inlineStr">
        <is>
          <t>〇</t>
        </is>
      </c>
      <c r="I974" s="62" t="n"/>
    </row>
    <row r="975">
      <c r="B975" s="49" t="n"/>
      <c r="C975" s="146" t="n"/>
      <c r="D975" s="74" t="n"/>
      <c r="E975" s="19" t="n"/>
      <c r="F975" s="36" t="inlineStr">
        <is>
          <t>I.O</t>
        </is>
      </c>
      <c r="G975" s="76" t="inlineStr">
        <is>
          <t>1-3</t>
        </is>
      </c>
      <c r="H975" s="37" t="inlineStr">
        <is>
          <t>×</t>
        </is>
      </c>
      <c r="I975" s="77" t="n"/>
    </row>
    <row r="976">
      <c r="B976" s="63" t="n">
        <v>45415</v>
      </c>
      <c r="C976" s="145">
        <f>B976</f>
        <v/>
      </c>
      <c r="D976" s="84" t="inlineStr">
        <is>
          <t>SFAT杯@伊勢原総合運動公園</t>
        </is>
      </c>
      <c r="E976" s="25" t="n"/>
      <c r="F976" s="30" t="inlineStr">
        <is>
          <t>成瀬SC</t>
        </is>
      </c>
      <c r="G976" s="32" t="inlineStr">
        <is>
          <t>2-0</t>
        </is>
      </c>
      <c r="H976" s="31" t="inlineStr">
        <is>
          <t>〇</t>
        </is>
      </c>
      <c r="I976" s="54" t="n"/>
    </row>
    <row r="977">
      <c r="B977" s="46" t="n"/>
      <c r="C977" s="144" t="n"/>
      <c r="D977" s="66" t="n"/>
      <c r="E977" s="18" t="n"/>
      <c r="F977" s="33" t="inlineStr">
        <is>
          <t>くずは台</t>
        </is>
      </c>
      <c r="G977" s="41" t="inlineStr">
        <is>
          <t>3-0</t>
        </is>
      </c>
      <c r="H977" s="34" t="inlineStr">
        <is>
          <t>〇</t>
        </is>
      </c>
      <c r="I977" s="62" t="n"/>
    </row>
    <row r="978">
      <c r="B978" s="46" t="n"/>
      <c r="C978" s="144" t="n"/>
      <c r="D978" s="66" t="n"/>
      <c r="E978" s="18" t="n"/>
      <c r="F978" s="33" t="inlineStr">
        <is>
          <t>ハリマオ</t>
        </is>
      </c>
      <c r="G978" s="41" t="inlineStr">
        <is>
          <t xml:space="preserve">0-0 </t>
        </is>
      </c>
      <c r="H978" s="34" t="inlineStr">
        <is>
          <t>PK 0-1×</t>
        </is>
      </c>
      <c r="I978" s="62" t="n"/>
    </row>
    <row r="979">
      <c r="B979" s="46" t="n"/>
      <c r="C979" s="144" t="n"/>
      <c r="D979" s="66" t="n"/>
      <c r="E979" s="18" t="n"/>
      <c r="F979" s="33" t="inlineStr">
        <is>
          <t>SFAT</t>
        </is>
      </c>
      <c r="G979" s="41" t="inlineStr">
        <is>
          <t>2-2</t>
        </is>
      </c>
      <c r="H979" s="34" t="inlineStr">
        <is>
          <t>PK 1-0○</t>
        </is>
      </c>
      <c r="I979" s="62" t="n"/>
    </row>
    <row r="980">
      <c r="B980" s="46" t="n"/>
      <c r="C980" s="144" t="n"/>
      <c r="D980" s="66" t="inlineStr">
        <is>
          <t>三春・佐野ベアーズTRM@明浜小三春</t>
        </is>
      </c>
      <c r="E980" s="18" t="n"/>
      <c r="F980" s="33" t="inlineStr">
        <is>
          <t>三春</t>
        </is>
      </c>
      <c r="G980" s="41" t="inlineStr">
        <is>
          <t>0-3</t>
        </is>
      </c>
      <c r="H980" s="34" t="inlineStr">
        <is>
          <t>×</t>
        </is>
      </c>
      <c r="I980" s="62" t="n"/>
    </row>
    <row r="981">
      <c r="B981" s="46" t="n"/>
      <c r="C981" s="144" t="n"/>
      <c r="D981" s="66" t="n"/>
      <c r="E981" s="18" t="n"/>
      <c r="F981" s="33" t="inlineStr">
        <is>
          <t>佐野</t>
        </is>
      </c>
      <c r="G981" s="41" t="inlineStr">
        <is>
          <t>1-1</t>
        </is>
      </c>
      <c r="H981" s="34" t="inlineStr">
        <is>
          <t>△</t>
        </is>
      </c>
      <c r="I981" s="62" t="n"/>
    </row>
    <row r="982">
      <c r="B982" s="46" t="n"/>
      <c r="C982" s="144" t="n"/>
      <c r="D982" s="66" t="n"/>
      <c r="E982" s="18" t="n"/>
      <c r="F982" s="33" t="inlineStr">
        <is>
          <t>三春</t>
        </is>
      </c>
      <c r="G982" s="41" t="inlineStr">
        <is>
          <t>0-1</t>
        </is>
      </c>
      <c r="H982" s="34" t="inlineStr">
        <is>
          <t>×</t>
        </is>
      </c>
      <c r="I982" s="62" t="n"/>
    </row>
    <row r="983">
      <c r="B983" s="46" t="n"/>
      <c r="C983" s="144" t="n"/>
      <c r="D983" s="66" t="n"/>
      <c r="E983" s="18" t="n"/>
      <c r="F983" s="33" t="inlineStr">
        <is>
          <t>佐野</t>
        </is>
      </c>
      <c r="G983" s="41" t="inlineStr">
        <is>
          <t>3-2</t>
        </is>
      </c>
      <c r="H983" s="34" t="inlineStr">
        <is>
          <t>〇</t>
        </is>
      </c>
      <c r="I983" s="62" t="n"/>
    </row>
    <row r="984">
      <c r="B984" s="46" t="n"/>
      <c r="C984" s="144" t="n"/>
      <c r="D984" s="66" t="n"/>
      <c r="E984" s="18" t="n"/>
      <c r="F984" s="33" t="inlineStr">
        <is>
          <t>三春</t>
        </is>
      </c>
      <c r="G984" s="41" t="inlineStr">
        <is>
          <t>2-1</t>
        </is>
      </c>
      <c r="H984" s="34" t="inlineStr">
        <is>
          <t>〇</t>
        </is>
      </c>
      <c r="I984" s="62" t="n"/>
    </row>
    <row r="985">
      <c r="B985" s="49" t="n"/>
      <c r="C985" s="146" t="n"/>
      <c r="D985" s="74" t="n"/>
      <c r="E985" s="19" t="n"/>
      <c r="F985" s="36" t="inlineStr">
        <is>
          <t>佐野</t>
        </is>
      </c>
      <c r="G985" s="76" t="inlineStr">
        <is>
          <t>0-4</t>
        </is>
      </c>
      <c r="H985" s="37" t="inlineStr">
        <is>
          <t>×</t>
        </is>
      </c>
      <c r="I985" s="77" t="n"/>
    </row>
    <row r="986">
      <c r="B986" s="63" t="n">
        <v>45411</v>
      </c>
      <c r="C986" s="145">
        <f>B986</f>
        <v/>
      </c>
      <c r="D986" s="84" t="inlineStr">
        <is>
          <t>tipsTRM@中田小</t>
        </is>
      </c>
      <c r="E986" s="25" t="n"/>
      <c r="F986" s="30" t="inlineStr">
        <is>
          <t>鶴見東</t>
        </is>
      </c>
      <c r="G986" s="32" t="inlineStr">
        <is>
          <t>0-4</t>
        </is>
      </c>
      <c r="H986" s="31" t="inlineStr">
        <is>
          <t>×</t>
        </is>
      </c>
      <c r="I986" s="54" t="n"/>
    </row>
    <row r="987">
      <c r="B987" s="46" t="n"/>
      <c r="C987" s="144" t="n"/>
      <c r="D987" s="66" t="n"/>
      <c r="E987" s="18" t="n"/>
      <c r="F987" s="33" t="inlineStr">
        <is>
          <t>U9vs明浜</t>
        </is>
      </c>
      <c r="G987" s="41" t="inlineStr">
        <is>
          <t>5-0</t>
        </is>
      </c>
      <c r="H987" s="34" t="inlineStr">
        <is>
          <t>〇</t>
        </is>
      </c>
      <c r="I987" s="62" t="n"/>
    </row>
    <row r="988">
      <c r="B988" s="46" t="n"/>
      <c r="C988" s="144" t="n"/>
      <c r="D988" s="66" t="n"/>
      <c r="E988" s="18" t="n"/>
      <c r="F988" s="33" t="inlineStr">
        <is>
          <t>U9vs明浜</t>
        </is>
      </c>
      <c r="G988" s="41" t="inlineStr">
        <is>
          <t>2-0</t>
        </is>
      </c>
      <c r="H988" s="34" t="inlineStr">
        <is>
          <t>〇</t>
        </is>
      </c>
      <c r="I988" s="62" t="n"/>
    </row>
    <row r="989">
      <c r="B989" s="46" t="n"/>
      <c r="C989" s="144" t="n"/>
      <c r="D989" s="66" t="n"/>
      <c r="E989" s="18" t="n"/>
      <c r="F989" s="33" t="inlineStr">
        <is>
          <t>Tips</t>
        </is>
      </c>
      <c r="G989" s="41" t="inlineStr">
        <is>
          <t>0-0</t>
        </is>
      </c>
      <c r="H989" s="34" t="inlineStr">
        <is>
          <t>△</t>
        </is>
      </c>
      <c r="I989" s="62" t="n"/>
    </row>
    <row r="990">
      <c r="B990" s="46" t="n"/>
      <c r="C990" s="144" t="n"/>
      <c r="D990" s="66" t="n"/>
      <c r="E990" s="18" t="n"/>
      <c r="F990" s="33" t="inlineStr">
        <is>
          <t>Tips</t>
        </is>
      </c>
      <c r="G990" s="41" t="inlineStr">
        <is>
          <t>2-1</t>
        </is>
      </c>
      <c r="H990" s="34" t="inlineStr">
        <is>
          <t>〇</t>
        </is>
      </c>
      <c r="I990" s="62" t="n"/>
    </row>
    <row r="991">
      <c r="B991" s="46" t="n"/>
      <c r="C991" s="144" t="n"/>
      <c r="D991" s="66" t="n"/>
      <c r="E991" s="18" t="n"/>
      <c r="F991" s="33" t="inlineStr">
        <is>
          <t>明浜vsU9</t>
        </is>
      </c>
      <c r="G991" s="41" t="inlineStr">
        <is>
          <t>0-5</t>
        </is>
      </c>
      <c r="H991" s="34" t="inlineStr">
        <is>
          <t>×</t>
        </is>
      </c>
      <c r="I991" s="62" t="n"/>
    </row>
    <row r="992">
      <c r="B992" s="46" t="n"/>
      <c r="C992" s="144" t="n"/>
      <c r="D992" s="66" t="n"/>
      <c r="E992" s="18" t="n"/>
      <c r="F992" s="33" t="inlineStr">
        <is>
          <t>鶴見東</t>
        </is>
      </c>
      <c r="G992" s="41" t="inlineStr">
        <is>
          <t>3-0</t>
        </is>
      </c>
      <c r="H992" s="34" t="inlineStr">
        <is>
          <t>〇</t>
        </is>
      </c>
      <c r="I992" s="62" t="n"/>
    </row>
    <row r="993">
      <c r="B993" s="46" t="n"/>
      <c r="C993" s="144" t="n"/>
      <c r="D993" s="66" t="n"/>
      <c r="E993" s="18" t="n"/>
      <c r="F993" s="33" t="inlineStr">
        <is>
          <t>明浜vsU9</t>
        </is>
      </c>
      <c r="G993" s="41" t="inlineStr">
        <is>
          <t>0-2</t>
        </is>
      </c>
      <c r="H993" s="34" t="inlineStr">
        <is>
          <t>×</t>
        </is>
      </c>
      <c r="I993" s="62" t="n"/>
    </row>
    <row r="994">
      <c r="B994" s="46" t="n"/>
      <c r="C994" s="144" t="n"/>
      <c r="D994" s="66" t="n"/>
      <c r="E994" s="18" t="n"/>
      <c r="F994" s="33" t="inlineStr">
        <is>
          <t>鶴見東</t>
        </is>
      </c>
      <c r="G994" s="41" t="inlineStr">
        <is>
          <t>0-1</t>
        </is>
      </c>
      <c r="H994" s="34" t="inlineStr">
        <is>
          <t>×</t>
        </is>
      </c>
      <c r="I994" s="62" t="n"/>
    </row>
    <row r="995">
      <c r="B995" s="49" t="n"/>
      <c r="C995" s="146" t="n"/>
      <c r="D995" s="74" t="n"/>
      <c r="E995" s="19" t="n"/>
      <c r="F995" s="36" t="inlineStr">
        <is>
          <t>Tips</t>
        </is>
      </c>
      <c r="G995" s="76" t="inlineStr">
        <is>
          <t>0-3</t>
        </is>
      </c>
      <c r="H995" s="37" t="inlineStr">
        <is>
          <t>×</t>
        </is>
      </c>
      <c r="I995" s="77" t="n"/>
    </row>
    <row r="996">
      <c r="B996" s="67" t="n">
        <v>45410</v>
      </c>
      <c r="C996" s="147">
        <f>B996</f>
        <v/>
      </c>
      <c r="D996" s="69" t="inlineStr">
        <is>
          <t>SL@はまゆう</t>
        </is>
      </c>
      <c r="E996" s="27" t="n"/>
      <c r="F996" s="27" t="inlineStr">
        <is>
          <t>津久井ペガサス</t>
        </is>
      </c>
      <c r="G996" s="29" t="inlineStr">
        <is>
          <t>1-0</t>
        </is>
      </c>
      <c r="H996" s="28" t="inlineStr">
        <is>
          <t>〇</t>
        </is>
      </c>
      <c r="I996" s="70" t="n"/>
    </row>
    <row r="997">
      <c r="B997" s="63" t="n">
        <v>45403</v>
      </c>
      <c r="C997" s="145">
        <f>B997</f>
        <v/>
      </c>
      <c r="D997" s="84" t="inlineStr">
        <is>
          <t>スマイルカップ@明浜小</t>
        </is>
      </c>
      <c r="E997" s="25" t="n"/>
      <c r="F997" s="30" t="inlineStr">
        <is>
          <t>ペガサス</t>
        </is>
      </c>
      <c r="G997" s="32" t="inlineStr">
        <is>
          <t>11-0</t>
        </is>
      </c>
      <c r="H997" s="31" t="inlineStr">
        <is>
          <t>〇</t>
        </is>
      </c>
      <c r="I997" s="54" t="n"/>
    </row>
    <row r="998">
      <c r="B998" s="46" t="n"/>
      <c r="C998" s="144" t="n"/>
      <c r="D998" s="66" t="n"/>
      <c r="E998" s="18" t="n"/>
      <c r="F998" s="33" t="inlineStr">
        <is>
          <t>JGK</t>
        </is>
      </c>
      <c r="G998" s="41" t="inlineStr">
        <is>
          <t>4-0</t>
        </is>
      </c>
      <c r="H998" s="34" t="inlineStr">
        <is>
          <t>〇</t>
        </is>
      </c>
      <c r="I998" s="62" t="n"/>
    </row>
    <row r="999">
      <c r="B999" s="46" t="n"/>
      <c r="C999" s="144" t="n"/>
      <c r="D999" s="66" t="n"/>
      <c r="E999" s="18" t="n"/>
      <c r="F999" s="33" t="inlineStr">
        <is>
          <t>野庭</t>
        </is>
      </c>
      <c r="G999" s="41" t="inlineStr">
        <is>
          <t>1-0</t>
        </is>
      </c>
      <c r="H999" s="34" t="inlineStr">
        <is>
          <t>〇</t>
        </is>
      </c>
      <c r="I999" s="62" t="n"/>
    </row>
    <row r="1000">
      <c r="B1000" s="46" t="n"/>
      <c r="C1000" s="144" t="n"/>
      <c r="D1000" s="66" t="n"/>
      <c r="E1000" s="18" t="n"/>
      <c r="F1000" s="33" t="inlineStr">
        <is>
          <t>船越・長浦</t>
        </is>
      </c>
      <c r="G1000" s="41" t="inlineStr">
        <is>
          <t>7-2</t>
        </is>
      </c>
      <c r="H1000" s="34" t="inlineStr">
        <is>
          <t>〇</t>
        </is>
      </c>
      <c r="I1000" s="62" t="n"/>
    </row>
    <row r="1001">
      <c r="B1001" s="46" t="n"/>
      <c r="C1001" s="144" t="n"/>
      <c r="D1001" s="66" t="n"/>
      <c r="E1001" s="18" t="n"/>
      <c r="F1001" s="33" t="inlineStr">
        <is>
          <t>大津</t>
        </is>
      </c>
      <c r="G1001" s="41" t="inlineStr">
        <is>
          <t>1-1</t>
        </is>
      </c>
      <c r="H1001" s="34" t="inlineStr">
        <is>
          <t>△</t>
        </is>
      </c>
      <c r="I1001" s="62" t="n"/>
    </row>
    <row r="1002">
      <c r="B1002" s="46" t="n"/>
      <c r="C1002" s="144" t="n"/>
      <c r="D1002" s="66" t="n"/>
      <c r="E1002" s="18" t="n"/>
      <c r="F1002" s="33" t="inlineStr">
        <is>
          <t>小坂</t>
        </is>
      </c>
      <c r="G1002" s="41" t="inlineStr">
        <is>
          <t>3-1</t>
        </is>
      </c>
      <c r="H1002" s="34" t="inlineStr">
        <is>
          <t>〇</t>
        </is>
      </c>
      <c r="I1002" s="62" t="n"/>
    </row>
    <row r="1003">
      <c r="B1003" s="46" t="n"/>
      <c r="C1003" s="144" t="n"/>
      <c r="D1003" s="66" t="n"/>
      <c r="E1003" s="18" t="n"/>
      <c r="F1003" s="33" t="inlineStr">
        <is>
          <t>初声</t>
        </is>
      </c>
      <c r="G1003" s="41" t="inlineStr">
        <is>
          <t>1-4</t>
        </is>
      </c>
      <c r="H1003" s="34" t="inlineStr">
        <is>
          <t>×</t>
        </is>
      </c>
      <c r="I1003" s="62" t="n"/>
    </row>
    <row r="1004">
      <c r="B1004" s="49" t="n"/>
      <c r="C1004" s="146" t="n"/>
      <c r="D1004" s="74" t="n"/>
      <c r="E1004" s="19" t="n"/>
      <c r="F1004" s="36" t="inlineStr">
        <is>
          <t>久里浜</t>
        </is>
      </c>
      <c r="G1004" s="76" t="inlineStr">
        <is>
          <t>1-2</t>
        </is>
      </c>
      <c r="H1004" s="37" t="inlineStr">
        <is>
          <t>×</t>
        </is>
      </c>
      <c r="I1004" s="77" t="n"/>
    </row>
    <row r="1005">
      <c r="B1005" s="63" t="n">
        <v>45389</v>
      </c>
      <c r="C1005" s="145">
        <f>B1005</f>
        <v/>
      </c>
      <c r="D1005" s="84" t="inlineStr">
        <is>
          <t>鴨居SCTRM@小原台小</t>
        </is>
      </c>
      <c r="E1005" s="25" t="n"/>
      <c r="F1005" s="30" t="inlineStr">
        <is>
          <t>鴨居SC</t>
        </is>
      </c>
      <c r="G1005" s="32" t="inlineStr">
        <is>
          <t>1-0</t>
        </is>
      </c>
      <c r="H1005" s="31" t="inlineStr">
        <is>
          <t>〇</t>
        </is>
      </c>
      <c r="I1005" s="54" t="n"/>
    </row>
    <row r="1006">
      <c r="B1006" s="46" t="n"/>
      <c r="C1006" s="144" t="n"/>
      <c r="D1006" s="66" t="n"/>
      <c r="E1006" s="18" t="n"/>
      <c r="F1006" s="33" t="inlineStr">
        <is>
          <t>鴨居SC</t>
        </is>
      </c>
      <c r="G1006" s="41" t="inlineStr">
        <is>
          <t>4-0</t>
        </is>
      </c>
      <c r="H1006" s="34" t="inlineStr">
        <is>
          <t>〇</t>
        </is>
      </c>
      <c r="I1006" s="62" t="n"/>
    </row>
    <row r="1007">
      <c r="B1007" s="49" t="n"/>
      <c r="C1007" s="146" t="n"/>
      <c r="D1007" s="74" t="n"/>
      <c r="E1007" s="19" t="n"/>
      <c r="F1007" s="36" t="inlineStr">
        <is>
          <t>鴨居SC</t>
        </is>
      </c>
      <c r="G1007" s="76" t="inlineStr">
        <is>
          <t>3-1</t>
        </is>
      </c>
      <c r="H1007" s="37" t="inlineStr">
        <is>
          <t>〇</t>
        </is>
      </c>
      <c r="I1007" s="77" t="n"/>
    </row>
    <row r="1008">
      <c r="B1008" s="63" t="n">
        <v>45382</v>
      </c>
      <c r="C1008" s="145">
        <f>B1008</f>
        <v/>
      </c>
      <c r="D1008" s="84" t="inlineStr">
        <is>
          <t>TRM@明浜小</t>
        </is>
      </c>
      <c r="E1008" s="25" t="n"/>
      <c r="F1008" s="30" t="inlineStr">
        <is>
          <t>六毎SC</t>
        </is>
      </c>
      <c r="G1008" s="32" t="inlineStr">
        <is>
          <t>1-2</t>
        </is>
      </c>
      <c r="H1008" s="31" t="inlineStr">
        <is>
          <t>×</t>
        </is>
      </c>
      <c r="I1008" s="54" t="n"/>
    </row>
    <row r="1009">
      <c r="B1009" s="46" t="n"/>
      <c r="C1009" s="144" t="n"/>
      <c r="D1009" s="66" t="n"/>
      <c r="E1009" s="18" t="n"/>
      <c r="F1009" s="33" t="inlineStr">
        <is>
          <t>鴨居SC</t>
        </is>
      </c>
      <c r="G1009" s="41" t="inlineStr">
        <is>
          <t>1-1</t>
        </is>
      </c>
      <c r="H1009" s="34" t="inlineStr">
        <is>
          <t>△</t>
        </is>
      </c>
      <c r="I1009" s="62" t="n"/>
    </row>
    <row r="1010">
      <c r="B1010" s="46" t="n"/>
      <c r="C1010" s="144" t="n"/>
      <c r="D1010" s="66" t="n"/>
      <c r="E1010" s="18" t="n"/>
      <c r="F1010" s="33" t="inlineStr">
        <is>
          <t>六毎</t>
        </is>
      </c>
      <c r="G1010" s="41" t="inlineStr">
        <is>
          <t>2-0</t>
        </is>
      </c>
      <c r="H1010" s="34" t="inlineStr">
        <is>
          <t>〇</t>
        </is>
      </c>
      <c r="I1010" s="62" t="n"/>
    </row>
    <row r="1011">
      <c r="B1011" s="46" t="n"/>
      <c r="C1011" s="144" t="n"/>
      <c r="D1011" s="66" t="n"/>
      <c r="E1011" s="18" t="n"/>
      <c r="F1011" s="33" t="inlineStr">
        <is>
          <t>六毎</t>
        </is>
      </c>
      <c r="G1011" s="41" t="inlineStr">
        <is>
          <t>0-0</t>
        </is>
      </c>
      <c r="H1011" s="34" t="inlineStr">
        <is>
          <t>△</t>
        </is>
      </c>
      <c r="I1011" s="62" t="n"/>
    </row>
    <row r="1012">
      <c r="B1012" s="46" t="n"/>
      <c r="C1012" s="144" t="n"/>
      <c r="D1012" s="66" t="n"/>
      <c r="E1012" s="18" t="n"/>
      <c r="F1012" s="33" t="inlineStr">
        <is>
          <t>おなりR</t>
        </is>
      </c>
      <c r="G1012" s="41" t="inlineStr">
        <is>
          <t>1-2</t>
        </is>
      </c>
      <c r="H1012" s="34" t="inlineStr">
        <is>
          <t>×</t>
        </is>
      </c>
      <c r="I1012" s="62" t="n"/>
    </row>
    <row r="1013">
      <c r="B1013" s="46" t="n"/>
      <c r="C1013" s="144" t="n"/>
      <c r="D1013" s="66" t="n"/>
      <c r="E1013" s="18" t="n"/>
      <c r="F1013" s="33" t="inlineStr">
        <is>
          <t>六毎</t>
        </is>
      </c>
      <c r="G1013" s="41" t="inlineStr">
        <is>
          <t>1-0</t>
        </is>
      </c>
      <c r="H1013" s="34" t="inlineStr">
        <is>
          <t>〇</t>
        </is>
      </c>
      <c r="I1013" s="62" t="n"/>
    </row>
    <row r="1014">
      <c r="B1014" s="46" t="n"/>
      <c r="C1014" s="144" t="n"/>
      <c r="D1014" s="66" t="n"/>
      <c r="E1014" s="18" t="n"/>
      <c r="F1014" s="33" t="inlineStr">
        <is>
          <t>六毎</t>
        </is>
      </c>
      <c r="G1014" s="41" t="inlineStr">
        <is>
          <t>2-2</t>
        </is>
      </c>
      <c r="H1014" s="34" t="inlineStr">
        <is>
          <t>△</t>
        </is>
      </c>
      <c r="I1014" s="62" t="n"/>
    </row>
    <row r="1015">
      <c r="B1015" s="46" t="n"/>
      <c r="C1015" s="144" t="n"/>
      <c r="D1015" s="66" t="n"/>
      <c r="E1015" s="18" t="n"/>
      <c r="F1015" s="33" t="inlineStr">
        <is>
          <t>鴨居SC</t>
        </is>
      </c>
      <c r="G1015" s="41" t="inlineStr">
        <is>
          <t>0-0</t>
        </is>
      </c>
      <c r="H1015" s="34" t="inlineStr">
        <is>
          <t>△</t>
        </is>
      </c>
      <c r="I1015" s="62" t="n"/>
    </row>
    <row r="1016">
      <c r="B1016" s="46" t="n"/>
      <c r="C1016" s="144" t="n"/>
      <c r="D1016" s="66" t="n"/>
      <c r="E1016" s="18" t="n"/>
      <c r="F1016" s="33" t="inlineStr">
        <is>
          <t>おなりR</t>
        </is>
      </c>
      <c r="G1016" s="41" t="inlineStr">
        <is>
          <t>2-1</t>
        </is>
      </c>
      <c r="H1016" s="34" t="inlineStr">
        <is>
          <t>〇</t>
        </is>
      </c>
      <c r="I1016" s="62" t="n"/>
    </row>
    <row r="1017">
      <c r="B1017" s="46" t="n"/>
      <c r="C1017" s="144" t="n"/>
      <c r="D1017" s="66" t="n"/>
      <c r="E1017" s="18" t="n"/>
      <c r="F1017" s="33" t="inlineStr">
        <is>
          <t>六毎</t>
        </is>
      </c>
      <c r="G1017" s="41" t="inlineStr">
        <is>
          <t>3-0</t>
        </is>
      </c>
      <c r="H1017" s="34" t="inlineStr">
        <is>
          <t>〇</t>
        </is>
      </c>
      <c r="I1017" s="62" t="n"/>
    </row>
    <row r="1018">
      <c r="B1018" s="49" t="n"/>
      <c r="C1018" s="146" t="n"/>
      <c r="D1018" s="74" t="n"/>
      <c r="E1018" s="19" t="n"/>
      <c r="F1018" s="36" t="inlineStr">
        <is>
          <t>おなりR</t>
        </is>
      </c>
      <c r="G1018" s="76" t="inlineStr">
        <is>
          <t>6-0</t>
        </is>
      </c>
      <c r="H1018" s="37" t="inlineStr">
        <is>
          <t>〇</t>
        </is>
      </c>
      <c r="I1018" s="77" t="n"/>
    </row>
    <row r="1019">
      <c r="B1019" s="63" t="n">
        <v>45381</v>
      </c>
      <c r="C1019" s="145">
        <f>B1019</f>
        <v/>
      </c>
      <c r="D1019" s="84" t="inlineStr">
        <is>
          <t>東海岸TRM@明浜小</t>
        </is>
      </c>
      <c r="E1019" s="25" t="n"/>
      <c r="F1019" s="30" t="inlineStr">
        <is>
          <t>東海岸</t>
        </is>
      </c>
      <c r="G1019" s="32" t="inlineStr">
        <is>
          <t>2-0</t>
        </is>
      </c>
      <c r="H1019" s="31" t="inlineStr">
        <is>
          <t>〇</t>
        </is>
      </c>
      <c r="I1019" s="54" t="n"/>
    </row>
    <row r="1020">
      <c r="B1020" s="46" t="n"/>
      <c r="C1020" s="144" t="n"/>
      <c r="D1020" s="66" t="n"/>
      <c r="E1020" s="18" t="n"/>
      <c r="F1020" s="33" t="inlineStr">
        <is>
          <t>東海岸</t>
        </is>
      </c>
      <c r="G1020" s="41" t="inlineStr">
        <is>
          <t>0-1</t>
        </is>
      </c>
      <c r="H1020" s="34" t="inlineStr">
        <is>
          <t>×</t>
        </is>
      </c>
      <c r="I1020" s="62" t="n"/>
    </row>
    <row r="1021">
      <c r="B1021" s="46" t="n"/>
      <c r="C1021" s="144" t="n"/>
      <c r="D1021" s="66" t="n"/>
      <c r="E1021" s="18" t="n"/>
      <c r="F1021" s="33" t="inlineStr">
        <is>
          <t>東海岸</t>
        </is>
      </c>
      <c r="G1021" s="41" t="inlineStr">
        <is>
          <t>0-1</t>
        </is>
      </c>
      <c r="H1021" s="34" t="inlineStr">
        <is>
          <t>×</t>
        </is>
      </c>
      <c r="I1021" s="62" t="n"/>
    </row>
    <row r="1022">
      <c r="B1022" s="46" t="n"/>
      <c r="C1022" s="144" t="n"/>
      <c r="D1022" s="66" t="n"/>
      <c r="E1022" s="18" t="n"/>
      <c r="F1022" s="33" t="inlineStr">
        <is>
          <t>東海岸</t>
        </is>
      </c>
      <c r="G1022" s="41" t="inlineStr">
        <is>
          <t>0-1</t>
        </is>
      </c>
      <c r="H1022" s="34" t="inlineStr">
        <is>
          <t>×</t>
        </is>
      </c>
      <c r="I1022" s="62" t="n"/>
    </row>
    <row r="1023">
      <c r="B1023" s="46" t="n"/>
      <c r="C1023" s="144" t="n"/>
      <c r="D1023" s="66" t="inlineStr">
        <is>
          <t>六会湘南台TRM@湘南台小六会</t>
        </is>
      </c>
      <c r="E1023" s="18" t="n"/>
      <c r="F1023" s="33" t="inlineStr">
        <is>
          <t>六会湘南台</t>
        </is>
      </c>
      <c r="G1023" s="41" t="inlineStr">
        <is>
          <t>1-1</t>
        </is>
      </c>
      <c r="H1023" s="34" t="inlineStr">
        <is>
          <t>△</t>
        </is>
      </c>
      <c r="I1023" s="62" t="n"/>
    </row>
    <row r="1024">
      <c r="B1024" s="46" t="n"/>
      <c r="C1024" s="144" t="n"/>
      <c r="D1024" s="66" t="n"/>
      <c r="E1024" s="18" t="n"/>
      <c r="F1024" s="33" t="inlineStr">
        <is>
          <t>六会湘南台</t>
        </is>
      </c>
      <c r="G1024" s="41" t="inlineStr">
        <is>
          <t>1-0</t>
        </is>
      </c>
      <c r="H1024" s="34" t="inlineStr">
        <is>
          <t>〇</t>
        </is>
      </c>
      <c r="I1024" s="62" t="n"/>
    </row>
    <row r="1025">
      <c r="B1025" s="49" t="n"/>
      <c r="C1025" s="146" t="n"/>
      <c r="D1025" s="74" t="n"/>
      <c r="E1025" s="19" t="n"/>
      <c r="F1025" s="36" t="inlineStr">
        <is>
          <t>六会湘南台</t>
        </is>
      </c>
      <c r="G1025" s="76" t="inlineStr">
        <is>
          <t>2-1</t>
        </is>
      </c>
      <c r="H1025" s="37" t="inlineStr">
        <is>
          <t>〇</t>
        </is>
      </c>
      <c r="I1025" s="77" t="n"/>
    </row>
    <row r="1026">
      <c r="A1026" s="140" t="n"/>
      <c r="B1026" s="63" t="n">
        <v>45375</v>
      </c>
      <c r="C1026" s="144">
        <f>B1026</f>
        <v/>
      </c>
      <c r="D1026" s="84" t="inlineStr">
        <is>
          <t>野庭カップ@さえずり丘公園</t>
        </is>
      </c>
      <c r="E1026" s="25" t="n"/>
      <c r="F1026" s="30" t="inlineStr">
        <is>
          <t>黒滝</t>
        </is>
      </c>
      <c r="G1026" s="32" t="inlineStr">
        <is>
          <t>0-3</t>
        </is>
      </c>
      <c r="H1026" s="31" t="inlineStr">
        <is>
          <t>×</t>
        </is>
      </c>
      <c r="I1026" s="54" t="n"/>
    </row>
    <row r="1027">
      <c r="A1027" s="140" t="n"/>
      <c r="B1027" s="46" t="n"/>
      <c r="C1027" s="144" t="n"/>
      <c r="D1027" s="66" t="n"/>
      <c r="E1027" s="18" t="n"/>
      <c r="F1027" s="33" t="inlineStr">
        <is>
          <t>シーガルズ</t>
        </is>
      </c>
      <c r="G1027" s="41" t="inlineStr">
        <is>
          <t>1-6</t>
        </is>
      </c>
      <c r="H1027" s="34" t="inlineStr">
        <is>
          <t>×</t>
        </is>
      </c>
      <c r="I1027" s="62" t="n"/>
    </row>
    <row r="1028">
      <c r="A1028" s="140" t="n"/>
      <c r="B1028" s="46" t="n"/>
      <c r="C1028" s="144" t="n"/>
      <c r="D1028" s="66" t="n"/>
      <c r="E1028" s="18" t="n"/>
      <c r="F1028" s="33" t="inlineStr">
        <is>
          <t>JGK</t>
        </is>
      </c>
      <c r="G1028" s="41" t="inlineStr">
        <is>
          <t>5-0</t>
        </is>
      </c>
      <c r="H1028" s="34" t="inlineStr">
        <is>
          <t>〇</t>
        </is>
      </c>
      <c r="I1028" s="62" t="n"/>
    </row>
    <row r="1029">
      <c r="A1029" s="140" t="n"/>
      <c r="B1029" s="49" t="n"/>
      <c r="C1029" s="146" t="n"/>
      <c r="D1029" s="74" t="n"/>
      <c r="E1029" s="19" t="n"/>
      <c r="F1029" s="36" t="inlineStr">
        <is>
          <t>野庭</t>
        </is>
      </c>
      <c r="G1029" s="76" t="inlineStr">
        <is>
          <t>2-1</t>
        </is>
      </c>
      <c r="H1029" s="37" t="inlineStr">
        <is>
          <t>〇</t>
        </is>
      </c>
      <c r="I1029" s="77" t="n"/>
      <c r="L1029" s="140" t="n"/>
      <c r="M1029" s="140" t="n"/>
      <c r="N1029" s="140" t="n"/>
      <c r="O1029" s="140" t="n"/>
    </row>
    <row r="1030">
      <c r="A1030" s="140" t="n"/>
      <c r="B1030" s="63" t="n"/>
      <c r="C1030" s="145" t="n"/>
      <c r="D1030" s="84" t="inlineStr">
        <is>
          <t>TipsTRM@中田小</t>
        </is>
      </c>
      <c r="E1030" s="25" t="n"/>
      <c r="F1030" s="30" t="inlineStr">
        <is>
          <t>Tips</t>
        </is>
      </c>
      <c r="G1030" s="32" t="inlineStr">
        <is>
          <t>1-0</t>
        </is>
      </c>
      <c r="H1030" s="31" t="inlineStr">
        <is>
          <t>〇</t>
        </is>
      </c>
      <c r="I1030" s="54" t="n"/>
      <c r="L1030" s="140" t="n"/>
      <c r="M1030" s="140" t="n"/>
      <c r="N1030" s="140" t="n"/>
      <c r="O1030" s="140" t="n"/>
    </row>
    <row r="1031">
      <c r="A1031" s="140" t="n"/>
      <c r="B1031" s="46" t="n"/>
      <c r="C1031" s="144" t="n"/>
      <c r="D1031" s="66" t="n"/>
      <c r="E1031" s="18" t="n"/>
      <c r="F1031" s="33" t="inlineStr">
        <is>
          <t>太尾A</t>
        </is>
      </c>
      <c r="G1031" s="41" t="inlineStr">
        <is>
          <t>0-3</t>
        </is>
      </c>
      <c r="H1031" s="34" t="inlineStr">
        <is>
          <t>×</t>
        </is>
      </c>
      <c r="I1031" s="62" t="n"/>
      <c r="L1031" s="140" t="n"/>
      <c r="M1031" s="140" t="n"/>
      <c r="N1031" s="140" t="n"/>
      <c r="O1031" s="140" t="n"/>
    </row>
    <row r="1032">
      <c r="B1032" s="46" t="n"/>
      <c r="C1032" s="144" t="n"/>
      <c r="D1032" s="66" t="n"/>
      <c r="E1032" s="18" t="n"/>
      <c r="F1032" s="33" t="inlineStr">
        <is>
          <t>寒川</t>
        </is>
      </c>
      <c r="G1032" s="41" t="inlineStr">
        <is>
          <t>0-1</t>
        </is>
      </c>
      <c r="H1032" s="34" t="inlineStr">
        <is>
          <t>×</t>
        </is>
      </c>
      <c r="I1032" s="62" t="n"/>
    </row>
    <row r="1033">
      <c r="B1033" s="46" t="n"/>
      <c r="C1033" s="144" t="n"/>
      <c r="D1033" s="66" t="n"/>
      <c r="E1033" s="18" t="n"/>
      <c r="F1033" s="33" t="inlineStr">
        <is>
          <t>太尾B</t>
        </is>
      </c>
      <c r="G1033" s="41" t="inlineStr">
        <is>
          <t>1-1</t>
        </is>
      </c>
      <c r="H1033" s="34" t="inlineStr">
        <is>
          <t>△</t>
        </is>
      </c>
      <c r="I1033" s="62" t="n"/>
    </row>
    <row r="1034">
      <c r="B1034" s="46" t="n"/>
      <c r="C1034" s="144" t="n"/>
      <c r="D1034" s="66" t="n"/>
      <c r="E1034" s="18" t="n"/>
      <c r="F1034" s="33" t="inlineStr">
        <is>
          <t>Tips</t>
        </is>
      </c>
      <c r="G1034" s="41" t="inlineStr">
        <is>
          <t>0-0</t>
        </is>
      </c>
      <c r="H1034" s="34" t="inlineStr">
        <is>
          <t>△</t>
        </is>
      </c>
      <c r="I1034" s="62" t="n"/>
    </row>
    <row r="1035">
      <c r="B1035" s="46" t="n"/>
      <c r="C1035" s="144" t="n"/>
      <c r="D1035" s="66" t="n"/>
      <c r="E1035" s="18" t="n"/>
      <c r="F1035" s="33" t="inlineStr">
        <is>
          <t>太尾A</t>
        </is>
      </c>
      <c r="G1035" s="41" t="inlineStr">
        <is>
          <t>0-0</t>
        </is>
      </c>
      <c r="H1035" s="34" t="inlineStr">
        <is>
          <t>△</t>
        </is>
      </c>
      <c r="I1035" s="62" t="n"/>
    </row>
    <row r="1036">
      <c r="B1036" s="46" t="n"/>
      <c r="C1036" s="144" t="n"/>
      <c r="D1036" s="66" t="n"/>
      <c r="E1036" s="18" t="n"/>
      <c r="F1036" s="33" t="inlineStr">
        <is>
          <t>寒川</t>
        </is>
      </c>
      <c r="G1036" s="41" t="inlineStr">
        <is>
          <t>0-3</t>
        </is>
      </c>
      <c r="H1036" s="34" t="inlineStr">
        <is>
          <t>×</t>
        </is>
      </c>
      <c r="I1036" s="62" t="n"/>
    </row>
    <row r="1037">
      <c r="B1037" s="49" t="n"/>
      <c r="C1037" s="146" t="n"/>
      <c r="D1037" s="74" t="n"/>
      <c r="E1037" s="19" t="n"/>
      <c r="F1037" s="36" t="inlineStr">
        <is>
          <t>太尾B</t>
        </is>
      </c>
      <c r="G1037" s="76" t="inlineStr">
        <is>
          <t>3-0</t>
        </is>
      </c>
      <c r="H1037" s="37" t="inlineStr">
        <is>
          <t>〇</t>
        </is>
      </c>
      <c r="I1037" s="77" t="n"/>
    </row>
    <row r="1038">
      <c r="B1038" s="63" t="n">
        <v>45371</v>
      </c>
      <c r="C1038" s="144">
        <f>B1038</f>
        <v/>
      </c>
      <c r="D1038" s="84" t="inlineStr">
        <is>
          <t>初声TRM@初声小</t>
        </is>
      </c>
      <c r="E1038" s="25" t="n"/>
      <c r="F1038" s="30" t="inlineStr">
        <is>
          <t>初声A</t>
        </is>
      </c>
      <c r="G1038" s="32" t="inlineStr">
        <is>
          <t>1-2</t>
        </is>
      </c>
      <c r="H1038" s="31" t="inlineStr">
        <is>
          <t>×</t>
        </is>
      </c>
      <c r="I1038" s="54" t="n"/>
    </row>
    <row r="1039">
      <c r="B1039" s="46" t="n"/>
      <c r="C1039" s="144" t="n"/>
      <c r="D1039" s="66" t="n"/>
      <c r="E1039" s="18" t="n"/>
      <c r="F1039" s="33" t="inlineStr">
        <is>
          <t>初声B</t>
        </is>
      </c>
      <c r="G1039" s="41" t="inlineStr">
        <is>
          <t>1-1</t>
        </is>
      </c>
      <c r="H1039" s="34" t="inlineStr">
        <is>
          <t>△</t>
        </is>
      </c>
      <c r="I1039" s="62" t="n"/>
    </row>
    <row r="1040">
      <c r="B1040" s="46" t="n"/>
      <c r="C1040" s="144" t="n"/>
      <c r="D1040" s="66" t="n"/>
      <c r="E1040" s="18" t="n"/>
      <c r="F1040" s="33" t="inlineStr">
        <is>
          <t>初声A</t>
        </is>
      </c>
      <c r="G1040" s="41" t="inlineStr">
        <is>
          <t>1-2</t>
        </is>
      </c>
      <c r="H1040" s="34" t="inlineStr">
        <is>
          <t>×</t>
        </is>
      </c>
      <c r="I1040" s="62" t="n"/>
    </row>
    <row r="1041">
      <c r="B1041" s="46" t="n"/>
      <c r="C1041" s="144" t="n"/>
      <c r="D1041" s="66" t="n"/>
      <c r="E1041" s="18" t="n"/>
      <c r="F1041" s="33" t="inlineStr">
        <is>
          <t>初声B</t>
        </is>
      </c>
      <c r="G1041" s="41" t="inlineStr">
        <is>
          <t>8-0</t>
        </is>
      </c>
      <c r="H1041" s="34" t="inlineStr">
        <is>
          <t>〇</t>
        </is>
      </c>
      <c r="I1041" s="62" t="n"/>
    </row>
    <row r="1042">
      <c r="B1042" s="49" t="n"/>
      <c r="C1042" s="146" t="n"/>
      <c r="D1042" s="74" t="n"/>
      <c r="E1042" s="19" t="n"/>
      <c r="F1042" s="36" t="inlineStr">
        <is>
          <t>初声A</t>
        </is>
      </c>
      <c r="G1042" s="76" t="inlineStr">
        <is>
          <t>1-3</t>
        </is>
      </c>
      <c r="H1042" s="37" t="inlineStr">
        <is>
          <t>×</t>
        </is>
      </c>
      <c r="I1042" s="77" t="n"/>
    </row>
    <row r="1043">
      <c r="B1043" s="63" t="n">
        <v>45361</v>
      </c>
      <c r="C1043" s="144">
        <f>B1043</f>
        <v/>
      </c>
      <c r="D1043" s="84" t="inlineStr">
        <is>
          <t>六会湘南台TRM@境川遊水池G</t>
        </is>
      </c>
      <c r="E1043" s="25" t="n"/>
      <c r="F1043" s="30" t="inlineStr">
        <is>
          <t>六会</t>
        </is>
      </c>
      <c r="G1043" s="32" t="inlineStr">
        <is>
          <t>3-1</t>
        </is>
      </c>
      <c r="H1043" s="31" t="inlineStr">
        <is>
          <t>〇</t>
        </is>
      </c>
      <c r="I1043" s="54" t="n"/>
    </row>
    <row r="1044">
      <c r="B1044" s="46" t="n"/>
      <c r="C1044" s="144" t="n"/>
      <c r="D1044" s="66" t="n"/>
      <c r="E1044" s="18" t="n"/>
      <c r="F1044" s="33" t="inlineStr">
        <is>
          <t>久本SC</t>
        </is>
      </c>
      <c r="G1044" s="41" t="inlineStr">
        <is>
          <t>0-0</t>
        </is>
      </c>
      <c r="H1044" s="34" t="inlineStr">
        <is>
          <t>△</t>
        </is>
      </c>
      <c r="I1044" s="62" t="n"/>
    </row>
    <row r="1045">
      <c r="B1045" s="46" t="n"/>
      <c r="C1045" s="144" t="n"/>
      <c r="D1045" s="66" t="n"/>
      <c r="E1045" s="18" t="n"/>
      <c r="F1045" s="33" t="inlineStr">
        <is>
          <t>六会</t>
        </is>
      </c>
      <c r="G1045" s="41" t="inlineStr">
        <is>
          <t>1-2</t>
        </is>
      </c>
      <c r="H1045" s="34" t="inlineStr">
        <is>
          <t>×</t>
        </is>
      </c>
      <c r="I1045" s="62" t="n"/>
    </row>
    <row r="1046">
      <c r="B1046" s="46" t="n"/>
      <c r="C1046" s="144" t="n"/>
      <c r="D1046" s="66" t="n"/>
      <c r="E1046" s="18" t="n"/>
      <c r="F1046" s="33" t="inlineStr">
        <is>
          <t>久本</t>
        </is>
      </c>
      <c r="G1046" s="41" t="inlineStr">
        <is>
          <t>6-0</t>
        </is>
      </c>
      <c r="H1046" s="34" t="inlineStr">
        <is>
          <t>〇</t>
        </is>
      </c>
      <c r="I1046" s="62" t="n"/>
    </row>
    <row r="1047">
      <c r="B1047" s="46" t="n"/>
      <c r="C1047" s="144" t="n"/>
      <c r="D1047" s="66" t="n"/>
      <c r="E1047" s="18" t="n"/>
      <c r="F1047" s="33" t="inlineStr">
        <is>
          <t>六会</t>
        </is>
      </c>
      <c r="G1047" s="41" t="inlineStr">
        <is>
          <t>1-0</t>
        </is>
      </c>
      <c r="H1047" s="34" t="inlineStr">
        <is>
          <t>〇</t>
        </is>
      </c>
      <c r="I1047" s="62" t="n"/>
    </row>
    <row r="1048">
      <c r="B1048" s="46" t="n"/>
      <c r="C1048" s="144" t="n"/>
      <c r="D1048" s="66" t="n"/>
      <c r="E1048" s="18" t="n"/>
      <c r="F1048" s="33" t="inlineStr">
        <is>
          <t>久本</t>
        </is>
      </c>
      <c r="G1048" s="41" t="inlineStr">
        <is>
          <t>3-0</t>
        </is>
      </c>
      <c r="H1048" s="34" t="inlineStr">
        <is>
          <t>〇</t>
        </is>
      </c>
      <c r="I1048" s="62" t="n"/>
    </row>
    <row r="1049">
      <c r="B1049" s="49" t="n"/>
      <c r="C1049" s="146" t="n"/>
      <c r="D1049" s="74" t="n"/>
      <c r="E1049" s="19" t="n"/>
      <c r="F1049" s="36" t="inlineStr">
        <is>
          <t>六会</t>
        </is>
      </c>
      <c r="G1049" s="76" t="inlineStr">
        <is>
          <t>2-0</t>
        </is>
      </c>
      <c r="H1049" s="37" t="inlineStr">
        <is>
          <t>〇</t>
        </is>
      </c>
      <c r="I1049" s="77" t="n"/>
    </row>
    <row r="1050">
      <c r="B1050" s="63" t="n">
        <v>45360</v>
      </c>
      <c r="C1050" s="144">
        <f>B1050</f>
        <v/>
      </c>
      <c r="D1050" s="84" t="inlineStr">
        <is>
          <t>IOリーグ@森崎小</t>
        </is>
      </c>
      <c r="E1050" s="25" t="n"/>
      <c r="F1050" s="30" t="inlineStr">
        <is>
          <t>長井</t>
        </is>
      </c>
      <c r="G1050" s="32" t="inlineStr">
        <is>
          <t>5-0</t>
        </is>
      </c>
      <c r="H1050" s="31" t="inlineStr">
        <is>
          <t>〇</t>
        </is>
      </c>
      <c r="I1050" s="54" t="n"/>
    </row>
    <row r="1051">
      <c r="B1051" s="46" t="n"/>
      <c r="C1051" s="144" t="n"/>
      <c r="D1051" s="66" t="n"/>
      <c r="E1051" s="18" t="n"/>
      <c r="F1051" s="33" t="inlineStr">
        <is>
          <t>IO</t>
        </is>
      </c>
      <c r="G1051" s="41" t="inlineStr">
        <is>
          <t>0-5</t>
        </is>
      </c>
      <c r="H1051" s="34" t="inlineStr">
        <is>
          <t>×</t>
        </is>
      </c>
      <c r="I1051" s="62" t="n"/>
    </row>
    <row r="1052">
      <c r="B1052" s="49" t="n"/>
      <c r="C1052" s="146" t="n"/>
      <c r="D1052" s="74" t="n"/>
      <c r="E1052" s="19" t="n"/>
      <c r="F1052" s="36" t="inlineStr">
        <is>
          <t>大津</t>
        </is>
      </c>
      <c r="G1052" s="76" t="inlineStr">
        <is>
          <t>2-1</t>
        </is>
      </c>
      <c r="H1052" s="37" t="inlineStr">
        <is>
          <t>〇</t>
        </is>
      </c>
      <c r="I1052" s="77" t="n"/>
    </row>
    <row r="1053">
      <c r="B1053" s="63" t="n">
        <v>45354</v>
      </c>
      <c r="C1053" s="144">
        <f>B1053</f>
        <v/>
      </c>
      <c r="D1053" s="84" t="inlineStr">
        <is>
          <t>JGKTRM@南郷公園</t>
        </is>
      </c>
      <c r="E1053" s="25" t="n"/>
      <c r="F1053" s="30" t="inlineStr">
        <is>
          <t>初声</t>
        </is>
      </c>
      <c r="G1053" s="32" t="inlineStr">
        <is>
          <t>0-0</t>
        </is>
      </c>
      <c r="H1053" s="31" t="inlineStr">
        <is>
          <t>△</t>
        </is>
      </c>
      <c r="I1053" s="54" t="n"/>
    </row>
    <row r="1054">
      <c r="B1054" s="46" t="n"/>
      <c r="C1054" s="144" t="n"/>
      <c r="D1054" s="66" t="n"/>
      <c r="E1054" s="18" t="n"/>
      <c r="F1054" s="33" t="inlineStr">
        <is>
          <t>鷹子</t>
        </is>
      </c>
      <c r="G1054" s="41" t="inlineStr">
        <is>
          <t>0-0</t>
        </is>
      </c>
      <c r="H1054" s="34" t="inlineStr">
        <is>
          <t>△</t>
        </is>
      </c>
      <c r="I1054" s="62" t="n"/>
    </row>
    <row r="1055">
      <c r="B1055" s="46" t="n"/>
      <c r="C1055" s="144" t="n"/>
      <c r="D1055" s="66" t="n"/>
      <c r="E1055" s="18" t="n"/>
      <c r="F1055" s="33" t="inlineStr">
        <is>
          <t>JGK</t>
        </is>
      </c>
      <c r="G1055" s="41" t="inlineStr">
        <is>
          <t>0-1</t>
        </is>
      </c>
      <c r="H1055" s="34" t="inlineStr">
        <is>
          <t>×</t>
        </is>
      </c>
      <c r="I1055" s="62" t="n"/>
    </row>
    <row r="1056">
      <c r="B1056" s="46" t="n"/>
      <c r="C1056" s="144" t="n"/>
      <c r="D1056" s="66" t="n"/>
      <c r="E1056" s="18" t="n"/>
      <c r="F1056" s="33" t="inlineStr">
        <is>
          <t>JGK</t>
        </is>
      </c>
      <c r="G1056" s="41" t="inlineStr">
        <is>
          <t>0-0</t>
        </is>
      </c>
      <c r="H1056" s="34" t="inlineStr">
        <is>
          <t>△</t>
        </is>
      </c>
      <c r="I1056" s="62" t="n"/>
    </row>
    <row r="1057">
      <c r="B1057" s="46" t="n"/>
      <c r="C1057" s="144" t="n"/>
      <c r="D1057" s="66" t="n"/>
      <c r="E1057" s="18" t="n"/>
      <c r="F1057" s="33" t="inlineStr">
        <is>
          <t>JGK</t>
        </is>
      </c>
      <c r="G1057" s="41" t="inlineStr">
        <is>
          <t>0-0</t>
        </is>
      </c>
      <c r="H1057" s="34" t="inlineStr">
        <is>
          <t>△</t>
        </is>
      </c>
      <c r="I1057" s="62" t="n"/>
    </row>
    <row r="1058">
      <c r="B1058" s="49" t="n"/>
      <c r="C1058" s="146" t="n"/>
      <c r="D1058" s="74" t="n"/>
      <c r="E1058" s="19" t="n"/>
      <c r="F1058" s="36" t="inlineStr">
        <is>
          <t>JGK</t>
        </is>
      </c>
      <c r="G1058" s="76" t="inlineStr">
        <is>
          <t>0-1</t>
        </is>
      </c>
      <c r="H1058" s="37" t="inlineStr">
        <is>
          <t>×</t>
        </is>
      </c>
      <c r="I1058" s="77" t="n"/>
    </row>
    <row r="1059">
      <c r="B1059" s="63" t="n"/>
      <c r="C1059" s="145" t="n"/>
      <c r="D1059" s="84" t="inlineStr">
        <is>
          <t>ペガサスTRM@北下浦小</t>
        </is>
      </c>
      <c r="E1059" s="25" t="n"/>
      <c r="F1059" s="30" t="inlineStr">
        <is>
          <t>ペガサス</t>
        </is>
      </c>
      <c r="G1059" s="32" t="inlineStr">
        <is>
          <t>8-0</t>
        </is>
      </c>
      <c r="H1059" s="31" t="inlineStr">
        <is>
          <t>〇</t>
        </is>
      </c>
      <c r="I1059" s="54" t="n"/>
    </row>
    <row r="1060">
      <c r="B1060" s="46" t="n"/>
      <c r="C1060" s="144" t="n"/>
      <c r="D1060" s="66" t="n"/>
      <c r="E1060" s="18" t="n"/>
      <c r="F1060" s="33" t="n"/>
      <c r="G1060" s="41" t="inlineStr">
        <is>
          <t>6-0</t>
        </is>
      </c>
      <c r="H1060" s="34" t="inlineStr">
        <is>
          <t>〇</t>
        </is>
      </c>
      <c r="I1060" s="62" t="n"/>
    </row>
    <row r="1061">
      <c r="B1061" s="46" t="n"/>
      <c r="C1061" s="144" t="n"/>
      <c r="D1061" s="66" t="n"/>
      <c r="E1061" s="18" t="n"/>
      <c r="F1061" s="33" t="n"/>
      <c r="G1061" s="41" t="inlineStr">
        <is>
          <t>6-1</t>
        </is>
      </c>
      <c r="H1061" s="34" t="inlineStr">
        <is>
          <t>〇</t>
        </is>
      </c>
      <c r="I1061" s="62" t="n"/>
    </row>
    <row r="1062">
      <c r="B1062" s="46" t="n"/>
      <c r="C1062" s="144" t="n"/>
      <c r="D1062" s="66" t="n"/>
      <c r="E1062" s="18" t="n"/>
      <c r="F1062" s="33" t="n"/>
      <c r="G1062" s="41" t="inlineStr">
        <is>
          <t>5-0</t>
        </is>
      </c>
      <c r="H1062" s="34" t="inlineStr">
        <is>
          <t>〇</t>
        </is>
      </c>
      <c r="I1062" s="62" t="n"/>
    </row>
    <row r="1063">
      <c r="B1063" s="49" t="n"/>
      <c r="C1063" s="146" t="n"/>
      <c r="D1063" s="74" t="n"/>
      <c r="E1063" s="19" t="n"/>
      <c r="F1063" s="36" t="n"/>
      <c r="G1063" s="76" t="inlineStr">
        <is>
          <t>6-0</t>
        </is>
      </c>
      <c r="H1063" s="37" t="inlineStr">
        <is>
          <t>〇</t>
        </is>
      </c>
      <c r="I1063" s="77" t="n"/>
    </row>
    <row r="1064">
      <c r="B1064" s="46" t="n">
        <v>45353</v>
      </c>
      <c r="C1064" s="144">
        <f>B1064</f>
        <v/>
      </c>
      <c r="D1064" s="66" t="inlineStr">
        <is>
          <t>船越カップ@船越小</t>
        </is>
      </c>
      <c r="E1064" s="18" t="n"/>
      <c r="F1064" s="39" t="inlineStr">
        <is>
          <t>久里浜</t>
        </is>
      </c>
      <c r="G1064" s="41" t="inlineStr">
        <is>
          <t>1-2</t>
        </is>
      </c>
      <c r="H1064" s="40" t="inlineStr">
        <is>
          <t>×</t>
        </is>
      </c>
      <c r="I1064" s="62" t="n"/>
    </row>
    <row r="1065">
      <c r="B1065" s="46" t="n"/>
      <c r="C1065" s="144" t="n"/>
      <c r="D1065" s="66" t="n"/>
      <c r="E1065" s="18" t="n"/>
      <c r="F1065" s="33" t="inlineStr">
        <is>
          <t>FC小坂</t>
        </is>
      </c>
      <c r="G1065" s="41" t="inlineStr">
        <is>
          <t>3-0</t>
        </is>
      </c>
      <c r="H1065" s="34" t="inlineStr">
        <is>
          <t>〇</t>
        </is>
      </c>
      <c r="I1065" s="62" t="n"/>
    </row>
    <row r="1066">
      <c r="B1066" s="46" t="n"/>
      <c r="C1066" s="144" t="n"/>
      <c r="D1066" s="66" t="n"/>
      <c r="E1066" s="18" t="n"/>
      <c r="F1066" s="33" t="inlineStr">
        <is>
          <t>船越</t>
        </is>
      </c>
      <c r="G1066" s="41" t="inlineStr">
        <is>
          <t>9-0</t>
        </is>
      </c>
      <c r="H1066" s="34" t="inlineStr">
        <is>
          <t>〇</t>
        </is>
      </c>
      <c r="I1066" s="62" t="n"/>
    </row>
    <row r="1067">
      <c r="B1067" s="67" t="n">
        <v>45340</v>
      </c>
      <c r="C1067" s="147">
        <f>B1067</f>
        <v/>
      </c>
      <c r="D1067" s="69" t="inlineStr">
        <is>
          <t>三浦半島大会</t>
        </is>
      </c>
      <c r="E1067" s="27" t="n"/>
      <c r="F1067" s="27" t="inlineStr">
        <is>
          <t>葉山JGK</t>
        </is>
      </c>
      <c r="G1067" s="29" t="inlineStr">
        <is>
          <t>0-2</t>
        </is>
      </c>
      <c r="H1067" s="28" t="inlineStr">
        <is>
          <t>×</t>
        </is>
      </c>
      <c r="I1067" s="70" t="inlineStr">
        <is>
          <t>FC明浜</t>
        </is>
      </c>
    </row>
    <row r="1068">
      <c r="B1068" s="46" t="n">
        <v>45332</v>
      </c>
      <c r="C1068" s="147">
        <f>B1068</f>
        <v/>
      </c>
      <c r="D1068" s="66" t="inlineStr">
        <is>
          <t>FC明浜三浦半島大会@野比小</t>
        </is>
      </c>
      <c r="E1068" s="18" t="n"/>
      <c r="F1068" s="39" t="inlineStr">
        <is>
          <t>ALLZイエロー</t>
        </is>
      </c>
      <c r="G1068" s="41" t="inlineStr">
        <is>
          <t>1-2</t>
        </is>
      </c>
      <c r="H1068" s="40" t="inlineStr">
        <is>
          <t>×</t>
        </is>
      </c>
      <c r="I1068" s="62" t="n"/>
    </row>
    <row r="1069">
      <c r="B1069" s="67" t="n">
        <v>45325</v>
      </c>
      <c r="C1069" s="147">
        <f>B1069</f>
        <v/>
      </c>
      <c r="D1069" s="69" t="inlineStr">
        <is>
          <t>三浦半島大会@はまゆうG</t>
        </is>
      </c>
      <c r="E1069" s="27" t="n"/>
      <c r="F1069" s="27" t="inlineStr">
        <is>
          <t>三春</t>
        </is>
      </c>
      <c r="G1069" s="29" t="inlineStr">
        <is>
          <t>2-0</t>
        </is>
      </c>
      <c r="H1069" s="28" t="inlineStr">
        <is>
          <t>〇</t>
        </is>
      </c>
      <c r="I1069" s="70" t="n"/>
    </row>
    <row r="1070">
      <c r="B1070" s="67" t="n">
        <v>45318</v>
      </c>
      <c r="C1070" s="147">
        <f>B1070</f>
        <v/>
      </c>
      <c r="D1070" s="69" t="inlineStr">
        <is>
          <t>三浦半島大会@野比小</t>
        </is>
      </c>
      <c r="E1070" s="27" t="n"/>
      <c r="F1070" s="27" t="inlineStr">
        <is>
          <t>シーガルズGPK</t>
        </is>
      </c>
      <c r="G1070" s="29" t="inlineStr">
        <is>
          <t>0-0</t>
        </is>
      </c>
      <c r="H1070" s="28" t="inlineStr">
        <is>
          <t>〇</t>
        </is>
      </c>
      <c r="I1070" s="70" t="inlineStr">
        <is>
          <t>PK</t>
        </is>
      </c>
    </row>
    <row r="1071">
      <c r="B1071" s="63" t="n">
        <v>45311</v>
      </c>
      <c r="C1071" s="144">
        <f>B1071</f>
        <v/>
      </c>
      <c r="D1071" s="84" t="inlineStr">
        <is>
          <t>三浦半島大会@はまゆうG</t>
        </is>
      </c>
      <c r="E1071" s="25" t="n"/>
      <c r="F1071" s="30" t="inlineStr">
        <is>
          <t>夏島</t>
        </is>
      </c>
      <c r="G1071" s="32" t="inlineStr">
        <is>
          <t>7-1</t>
        </is>
      </c>
      <c r="H1071" s="31" t="inlineStr">
        <is>
          <t>〇</t>
        </is>
      </c>
      <c r="I1071" s="54" t="inlineStr">
        <is>
          <t>FC明浜</t>
        </is>
      </c>
    </row>
    <row r="1072">
      <c r="B1072" s="49" t="n"/>
      <c r="C1072" s="146" t="n"/>
      <c r="D1072" s="74" t="n"/>
      <c r="E1072" s="19" t="n"/>
      <c r="F1072" s="36" t="inlineStr">
        <is>
          <t>大楠</t>
        </is>
      </c>
      <c r="G1072" s="76" t="inlineStr">
        <is>
          <t>3-2</t>
        </is>
      </c>
      <c r="H1072" s="37" t="inlineStr">
        <is>
          <t>〇</t>
        </is>
      </c>
      <c r="I1072" s="77" t="inlineStr">
        <is>
          <t>FC明浜</t>
        </is>
      </c>
    </row>
    <row r="1073">
      <c r="B1073" s="46" t="n">
        <v>45311</v>
      </c>
      <c r="C1073" s="144">
        <f>B1073</f>
        <v/>
      </c>
      <c r="D1073" s="115" t="inlineStr">
        <is>
          <t>FC明浜三浦半島大会@はまゆうG</t>
        </is>
      </c>
      <c r="E1073" s="18" t="n"/>
      <c r="F1073" s="39" t="inlineStr">
        <is>
          <t>夏島</t>
        </is>
      </c>
      <c r="G1073" s="41" t="inlineStr">
        <is>
          <t>7-1</t>
        </is>
      </c>
      <c r="H1073" s="40" t="inlineStr">
        <is>
          <t>〇</t>
        </is>
      </c>
      <c r="I1073" s="62" t="n"/>
    </row>
    <row r="1074">
      <c r="B1074" s="46" t="n"/>
      <c r="C1074" s="144" t="n"/>
      <c r="D1074" s="66" t="n"/>
      <c r="E1074" s="18" t="n"/>
      <c r="F1074" s="33" t="inlineStr">
        <is>
          <t>大楠</t>
        </is>
      </c>
      <c r="G1074" s="41" t="inlineStr">
        <is>
          <t>3-2</t>
        </is>
      </c>
      <c r="H1074" s="34" t="inlineStr">
        <is>
          <t>〇</t>
        </is>
      </c>
      <c r="I1074" s="62" t="n"/>
    </row>
    <row r="1075">
      <c r="B1075" s="63" t="n">
        <v>45305</v>
      </c>
      <c r="C1075" s="145">
        <f>B1075</f>
        <v/>
      </c>
      <c r="D1075" s="84" t="inlineStr">
        <is>
          <t>三浦半島大会@旭小</t>
        </is>
      </c>
      <c r="E1075" s="25" t="n"/>
      <c r="F1075" s="30" t="inlineStr">
        <is>
          <t>三浦旭</t>
        </is>
      </c>
      <c r="G1075" s="32" t="inlineStr">
        <is>
          <t>4-2</t>
        </is>
      </c>
      <c r="H1075" s="31">
        <f>IF(G367="0-1","×",IF(G367="1-1","△",IF(G367="1-0","〇",IF(G367="2-0","〇",IF(G367="2-2","△",IF(G367="2-1","〇",IF(G367="0-0","△",IF(G367="3-0","○",IF(G367="4-0","○",IF(G367="4-1","○",IF(G367="3-1","〇",IF(G367="5-0","〇",IF(G367="5-1","〇",IF(G367="7-0","〇",IF(G367="3-2","〇",IF(G367="8-0","〇",IF(G367="4-3","〇",IF(G367="3-2","〇",IF(G367="5-2","〇",IF(G367="4-2","〇",IF(G367="6-0","〇",IF(G367="3-2","〇",IF(G367="7-0","〇","×")))))))))))))))))))))))</f>
        <v/>
      </c>
      <c r="I1075" s="54" t="n"/>
    </row>
    <row r="1076">
      <c r="B1076" s="46" t="n"/>
      <c r="C1076" s="144" t="n"/>
      <c r="D1076" s="66" t="n"/>
      <c r="E1076" s="18" t="n"/>
      <c r="F1076" s="33" t="inlineStr">
        <is>
          <t>大津FC</t>
        </is>
      </c>
      <c r="G1076" s="41" t="inlineStr">
        <is>
          <t>2-0</t>
        </is>
      </c>
      <c r="H1076" s="34">
        <f>IF(G368="0-1","×",IF(G368="1-1","△",IF(G368="1-0","〇",IF(G368="2-0","〇",IF(G368="2-2","△",IF(G368="2-1","〇",IF(G368="0-0","△",IF(G368="3-0","○",IF(G368="4-0","○",IF(G368="4-1","○",IF(G368="3-1","〇",IF(G368="5-0","〇",IF(G368="5-1","〇",IF(G368="7-0","〇",IF(G368="3-2","〇",IF(G368="8-0","〇",IF(G368="4-3","〇",IF(G368="3-2","〇",IF(G368="5-2","〇",IF(G368="4-2","〇",IF(G368="6-0","〇",IF(G368="3-2","〇",IF(G368="7-0","〇","×")))))))))))))))))))))))</f>
        <v/>
      </c>
      <c r="I1076" s="62" t="n"/>
    </row>
    <row r="1077">
      <c r="B1077" s="63" t="n">
        <v>45299</v>
      </c>
      <c r="C1077" s="145">
        <f>B1077</f>
        <v/>
      </c>
      <c r="D1077" s="84" t="inlineStr">
        <is>
          <t>六浦毎日カップ@市大第二グランド</t>
        </is>
      </c>
      <c r="E1077" s="25" t="n"/>
      <c r="F1077" s="30" t="inlineStr">
        <is>
          <t>しらとり台</t>
        </is>
      </c>
      <c r="G1077" s="32" t="inlineStr">
        <is>
          <t>0-1</t>
        </is>
      </c>
      <c r="H1077" s="31">
        <f>IF(G369="0-1","×",IF(G369="1-1","△",IF(G369="1-0","〇",IF(G369="2-0","〇",IF(G369="2-2","△",IF(G369="2-1","〇",IF(G369="0-0","△",IF(G369="3-0","○",IF(G369="4-0","○",IF(G369="4-1","○",IF(G369="3-1","〇",IF(G369="5-0","〇",IF(G369="5-1","〇",IF(G369="7-0","〇",IF(G369="3-2","〇",IF(G369="8-0","〇",IF(G369="4-3","〇",IF(G369="3-2","〇",IF(G369="5-2","〇",IF(G369="4-2","〇",IF(G369="6-0","〇",IF(G369="3-2","〇",IF(G369="7-0","〇","×")))))))))))))))))))))))</f>
        <v/>
      </c>
      <c r="I1077" s="54" t="n"/>
    </row>
    <row r="1078">
      <c r="B1078" s="46" t="n"/>
      <c r="C1078" s="144" t="n"/>
      <c r="D1078" s="66" t="n"/>
      <c r="E1078" s="18" t="n"/>
      <c r="F1078" s="33" t="inlineStr">
        <is>
          <t>MSS-B</t>
        </is>
      </c>
      <c r="G1078" s="41" t="inlineStr">
        <is>
          <t>4-0</t>
        </is>
      </c>
      <c r="H1078" s="34">
        <f>IF(G370="0-1","×",IF(G370="1-1","△",IF(G370="1-0","〇",IF(G370="2-0","〇",IF(G370="2-2","△",IF(G370="2-1","〇",IF(G370="0-0","△",IF(G370="3-0","○",IF(G370="4-0","○",IF(G370="4-1","○",IF(G370="3-1","〇",IF(G370="5-0","〇",IF(G370="5-1","〇",IF(G370="7-0","〇",IF(G370="3-2","〇",IF(G370="8-0","〇",IF(G370="4-3","〇",IF(G370="3-2","〇",IF(G370="5-2","〇",IF(G370="4-2","〇",IF(G370="6-0","〇",IF(G370="3-2","〇",IF(G370="7-0","〇","×")))))))))))))))))))))))</f>
        <v/>
      </c>
      <c r="I1078" s="62" t="n"/>
    </row>
    <row r="1079">
      <c r="B1079" s="46" t="n"/>
      <c r="C1079" s="144" t="n"/>
      <c r="D1079" s="66" t="n"/>
      <c r="E1079" s="18" t="n"/>
      <c r="F1079" s="33" t="inlineStr">
        <is>
          <t>原FC</t>
        </is>
      </c>
      <c r="G1079" s="41" t="inlineStr">
        <is>
          <t>1-2</t>
        </is>
      </c>
      <c r="H1079" s="34">
        <f>IF(G371="0-1","×",IF(G371="1-1","△",IF(G371="1-0","〇",IF(G371="2-0","〇",IF(G371="2-2","△",IF(G371="2-1","〇",IF(G371="0-0","△",IF(G371="3-0","○",IF(G371="4-0","○",IF(G371="4-1","○",IF(G371="3-1","〇",IF(G371="5-0","〇",IF(G371="5-1","〇",IF(G371="7-0","〇",IF(G371="3-2","〇",IF(G371="8-0","〇",IF(G371="4-3","〇",IF(G371="3-2","〇",IF(G371="5-2","〇",IF(G371="4-2","〇",IF(G371="6-0","〇",IF(G371="3-2","〇",IF(G371="7-0","〇","×")))))))))))))))))))))))</f>
        <v/>
      </c>
      <c r="I1079" s="62" t="n"/>
    </row>
    <row r="1080">
      <c r="B1080" s="49" t="n"/>
      <c r="C1080" s="146" t="n"/>
      <c r="D1080" s="74" t="n"/>
      <c r="E1080" s="19" t="n"/>
      <c r="F1080" s="36" t="inlineStr">
        <is>
          <t>横浜深園</t>
        </is>
      </c>
      <c r="G1080" s="76" t="inlineStr">
        <is>
          <t>0-1</t>
        </is>
      </c>
      <c r="H1080" s="34">
        <f>IF(G372="0-1","×",IF(G372="1-1","△",IF(G372="1-0","〇",IF(G372="2-0","〇",IF(G372="2-2","△",IF(G372="2-1","〇",IF(G372="0-0","△",IF(G372="3-0","○",IF(G372="4-0","○",IF(G372="4-1","○",IF(G372="3-1","〇",IF(G372="5-0","〇",IF(G372="5-1","〇",IF(G372="7-0","〇",IF(G372="3-2","〇",IF(G372="8-0","〇",IF(G372="4-3","〇",IF(G372="3-2","〇",IF(G372="5-2","〇",IF(G372="4-2","〇",IF(G372="6-0","〇",IF(G372="3-2","〇",IF(G372="7-0","〇","×")))))))))))))))))))))))</f>
        <v/>
      </c>
      <c r="I1080" s="77" t="n"/>
    </row>
    <row r="1081">
      <c r="B1081" s="63" t="n">
        <v>45284</v>
      </c>
      <c r="C1081" s="145">
        <f>B1081</f>
        <v/>
      </c>
      <c r="D1081" s="84" t="inlineStr">
        <is>
          <t>本牧TRM@本牧小</t>
        </is>
      </c>
      <c r="E1081" s="25" t="n"/>
      <c r="F1081" s="30" t="inlineStr">
        <is>
          <t>(A)</t>
        </is>
      </c>
      <c r="G1081" s="32" t="inlineStr">
        <is>
          <t>0-1</t>
        </is>
      </c>
      <c r="H1081" s="31">
        <f>IF(G373="0-1","×",IF(G373="1-1","△",IF(G373="1-0","〇",IF(G373="2-0","〇",IF(G373="2-2","△",IF(G373="2-1","〇",IF(G373="0-0","△",IF(G373="3-0","○",IF(G373="4-0","○",IF(G373="4-1","○",IF(G373="3-1","〇",IF(G373="5-0","〇",IF(G373="5-1","〇",IF(G373="7-0","〇",IF(G373="3-2","〇",IF(G373="8-0","〇",IF(G373="4-3","〇",IF(G373="3-2","〇",IF(G373="5-2","〇",IF(G373="4-2","〇",IF(G373="6-0","〇",IF(G373="3-2","〇",IF(G373="7-0","〇","×")))))))))))))))))))))))</f>
        <v/>
      </c>
      <c r="I1081" s="54" t="n"/>
    </row>
    <row r="1082">
      <c r="B1082" s="46" t="n"/>
      <c r="C1082" s="144" t="n"/>
      <c r="D1082" s="66" t="n"/>
      <c r="E1082" s="18" t="n"/>
      <c r="F1082" s="33" t="inlineStr">
        <is>
          <t>(B)</t>
        </is>
      </c>
      <c r="G1082" s="41" t="inlineStr">
        <is>
          <t>2-2</t>
        </is>
      </c>
      <c r="H1082" s="34">
        <f>IF(G374="0-1","×",IF(G374="1-1","△",IF(G374="1-0","〇",IF(G374="2-0","〇",IF(G374="2-2","△",IF(G374="2-1","〇",IF(G374="0-0","△",IF(G374="3-0","○",IF(G374="4-0","○",IF(G374="4-1","○",IF(G374="3-1","〇",IF(G374="5-0","〇",IF(G374="5-1","〇",IF(G374="7-0","〇",IF(G374="3-2","〇",IF(G374="8-0","〇",IF(G374="4-3","〇",IF(G374="3-2","〇",IF(G374="5-2","〇",IF(G374="4-2","〇",IF(G374="6-0","〇",IF(G374="3-2","〇",IF(G374="7-0","〇","×")))))))))))))))))))))))</f>
        <v/>
      </c>
      <c r="I1082" s="62" t="n"/>
    </row>
    <row r="1083">
      <c r="B1083" s="46" t="n"/>
      <c r="C1083" s="144" t="n"/>
      <c r="D1083" s="66" t="n"/>
      <c r="E1083" s="18" t="n"/>
      <c r="F1083" s="33" t="inlineStr">
        <is>
          <t>(A)</t>
        </is>
      </c>
      <c r="G1083" s="41" t="inlineStr">
        <is>
          <t>1-4</t>
        </is>
      </c>
      <c r="H1083" s="34">
        <f>IF(G375="0-1","×",IF(G375="1-1","△",IF(G375="1-0","〇",IF(G375="2-0","〇",IF(G375="2-2","△",IF(G375="2-1","〇",IF(G375="0-0","△",IF(G375="3-0","○",IF(G375="4-0","○",IF(G375="4-1","○",IF(G375="3-1","〇",IF(G375="5-0","〇",IF(G375="5-1","〇",IF(G375="7-0","〇",IF(G375="3-2","〇",IF(G375="8-0","〇",IF(G375="4-3","〇",IF(G375="3-2","〇",IF(G375="5-2","〇",IF(G375="4-2","〇",IF(G375="6-0","〇",IF(G375="3-2","〇",IF(G375="7-0","〇","×")))))))))))))))))))))))</f>
        <v/>
      </c>
      <c r="I1083" s="62" t="n"/>
    </row>
    <row r="1084">
      <c r="B1084" s="46" t="n"/>
      <c r="C1084" s="144" t="n"/>
      <c r="D1084" s="66" t="n"/>
      <c r="E1084" s="18" t="n"/>
      <c r="F1084" s="33" t="inlineStr">
        <is>
          <t>(B)</t>
        </is>
      </c>
      <c r="G1084" s="41" t="inlineStr">
        <is>
          <t>1-0</t>
        </is>
      </c>
      <c r="H1084" s="34">
        <f>IF(G376="0-1","×",IF(G376="1-1","△",IF(G376="1-0","〇",IF(G376="2-0","〇",IF(G376="2-2","△",IF(G376="2-1","〇",IF(G376="0-0","△",IF(G376="3-0","○",IF(G376="4-0","○",IF(G376="4-1","○",IF(G376="3-1","〇",IF(G376="5-0","〇",IF(G376="5-1","〇",IF(G376="7-0","〇",IF(G376="3-2","〇",IF(G376="8-0","〇",IF(G376="4-3","〇",IF(G376="3-2","〇",IF(G376="5-2","〇",IF(G376="4-2","〇",IF(G376="6-0","〇",IF(G376="3-2","〇",IF(G376="7-0","〇","×")))))))))))))))))))))))</f>
        <v/>
      </c>
      <c r="I1084" s="62" t="n"/>
    </row>
    <row r="1085">
      <c r="B1085" s="46" t="n"/>
      <c r="C1085" s="144" t="n"/>
      <c r="D1085" s="74" t="n"/>
      <c r="E1085" s="19" t="n"/>
      <c r="F1085" s="36" t="inlineStr">
        <is>
          <t xml:space="preserve">u8 </t>
        </is>
      </c>
      <c r="G1085" s="76" t="inlineStr">
        <is>
          <t>0-4</t>
        </is>
      </c>
      <c r="H1085" s="37">
        <f>IF(G377="0-1","×",IF(G377="1-1","△",IF(G377="1-0","〇",IF(G377="2-0","〇",IF(G377="2-2","△",IF(G377="2-1","〇",IF(G377="0-0","△",IF(G377="3-0","○",IF(G377="4-0","○",IF(G377="4-1","○",IF(G377="3-1","〇",IF(G377="5-0","〇",IF(G377="5-1","〇",IF(G377="7-0","〇",IF(G377="3-2","〇",IF(G377="8-0","〇",IF(G377="4-3","〇",IF(G377="3-2","〇",IF(G377="5-2","〇",IF(G377="4-2","〇",IF(G377="6-0","〇",IF(G377="3-2","〇",IF(G377="7-0","〇","×")))))))))))))))))))))))</f>
        <v/>
      </c>
      <c r="I1085" s="77" t="n"/>
      <c r="L1085" t="inlineStr">
        <is>
          <t>U8</t>
        </is>
      </c>
    </row>
    <row r="1086">
      <c r="B1086" s="46" t="n"/>
      <c r="C1086" s="144" t="n"/>
      <c r="D1086" s="84" t="inlineStr">
        <is>
          <t xml:space="preserve">深園カップ@深谷通信隊GFC </t>
        </is>
      </c>
      <c r="E1086" s="18" t="n"/>
      <c r="F1086" s="33" t="inlineStr">
        <is>
          <t>アムゼル</t>
        </is>
      </c>
      <c r="G1086" s="34" t="inlineStr">
        <is>
          <t>0-0</t>
        </is>
      </c>
      <c r="H1086" s="40">
        <f>IF(G378="0-1","×",IF(G378="1-1","△",IF(G378="1-0","〇",IF(G378="2-0","〇",IF(G378="2-2","△",IF(G378="2-1","〇",IF(G378="0-0","△",IF(G378="3-0","○",IF(G378="4-0","○",IF(G378="4-1","○",IF(G378="3-1","〇",IF(G378="5-0","〇",IF(G378="5-1","〇",IF(G378="7-0","〇",IF(G378="3-2","〇",IF(G378="8-0","〇",IF(G378="4-3","〇",IF(G378="3-2","〇",IF(G378="5-2","〇",IF(G378="4-2","〇",IF(G378="6-0","〇",IF(G378="3-2","〇",IF(G378="7-0","〇","×")))))))))))))))))))))))</f>
        <v/>
      </c>
      <c r="I1086" s="62" t="n"/>
    </row>
    <row r="1087">
      <c r="B1087" s="46" t="n"/>
      <c r="C1087" s="144" t="n"/>
      <c r="D1087" s="66" t="n"/>
      <c r="E1087" s="18" t="n"/>
      <c r="F1087" s="33" t="inlineStr">
        <is>
          <t xml:space="preserve">横浜深園 </t>
        </is>
      </c>
      <c r="G1087" s="34" t="inlineStr">
        <is>
          <t>1-1</t>
        </is>
      </c>
      <c r="H1087" s="34">
        <f>IF(G379="0-1","×",IF(G379="1-1","△",IF(G379="1-0","〇",IF(G379="2-0","〇",IF(G379="2-2","△",IF(G379="2-1","〇",IF(G379="0-0","△",IF(G379="3-0","○",IF(G379="4-0","○",IF(G379="4-1","○",IF(G379="3-1","〇",IF(G379="5-0","〇",IF(G379="5-1","〇",IF(G379="7-0","〇",IF(G379="3-2","〇",IF(G379="8-0","〇",IF(G379="4-3","〇",IF(G379="3-2","〇",IF(G379="5-2","〇",IF(G379="4-2","〇",IF(G379="6-0","〇",IF(G379="3-2","〇",IF(G379="7-0","〇","×")))))))))))))))))))))))</f>
        <v/>
      </c>
      <c r="I1087" s="62" t="n"/>
    </row>
    <row r="1088">
      <c r="B1088" s="46" t="n"/>
      <c r="C1088" s="144" t="n"/>
      <c r="D1088" s="66" t="n"/>
      <c r="E1088" s="18" t="n"/>
      <c r="F1088" s="33" t="inlineStr">
        <is>
          <t xml:space="preserve"> FCアムゼル </t>
        </is>
      </c>
      <c r="G1088" s="34" t="inlineStr">
        <is>
          <t>0-1</t>
        </is>
      </c>
      <c r="H1088" s="34">
        <f>IF(G380="0-1","×",IF(G380="1-1","△",IF(G380="1-0","〇",IF(G380="2-0","〇",IF(G380="2-2","△",IF(G380="2-1","〇",IF(G380="0-0","△",IF(G380="3-0","○",IF(G380="4-0","○",IF(G380="4-1","○",IF(G380="3-1","〇",IF(G380="5-0","〇",IF(G380="5-1","〇",IF(G380="7-0","〇",IF(G380="3-2","〇",IF(G380="8-0","〇",IF(G380="4-3","〇",IF(G380="3-2","〇",IF(G380="5-2","〇",IF(G380="4-2","〇",IF(G380="6-0","〇",IF(G380="3-2","〇",IF(G380="7-0","〇","×")))))))))))))))))))))))</f>
        <v/>
      </c>
      <c r="I1088" s="62" t="n"/>
    </row>
    <row r="1089">
      <c r="B1089" s="49" t="n"/>
      <c r="C1089" s="146" t="n"/>
      <c r="D1089" s="74" t="n"/>
      <c r="E1089" s="19" t="n"/>
      <c r="F1089" s="36" t="inlineStr">
        <is>
          <t xml:space="preserve"> 藤木  PK</t>
        </is>
      </c>
      <c r="G1089" s="37" t="inlineStr">
        <is>
          <t>0-0</t>
        </is>
      </c>
      <c r="H1089" s="43">
        <f>IF(G381="0-1","×",IF(G381="1-1","△",IF(G381="1-0","〇",IF(G381="2-0","〇",IF(G381="2-2","△",IF(G381="2-1","〇",IF(G381="0-0","△",IF(G381="3-0","○",IF(G381="4-0","○",IF(G381="4-1","○",IF(G381="3-1","〇",IF(G381="5-0","〇",IF(G381="5-1","〇",IF(G381="7-0","〇",IF(G381="3-2","〇",IF(G381="8-0","〇",IF(G381="4-3","〇",IF(G381="3-2","〇",IF(G381="5-2","〇",IF(G381="4-2","〇",IF(G381="6-0","〇",IF(G381="3-2","〇",IF(G381="7-0","〇","×")))))))))))))))))))))))</f>
        <v/>
      </c>
      <c r="I1089" s="77" t="n"/>
      <c r="K1089" s="114" t="inlineStr">
        <is>
          <t>U8</t>
        </is>
      </c>
    </row>
    <row r="1090">
      <c r="B1090" s="63" t="n">
        <v>45277</v>
      </c>
      <c r="C1090" s="145">
        <f>B1090</f>
        <v/>
      </c>
      <c r="D1090" s="84" t="inlineStr">
        <is>
          <t>低学年大会@明浜小</t>
        </is>
      </c>
      <c r="E1090" s="25" t="n"/>
      <c r="F1090" s="30" t="inlineStr">
        <is>
          <t xml:space="preserve">鴨居レッズ </t>
        </is>
      </c>
      <c r="G1090" s="32" t="inlineStr">
        <is>
          <t>15-0</t>
        </is>
      </c>
      <c r="H1090" s="31">
        <f>IF(G382="0-1","×",IF(G382="1-1","△",IF(G382="1-0","〇",IF(G382="2-0","〇",IF(G382="2-2","△",IF(G382="2-1","〇",IF(G382="0-0","△",IF(G382="3-0","○",IF(G382="4-0","○",IF(G382="4-1","○",IF(G382="3-1","〇",IF(G382="5-0","〇",IF(G382="5-1","〇",IF(G382="7-0","〇",IF(G382="3-2","〇",IF(G382="8-0","〇",IF(G382="4-3","〇",IF(G382="3-2","〇",IF(G382="5-2","〇",IF(G382="4-2","〇",IF(G382="6-0","〇",IF(G382="3-2","〇",IF(G382="7-0","〇","×")))))))))))))))))))))))</f>
        <v/>
      </c>
      <c r="I1090" s="54" t="inlineStr">
        <is>
          <t>レッド</t>
        </is>
      </c>
    </row>
    <row r="1091">
      <c r="B1091" s="46" t="n"/>
      <c r="C1091" s="144" t="n"/>
      <c r="D1091" s="66" t="n"/>
      <c r="E1091" s="18" t="n"/>
      <c r="F1091" s="33" t="inlineStr">
        <is>
          <t>シーガルズU8G</t>
        </is>
      </c>
      <c r="G1091" s="41" t="inlineStr">
        <is>
          <t>2-3</t>
        </is>
      </c>
      <c r="H1091" s="34">
        <f>IF(G383="0-1","×",IF(G383="1-1","△",IF(G383="1-0","〇",IF(G383="2-0","〇",IF(G383="2-2","△",IF(G383="2-1","〇",IF(G383="0-0","△",IF(G383="3-0","○",IF(G383="4-0","○",IF(G383="4-1","○",IF(G383="3-1","〇",IF(G383="5-0","〇",IF(G383="5-1","〇",IF(G383="7-0","〇",IF(G383="3-2","〇",IF(G383="8-0","〇",IF(G383="4-3","〇",IF(G383="3-2","〇",IF(G383="5-2","〇",IF(G383="4-2","〇",IF(G383="6-0","〇",IF(G383="3-2","〇",IF(G383="7-0","〇","×")))))))))))))))))))))))</f>
        <v/>
      </c>
      <c r="I1091" s="62" t="n"/>
    </row>
    <row r="1092">
      <c r="B1092" s="46" t="n"/>
      <c r="C1092" s="144" t="n"/>
      <c r="D1092" s="66" t="inlineStr">
        <is>
          <t>ラディッシュカップ@名向小</t>
        </is>
      </c>
      <c r="E1092" s="18" t="n"/>
      <c r="F1092" s="33" t="inlineStr">
        <is>
          <t>津久井</t>
        </is>
      </c>
      <c r="G1092" s="41" t="inlineStr">
        <is>
          <t>0-3</t>
        </is>
      </c>
      <c r="H1092" s="34">
        <f>IF(G384="0-1","×",IF(G384="1-1","△",IF(G384="1-0","〇",IF(G384="2-0","〇",IF(G384="2-2","△",IF(G384="2-1","〇",IF(G384="0-0","△",IF(G384="3-0","○",IF(G384="4-0","○",IF(G384="4-1","○",IF(G384="3-1","〇",IF(G384="5-0","〇",IF(G384="5-1","〇",IF(G384="7-0","〇",IF(G384="3-2","〇",IF(G384="8-0","〇",IF(G384="4-3","〇",IF(G384="3-2","〇",IF(G384="5-2","〇",IF(G384="4-2","〇",IF(G384="6-0","〇",IF(G384="3-2","〇",IF(G384="7-0","〇","×")))))))))))))))))))))))</f>
        <v/>
      </c>
      <c r="I1092" s="62" t="n"/>
    </row>
    <row r="1093">
      <c r="B1093" s="46" t="n"/>
      <c r="C1093" s="144" t="n"/>
      <c r="D1093" s="66" t="n"/>
      <c r="E1093" s="18" t="n"/>
      <c r="F1093" s="33" t="inlineStr">
        <is>
          <t xml:space="preserve">富岡 </t>
        </is>
      </c>
      <c r="G1093" s="41" t="inlineStr">
        <is>
          <t>0-5</t>
        </is>
      </c>
      <c r="H1093" s="34">
        <f>IF(G385="0-1","×",IF(G385="1-1","△",IF(G385="1-0","〇",IF(G385="2-0","〇",IF(G385="2-2","△",IF(G385="2-1","〇",IF(G385="0-0","△",IF(G385="3-0","○",IF(G385="4-0","○",IF(G385="4-1","○",IF(G385="3-1","〇",IF(G385="5-0","〇",IF(G385="5-1","〇",IF(G385="7-0","〇",IF(G385="3-2","〇",IF(G385="8-0","〇",IF(G385="4-3","〇",IF(G385="3-2","〇",IF(G385="5-2","〇",IF(G385="4-2","〇",IF(G385="6-0","〇",IF(G385="3-2","〇",IF(G385="7-0","〇","×")))))))))))))))))))))))</f>
        <v/>
      </c>
      <c r="I1093" s="62" t="n"/>
    </row>
    <row r="1094">
      <c r="B1094" s="49" t="n"/>
      <c r="C1094" s="146" t="n"/>
      <c r="D1094" s="74" t="n"/>
      <c r="E1094" s="19" t="n"/>
      <c r="F1094" s="36" t="inlineStr">
        <is>
          <t xml:space="preserve">馬堀 </t>
        </is>
      </c>
      <c r="G1094" s="76" t="inlineStr">
        <is>
          <t>1-0</t>
        </is>
      </c>
      <c r="H1094" s="37">
        <f>IF(G386="0-1","×",IF(G386="1-1","△",IF(G386="1-0","〇",IF(G386="2-0","〇",IF(G386="2-2","△",IF(G386="2-1","〇",IF(G386="0-0","△",IF(G386="3-0","○",IF(G386="4-0","○",IF(G386="4-1","○",IF(G386="3-1","〇",IF(G386="5-0","〇",IF(G386="5-1","〇",IF(G386="7-0","〇",IF(G386="3-2","〇",IF(G386="8-0","〇",IF(G386="4-3","〇",IF(G386="3-2","〇",IF(G386="5-2","〇",IF(G386="4-2","〇",IF(G386="6-0","〇",IF(G386="3-2","〇",IF(G386="7-0","〇","×")))))))))))))))))))))))</f>
        <v/>
      </c>
      <c r="I1094" s="77" t="n"/>
    </row>
    <row r="1095">
      <c r="B1095" s="63" t="n">
        <v>45270</v>
      </c>
      <c r="C1095" s="145">
        <f>B1095</f>
        <v/>
      </c>
      <c r="D1095" s="84" t="inlineStr">
        <is>
          <t>低学年大会</t>
        </is>
      </c>
      <c r="E1095" s="25" t="inlineStr">
        <is>
          <t>田戸小</t>
        </is>
      </c>
      <c r="F1095" s="30" t="inlineStr">
        <is>
          <t xml:space="preserve">鴨居ブラック </t>
        </is>
      </c>
      <c r="G1095" s="32" t="inlineStr">
        <is>
          <t>0-8</t>
        </is>
      </c>
      <c r="H1095" s="31">
        <f>IF(G387="0-1","×",IF(G387="1-1","△",IF(G387="1-0","〇",IF(G387="2-0","〇",IF(G387="2-2","△",IF(G387="2-1","〇",IF(G387="0-0","△",IF(G387="3-0","○",IF(G387="4-0","○",IF(G387="4-1","○",IF(G387="3-1","〇",IF(G387="5-0","〇",IF(G387="5-1","〇",IF(G387="7-0","〇",IF(G387="3-2","〇",IF(G387="8-0","〇",IF(G387="4-3","〇",IF(G387="3-2","〇",IF(G387="5-2","〇",IF(G387="4-2","〇",IF(G387="6-0","〇",IF(G387="3-2","〇",IF(G387="7-0","〇","×")))))))))))))))))))))))</f>
        <v/>
      </c>
      <c r="I1095" s="54" t="inlineStr">
        <is>
          <t>レッド</t>
        </is>
      </c>
    </row>
    <row r="1096">
      <c r="B1096" s="46" t="n"/>
      <c r="C1096" s="144" t="n"/>
      <c r="D1096" s="66" t="n"/>
      <c r="E1096" s="18" t="n"/>
      <c r="F1096" s="39" t="inlineStr">
        <is>
          <t xml:space="preserve">TADO </t>
        </is>
      </c>
      <c r="G1096" s="41" t="inlineStr">
        <is>
          <t>4-1</t>
        </is>
      </c>
      <c r="H1096" s="34">
        <f>IF(G388="0-1","×",IF(G388="1-1","△",IF(G388="1-0","〇",IF(G388="2-0","〇",IF(G388="2-2","△",IF(G388="2-1","〇",IF(G388="0-0","△",IF(G388="3-0","○",IF(G388="4-0","○",IF(G388="4-1","○",IF(G388="3-1","〇",IF(G388="5-0","〇",IF(G388="5-1","〇",IF(G388="7-0","〇",IF(G388="3-2","〇",IF(G388="8-0","〇",IF(G388="4-3","〇",IF(G388="3-2","〇",IF(G388="5-2","〇",IF(G388="4-2","〇",IF(G388="6-0","〇",IF(G388="3-2","〇",IF(G388="7-0","〇","×")))))))))))))))))))))))</f>
        <v/>
      </c>
      <c r="I1096" s="62" t="n"/>
    </row>
    <row r="1097">
      <c r="B1097" s="63" t="n">
        <v>45270</v>
      </c>
      <c r="C1097" s="145">
        <f>B1097</f>
        <v/>
      </c>
      <c r="D1097" s="84" t="inlineStr">
        <is>
          <t>明浜レッド初声カップ@潮風G</t>
        </is>
      </c>
      <c r="E1097" s="25" t="n"/>
      <c r="F1097" s="30" t="inlineStr">
        <is>
          <t xml:space="preserve">ESFORCO </t>
        </is>
      </c>
      <c r="G1097" s="32" t="inlineStr">
        <is>
          <t>0-2</t>
        </is>
      </c>
      <c r="H1097" s="31">
        <f>IF(G389="0-1","×",IF(G389="1-1","△",IF(G389="1-0","〇",IF(G389="2-0","〇",IF(G389="2-2","△",IF(G389="2-1","〇",IF(G389="0-0","△",IF(G389="3-0","○",IF(G389="4-0","○",IF(G389="4-1","○",IF(G389="3-1","〇",IF(G389="5-0","〇",IF(G389="5-1","〇",IF(G389="7-0","〇",IF(G389="3-2","〇",IF(G389="8-0","〇",IF(G389="4-3","〇",IF(G389="3-2","〇",IF(G389="5-2","〇",IF(G389="4-2","〇",IF(G389="6-0","〇",IF(G389="3-2","〇",IF(G389="7-0","〇","×")))))))))))))))))))))))</f>
        <v/>
      </c>
      <c r="I1097" s="54" t="n"/>
    </row>
    <row r="1098">
      <c r="B1098" s="46" t="n"/>
      <c r="C1098" s="144" t="n"/>
      <c r="D1098" s="66" t="inlineStr"/>
      <c r="E1098" s="18" t="n"/>
      <c r="F1098" s="39" t="inlineStr">
        <is>
          <t xml:space="preserve">六会湘南台 </t>
        </is>
      </c>
      <c r="G1098" s="41" t="inlineStr">
        <is>
          <t>1-0</t>
        </is>
      </c>
      <c r="H1098" s="34">
        <f>IF(G390="0-1","×",IF(G390="1-1","△",IF(G390="1-0","〇",IF(G390="2-0","〇",IF(G390="2-2","△",IF(G390="2-1","〇",IF(G390="0-0","△",IF(G390="3-0","○",IF(G390="4-0","○",IF(G390="4-1","○",IF(G390="3-1","〇",IF(G390="5-0","〇",IF(G390="5-1","〇",IF(G390="7-0","〇",IF(G390="3-2","〇",IF(G390="8-0","〇",IF(G390="4-3","〇",IF(G390="3-2","〇",IF(G390="5-2","〇",IF(G390="4-2","〇",IF(G390="6-0","〇",IF(G390="3-2","〇",IF(G390="7-0","〇","×")))))))))))))))))))))))</f>
        <v/>
      </c>
      <c r="I1098" s="62" t="n"/>
    </row>
    <row r="1099">
      <c r="B1099" s="46" t="n"/>
      <c r="C1099" s="144" t="n"/>
      <c r="D1099" s="66" t="n"/>
      <c r="E1099" s="18" t="n"/>
      <c r="F1099" s="39" t="inlineStr">
        <is>
          <t xml:space="preserve">東海岸 </t>
        </is>
      </c>
      <c r="G1099" s="41" t="inlineStr">
        <is>
          <t>0-1</t>
        </is>
      </c>
      <c r="H1099" s="34">
        <f>IF(G391="0-1","×",IF(G391="1-1","△",IF(G391="1-0","〇",IF(G391="2-0","〇",IF(G391="2-2","△",IF(G391="2-1","〇",IF(G391="0-0","△",IF(G391="3-0","○",IF(G391="4-0","○",IF(G391="4-1","○",IF(G391="3-1","〇",IF(G391="5-0","〇",IF(G391="5-1","〇",IF(G391="7-0","〇",IF(G391="3-2","〇",IF(G391="8-0","〇",IF(G391="4-3","〇",IF(G391="3-2","〇",IF(G391="5-2","〇",IF(G391="4-2","〇",IF(G391="6-0","〇",IF(G391="3-2","〇",IF(G391="7-0","〇","×")))))))))))))))))))))))</f>
        <v/>
      </c>
      <c r="I1099" s="62" t="n"/>
    </row>
    <row r="1100">
      <c r="B1100" s="63" t="n">
        <v>45269</v>
      </c>
      <c r="C1100" s="145">
        <f>B1100</f>
        <v/>
      </c>
      <c r="D1100" s="84" t="inlineStr">
        <is>
          <t>明浜レッドIO合同練習@森崎小</t>
        </is>
      </c>
      <c r="E1100" s="25" t="n"/>
      <c r="F1100" s="30" t="inlineStr">
        <is>
          <t>I.O</t>
        </is>
      </c>
      <c r="G1100" s="32" t="inlineStr">
        <is>
          <t>4-0</t>
        </is>
      </c>
      <c r="H1100" s="31">
        <f>IF(G392="0-1","×",IF(G392="1-1","△",IF(G392="1-0","〇",IF(G392="2-0","〇",IF(G392="2-2","△",IF(G392="2-1","〇",IF(G392="0-0","△",IF(G392="3-0","○",IF(G392="4-0","○",IF(G392="4-1","○",IF(G392="3-1","〇",IF(G392="5-0","〇",IF(G392="5-1","〇",IF(G392="7-0","〇",IF(G392="3-2","〇",IF(G392="8-0","〇",IF(G392="4-3","〇",IF(G392="3-2","〇",IF(G392="5-2","〇",IF(G392="4-2","〇",IF(G392="6-0","〇",IF(G392="3-2","〇",IF(G392="7-0","〇","×")))))))))))))))))))))))</f>
        <v/>
      </c>
      <c r="I1100" s="54" t="n"/>
    </row>
    <row r="1101">
      <c r="B1101" s="46" t="n"/>
      <c r="C1101" s="144" t="n"/>
      <c r="D1101" s="66" t="n"/>
      <c r="E1101" s="18" t="n"/>
      <c r="F1101" s="33" t="inlineStr">
        <is>
          <t>I.O</t>
        </is>
      </c>
      <c r="G1101" s="41" t="inlineStr">
        <is>
          <t>2-0</t>
        </is>
      </c>
      <c r="H1101" s="34">
        <f>IF(G393="0-1","×",IF(G393="1-1","△",IF(G393="1-0","〇",IF(G393="2-0","〇",IF(G393="2-2","△",IF(G393="2-1","〇",IF(G393="0-0","△",IF(G393="3-0","○",IF(G393="4-0","○",IF(G393="4-1","○",IF(G393="3-1","〇",IF(G393="5-0","〇",IF(G393="5-1","〇",IF(G393="7-0","〇",IF(G393="3-2","〇",IF(G393="8-0","〇",IF(G393="4-3","〇",IF(G393="3-2","〇",IF(G393="5-2","〇",IF(G393="4-2","〇",IF(G393="6-0","〇",IF(G393="3-2","〇",IF(G393="7-0","〇","×")))))))))))))))))))))))</f>
        <v/>
      </c>
      <c r="I1101" s="62" t="n"/>
    </row>
    <row r="1102">
      <c r="B1102" s="46" t="n"/>
      <c r="C1102" s="144" t="n"/>
      <c r="D1102" s="66" t="n"/>
      <c r="E1102" s="18" t="n"/>
      <c r="F1102" s="33" t="inlineStr">
        <is>
          <t>I.O</t>
        </is>
      </c>
      <c r="G1102" s="41" t="inlineStr">
        <is>
          <t>6-0</t>
        </is>
      </c>
      <c r="H1102" s="34">
        <f>IF(G394="0-1","×",IF(G394="1-1","△",IF(G394="1-0","〇",IF(G394="2-0","〇",IF(G394="2-2","△",IF(G394="2-1","〇",IF(G394="0-0","△",IF(G394="3-0","○",IF(G394="4-0","○",IF(G394="4-1","○",IF(G394="3-1","〇",IF(G394="5-0","〇",IF(G394="5-1","〇",IF(G394="7-0","〇",IF(G394="3-2","〇",IF(G394="8-0","〇",IF(G394="4-3","〇",IF(G394="3-2","〇",IF(G394="5-2","〇",IF(G394="4-2","〇",IF(G394="6-0","〇",IF(G394="3-2","〇",IF(G394="7-0","〇","×")))))))))))))))))))))))</f>
        <v/>
      </c>
      <c r="I1102" s="62" t="n"/>
    </row>
    <row r="1103">
      <c r="B1103" s="46" t="n"/>
      <c r="C1103" s="144" t="n"/>
      <c r="D1103" s="66" t="n"/>
      <c r="E1103" s="18" t="n"/>
      <c r="F1103" s="33" t="inlineStr">
        <is>
          <t>I.O</t>
        </is>
      </c>
      <c r="G1103" s="41" t="inlineStr">
        <is>
          <t>5-0</t>
        </is>
      </c>
      <c r="H1103" s="34">
        <f>IF(G395="0-1","×",IF(G395="1-1","△",IF(G395="1-0","〇",IF(G395="2-0","〇",IF(G395="2-2","△",IF(G395="2-1","〇",IF(G395="0-0","△",IF(G395="3-0","○",IF(G395="4-0","○",IF(G395="4-1","○",IF(G395="3-1","〇",IF(G395="5-0","〇",IF(G395="5-1","〇",IF(G395="7-0","〇",IF(G395="3-2","〇",IF(G395="8-0","〇",IF(G395="4-3","〇",IF(G395="3-2","〇",IF(G395="5-2","〇",IF(G395="4-2","〇",IF(G395="6-0","〇",IF(G395="3-2","〇",IF(G395="7-0","〇","×")))))))))))))))))))))))</f>
        <v/>
      </c>
      <c r="I1103" s="62" t="n"/>
    </row>
    <row r="1104">
      <c r="B1104" s="49" t="n"/>
      <c r="C1104" s="146" t="n"/>
      <c r="D1104" s="74" t="n"/>
      <c r="E1104" s="19" t="n"/>
      <c r="F1104" s="36" t="inlineStr">
        <is>
          <t>I.O</t>
        </is>
      </c>
      <c r="G1104" s="76" t="inlineStr">
        <is>
          <t>6-0</t>
        </is>
      </c>
      <c r="H1104" s="37">
        <f>IF(G396="0-1","×",IF(G396="1-1","△",IF(G396="1-0","〇",IF(G396="2-0","〇",IF(G396="2-2","△",IF(G396="2-1","〇",IF(G396="0-0","△",IF(G396="3-0","○",IF(G396="4-0","○",IF(G396="4-1","○",IF(G396="3-1","〇",IF(G396="5-0","〇",IF(G396="5-1","〇",IF(G396="7-0","〇",IF(G396="3-2","〇",IF(G396="8-0","〇",IF(G396="4-3","〇",IF(G396="3-2","〇",IF(G396="5-2","〇",IF(G396="4-2","〇",IF(G396="6-0","〇",IF(G396="3-2","〇",IF(G396="7-0","〇","×")))))))))))))))))))))))</f>
        <v/>
      </c>
      <c r="I1104" s="77" t="n"/>
    </row>
    <row r="1105">
      <c r="B1105" s="63" t="n">
        <v>45263</v>
      </c>
      <c r="C1105" s="145">
        <f>B1105</f>
        <v/>
      </c>
      <c r="D1105" s="84" t="inlineStr">
        <is>
          <t>低学年大会</t>
        </is>
      </c>
      <c r="E1105" s="25" t="inlineStr">
        <is>
          <t>明浜小学校</t>
        </is>
      </c>
      <c r="F1105" s="30" t="inlineStr">
        <is>
          <t>I.O</t>
        </is>
      </c>
      <c r="G1105" s="32" t="inlineStr">
        <is>
          <t>2-1</t>
        </is>
      </c>
      <c r="H1105" s="31">
        <f>IF(G397="0-1","×",IF(G397="1-1","△",IF(G397="1-0","〇",IF(G397="2-0","〇",IF(G397="2-2","△",IF(G397="2-1","〇",IF(G397="0-0","△",IF(G397="3-0","○",IF(G397="4-0","○",IF(G397="4-1","○",IF(G397="3-1","〇",IF(G397="5-0","〇",IF(G397="5-1","〇",IF(G397="7-0","〇",IF(G397="3-2","〇",IF(G397="8-0","〇",IF(G397="4-3","〇",IF(G397="3-2","〇",IF(G397="5-2","〇",IF(G397="4-2","〇",IF(G397="6-0","〇",IF(G397="3-2","〇",IF(G397="7-0","〇","×")))))))))))))))))))))))</f>
        <v/>
      </c>
      <c r="I1105" s="54" t="inlineStr">
        <is>
          <t>レッド</t>
        </is>
      </c>
    </row>
    <row r="1106">
      <c r="B1106" s="46" t="n"/>
      <c r="C1106" s="144" t="n"/>
      <c r="D1106" s="66" t="n"/>
      <c r="E1106" s="18" t="n"/>
      <c r="F1106" s="39" t="inlineStr">
        <is>
          <t>大楠</t>
        </is>
      </c>
      <c r="G1106" s="41" t="inlineStr">
        <is>
          <t>1-4</t>
        </is>
      </c>
      <c r="H1106" s="34">
        <f>IF(G398="0-1","×",IF(G398="1-1","△",IF(G398="1-0","〇",IF(G398="2-0","〇",IF(G398="2-2","△",IF(G398="2-1","〇",IF(G398="0-0","△",IF(G398="3-0","○",IF(G398="4-0","○",IF(G398="4-1","○",IF(G398="3-1","〇",IF(G398="5-0","〇",IF(G398="5-1","〇",IF(G398="7-0","〇",IF(G398="3-2","〇",IF(G398="8-0","〇",IF(G398="4-3","〇",IF(G398="3-2","〇",IF(G398="5-2","〇",IF(G398="4-2","〇",IF(G398="6-0","〇",IF(G398="3-2","〇",IF(G398="7-0","〇","×")))))))))))))))))))))))</f>
        <v/>
      </c>
      <c r="I1106" s="62" t="n"/>
    </row>
    <row r="1107">
      <c r="B1107" s="46" t="n"/>
      <c r="C1107" s="144" t="n"/>
      <c r="D1107" s="66" t="n"/>
      <c r="E1107" s="18" t="n"/>
      <c r="F1107" s="39" t="inlineStr">
        <is>
          <t>夏島</t>
        </is>
      </c>
      <c r="G1107" s="41" t="inlineStr">
        <is>
          <t>2-0</t>
        </is>
      </c>
      <c r="H1107" s="34">
        <f>IF(G399="0-1","×",IF(G399="1-1","△",IF(G399="1-0","〇",IF(G399="2-0","〇",IF(G399="2-2","△",IF(G399="2-1","〇",IF(G399="0-0","△",IF(G399="3-0","○",IF(G399="4-0","○",IF(G399="4-1","○",IF(G399="3-1","〇",IF(G399="5-0","〇",IF(G399="5-1","〇",IF(G399="7-0","〇",IF(G399="3-2","〇",IF(G399="8-0","〇",IF(G399="4-3","〇",IF(G399="3-2","〇",IF(G399="5-2","〇",IF(G399="4-2","〇",IF(G399="6-0","〇",IF(G399="3-2","〇",IF(G399="7-0","〇","×")))))))))))))))))))))))</f>
        <v/>
      </c>
      <c r="I1107" s="62" t="inlineStr">
        <is>
          <t>ブルー</t>
        </is>
      </c>
    </row>
    <row r="1108">
      <c r="B1108" s="46" t="n"/>
      <c r="C1108" s="144" t="n"/>
      <c r="D1108" s="66" t="n"/>
      <c r="E1108" s="18" t="n"/>
      <c r="F1108" s="39" t="inlineStr">
        <is>
          <t>シーガルズS</t>
        </is>
      </c>
      <c r="G1108" s="41" t="inlineStr">
        <is>
          <t>0-6</t>
        </is>
      </c>
      <c r="H1108" s="34">
        <f>IF(G400="0-1","×",IF(G400="1-1","△",IF(G400="1-0","〇",IF(G400="2-0","〇",IF(G400="2-2","△",IF(G400="2-1","〇",IF(G400="0-0","△",IF(G400="3-0","○",IF(G400="4-0","○",IF(G400="4-1","○",IF(G400="3-1","〇",IF(G400="5-0","〇",IF(G400="5-1","〇",IF(G400="7-0","〇",IF(G400="3-2","〇",IF(G400="8-0","〇",IF(G400="4-3","〇",IF(G400="3-2","〇",IF(G400="5-2","〇",IF(G400="4-2","〇",IF(G400="6-0","〇",IF(G400="3-2","〇",IF(G400="7-0","〇","×")))))))))))))))))))))))</f>
        <v/>
      </c>
      <c r="I1108" s="62" t="n"/>
    </row>
    <row r="1109">
      <c r="B1109" s="63" t="n">
        <v>45262</v>
      </c>
      <c r="C1109" s="145">
        <f>B1109</f>
        <v/>
      </c>
      <c r="D1109" s="84" t="inlineStr">
        <is>
          <t>初声フレンドカップ</t>
        </is>
      </c>
      <c r="E1109" s="25" t="inlineStr">
        <is>
          <t>初声小学校</t>
        </is>
      </c>
      <c r="F1109" s="30" t="inlineStr">
        <is>
          <t>武山</t>
        </is>
      </c>
      <c r="G1109" s="32" t="inlineStr">
        <is>
          <t>1-0</t>
        </is>
      </c>
      <c r="H1109" s="31">
        <f>IF(G401="0-1","×",IF(G401="1-1","△",IF(G401="1-0","〇",IF(G401="2-0","〇",IF(G401="2-2","△",IF(G401="2-1","〇",IF(G401="0-0","△",IF(G401="3-0","○",IF(G401="4-0","○",IF(G401="4-1","○",IF(G401="3-1","〇",IF(G401="5-0","〇",IF(G401="5-1","〇",IF(G401="7-0","〇",IF(G401="3-2","〇",IF(G401="8-0","〇",IF(G401="4-3","〇",IF(G401="3-2","〇",IF(G401="5-2","〇",IF(G401="4-2","〇",IF(G401="6-0","〇",IF(G401="3-2","〇",IF(G401="7-0","〇","×")))))))))))))))))))))))</f>
        <v/>
      </c>
      <c r="I1109" s="54" t="n"/>
    </row>
    <row r="1110">
      <c r="B1110" s="46" t="n"/>
      <c r="C1110" s="144" t="n"/>
      <c r="D1110" s="66" t="n"/>
      <c r="E1110" s="18" t="n"/>
      <c r="F1110" s="33" t="inlineStr">
        <is>
          <t>馬堀</t>
        </is>
      </c>
      <c r="G1110" s="35" t="inlineStr">
        <is>
          <t>1-3</t>
        </is>
      </c>
      <c r="H1110" s="34">
        <f>IF(G402="0-1","×",IF(G402="1-1","△",IF(G402="1-0","〇",IF(G402="2-0","〇",IF(G402="2-2","△",IF(G402="2-1","〇",IF(G402="0-0","△",IF(G402="3-0","○",IF(G402="4-0","○",IF(G402="4-1","○",IF(G402="3-1","〇",IF(G402="5-0","〇",IF(G402="5-1","〇",IF(G402="7-0","〇",IF(G402="3-2","〇",IF(G402="8-0","〇",IF(G402="4-3","〇",IF(G402="3-2","〇",IF(G402="5-2","〇",IF(G402="4-2","〇",IF(G402="6-0","〇",IF(G402="3-2","〇",IF(G402="7-0","〇","×")))))))))))))))))))))))</f>
        <v/>
      </c>
      <c r="I1110" s="56" t="n"/>
    </row>
    <row r="1111">
      <c r="B1111" s="46" t="n"/>
      <c r="C1111" s="144" t="n"/>
      <c r="D1111" s="66" t="n"/>
      <c r="E1111" s="18" t="n"/>
      <c r="F1111" s="33" t="inlineStr">
        <is>
          <t>初声</t>
        </is>
      </c>
      <c r="G1111" s="35" t="inlineStr">
        <is>
          <t>9-0</t>
        </is>
      </c>
      <c r="H1111" s="34" t="inlineStr">
        <is>
          <t>〇</t>
        </is>
      </c>
      <c r="I1111" s="56" t="n"/>
    </row>
    <row r="1112">
      <c r="B1112" s="63" t="n">
        <v>45256</v>
      </c>
      <c r="C1112" s="145">
        <f>B1112</f>
        <v/>
      </c>
      <c r="D1112" s="84" t="inlineStr">
        <is>
          <t>ペガサス杯</t>
        </is>
      </c>
      <c r="E1112" s="25" t="inlineStr">
        <is>
          <t>津久井小学校</t>
        </is>
      </c>
      <c r="F1112" s="30" t="inlineStr">
        <is>
          <t>初声</t>
        </is>
      </c>
      <c r="G1112" s="32" t="inlineStr">
        <is>
          <t>0-3</t>
        </is>
      </c>
      <c r="H1112" s="31">
        <f>IF(G404="0-1","×",IF(G404="1-1","△",IF(G404="1-0","〇",IF(G404="2-0","〇",IF(G404="2-2","△",IF(G404="2-1","〇",IF(G404="0-0","△",IF(G404="3-0","○",IF(G404="4-0","○",IF(G404="4-1","○",IF(G404="3-1","〇",IF(G404="5-0","〇",IF(G404="5-1","〇",IF(G404="7-0","〇",IF(G404="3-2","〇",IF(G404="8-0","〇",IF(G404="4-3","〇",IF(G404="3-2","〇",IF(G404="5-2","〇",IF(G404="4-2","〇",IF(G404="6-0","〇",IF(G404="3-2","〇",IF(G404="7-0","〇","×")))))))))))))))))))))))</f>
        <v/>
      </c>
      <c r="I1112" s="54" t="n"/>
    </row>
    <row r="1113">
      <c r="B1113" s="46" t="n"/>
      <c r="C1113" s="144" t="n"/>
      <c r="D1113" s="66" t="n"/>
      <c r="E1113" s="18" t="n"/>
      <c r="F1113" s="33" t="inlineStr">
        <is>
          <t>スワ</t>
        </is>
      </c>
      <c r="G1113" s="35" t="inlineStr">
        <is>
          <t>3-1</t>
        </is>
      </c>
      <c r="H1113" s="34">
        <f>IF(G405="0-1","×",IF(G405="1-1","△",IF(G405="1-0","〇",IF(G405="2-0","〇",IF(G405="2-2","△",IF(G405="2-1","〇",IF(G405="0-0","△",IF(G405="3-0","○",IF(G405="4-0","○",IF(G405="4-1","○",IF(G405="3-1","〇",IF(G405="5-0","〇",IF(G405="5-1","〇",IF(G405="7-0","〇",IF(G405="3-2","〇",IF(G405="8-0","〇",IF(G405="4-3","〇",IF(G405="3-2","〇",IF(G405="5-2","〇",IF(G405="4-2","〇",IF(G405="6-0","〇",IF(G405="3-2","〇",IF(G405="7-0","〇","×")))))))))))))))))))))))</f>
        <v/>
      </c>
      <c r="I1113" s="56" t="n"/>
    </row>
    <row r="1114">
      <c r="B1114" s="46" t="n"/>
      <c r="C1114" s="144" t="n"/>
      <c r="D1114" s="66" t="n"/>
      <c r="E1114" s="18" t="n"/>
      <c r="F1114" s="33" t="inlineStr">
        <is>
          <t>武山</t>
        </is>
      </c>
      <c r="G1114" s="35" t="inlineStr">
        <is>
          <t>4-2</t>
        </is>
      </c>
      <c r="H1114" s="34">
        <f>IF(G406="0-1","×",IF(G406="1-1","△",IF(G406="1-0","〇",IF(G406="2-0","〇",IF(G406="2-2","△",IF(G406="2-1","〇",IF(G406="0-0","△",IF(G406="3-0","○",IF(G406="4-0","○",IF(G406="4-1","○",IF(G406="3-1","〇",IF(G406="5-0","〇",IF(G406="5-1","〇",IF(G406="7-0","〇",IF(G406="3-2","〇",IF(G406="8-0","〇",IF(G406="4-3","〇",IF(G406="3-2","〇",IF(G406="5-2","〇",IF(G406="4-2","〇",IF(G406="6-0","〇",IF(G406="3-2","〇",IF(G406="7-0","〇","×")))))))))))))))))))))))</f>
        <v/>
      </c>
      <c r="I1114" s="56" t="n"/>
    </row>
    <row r="1115">
      <c r="B1115" s="46" t="n"/>
      <c r="C1115" s="144" t="n"/>
      <c r="D1115" s="66" t="n"/>
      <c r="E1115" s="18" t="n"/>
      <c r="F1115" s="33" t="inlineStr">
        <is>
          <t>ペガサス</t>
        </is>
      </c>
      <c r="G1115" s="35" t="inlineStr">
        <is>
          <t>3-0</t>
        </is>
      </c>
      <c r="H1115" s="34">
        <f>IF(G407="0-1","×",IF(G407="1-1","△",IF(G407="1-0","〇",IF(G407="2-0","〇",IF(G407="2-2","△",IF(G407="2-1","〇",IF(G407="0-0","△",IF(G407="3-0","○",IF(G407="4-0","○",IF(G407="4-1","○",IF(G407="3-1","〇",IF(G407="5-0","〇",IF(G407="5-1","〇",IF(G407="7-0","〇",IF(G407="3-2","〇",IF(G407="8-0","〇",IF(G407="4-3","〇",IF(G407="3-2","〇",IF(G407="5-2","〇",IF(G407="4-2","〇",IF(G407="6-0","〇",IF(G407="3-2","〇",IF(G407="7-0","〇","×")))))))))))))))))))))))</f>
        <v/>
      </c>
      <c r="I1115" s="56" t="n"/>
    </row>
    <row r="1116">
      <c r="B1116" s="63" t="n">
        <v>45249</v>
      </c>
      <c r="C1116" s="145">
        <f>B1116</f>
        <v/>
      </c>
      <c r="D1116" s="84" t="inlineStr">
        <is>
          <t>OZカップ</t>
        </is>
      </c>
      <c r="E1116" s="25" t="inlineStr">
        <is>
          <t>金沢地区センター</t>
        </is>
      </c>
      <c r="F1116" s="30" t="inlineStr">
        <is>
          <t>佐野</t>
        </is>
      </c>
      <c r="G1116" s="32" t="inlineStr">
        <is>
          <t>3-0</t>
        </is>
      </c>
      <c r="H1116" s="31">
        <f>IF(G408="0-1","×",IF(G408="1-1","△",IF(G408="1-0","〇",IF(G408="2-0","〇",IF(G408="2-2","△",IF(G408="2-1","〇",IF(G408="0-0","△",IF(G408="3-0","○",IF(G408="4-0","○",IF(G408="4-1","○",IF(G408="3-1","〇",IF(G408="5-0","〇",IF(G408="5-1","〇",IF(G408="7-0","〇",IF(G408="3-2","〇",IF(G408="8-0","〇",IF(G408="4-3","〇",IF(G408="3-2","〇",IF(G408="5-2","〇",IF(G408="4-2","〇",IF(G408="6-0","〇",IF(G408="3-2","〇",IF(G408="7-0","〇","×")))))))))))))))))))))))</f>
        <v/>
      </c>
      <c r="I1116" s="54" t="n"/>
    </row>
    <row r="1117">
      <c r="B1117" s="46" t="n"/>
      <c r="C1117" s="144" t="n"/>
      <c r="D1117" s="66" t="n"/>
      <c r="E1117" s="18" t="n"/>
      <c r="F1117" s="33" t="inlineStr">
        <is>
          <t>TADO</t>
        </is>
      </c>
      <c r="G1117" s="35" t="inlineStr">
        <is>
          <t>6-0</t>
        </is>
      </c>
      <c r="H1117" s="34">
        <f>IF(G409="0-1","×",IF(G409="1-1","△",IF(G409="1-0","〇",IF(G409="2-0","〇",IF(G409="2-2","△",IF(G409="2-1","〇",IF(G409="0-0","△",IF(G409="3-0","○",IF(G409="4-0","○",IF(G409="4-1","○",IF(G409="3-1","〇",IF(G409="5-0","〇",IF(G409="5-1","〇",IF(G409="7-0","〇",IF(G409="3-2","〇",IF(G409="8-0","〇",IF(G409="4-3","〇",IF(G409="3-2","〇",IF(G409="5-2","〇",IF(G409="4-2","〇",IF(G409="6-0","〇",IF(G409="3-2","〇",IF(G409="7-0","〇","×")))))))))))))))))))))))</f>
        <v/>
      </c>
      <c r="I1117" s="56" t="n"/>
    </row>
    <row r="1118">
      <c r="B1118" s="46" t="n"/>
      <c r="C1118" s="144" t="n"/>
      <c r="D1118" s="66" t="n"/>
      <c r="E1118" s="18" t="n"/>
      <c r="F1118" s="33" t="inlineStr">
        <is>
          <t>大津</t>
        </is>
      </c>
      <c r="G1118" s="35" t="inlineStr">
        <is>
          <t>3-1</t>
        </is>
      </c>
      <c r="H1118" s="34">
        <f>IF(G410="0-1","×",IF(G410="1-1","△",IF(G410="1-0","〇",IF(G410="2-0","〇",IF(G410="2-2","△",IF(G410="2-1","〇",IF(G410="0-0","△",IF(G410="3-0","○",IF(G410="4-0","○",IF(G410="4-1","○",IF(G410="3-1","〇",IF(G410="5-0","〇",IF(G410="5-1","〇",IF(G410="7-0","〇",IF(G410="3-2","〇",IF(G410="8-0","〇",IF(G410="4-3","〇",IF(G410="3-2","〇",IF(G410="5-2","〇",IF(G410="4-2","〇",IF(G410="6-0","〇",IF(G410="3-2","〇",IF(G410="7-0","〇","×")))))))))))))))))))))))</f>
        <v/>
      </c>
      <c r="I1118" s="56" t="n"/>
    </row>
    <row r="1119">
      <c r="B1119" s="46" t="n"/>
      <c r="C1119" s="144" t="n"/>
      <c r="D1119" s="66" t="n"/>
      <c r="E1119" s="18" t="n"/>
      <c r="F1119" s="33" t="inlineStr">
        <is>
          <t>三春</t>
        </is>
      </c>
      <c r="G1119" s="35" t="inlineStr">
        <is>
          <t>11-3</t>
        </is>
      </c>
      <c r="H1119" s="34" t="inlineStr">
        <is>
          <t>〇</t>
        </is>
      </c>
      <c r="I1119" s="56" t="n"/>
    </row>
    <row r="1120">
      <c r="B1120" s="63" t="n">
        <v>45235</v>
      </c>
      <c r="C1120" s="145">
        <f>B1120</f>
        <v/>
      </c>
      <c r="D1120" s="84" t="inlineStr">
        <is>
          <t>I.Oリーグ</t>
        </is>
      </c>
      <c r="E1120" s="25" t="inlineStr">
        <is>
          <t>岩戸小学校</t>
        </is>
      </c>
      <c r="F1120" s="30" t="inlineStr">
        <is>
          <t>長井</t>
        </is>
      </c>
      <c r="G1120" s="32" t="inlineStr">
        <is>
          <t>2-1</t>
        </is>
      </c>
      <c r="H1120" s="31">
        <f>IF(G412="0-1","×",IF(G412="1-1","△",IF(G412="1-0","〇",IF(G412="2-0","〇",IF(G412="2-2","△",IF(G412="2-1","〇",IF(G412="0-0","△",IF(G412="3-0","○",IF(G412="4-0","○",IF(G412="4-1","○",IF(G412="3-1","〇",IF(G412="5-0","〇",IF(G412="5-1","〇",IF(G412="7-0","〇",IF(G412="3-2","〇",IF(G412="8-0","〇",IF(G412="4-3","〇",IF(G412="3-2","〇",IF(G412="5-2","〇",IF(G412="4-2","〇",IF(G412="6-0","〇",IF(G412="3-2","〇",IF(G412="7-0","〇","×")))))))))))))))))))))))</f>
        <v/>
      </c>
      <c r="I1120" s="54" t="n"/>
    </row>
    <row r="1121">
      <c r="B1121" s="49" t="n"/>
      <c r="C1121" s="146" t="n"/>
      <c r="D1121" s="74" t="n"/>
      <c r="E1121" s="19" t="n"/>
      <c r="F1121" s="36" t="inlineStr">
        <is>
          <t>I.O</t>
        </is>
      </c>
      <c r="G1121" s="38" t="inlineStr">
        <is>
          <t>1-1</t>
        </is>
      </c>
      <c r="H1121" s="37">
        <f>IF(G413="0-1","×",IF(G413="1-1","△",IF(G413="1-0","〇",IF(G413="2-0","〇",IF(G413="2-2","△",IF(G413="2-1","〇",IF(G413="0-0","△",IF(G413="3-0","○",IF(G413="4-0","○",IF(G413="4-1","○",IF(G413="3-1","〇",IF(G413="5-0","〇",IF(G413="5-1","〇",IF(G413="7-0","〇",IF(G413="3-2","〇",IF(G413="8-0","〇",IF(G413="4-3","〇",IF(G413="3-2","〇",IF(G413="5-2","〇",IF(G413="4-2","〇",IF(G413="6-0","〇",IF(G413="3-2","〇",IF(G413="7-0","〇","×")))))))))))))))))))))))</f>
        <v/>
      </c>
      <c r="I1121" s="58" t="n"/>
    </row>
    <row r="1122">
      <c r="B1122" s="63" t="n">
        <v>45235</v>
      </c>
      <c r="C1122" s="145">
        <f>B1122</f>
        <v/>
      </c>
      <c r="D1122" s="84" t="inlineStr">
        <is>
          <t>城北カップ</t>
        </is>
      </c>
      <c r="E1122" s="25" t="inlineStr">
        <is>
          <t>城北小学校</t>
        </is>
      </c>
      <c r="F1122" s="30" t="inlineStr">
        <is>
          <t>大楠</t>
        </is>
      </c>
      <c r="G1122" s="32" t="inlineStr">
        <is>
          <t>2-4</t>
        </is>
      </c>
      <c r="H1122" s="31">
        <f>IF(G414="0-1","×",IF(G414="1-1","△",IF(G414="1-0","〇",IF(G414="2-0","〇",IF(G414="2-2","△",IF(G414="2-1","〇",IF(G414="0-0","△",IF(G414="3-0","○",IF(G414="4-0","○",IF(G414="4-1","○",IF(G414="3-1","〇",IF(G414="5-0","〇",IF(G414="5-1","〇",IF(G414="7-0","〇",IF(G414="3-2","〇",IF(G414="8-0","〇",IF(G414="4-3","〇",IF(G414="3-2","〇",IF(G414="5-2","〇",IF(G414="4-2","〇",IF(G414="6-0","〇",IF(G414="3-2","〇",IF(G414="7-0","〇","×")))))))))))))))))))))))</f>
        <v/>
      </c>
      <c r="I1122" s="54" t="n"/>
    </row>
    <row r="1123">
      <c r="B1123" s="46" t="n"/>
      <c r="C1123" s="144" t="n"/>
      <c r="D1123" s="66" t="n"/>
      <c r="E1123" s="18" t="n"/>
      <c r="F1123" s="33" t="inlineStr">
        <is>
          <t>城北</t>
        </is>
      </c>
      <c r="G1123" s="35" t="inlineStr">
        <is>
          <t>11-0</t>
        </is>
      </c>
      <c r="H1123" s="34" t="inlineStr">
        <is>
          <t>〇</t>
        </is>
      </c>
      <c r="I1123" s="56" t="n"/>
    </row>
    <row r="1124">
      <c r="B1124" s="46" t="n"/>
      <c r="C1124" s="144" t="n"/>
      <c r="D1124" s="66" t="n"/>
      <c r="E1124" s="18" t="n"/>
      <c r="F1124" s="42" t="inlineStr">
        <is>
          <t>葉山JGK</t>
        </is>
      </c>
      <c r="G1124" s="44" t="inlineStr">
        <is>
          <t>1-3</t>
        </is>
      </c>
      <c r="H1124" s="43">
        <f>IF(G416="0-1","×",IF(G416="1-1","△",IF(G416="1-0","〇",IF(G416="2-0","〇",IF(G416="2-2","△",IF(G416="2-1","〇",IF(G416="0-0","△",IF(G416="3-0","○",IF(G416="4-0","○",IF(G416="4-1","○",IF(G416="3-1","〇",IF(G416="5-0","〇",IF(G416="5-1","〇",IF(G416="7-0","〇",IF(G416="3-2","〇",IF(G416="8-0","〇",IF(G416="4-3","〇",IF(G416="3-2","〇",IF(G416="5-2","〇",IF(G416="4-2","〇",IF(G416="6-0","〇",IF(G416="3-2","〇",IF(G416="7-0","〇","×")))))))))))))))))))))))</f>
        <v/>
      </c>
      <c r="I1124" s="60" t="n"/>
    </row>
    <row r="1125">
      <c r="B1125" s="63" t="n">
        <v>45206</v>
      </c>
      <c r="C1125" s="145">
        <f>B1125</f>
        <v/>
      </c>
      <c r="D1125" s="84" t="inlineStr">
        <is>
          <t>三浦キッズ大会</t>
        </is>
      </c>
      <c r="E1125" s="25" t="inlineStr">
        <is>
          <t>潮風公園G</t>
        </is>
      </c>
      <c r="F1125" s="30" t="inlineStr">
        <is>
          <t>シーガルズ</t>
        </is>
      </c>
      <c r="G1125" s="32" t="inlineStr">
        <is>
          <t>0-2</t>
        </is>
      </c>
      <c r="H1125" s="31">
        <f>IF(G417="0-1","×",IF(G417="1-1","△",IF(G417="1-0","〇",IF(G417="2-0","〇",IF(G417="2-2","△",IF(G417="2-1","〇",IF(G417="0-0","△",IF(G417="3-0","○",IF(G417="4-0","○",IF(G417="4-1","○",IF(G417="3-1","〇",IF(G417="5-0","〇",IF(G417="5-1","〇",IF(G417="7-0","〇",IF(G417="3-2","〇",IF(G417="8-0","〇",IF(G417="4-3","〇",IF(G417="3-2","〇",IF(G417="5-2","〇",IF(G417="4-2","〇",IF(G417="6-0","〇",IF(G417="3-2","〇",IF(G417="7-0","〇","×")))))))))))))))))))))))</f>
        <v/>
      </c>
      <c r="I1125" s="54" t="n"/>
    </row>
    <row r="1126">
      <c r="B1126" s="46" t="n"/>
      <c r="C1126" s="144" t="n"/>
      <c r="D1126" s="66" t="n"/>
      <c r="E1126" s="18" t="n"/>
      <c r="F1126" s="33" t="inlineStr">
        <is>
          <t>KOYO</t>
        </is>
      </c>
      <c r="G1126" s="35" t="inlineStr">
        <is>
          <t>2-0</t>
        </is>
      </c>
      <c r="H1126" s="34">
        <f>IF(G418="0-1","×",IF(G418="1-1","△",IF(G418="1-0","〇",IF(G418="2-0","〇",IF(G418="2-2","△",IF(G418="2-1","〇",IF(G418="0-0","△",IF(G418="3-0","○",IF(G418="4-0","○",IF(G418="4-1","○",IF(G418="3-1","〇",IF(G418="5-0","〇",IF(G418="5-1","〇",IF(G418="7-0","〇",IF(G418="3-2","〇",IF(G418="8-0","〇",IF(G418="4-3","〇",IF(G418="3-2","〇",IF(G418="5-2","〇",IF(G418="4-2","〇",IF(G418="6-0","〇",IF(G418="3-2","〇",IF(G418="7-0","〇","×")))))))))))))))))))))))</f>
        <v/>
      </c>
      <c r="I1126" s="56" t="n"/>
    </row>
    <row r="1127">
      <c r="B1127" s="46" t="n"/>
      <c r="C1127" s="144" t="n"/>
      <c r="D1127" s="66" t="n"/>
      <c r="E1127" s="18" t="n"/>
      <c r="F1127" s="33" t="inlineStr">
        <is>
          <t>葉山JGK</t>
        </is>
      </c>
      <c r="G1127" s="35" t="inlineStr">
        <is>
          <t>2-1</t>
        </is>
      </c>
      <c r="H1127" s="34">
        <f>IF(G419="0-1","×",IF(G419="1-1","△",IF(G419="1-0","〇",IF(G419="2-0","〇",IF(G419="2-2","△",IF(G419="2-1","〇",IF(G419="0-0","△",IF(G419="3-0","○",IF(G419="4-0","○",IF(G419="4-1","○",IF(G419="3-1","〇",IF(G419="5-0","〇",IF(G419="5-1","〇",IF(G419="7-0","〇",IF(G419="3-2","〇",IF(G419="8-0","〇",IF(G419="4-3","〇",IF(G419="3-2","〇",IF(G419="5-2","〇",IF(G419="4-2","〇",IF(G419="6-0","〇",IF(G419="3-2","〇",IF(G419="7-0","〇","×")))))))))))))))))))))))</f>
        <v/>
      </c>
      <c r="I1127" s="56" t="n"/>
    </row>
    <row r="1128">
      <c r="B1128" s="46" t="n"/>
      <c r="C1128" s="144" t="n"/>
      <c r="D1128" s="66" t="n"/>
      <c r="E1128" s="18" t="n"/>
      <c r="F1128" s="33" t="inlineStr">
        <is>
          <t>初声</t>
        </is>
      </c>
      <c r="G1128" s="35" t="inlineStr">
        <is>
          <t>2-0</t>
        </is>
      </c>
      <c r="H1128" s="34">
        <f>IF(G420="0-1","×",IF(G420="1-1","△",IF(G420="1-0","〇",IF(G420="2-0","〇",IF(G420="2-2","△",IF(G420="2-1","〇",IF(G420="0-0","△",IF(G420="3-0","○",IF(G420="4-0","○",IF(G420="4-1","○",IF(G420="3-1","〇",IF(G420="5-0","〇",IF(G420="5-1","〇",IF(G420="7-0","〇",IF(G420="3-2","〇",IF(G420="8-0","〇",IF(G420="4-3","〇",IF(G420="3-2","〇",IF(G420="5-2","〇",IF(G420="4-2","〇",IF(G420="6-0","〇",IF(G420="3-2","〇",IF(G420="7-0","〇","×")))))))))))))))))))))))</f>
        <v/>
      </c>
      <c r="I1128" s="56" t="n"/>
    </row>
    <row r="1129">
      <c r="B1129" s="49" t="n"/>
      <c r="C1129" s="146" t="n"/>
      <c r="D1129" s="74" t="n"/>
      <c r="E1129" s="19" t="n"/>
      <c r="F1129" s="33" t="inlineStr">
        <is>
          <t>鴨居</t>
        </is>
      </c>
      <c r="G1129" s="38" t="inlineStr">
        <is>
          <t>3-2</t>
        </is>
      </c>
      <c r="H1129" s="37">
        <f>IF(G421="0-1","×",IF(G421="1-1","△",IF(G421="1-0","〇",IF(G421="2-0","〇",IF(G421="2-2","△",IF(G421="2-1","〇",IF(G421="0-0","△",IF(G421="3-0","○",IF(G421="4-0","○",IF(G421="4-1","○",IF(G421="3-1","〇",IF(G421="5-0","〇",IF(G421="5-1","〇",IF(G421="7-0","〇",IF(G421="3-2","〇",IF(G421="8-0","〇",IF(G421="4-3","〇",IF(G421="3-2","〇",IF(G421="5-2","〇",IF(G421="4-2","〇",IF(G421="6-0","〇",IF(G421="3-2","〇",IF(G421="7-0","〇","×")))))))))))))))))))))))</f>
        <v/>
      </c>
      <c r="I1129" s="58" t="n"/>
    </row>
    <row r="1130">
      <c r="B1130" s="46" t="n">
        <v>45206</v>
      </c>
      <c r="C1130" s="144">
        <f>B1130</f>
        <v/>
      </c>
      <c r="D1130" s="66" t="inlineStr">
        <is>
          <t>明浜スマイルカップ</t>
        </is>
      </c>
      <c r="E1130" s="66" t="inlineStr">
        <is>
          <t>明浜小学校</t>
        </is>
      </c>
      <c r="F1130" s="30" t="inlineStr">
        <is>
          <t>馬堀</t>
        </is>
      </c>
      <c r="G1130" s="32" t="inlineStr">
        <is>
          <t>3-0</t>
        </is>
      </c>
      <c r="H1130" s="31">
        <f>IF(G422="0-1","×",IF(G422="1-1","△",IF(G422="1-0","〇",IF(G422="2-0","〇",IF(G422="2-2","△",IF(G422="2-1","〇",IF(G422="0-0","△",IF(G422="3-0","○",IF(G422="4-0","○",IF(G422="4-1","○",IF(G422="3-1","〇",IF(G422="5-0","〇",IF(G422="5-1","〇",IF(G422="7-0","〇",IF(G422="3-2","〇",IF(G422="8-0","〇",IF(G422="4-3","〇",IF(G422="3-2","〇",IF(G422="5-2","〇",IF(G422="4-2","〇",IF(G422="6-0","〇",IF(G422="3-2","〇",IF(G422="7-0","〇","×")))))))))))))))))))))))</f>
        <v/>
      </c>
      <c r="I1130" s="54" t="n"/>
    </row>
    <row r="1131">
      <c r="B1131" s="46" t="n"/>
      <c r="C1131" s="144" t="n"/>
      <c r="D1131" s="66" t="n"/>
      <c r="E1131" s="66" t="n"/>
      <c r="F1131" s="33" t="inlineStr">
        <is>
          <t>よりとも</t>
        </is>
      </c>
      <c r="G1131" s="35" t="inlineStr">
        <is>
          <t>0-0</t>
        </is>
      </c>
      <c r="H1131" s="34">
        <f>IF(G423="0-1","×",IF(G423="1-1","△",IF(G423="1-0","〇",IF(G423="2-0","〇",IF(G423="2-2","△",IF(G423="2-1","〇",IF(G423="0-0","△",IF(G423="3-0","○",IF(G423="4-0","○",IF(G423="4-1","○",IF(G423="3-1","〇",IF(G423="5-0","〇",IF(G423="5-1","〇",IF(G423="7-0","〇",IF(G423="3-2","〇",IF(G423="8-0","〇",IF(G423="4-3","〇",IF(G423="3-2","〇",IF(G423="5-2","〇",IF(G423="4-2","〇",IF(G423="6-0","〇",IF(G423="3-2","〇",IF(G423="7-0","〇","×")))))))))))))))))))))))</f>
        <v/>
      </c>
      <c r="I1131" s="56" t="n"/>
    </row>
    <row r="1132">
      <c r="B1132" s="46" t="n"/>
      <c r="C1132" s="144" t="n"/>
      <c r="D1132" s="66" t="n"/>
      <c r="E1132" s="66" t="n"/>
      <c r="F1132" s="33" t="inlineStr">
        <is>
          <t>大豆戸</t>
        </is>
      </c>
      <c r="G1132" s="35" t="inlineStr">
        <is>
          <t>0-5</t>
        </is>
      </c>
      <c r="H1132" s="34">
        <f>IF(G424="0-1","×",IF(G424="1-1","△",IF(G424="1-0","〇",IF(G424="2-0","〇",IF(G424="2-2","△",IF(G424="2-1","〇",IF(G424="0-0","△",IF(G424="3-0","○",IF(G424="4-0","○",IF(G424="4-1","○",IF(G424="3-1","〇",IF(G424="5-0","〇",IF(G424="5-1","〇",IF(G424="7-0","〇",IF(G424="3-2","〇",IF(G424="8-0","〇",IF(G424="4-3","〇",IF(G424="3-2","〇",IF(G424="5-2","〇",IF(G424="4-2","〇",IF(G424="6-0","〇",IF(G424="3-2","〇",IF(G424="7-0","〇","×")))))))))))))))))))))))</f>
        <v/>
      </c>
      <c r="I1132" s="56" t="n"/>
    </row>
    <row r="1133">
      <c r="B1133" s="46" t="n"/>
      <c r="C1133" s="144" t="n"/>
      <c r="D1133" s="74" t="n"/>
      <c r="E1133" s="74" t="n"/>
      <c r="F1133" s="33" t="inlineStr">
        <is>
          <t>TADO</t>
        </is>
      </c>
      <c r="G1133" s="38" t="inlineStr">
        <is>
          <t>0-2</t>
        </is>
      </c>
      <c r="H1133" s="37">
        <f>IF(G425="0-1","×",IF(G425="1-1","△",IF(G425="1-0","〇",IF(G425="2-0","〇",IF(G425="2-2","△",IF(G425="2-1","〇",IF(G425="0-0","△",IF(G425="3-0","○",IF(G425="4-0","○",IF(G425="4-1","○",IF(G425="3-1","〇",IF(G425="5-0","〇",IF(G425="5-1","〇",IF(G425="7-0","〇",IF(G425="3-2","〇",IF(G425="8-0","〇",IF(G425="4-3","〇",IF(G425="3-2","〇",IF(G425="5-2","〇",IF(G425="4-2","〇",IF(G425="6-0","〇",IF(G425="3-2","〇",IF(G425="7-0","〇","×")))))))))))))))))))))))</f>
        <v/>
      </c>
      <c r="I1133" s="58" t="n"/>
    </row>
    <row r="1134">
      <c r="B1134" s="67" t="n">
        <v>45199</v>
      </c>
      <c r="C1134" s="147">
        <f>B1134</f>
        <v/>
      </c>
      <c r="D1134" s="68" t="inlineStr">
        <is>
          <t>低学年大会</t>
        </is>
      </c>
      <c r="E1134" s="69" t="inlineStr">
        <is>
          <t>野比東小学校</t>
        </is>
      </c>
      <c r="F1134" s="27" t="inlineStr">
        <is>
          <t>たかとり</t>
        </is>
      </c>
      <c r="G1134" s="29" t="inlineStr">
        <is>
          <t>2-1</t>
        </is>
      </c>
      <c r="H1134" s="28">
        <f>IF(G426="0-1","×",IF(G426="1-1","△",IF(G426="1-0","〇",IF(G426="2-0","〇",IF(G426="2-2","△",IF(G426="2-1","〇",IF(G426="0-0","△",IF(G426="3-0","○",IF(G426="4-0","○",IF(G426="4-1","○",IF(G426="3-1","〇",IF(G426="5-0","〇",IF(G426="5-1","〇",IF(G426="7-0","〇",IF(G426="3-2","〇",IF(G426="8-0","〇",IF(G426="4-3","〇",IF(G426="3-2","〇",IF(G426="5-2","〇",IF(G426="4-2","〇",IF(G426="6-0","〇",IF(G426="3-2","〇",IF(G426="7-0","〇","×")))))))))))))))))))))))</f>
        <v/>
      </c>
      <c r="I1134" s="54" t="n"/>
    </row>
    <row r="1135">
      <c r="B1135" s="46" t="n">
        <v>45185</v>
      </c>
      <c r="C1135" s="144">
        <f>B1135</f>
        <v/>
      </c>
      <c r="D1135" s="66" t="inlineStr">
        <is>
          <t>低学年大会</t>
        </is>
      </c>
      <c r="E1135" s="66" t="inlineStr">
        <is>
          <t>明浜小学校</t>
        </is>
      </c>
      <c r="F1135" s="39" t="inlineStr">
        <is>
          <t>シーガルズG</t>
        </is>
      </c>
      <c r="G1135" s="41" t="inlineStr">
        <is>
          <t>1-1</t>
        </is>
      </c>
      <c r="H1135" s="40" t="inlineStr">
        <is>
          <t>×</t>
        </is>
      </c>
      <c r="I1135" s="54" t="inlineStr">
        <is>
          <t>レッド、PK1-3</t>
        </is>
      </c>
    </row>
    <row r="1136">
      <c r="B1136" s="46" t="n"/>
      <c r="C1136" s="144" t="n"/>
      <c r="D1136" s="66" t="n"/>
      <c r="E1136" s="66" t="n"/>
      <c r="F1136" s="33" t="inlineStr">
        <is>
          <t>大楠U8</t>
        </is>
      </c>
      <c r="G1136" s="35" t="inlineStr">
        <is>
          <t>2-3</t>
        </is>
      </c>
      <c r="H1136" s="34">
        <f>IF(G428="0-1","×",IF(G428="1-1","△",IF(G428="1-0","〇",IF(G428="2-0","〇",IF(G428="2-2","△",IF(G428="2-1","〇",IF(G428="0-0","△",IF(G428="3-0","○",IF(G428="4-0","○",IF(G428="4-1","○",IF(G428="3-1","〇",IF(G428="5-0","〇",IF(G428="5-1","〇",IF(G428="7-0","〇",IF(G428="3-2","〇",IF(G428="8-0","〇",IF(G428="4-3","〇",IF(G428="3-2","〇",IF(G428="5-2","〇",IF(G428="4-2","〇",IF(G428="6-0","〇",IF(G428="3-2","〇",IF(G428="7-0","〇","×")))))))))))))))))))))))</f>
        <v/>
      </c>
      <c r="I1136" s="56" t="n"/>
    </row>
    <row r="1137">
      <c r="B1137" s="46" t="n"/>
      <c r="C1137" s="144" t="n"/>
      <c r="D1137" s="66" t="n"/>
      <c r="E1137" s="66" t="n"/>
      <c r="F1137" s="55" t="inlineStr">
        <is>
          <t>佐野ベアーズ</t>
        </is>
      </c>
      <c r="G1137" s="35" t="inlineStr">
        <is>
          <t>2-0</t>
        </is>
      </c>
      <c r="H1137" s="34">
        <f>IF(G429="0-1","×",IF(G429="1-1","△",IF(G429="1-0","〇",IF(G429="2-0","〇",IF(G429="2-2","△",IF(G429="2-1","〇",IF(G429="0-0","△",IF(G429="3-0","○",IF(G429="4-0","○",IF(G429="4-1","○",IF(G429="3-1","〇",IF(G429="5-0","〇",IF(G429="5-1","〇",IF(G429="7-0","〇",IF(G429="3-2","〇",IF(G429="8-0","〇",IF(G429="4-3","〇",IF(G429="3-2","〇",IF(G429="5-2","〇",IF(G429="4-2","〇",IF(G429="6-0","〇",IF(G429="3-2","〇",IF(G429="7-0","〇","×")))))))))))))))))))))))</f>
        <v/>
      </c>
      <c r="I1137" s="56" t="inlineStr">
        <is>
          <t>ブルー</t>
        </is>
      </c>
    </row>
    <row r="1138">
      <c r="B1138" s="46" t="n"/>
      <c r="C1138" s="144" t="n"/>
      <c r="D1138" s="74" t="n"/>
      <c r="E1138" s="74" t="n"/>
      <c r="F1138" s="36" t="inlineStr">
        <is>
          <t>0ー5</t>
        </is>
      </c>
      <c r="G1138" s="38" t="inlineStr">
        <is>
          <t>0-1</t>
        </is>
      </c>
      <c r="H1138" s="37">
        <f>IF(G430="0-1","×",IF(G430="1-1","△",IF(G430="1-0","〇",IF(G430="2-0","〇",IF(G430="2-2","△",IF(G430="2-1","〇",IF(G430="0-0","△",IF(G430="3-0","○",IF(G430="4-0","○",IF(G430="4-1","○",IF(G430="3-1","〇",IF(G430="5-0","〇",IF(G430="5-1","〇",IF(G430="7-0","〇",IF(G430="3-2","〇",IF(G430="8-0","〇",IF(G430="4-3","〇",IF(G430="3-2","〇",IF(G430="5-2","〇",IF(G430="4-2","〇",IF(G430="6-0","〇",IF(G430="3-2","〇",IF(G430="7-0","〇","×")))))))))))))))))))))))</f>
        <v/>
      </c>
      <c r="I1138" s="58" t="n"/>
    </row>
    <row r="1139">
      <c r="B1139" s="63" t="n">
        <v>45172</v>
      </c>
      <c r="C1139" s="145">
        <f>B1139</f>
        <v/>
      </c>
      <c r="D1139" s="64" t="inlineStr">
        <is>
          <t>低学年大会</t>
        </is>
      </c>
      <c r="E1139" s="84" t="inlineStr">
        <is>
          <t>船越小学校</t>
        </is>
      </c>
      <c r="F1139" s="30" t="inlineStr">
        <is>
          <t>大津FC</t>
        </is>
      </c>
      <c r="G1139" s="32" t="inlineStr">
        <is>
          <t>1-2</t>
        </is>
      </c>
      <c r="H1139" s="31">
        <f>IF(G431="0-1","×",IF(G431="1-1","△",IF(G431="1-0","〇",IF(G431="2-0","〇",IF(G431="2-2","△",IF(G431="2-1","〇",IF(G431="0-0","△",IF(G431="3-0","○",IF(G431="4-0","○",IF(G431="4-1","○",IF(G431="3-1","〇",IF(G431="5-0","〇",IF(G431="5-1","〇",IF(G431="7-0","〇",IF(G431="3-2","〇",IF(G431="8-0","〇",IF(G431="4-3","〇",IF(G431="3-2","〇",IF(G431="5-2","〇",IF(G431="4-2","〇",IF(G431="6-0","〇",IF(G431="3-2","〇",IF(G431="7-0","〇","×")))))))))))))))))))))))</f>
        <v/>
      </c>
      <c r="I1139" s="54" t="n"/>
    </row>
    <row r="1140">
      <c r="B1140" s="49" t="n"/>
      <c r="C1140" s="146" t="n"/>
      <c r="D1140" s="50" t="n"/>
      <c r="E1140" s="74" t="n"/>
      <c r="F1140" s="36" t="inlineStr">
        <is>
          <t>城北</t>
        </is>
      </c>
      <c r="G1140" s="38" t="inlineStr">
        <is>
          <t>4-0</t>
        </is>
      </c>
      <c r="H1140" s="37">
        <f>IF(G432="0-1","×",IF(G432="1-1","△",IF(G432="1-0","〇",IF(G432="2-0","〇",IF(G432="2-2","△",IF(G432="2-1","〇",IF(G432="0-0","△",IF(G432="3-0","○",IF(G432="4-0","○",IF(G432="4-1","○",IF(G432="3-1","〇",IF(G432="5-0","〇",IF(G432="5-1","〇",IF(G432="7-0","〇",IF(G432="3-2","〇",IF(G432="8-0","〇",IF(G432="4-3","〇",IF(G432="3-2","〇",IF(G432="5-2","〇",IF(G432="4-2","〇",IF(G432="6-0","〇",IF(G432="3-2","〇",IF(G432="7-0","〇","×")))))))))))))))))))))))</f>
        <v/>
      </c>
      <c r="I1140" s="58" t="n"/>
    </row>
    <row r="1141">
      <c r="B1141" s="46" t="n">
        <v>45158</v>
      </c>
      <c r="C1141" s="144">
        <f>B1141</f>
        <v/>
      </c>
      <c r="D1141" s="140" t="inlineStr">
        <is>
          <t>I.Oリーグ</t>
        </is>
      </c>
      <c r="E1141" s="66" t="inlineStr">
        <is>
          <t>大矢部小学校</t>
        </is>
      </c>
      <c r="F1141" s="53" t="inlineStr">
        <is>
          <t>TADO</t>
        </is>
      </c>
      <c r="G1141" s="32" t="inlineStr">
        <is>
          <t>3-3</t>
        </is>
      </c>
      <c r="H1141" s="31">
        <f>IF(G433="0-1","×",IF(G433="1-1","△",IF(G433="1-0","〇",IF(G433="2-0","〇",IF(G433="2-2","△",IF(G433="2-1","〇",IF(G433="0-0","△",IF(G433="3-0","○",IF(G433="4-0","○",IF(G433="4-1","○",IF(G433="3-1","〇",IF(G433="5-0","〇",IF(G433="5-1","〇",IF(G433="7-0","〇",IF(G433="3-2","〇",IF(G433="8-0","〇",IF(G433="4-3","〇",IF(G433="3-2","〇",IF(G433="5-2","〇",IF(G433="4-2","〇",IF(G433="6-0","〇",IF(G433="3-2","〇",IF(G433="7-0","〇","×")))))))))))))))))))))))</f>
        <v/>
      </c>
      <c r="I1141" s="54" t="n"/>
    </row>
    <row r="1142">
      <c r="B1142" s="49" t="n"/>
      <c r="C1142" s="146" t="n"/>
      <c r="D1142" s="50" t="n"/>
      <c r="E1142" s="74" t="n"/>
      <c r="F1142" s="36" t="inlineStr">
        <is>
          <t>久里浜</t>
        </is>
      </c>
      <c r="G1142" s="38" t="inlineStr">
        <is>
          <t>3-1</t>
        </is>
      </c>
      <c r="H1142" s="37">
        <f>IF(G434="0-1","×",IF(G434="1-1","△",IF(G434="1-0","〇",IF(G434="2-0","〇",IF(G434="2-2","△",IF(G434="2-1","〇",IF(G434="0-0","△",IF(G434="3-0","○",IF(G434="4-0","○",IF(G434="4-1","○",IF(G434="3-1","〇",IF(G434="5-0","〇",IF(G434="5-1","〇",IF(G434="7-0","〇",IF(G434="3-2","〇",IF(G434="8-0","〇",IF(G434="4-3","〇",IF(G434="3-2","〇",IF(G434="5-2","〇",IF(G434="4-2","〇",IF(G434="6-0","〇",IF(G434="3-2","〇",IF(G434="7-0","〇","×")))))))))))))))))))))))</f>
        <v/>
      </c>
      <c r="I1142" s="58" t="n"/>
    </row>
    <row r="1143">
      <c r="B1143" s="46" t="n">
        <v>45136</v>
      </c>
      <c r="C1143" s="144">
        <f>B1143</f>
        <v/>
      </c>
      <c r="D1143" s="66" t="inlineStr">
        <is>
          <t>TADOカップ</t>
        </is>
      </c>
      <c r="E1143" s="66" t="inlineStr">
        <is>
          <t>リーフスタジアム</t>
        </is>
      </c>
      <c r="F1143" s="30" t="inlineStr">
        <is>
          <t>西本郷</t>
        </is>
      </c>
      <c r="G1143" s="32" t="inlineStr">
        <is>
          <t>7-0</t>
        </is>
      </c>
      <c r="H1143" s="31">
        <f>IF(G435="0-1","×",IF(G435="1-1","△",IF(G435="1-0","〇",IF(G435="2-0","〇",IF(G435="2-2","△",IF(G435="2-1","〇",IF(G435="0-0","△",IF(G435="3-0","○",IF(G435="4-0","○",IF(G435="4-1","○",IF(G435="3-1","〇",IF(G435="5-0","〇",IF(G435="5-1","〇",IF(G435="7-0","〇",IF(G435="3-2","〇",IF(G435="8-0","〇",IF(G435="4-3","〇",IF(G435="3-2","〇",IF(G435="5-2","〇",IF(G435="4-2","〇",IF(G435="6-0","〇",IF(G435="3-2","〇",IF(G435="7-0","〇","×")))))))))))))))))))))))</f>
        <v/>
      </c>
      <c r="I1143" s="54" t="n"/>
    </row>
    <row r="1144">
      <c r="B1144" s="46" t="n"/>
      <c r="C1144" s="144" t="n"/>
      <c r="D1144" s="66" t="n"/>
      <c r="E1144" s="66" t="n"/>
      <c r="F1144" s="33" t="inlineStr">
        <is>
          <t>大豆戸</t>
        </is>
      </c>
      <c r="G1144" s="35" t="inlineStr">
        <is>
          <t>0-1</t>
        </is>
      </c>
      <c r="H1144" s="34">
        <f>IF(G436="0-1","×",IF(G436="1-1","△",IF(G436="1-0","〇",IF(G436="2-0","〇",IF(G436="2-2","△",IF(G436="2-1","〇",IF(G436="0-0","△",IF(G436="3-0","○",IF(G436="4-0","○",IF(G436="4-1","○",IF(G436="3-1","〇",IF(G436="5-0","〇",IF(G436="5-1","〇",IF(G436="7-0","〇",IF(G436="3-2","〇",IF(G436="8-0","〇",IF(G436="4-3","〇",IF(G436="3-2","〇",IF(G436="5-2","〇",IF(G436="4-2","〇",IF(G436="6-0","〇",IF(G436="3-2","〇",IF(G436="7-0","〇","×")))))))))))))))))))))))</f>
        <v/>
      </c>
      <c r="I1144" s="56" t="n"/>
    </row>
    <row r="1145">
      <c r="B1145" s="46" t="n"/>
      <c r="C1145" s="144" t="n"/>
      <c r="D1145" s="66" t="n"/>
      <c r="E1145" s="66" t="n"/>
      <c r="F1145" s="55" t="inlineStr">
        <is>
          <t>佐野ベアーズ</t>
        </is>
      </c>
      <c r="G1145" s="35" t="inlineStr">
        <is>
          <t>4-2</t>
        </is>
      </c>
      <c r="H1145" s="34">
        <f>IF(G437="0-1","×",IF(G437="1-1","△",IF(G437="1-0","〇",IF(G437="2-0","〇",IF(G437="2-2","△",IF(G437="2-1","〇",IF(G437="0-0","△",IF(G437="3-0","○",IF(G437="4-0","○",IF(G437="4-1","○",IF(G437="3-1","〇",IF(G437="5-0","〇",IF(G437="5-1","〇",IF(G437="7-0","〇",IF(G437="3-2","〇",IF(G437="8-0","〇",IF(G437="4-3","〇",IF(G437="3-2","〇",IF(G437="5-2","〇",IF(G437="4-2","〇",IF(G437="6-0","〇",IF(G437="3-2","〇",IF(G437="7-0","〇","×")))))))))))))))))))))))</f>
        <v/>
      </c>
      <c r="I1145" s="56" t="n"/>
    </row>
    <row r="1146">
      <c r="B1146" s="46" t="n"/>
      <c r="C1146" s="144" t="n"/>
      <c r="D1146" s="74" t="n"/>
      <c r="E1146" s="74" t="n"/>
      <c r="F1146" s="36" t="inlineStr">
        <is>
          <t>0ー5</t>
        </is>
      </c>
      <c r="G1146" s="38" t="inlineStr">
        <is>
          <t>0-5</t>
        </is>
      </c>
      <c r="H1146" s="37">
        <f>IF(G438="0-1","×",IF(G438="1-1","△",IF(G438="1-0","〇",IF(G438="2-0","〇",IF(G438="2-2","△",IF(G438="2-1","〇",IF(G438="0-0","△",IF(G438="3-0","○",IF(G438="4-0","○",IF(G438="4-1","○",IF(G438="3-1","〇",IF(G438="5-0","〇",IF(G438="5-1","〇",IF(G438="7-0","〇",IF(G438="3-2","〇",IF(G438="8-0","〇",IF(G438="4-3","〇",IF(G438="3-2","〇",IF(G438="5-2","〇",IF(G438="4-2","〇",IF(G438="6-0","〇",IF(G438="3-2","〇",IF(G438="7-0","〇","×")))))))))))))))))))))))</f>
        <v/>
      </c>
      <c r="I1146" s="58" t="n"/>
    </row>
    <row r="1147">
      <c r="B1147" s="63" t="n">
        <v>45116</v>
      </c>
      <c r="C1147" s="145">
        <f>B1147</f>
        <v/>
      </c>
      <c r="D1147" s="140" t="inlineStr">
        <is>
          <t>TRM</t>
        </is>
      </c>
      <c r="E1147" s="66" t="inlineStr">
        <is>
          <t>明浜小学校</t>
        </is>
      </c>
      <c r="F1147" s="61" t="inlineStr">
        <is>
          <t>葉山JGK</t>
        </is>
      </c>
      <c r="G1147" s="41" t="inlineStr">
        <is>
          <t>1-0</t>
        </is>
      </c>
      <c r="H1147" s="40">
        <f>IF(G439="0-1","×",IF(G439="1-1","△",IF(G439="1-0","〇",IF(G439="2-0","〇",IF(G439="2-2","△",IF(G439="2-1","〇",IF(G439="0-0","△",IF(G439="3-0","○",IF(G439="4-0","○",IF(G439="4-1","○",IF(G439="3-1","〇",IF(G439="5-0","〇",IF(G439="5-1","〇",IF(G439="7-0","〇",IF(G439="3-2","〇",IF(G439="8-0","〇",IF(G439="4-3","〇",IF(G439="3-2","〇",IF(G439="5-2","〇",IF(G439="4-2","〇",IF(G439="6-0","〇",IF(G439="3-2","〇",IF(G439="7-0","〇","×")))))))))))))))))))))))</f>
        <v/>
      </c>
      <c r="I1147" s="62" t="n"/>
    </row>
    <row r="1148">
      <c r="B1148" s="46" t="n"/>
      <c r="C1148" s="144" t="n"/>
      <c r="D1148" s="140" t="n"/>
      <c r="E1148" s="66" t="n"/>
      <c r="F1148" s="33" t="n"/>
      <c r="G1148" s="35" t="inlineStr">
        <is>
          <t>7-0</t>
        </is>
      </c>
      <c r="H1148" s="34">
        <f>IF(G440="0-1","×",IF(G440="1-1","△",IF(G440="1-0","〇",IF(G440="2-0","〇",IF(G440="2-2","△",IF(G440="2-1","〇",IF(G440="0-0","△",IF(G440="3-0","○",IF(G440="4-0","○",IF(G440="4-1","○",IF(G440="3-1","〇",IF(G440="5-0","〇",IF(G440="5-1","〇",IF(G440="7-0","〇",IF(G440="3-2","〇",IF(G440="8-0","〇",IF(G440="4-3","〇",IF(G440="3-2","〇",IF(G440="5-2","〇",IF(G440="4-2","〇",IF(G440="6-0","〇",IF(G440="3-2","〇",IF(G440="7-0","〇","×")))))))))))))))))))))))</f>
        <v/>
      </c>
      <c r="I1148" s="56" t="n"/>
    </row>
    <row r="1149">
      <c r="B1149" s="46" t="n"/>
      <c r="C1149" s="144" t="n"/>
      <c r="D1149" s="140" t="n"/>
      <c r="E1149" s="66" t="n"/>
      <c r="F1149" s="33" t="n"/>
      <c r="G1149" s="35" t="inlineStr">
        <is>
          <t>0-0</t>
        </is>
      </c>
      <c r="H1149" s="34">
        <f>IF(G441="0-1","×",IF(G441="1-1","△",IF(G441="1-0","〇",IF(G441="2-0","〇",IF(G441="2-2","△",IF(G441="2-1","〇",IF(G441="0-0","△",IF(G441="3-0","○",IF(G441="4-0","○",IF(G441="4-1","○",IF(G441="3-1","〇",IF(G441="5-0","〇",IF(G441="5-1","〇",IF(G441="7-0","〇",IF(G441="3-2","〇",IF(G441="8-0","〇",IF(G441="4-3","〇",IF(G441="3-2","〇",IF(G441="5-2","〇",IF(G441="4-2","〇",IF(G441="6-0","〇",IF(G441="3-2","〇",IF(G441="7-0","〇","×")))))))))))))))))))))))</f>
        <v/>
      </c>
      <c r="I1149" s="56" t="n"/>
    </row>
    <row r="1150">
      <c r="B1150" s="46" t="n"/>
      <c r="C1150" s="144" t="n"/>
      <c r="D1150" s="140" t="n"/>
      <c r="E1150" s="66" t="n"/>
      <c r="F1150" s="33" t="n"/>
      <c r="G1150" s="35" t="inlineStr">
        <is>
          <t>1-0</t>
        </is>
      </c>
      <c r="H1150" s="34">
        <f>IF(G442="0-1","×",IF(G442="1-1","△",IF(G442="1-0","〇",IF(G442="2-0","〇",IF(G442="2-2","△",IF(G442="2-1","〇",IF(G442="0-0","△",IF(G442="3-0","○",IF(G442="4-0","○",IF(G442="4-1","○",IF(G442="3-1","〇",IF(G442="5-0","〇",IF(G442="5-1","〇",IF(G442="7-0","〇",IF(G442="3-2","〇",IF(G442="8-0","〇",IF(G442="4-3","〇",IF(G442="3-2","〇",IF(G442="5-2","〇",IF(G442="4-2","〇",IF(G442="6-0","〇",IF(G442="3-2","〇",IF(G442="7-0","〇","×")))))))))))))))))))))))</f>
        <v/>
      </c>
      <c r="I1150" s="56" t="n"/>
    </row>
    <row r="1151">
      <c r="B1151" s="46" t="n"/>
      <c r="C1151" s="144" t="n"/>
      <c r="D1151" s="140" t="n"/>
      <c r="E1151" s="66" t="n"/>
      <c r="F1151" s="55" t="n"/>
      <c r="G1151" s="35" t="inlineStr">
        <is>
          <t>4-0</t>
        </is>
      </c>
      <c r="H1151" s="34">
        <f>IF(G443="0-1","×",IF(G443="1-1","△",IF(G443="1-0","〇",IF(G443="2-0","〇",IF(G443="2-2","△",IF(G443="2-1","〇",IF(G443="0-0","△",IF(G443="3-0","○",IF(G443="4-0","○",IF(G443="4-1","○",IF(G443="3-1","〇",IF(G443="5-0","〇",IF(G443="5-1","〇",IF(G443="7-0","〇",IF(G443="3-2","〇",IF(G443="8-0","〇",IF(G443="4-3","〇",IF(G443="3-2","〇",IF(G443="5-2","〇",IF(G443="4-2","〇",IF(G443="6-0","〇",IF(G443="3-2","〇",IF(G443="7-0","〇","×")))))))))))))))))))))))</f>
        <v/>
      </c>
      <c r="I1151" s="56" t="n"/>
    </row>
    <row r="1152">
      <c r="B1152" s="46" t="n"/>
      <c r="C1152" s="144" t="n"/>
      <c r="D1152" s="140" t="n"/>
      <c r="E1152" s="66" t="n"/>
      <c r="F1152" s="33" t="n"/>
      <c r="G1152" s="35" t="inlineStr">
        <is>
          <t>4-1</t>
        </is>
      </c>
      <c r="H1152" s="34">
        <f>IF(G444="0-1","×",IF(G444="1-1","△",IF(G444="1-0","〇",IF(G444="2-0","〇",IF(G444="2-2","△",IF(G444="2-1","〇",IF(G444="0-0","△",IF(G444="3-0","○",IF(G444="4-0","○",IF(G444="4-1","○",IF(G444="3-1","〇",IF(G444="5-0","〇",IF(G444="5-1","〇",IF(G444="7-0","〇",IF(G444="3-2","〇",IF(G444="8-0","〇",IF(G444="4-3","〇",IF(G444="3-2","〇",IF(G444="5-2","〇",IF(G444="4-2","〇",IF(G444="6-0","〇",IF(G444="3-2","〇",IF(G444="7-0","〇","×")))))))))))))))))))))))</f>
        <v/>
      </c>
      <c r="I1152" s="56" t="n"/>
    </row>
    <row r="1153">
      <c r="B1153" s="46" t="n"/>
      <c r="C1153" s="144" t="n"/>
      <c r="D1153" s="140" t="n"/>
      <c r="E1153" s="66" t="n"/>
      <c r="F1153" s="33" t="n"/>
      <c r="G1153" s="35" t="inlineStr">
        <is>
          <t>2-0</t>
        </is>
      </c>
      <c r="H1153" s="34">
        <f>IF(G445="0-1","×",IF(G445="1-1","△",IF(G445="1-0","〇",IF(G445="2-0","〇",IF(G445="2-2","△",IF(G445="2-1","〇",IF(G445="0-0","△",IF(G445="3-0","○",IF(G445="4-0","○",IF(G445="4-1","○",IF(G445="3-1","〇",IF(G445="5-0","〇",IF(G445="5-1","〇",IF(G445="7-0","〇",IF(G445="3-2","〇",IF(G445="8-0","〇",IF(G445="4-3","〇",IF(G445="3-2","〇",IF(G445="5-2","〇",IF(G445="4-2","〇",IF(G445="6-0","〇",IF(G445="3-2","〇",IF(G445="7-0","〇","×")))))))))))))))))))))))</f>
        <v/>
      </c>
      <c r="I1153" s="56" t="n"/>
    </row>
    <row r="1154">
      <c r="B1154" s="46" t="n"/>
      <c r="C1154" s="144" t="n"/>
      <c r="D1154" s="140" t="n"/>
      <c r="E1154" s="66" t="n"/>
      <c r="F1154" s="33" t="n"/>
      <c r="G1154" s="35" t="inlineStr">
        <is>
          <t>3-0</t>
        </is>
      </c>
      <c r="H1154" s="37">
        <f>IF(G446="0-1","×",IF(G446="1-1","△",IF(G446="1-0","〇",IF(G446="2-0","〇",IF(G446="2-2","△",IF(G446="2-1","〇",IF(G446="0-0","△",IF(G446="3-0","○",IF(G446="4-0","○",IF(G446="4-1","○",IF(G446="3-1","〇",IF(G446="5-0","〇",IF(G446="5-1","〇",IF(G446="7-0","〇",IF(G446="3-2","〇",IF(G446="8-0","〇",IF(G446="4-3","〇",IF(G446="3-2","〇",IF(G446="5-2","〇",IF(G446="4-2","〇",IF(G446="6-0","〇",IF(G446="3-2","〇",IF(G446="7-0","〇","×")))))))))))))))))))))))</f>
        <v/>
      </c>
      <c r="I1154" s="56" t="n"/>
    </row>
    <row r="1155">
      <c r="B1155" s="63" t="n">
        <v>45109</v>
      </c>
      <c r="C1155" s="145">
        <f>B1155</f>
        <v/>
      </c>
      <c r="D1155" s="64" t="inlineStr">
        <is>
          <t>TRM</t>
        </is>
      </c>
      <c r="E1155" s="84" t="inlineStr">
        <is>
          <t>初声小学校</t>
        </is>
      </c>
      <c r="F1155" s="53" t="inlineStr">
        <is>
          <t>初声B</t>
        </is>
      </c>
      <c r="G1155" s="32" t="inlineStr">
        <is>
          <t>5-1</t>
        </is>
      </c>
      <c r="H1155" s="31">
        <f>IF(G447="0-1","×",IF(G447="1-1","△",IF(G447="1-0","〇",IF(G447="2-0","〇",IF(G447="2-2","△",IF(G447="2-1","〇",IF(G447="0-0","△",IF(G447="3-0","○",IF(G447="4-0","○",IF(G447="4-1","○",IF(G447="3-1","〇",IF(G447="5-0","〇",IF(G447="5-1","〇",IF(G447="7-0","〇",IF(G447="3-2","〇",IF(G447="8-0","〇",IF(G447="4-3","〇",IF(G447="3-2","〇",IF(G447="5-2","〇",IF(G447="4-2","〇",IF(G447="6-0","〇",IF(G447="3-2","〇",IF(G447="7-0","〇","×")))))))))))))))))))))))</f>
        <v/>
      </c>
      <c r="I1155" s="54" t="n"/>
    </row>
    <row r="1156">
      <c r="B1156" s="46" t="n"/>
      <c r="C1156" s="144" t="n"/>
      <c r="D1156" s="140" t="n"/>
      <c r="E1156" s="66" t="n"/>
      <c r="F1156" s="33" t="inlineStr">
        <is>
          <t>初声B</t>
        </is>
      </c>
      <c r="G1156" s="35" t="inlineStr">
        <is>
          <t>9-1</t>
        </is>
      </c>
      <c r="H1156" s="34">
        <f>IF(G448="0-1","×",IF(G448="1-1","△",IF(G448="1-0","〇",IF(G448="2-0","〇",IF(G448="2-2","△",IF(G448="2-1","〇",IF(G448="0-0","△",IF(G448="3-0","○",IF(G448="4-0","○",IF(G448="4-1","○",IF(G448="3-1","〇",IF(G448="5-0","〇",IF(G448="5-1","〇",IF(G448="7-0","〇",IF(G448="3-2","〇",IF(G448="8-0","〇",IF(G448="4-3","〇",IF(G448="3-2","〇",IF(G448="5-2","〇",IF(G448="4-2","〇",IF(G448="6-0","〇",IF(G448="3-2","〇",IF(G448="7-0","〇","×")))))))))))))))))))))))</f>
        <v/>
      </c>
      <c r="I1156" s="56" t="n"/>
    </row>
    <row r="1157">
      <c r="B1157" s="46" t="n"/>
      <c r="C1157" s="144" t="n"/>
      <c r="D1157" s="140" t="n"/>
      <c r="E1157" s="66" t="n"/>
      <c r="F1157" s="33" t="inlineStr">
        <is>
          <t>初声</t>
        </is>
      </c>
      <c r="G1157" s="35" t="inlineStr">
        <is>
          <t>3-0</t>
        </is>
      </c>
      <c r="H1157" s="34">
        <f>IF(G449="0-1","×",IF(G449="1-1","△",IF(G449="1-0","〇",IF(G449="2-0","〇",IF(G449="2-2","△",IF(G449="2-1","〇",IF(G449="0-0","△",IF(G449="3-0","○",IF(G449="4-0","○",IF(G449="4-1","○",IF(G449="3-1","〇",IF(G449="5-0","〇",IF(G449="5-1","〇",IF(G449="7-0","〇",IF(G449="3-2","〇",IF(G449="8-0","〇",IF(G449="4-3","〇",IF(G449="3-2","〇",IF(G449="5-2","〇",IF(G449="4-2","〇",IF(G449="6-0","〇",IF(G449="3-2","〇",IF(G449="7-0","〇","×")))))))))))))))))))))))</f>
        <v/>
      </c>
      <c r="I1157" s="56" t="n"/>
    </row>
    <row r="1158">
      <c r="B1158" s="46" t="n"/>
      <c r="C1158" s="144" t="n"/>
      <c r="D1158" s="140" t="n"/>
      <c r="E1158" s="66" t="n"/>
      <c r="F1158" s="33" t="inlineStr">
        <is>
          <t>初声</t>
        </is>
      </c>
      <c r="G1158" s="35" t="inlineStr">
        <is>
          <t>0-2</t>
        </is>
      </c>
      <c r="H1158" s="34">
        <f>IF(G450="0-1","×",IF(G450="1-1","△",IF(G450="1-0","〇",IF(G450="2-0","〇",IF(G450="2-2","△",IF(G450="2-1","〇",IF(G450="0-0","△",IF(G450="3-0","○",IF(G450="4-0","○",IF(G450="4-1","○",IF(G450="3-1","〇",IF(G450="5-0","〇",IF(G450="5-1","〇",IF(G450="7-0","〇",IF(G450="3-2","〇",IF(G450="8-0","〇",IF(G450="4-3","〇",IF(G450="3-2","〇",IF(G450="5-2","〇",IF(G450="4-2","〇",IF(G450="6-0","〇",IF(G450="3-2","〇",IF(G450="7-0","〇","×")))))))))))))))))))))))</f>
        <v/>
      </c>
      <c r="I1158" s="56" t="n"/>
    </row>
    <row r="1159">
      <c r="B1159" s="63" t="n">
        <v>45102</v>
      </c>
      <c r="C1159" s="145">
        <f>B1159</f>
        <v/>
      </c>
      <c r="D1159" s="64" t="inlineStr">
        <is>
          <t>TRM</t>
        </is>
      </c>
      <c r="E1159" s="84" t="inlineStr">
        <is>
          <t>下野庭小</t>
        </is>
      </c>
      <c r="F1159" s="53" t="inlineStr">
        <is>
          <t>明浜B VS 野庭B</t>
        </is>
      </c>
      <c r="G1159" s="32" t="inlineStr">
        <is>
          <t>3-1</t>
        </is>
      </c>
      <c r="H1159" s="31">
        <f>IF(G451="0-1","×",IF(G451="1-1","△",IF(G451="1-0","〇",IF(G451="2-0","〇",IF(G451="2-2","△",IF(G451="2-1","〇",IF(G451="0-0","△",IF(G451="3-0","○",IF(G451="4-0","○",IF(G451="4-1","○",IF(G451="3-1","〇",IF(G451="5-0","〇",IF(G451="5-1","〇",IF(G451="7-0","〇",IF(G451="3-2","〇",IF(G451="8-0","〇",IF(G451="4-3","〇",IF(G451="3-2","〇",IF(G451="5-2","〇",IF(G451="4-2","〇",IF(G451="6-0","〇",IF(G451="3-2","〇",IF(G451="7-0","〇","×")))))))))))))))))))))))</f>
        <v/>
      </c>
      <c r="I1159" s="54" t="n"/>
    </row>
    <row r="1160">
      <c r="B1160" s="46" t="n"/>
      <c r="C1160" s="144" t="n"/>
      <c r="D1160" s="140" t="n"/>
      <c r="E1160" s="66" t="n"/>
      <c r="F1160" s="33" t="n"/>
      <c r="G1160" s="35" t="inlineStr">
        <is>
          <t>2-0</t>
        </is>
      </c>
      <c r="H1160" s="34">
        <f>IF(G452="0-1","×",IF(G452="1-1","△",IF(G452="1-0","〇",IF(G452="2-0","〇",IF(G452="2-2","△",IF(G452="2-1","〇",IF(G452="0-0","△",IF(G452="3-0","○",IF(G452="4-0","○",IF(G452="4-1","○",IF(G452="3-1","〇",IF(G452="5-0","〇",IF(G452="5-1","〇",IF(G452="7-0","〇",IF(G452="3-2","〇",IF(G452="8-0","〇",IF(G452="4-3","〇",IF(G452="3-2","〇",IF(G452="5-2","〇",IF(G452="4-2","〇",IF(G452="6-0","〇",IF(G452="3-2","〇",IF(G452="7-0","〇","×")))))))))))))))))))))))</f>
        <v/>
      </c>
      <c r="I1160" s="56" t="n"/>
    </row>
    <row r="1161">
      <c r="B1161" s="46" t="n"/>
      <c r="C1161" s="144" t="n"/>
      <c r="D1161" s="140" t="n"/>
      <c r="E1161" s="66" t="n"/>
      <c r="F1161" s="33" t="n"/>
      <c r="G1161" s="35" t="inlineStr">
        <is>
          <t>3-0</t>
        </is>
      </c>
      <c r="H1161" s="34">
        <f>IF(G453="0-1","×",IF(G453="1-1","△",IF(G453="1-0","〇",IF(G453="2-0","〇",IF(G453="2-2","△",IF(G453="2-1","〇",IF(G453="0-0","△",IF(G453="3-0","○",IF(G453="4-0","○",IF(G453="4-1","○",IF(G453="3-1","〇",IF(G453="5-0","〇",IF(G453="5-1","〇",IF(G453="7-0","〇",IF(G453="3-2","〇",IF(G453="8-0","〇",IF(G453="4-3","〇",IF(G453="3-2","〇",IF(G453="5-2","〇",IF(G453="4-2","〇",IF(G453="6-0","〇",IF(G453="3-2","〇",IF(G453="7-0","〇","×")))))))))))))))))))))))</f>
        <v/>
      </c>
      <c r="I1161" s="56" t="n"/>
    </row>
    <row r="1162">
      <c r="B1162" s="46" t="n"/>
      <c r="C1162" s="144" t="n"/>
      <c r="D1162" s="140" t="n"/>
      <c r="E1162" s="66" t="n"/>
      <c r="F1162" s="33" t="n"/>
      <c r="G1162" s="35" t="inlineStr">
        <is>
          <t>0-0</t>
        </is>
      </c>
      <c r="H1162" s="34">
        <f>IF(G454="0-1","×",IF(G454="1-1","△",IF(G454="1-0","〇",IF(G454="2-0","〇",IF(G454="2-2","△",IF(G454="2-1","〇",IF(G454="0-0","△",IF(G454="3-0","○",IF(G454="4-0","○",IF(G454="4-1","○",IF(G454="3-1","〇",IF(G454="5-0","〇",IF(G454="5-1","〇",IF(G454="7-0","〇",IF(G454="3-2","〇",IF(G454="8-0","〇",IF(G454="4-3","〇",IF(G454="3-2","〇",IF(G454="5-2","〇",IF(G454="4-2","〇",IF(G454="6-0","〇",IF(G454="3-2","〇",IF(G454="7-0","〇","×")))))))))))))))))))))))</f>
        <v/>
      </c>
      <c r="I1162" s="56" t="n"/>
    </row>
    <row r="1163">
      <c r="B1163" s="46" t="n"/>
      <c r="C1163" s="144" t="n"/>
      <c r="D1163" s="140" t="n"/>
      <c r="E1163" s="66" t="n"/>
      <c r="F1163" s="33" t="n"/>
      <c r="G1163" s="35" t="inlineStr">
        <is>
          <t>2-0</t>
        </is>
      </c>
      <c r="H1163" s="34">
        <f>IF(G455="0-1","×",IF(G455="1-1","△",IF(G455="1-0","〇",IF(G455="2-0","〇",IF(G455="2-2","△",IF(G455="2-1","〇",IF(G455="0-0","△",IF(G455="3-0","○",IF(G455="4-0","○",IF(G455="4-1","○",IF(G455="3-1","〇",IF(G455="5-0","〇",IF(G455="5-1","〇",IF(G455="7-0","〇",IF(G455="3-2","〇",IF(G455="8-0","〇",IF(G455="4-3","〇",IF(G455="3-2","〇",IF(G455="5-2","〇",IF(G455="4-2","〇",IF(G455="6-0","〇",IF(G455="3-2","〇",IF(G455="7-0","〇","×")))))))))))))))))))))))</f>
        <v/>
      </c>
      <c r="I1163" s="56" t="n"/>
    </row>
    <row r="1164">
      <c r="B1164" s="63" t="n">
        <v>45102</v>
      </c>
      <c r="C1164" s="145">
        <f>B1164</f>
        <v/>
      </c>
      <c r="D1164" s="64" t="inlineStr">
        <is>
          <t>TRM</t>
        </is>
      </c>
      <c r="E1164" s="84" t="inlineStr">
        <is>
          <t>下野庭小</t>
        </is>
      </c>
      <c r="F1164" s="53" t="inlineStr">
        <is>
          <t>明浜A VS 野庭A</t>
        </is>
      </c>
      <c r="G1164" s="32" t="inlineStr">
        <is>
          <t>2-0</t>
        </is>
      </c>
      <c r="H1164" s="31">
        <f>IF(G456="0-1","×",IF(G456="1-1","△",IF(G456="1-0","〇",IF(G456="2-0","〇",IF(G456="2-2","△",IF(G456="2-1","〇",IF(G456="0-0","△",IF(G456="3-0","○",IF(G456="4-0","○",IF(G456="4-1","○",IF(G456="3-1","〇",IF(G456="5-0","〇",IF(G456="5-1","〇",IF(G456="7-0","〇",IF(G456="3-2","〇",IF(G456="8-0","〇",IF(G456="4-3","〇",IF(G456="3-2","〇",IF(G456="5-2","〇",IF(G456="4-2","〇",IF(G456="6-0","〇",IF(G456="3-2","〇",IF(G456="7-0","〇","×")))))))))))))))))))))))</f>
        <v/>
      </c>
      <c r="I1164" s="54" t="n"/>
    </row>
    <row r="1165">
      <c r="B1165" s="46" t="n"/>
      <c r="C1165" s="144" t="n"/>
      <c r="D1165" s="140" t="n"/>
      <c r="E1165" s="66" t="n"/>
      <c r="F1165" s="33" t="n"/>
      <c r="G1165" s="35" t="inlineStr">
        <is>
          <t>1-1</t>
        </is>
      </c>
      <c r="H1165" s="34">
        <f>IF(G457="0-1","×",IF(G457="1-1","△",IF(G457="1-0","〇",IF(G457="2-0","〇",IF(G457="2-2","△",IF(G457="2-1","〇",IF(G457="0-0","△",IF(G457="3-0","○",IF(G457="4-0","○",IF(G457="4-1","○",IF(G457="3-1","〇",IF(G457="5-0","〇",IF(G457="5-1","〇",IF(G457="7-0","〇",IF(G457="3-2","〇",IF(G457="8-0","〇",IF(G457="4-3","〇",IF(G457="3-2","〇",IF(G457="5-2","〇",IF(G457="4-2","〇",IF(G457="6-0","〇",IF(G457="3-2","〇",IF(G457="7-0","〇","×")))))))))))))))))))))))</f>
        <v/>
      </c>
      <c r="I1165" s="56" t="n"/>
    </row>
    <row r="1166">
      <c r="B1166" s="46" t="n"/>
      <c r="C1166" s="144" t="n"/>
      <c r="D1166" s="140" t="n"/>
      <c r="E1166" s="66" t="n"/>
      <c r="F1166" s="33" t="n"/>
      <c r="G1166" s="35" t="inlineStr">
        <is>
          <t>1-1</t>
        </is>
      </c>
      <c r="H1166" s="34">
        <f>IF(G458="0-1","×",IF(G458="1-1","△",IF(G458="1-0","〇",IF(G458="2-0","〇",IF(G458="2-2","△",IF(G458="2-1","〇",IF(G458="0-0","△",IF(G458="3-0","○",IF(G458="4-0","○",IF(G458="4-1","○",IF(G458="3-1","〇",IF(G458="5-0","〇",IF(G458="5-1","〇",IF(G458="7-0","〇",IF(G458="3-2","〇",IF(G458="8-0","〇",IF(G458="4-3","〇",IF(G458="3-2","〇",IF(G458="5-2","〇",IF(G458="4-2","〇",IF(G458="6-0","〇",IF(G458="3-2","〇",IF(G458="7-0","〇","×")))))))))))))))))))))))</f>
        <v/>
      </c>
      <c r="I1166" s="56" t="n"/>
    </row>
    <row r="1167">
      <c r="B1167" s="46" t="n"/>
      <c r="C1167" s="144" t="n"/>
      <c r="D1167" s="140" t="n"/>
      <c r="E1167" s="66" t="n"/>
      <c r="F1167" s="33" t="n"/>
      <c r="G1167" s="35" t="inlineStr">
        <is>
          <t>0-0</t>
        </is>
      </c>
      <c r="H1167" s="34">
        <f>IF(G459="0-1","×",IF(G459="1-1","△",IF(G459="1-0","〇",IF(G459="2-0","〇",IF(G459="2-2","△",IF(G459="2-1","〇",IF(G459="0-0","△",IF(G459="3-0","○",IF(G459="4-0","○",IF(G459="4-1","○",IF(G459="3-1","〇",IF(G459="5-0","〇",IF(G459="5-1","〇",IF(G459="7-0","〇",IF(G459="3-2","〇",IF(G459="8-0","〇",IF(G459="4-3","〇",IF(G459="3-2","〇",IF(G459="5-2","〇",IF(G459="4-2","〇",IF(G459="6-0","〇",IF(G459="3-2","〇",IF(G459="7-0","〇","×")))))))))))))))))))))))</f>
        <v/>
      </c>
      <c r="I1167" s="56" t="n"/>
    </row>
    <row r="1168">
      <c r="B1168" s="46" t="n"/>
      <c r="C1168" s="144" t="n"/>
      <c r="D1168" s="140" t="n"/>
      <c r="E1168" s="66" t="n"/>
      <c r="F1168" s="33" t="n"/>
      <c r="G1168" s="35" t="inlineStr">
        <is>
          <t>4-0</t>
        </is>
      </c>
      <c r="H1168" s="34">
        <f>IF(G460="0-1","×",IF(G460="1-1","△",IF(G460="1-0","〇",IF(G460="2-0","〇",IF(G460="2-2","△",IF(G460="2-1","〇",IF(G460="0-0","△",IF(G460="3-0","○",IF(G460="4-0","○",IF(G460="4-1","○",IF(G460="3-1","〇",IF(G460="5-0","〇",IF(G460="5-1","〇",IF(G460="7-0","〇",IF(G460="3-2","〇",IF(G460="8-0","〇",IF(G460="4-3","〇",IF(G460="3-2","〇",IF(G460="5-2","〇",IF(G460="4-2","〇",IF(G460="6-0","〇",IF(G460="3-2","〇",IF(G460="7-0","〇","×")))))))))))))))))))))))</f>
        <v/>
      </c>
      <c r="I1168" s="56" t="n"/>
    </row>
    <row r="1169">
      <c r="B1169" s="63" t="n">
        <v>45095</v>
      </c>
      <c r="C1169" s="145">
        <f>B1169</f>
        <v/>
      </c>
      <c r="D1169" s="64" t="inlineStr">
        <is>
          <t>シーガルズ杯</t>
        </is>
      </c>
      <c r="E1169" s="84" t="inlineStr">
        <is>
          <t>野比小学校</t>
        </is>
      </c>
      <c r="F1169" s="53" t="inlineStr">
        <is>
          <t>東海岸</t>
        </is>
      </c>
      <c r="G1169" s="32" t="inlineStr">
        <is>
          <t>0-4</t>
        </is>
      </c>
      <c r="H1169" s="31">
        <f>IF(G461="0-1","×",IF(G461="1-1","△",IF(G461="1-0","〇",IF(G461="2-0","〇",IF(G461="2-2","△",IF(G461="2-1","〇",IF(G461="0-0","△",IF(G461="3-0","○",IF(G461="4-0","○",IF(G461="4-1","○",IF(G461="3-1","〇",IF(G461="5-0","〇",IF(G461="5-1","〇",IF(G461="7-0","〇",IF(G461="3-2","〇",IF(G461="8-0","〇",IF(G461="4-3","〇",IF(G461="3-2","〇",IF(G461="5-2","〇",IF(G461="4-2","〇",IF(G461="6-0","〇","×")))))))))))))))))))))</f>
        <v/>
      </c>
      <c r="I1169" s="54" t="n"/>
    </row>
    <row r="1170">
      <c r="B1170" s="46" t="n"/>
      <c r="C1170" s="144" t="n"/>
      <c r="D1170" s="140" t="n"/>
      <c r="E1170" s="66" t="n"/>
      <c r="F1170" s="33" t="inlineStr">
        <is>
          <t>シーガルズ</t>
        </is>
      </c>
      <c r="G1170" s="35" t="inlineStr">
        <is>
          <t>1-0</t>
        </is>
      </c>
      <c r="H1170" s="34">
        <f>IF(G462="0-1","×",IF(G462="1-1","△",IF(G462="1-0","〇",IF(G462="2-0","〇",IF(G462="2-2","△",IF(G462="2-1","〇",IF(G462="0-0","△",IF(G462="3-0","○",IF(G462="4-0","○",IF(G462="4-1","○",IF(G462="3-1","〇",IF(G462="5-0","〇",IF(G462="5-1","〇",IF(G462="7-0","〇",IF(G462="3-2","〇",IF(G462="8-0","〇",IF(G462="4-3","〇",IF(G462="3-2","〇",IF(G462="5-2","〇",IF(G462="4-2","〇",IF(G462="6-0","〇","×")))))))))))))))))))))</f>
        <v/>
      </c>
      <c r="I1170" s="56" t="n"/>
    </row>
    <row r="1171">
      <c r="B1171" s="46" t="n"/>
      <c r="C1171" s="144" t="n"/>
      <c r="D1171" s="140" t="n"/>
      <c r="E1171" s="66" t="n"/>
      <c r="F1171" s="33" t="inlineStr">
        <is>
          <t>足柄</t>
        </is>
      </c>
      <c r="G1171" s="35" t="inlineStr">
        <is>
          <t>0-4</t>
        </is>
      </c>
      <c r="H1171" s="34">
        <f>IF(G463="0-1","×",IF(G463="1-1","△",IF(G463="1-0","〇",IF(G463="2-0","〇",IF(G463="2-2","△",IF(G463="2-1","〇",IF(G463="0-0","△",IF(G463="3-0","○",IF(G463="4-0","○",IF(G463="4-1","○",IF(G463="3-1","〇",IF(G463="5-0","〇",IF(G463="5-1","〇",IF(G463="7-0","〇",IF(G463="3-2","〇",IF(G463="8-0","〇",IF(G463="4-3","〇",IF(G463="3-2","〇",IF(G463="5-2","〇",IF(G463="4-2","〇",IF(G463="6-0","〇","×")))))))))))))))))))))</f>
        <v/>
      </c>
      <c r="I1171" s="56" t="n"/>
    </row>
    <row r="1172">
      <c r="B1172" s="46" t="n"/>
      <c r="C1172" s="144" t="n"/>
      <c r="D1172" s="140" t="n"/>
      <c r="E1172" s="66" t="n"/>
      <c r="F1172" s="33" t="inlineStr">
        <is>
          <t>久里浜</t>
        </is>
      </c>
      <c r="G1172" s="35" t="inlineStr">
        <is>
          <t>7-0</t>
        </is>
      </c>
      <c r="H1172" s="34">
        <f>IF(G464="0-1","×",IF(G464="1-1","△",IF(G464="1-0","〇",IF(G464="2-0","〇",IF(G464="2-2","△",IF(G464="2-1","〇",IF(G464="0-0","△",IF(G464="3-0","○",IF(G464="4-0","○",IF(G464="4-1","○",IF(G464="3-1","〇",IF(G464="5-0","〇",IF(G464="5-1","〇",IF(G464="7-0","〇",IF(G464="3-2","〇",IF(G464="8-0","〇",IF(G464="4-3","〇",IF(G464="3-2","〇",IF(G464="5-2","〇",IF(G464="4-2","〇",IF(G464="6-0","〇","×")))))))))))))))))))))</f>
        <v/>
      </c>
      <c r="I1172" s="56" t="n"/>
    </row>
    <row r="1173">
      <c r="B1173" s="46" t="n"/>
      <c r="C1173" s="144" t="n"/>
      <c r="D1173" s="140" t="n"/>
      <c r="E1173" s="66" t="n"/>
      <c r="F1173" s="33" t="inlineStr">
        <is>
          <t>FCカルパ</t>
        </is>
      </c>
      <c r="G1173" s="35" t="inlineStr">
        <is>
          <t>0-3</t>
        </is>
      </c>
      <c r="H1173" s="34">
        <f>IF(G465="0-1","×",IF(G465="1-1","△",IF(G465="1-0","〇",IF(G465="2-0","〇",IF(G465="2-2","△",IF(G465="2-1","〇",IF(G465="0-0","△",IF(G465="3-0","○",IF(G465="4-0","○",IF(G465="4-1","○",IF(G465="3-1","〇",IF(G465="5-0","〇",IF(G465="5-1","〇",IF(G465="7-0","〇",IF(G465="3-2","〇",IF(G465="8-0","〇",IF(G465="4-3","〇",IF(G465="3-2","〇",IF(G465="5-2","〇",IF(G465="4-2","〇",IF(G465="6-0","〇","×")))))))))))))))))))))</f>
        <v/>
      </c>
      <c r="I1173" s="56" t="n"/>
    </row>
    <row r="1174">
      <c r="B1174" s="63" t="n">
        <v>45088</v>
      </c>
      <c r="C1174" s="145">
        <f>B1174</f>
        <v/>
      </c>
      <c r="D1174" s="64" t="inlineStr">
        <is>
          <t>ライオンズカップ</t>
        </is>
      </c>
      <c r="E1174" s="25" t="inlineStr">
        <is>
          <t>リーフスタジアム</t>
        </is>
      </c>
      <c r="F1174" s="30" t="inlineStr">
        <is>
          <t>たかとり</t>
        </is>
      </c>
      <c r="G1174" s="32" t="n"/>
      <c r="H1174" s="28">
        <f>IF(G466="0-1","×",IF(G466="1-1","△",IF(G466="1-0","〇",IF(G466="2-0","〇",IF(G466="2-2","△",IF(G466="2-1","〇",IF(G466="0-0","△",IF(G466="3-0","○",IF(G466="4-0","○",IF(G466="4-1","○",IF(G466="3-1","〇",IF(G466="5-0","〇",IF(G466="5-1","〇",IF(G466="7-0","〇","×"))))))))))))))</f>
        <v/>
      </c>
      <c r="I1174" s="54" t="n"/>
    </row>
    <row r="1175">
      <c r="B1175" s="63" t="n">
        <v>45087</v>
      </c>
      <c r="C1175" s="145">
        <f>B1175</f>
        <v/>
      </c>
      <c r="D1175" s="64" t="inlineStr">
        <is>
          <t>I.Oリーグ</t>
        </is>
      </c>
      <c r="E1175" s="84" t="inlineStr">
        <is>
          <t>岩戸小学校</t>
        </is>
      </c>
      <c r="F1175" s="53" t="inlineStr">
        <is>
          <t>鴨居</t>
        </is>
      </c>
      <c r="G1175" s="32" t="inlineStr">
        <is>
          <t>0-3</t>
        </is>
      </c>
      <c r="H1175" s="31">
        <f>IF(G467="0-1","×",IF(G467="1-1","△",IF(G467="1-0","〇",IF(G467="2-0","〇",IF(G467="2-2","△",IF(G467="2-1","〇",IF(G467="0-0","△",IF(G467="3-0","○",IF(G467="4-0","○",IF(G467="4-1","○",IF(G467="3-1","〇",IF(G467="5-0","〇",IF(G467="5-1","〇",IF(G467="7-0","〇",IF(G467="3-2","〇",IF(G467="8-0","〇",IF(G467="4-3","〇",IF(G467="3-2","〇",IF(G467="5-2","〇",IF(G467="4-2","〇",IF(G467="6-0","〇","×")))))))))))))))))))))</f>
        <v/>
      </c>
      <c r="I1175" s="54" t="n"/>
    </row>
    <row r="1176">
      <c r="B1176" s="46" t="n"/>
      <c r="C1176" s="144" t="n"/>
      <c r="D1176" s="140" t="n"/>
      <c r="E1176" s="66" t="n"/>
      <c r="F1176" s="33" t="inlineStr">
        <is>
          <t>大津</t>
        </is>
      </c>
      <c r="G1176" s="35" t="inlineStr">
        <is>
          <t>1-1</t>
        </is>
      </c>
      <c r="H1176" s="34">
        <f>IF(G468="0-1","×",IF(G468="1-1","△",IF(G468="1-0","〇",IF(G468="2-0","〇",IF(G468="2-2","△",IF(G468="2-1","〇",IF(G468="0-0","△",IF(G468="3-0","○",IF(G468="4-0","○",IF(G468="4-1","○",IF(G468="3-1","〇",IF(G468="5-0","〇",IF(G468="5-1","〇",IF(G468="7-0","〇",IF(G468="3-2","〇",IF(G468="8-0","〇",IF(G468="4-3","〇",IF(G468="3-2","〇",IF(G468="5-2","〇",IF(G468="4-2","〇",IF(G468="6-0","〇","×")))))))))))))))))))))</f>
        <v/>
      </c>
      <c r="I1176" s="56" t="n"/>
    </row>
    <row r="1177">
      <c r="B1177" s="63" t="n">
        <v>45081</v>
      </c>
      <c r="C1177" s="145">
        <f>B1177</f>
        <v/>
      </c>
      <c r="D1177" s="64" t="inlineStr">
        <is>
          <t>ペガサス杯</t>
        </is>
      </c>
      <c r="E1177" s="84" t="inlineStr">
        <is>
          <t>さえずり</t>
        </is>
      </c>
      <c r="F1177" s="53" t="inlineStr">
        <is>
          <t>IO</t>
        </is>
      </c>
      <c r="G1177" s="32" t="inlineStr">
        <is>
          <t>4-0</t>
        </is>
      </c>
      <c r="H1177" s="31">
        <f>IF(G469="0-1","×",IF(G469="1-1","△",IF(G469="1-0","〇",IF(G469="2-0","〇",IF(G469="2-2","△",IF(G469="2-1","〇",IF(G469="0-0","△",IF(G469="3-0","○",IF(G469="4-0","○",IF(G469="4-1","○",IF(G469="3-1","〇",IF(G469="5-0","〇",IF(G469="5-1","〇",IF(G469="7-0","〇",IF(G469="3-2","〇",IF(G469="8-0","〇",IF(G469="4-3","〇",IF(G469="3-2","〇",IF(G469="5-2","〇",IF(G469="4-2","〇",IF(G469="6-0","〇","×")))))))))))))))))))))</f>
        <v/>
      </c>
      <c r="I1177" s="54" t="n"/>
    </row>
    <row r="1178">
      <c r="B1178" s="46" t="n"/>
      <c r="C1178" s="144" t="n"/>
      <c r="D1178" s="140" t="n"/>
      <c r="E1178" s="66" t="n"/>
      <c r="F1178" s="33" t="inlineStr">
        <is>
          <t>初声</t>
        </is>
      </c>
      <c r="G1178" s="35" t="inlineStr">
        <is>
          <t>0-0</t>
        </is>
      </c>
      <c r="H1178" s="34">
        <f>IF(G470="0-1","×",IF(G470="1-1","△",IF(G470="1-0","〇",IF(G470="2-0","〇",IF(G470="2-2","△",IF(G470="2-1","〇",IF(G470="0-0","△",IF(G470="3-0","○",IF(G470="4-0","○",IF(G470="4-1","○",IF(G470="3-1","〇",IF(G470="5-0","〇",IF(G470="5-1","〇",IF(G470="7-0","〇",IF(G470="3-2","〇",IF(G470="8-0","〇",IF(G470="4-3","〇",IF(G470="3-2","〇",IF(G470="5-2","〇",IF(G470="4-2","〇",IF(G470="6-0","〇","×")))))))))))))))))))))</f>
        <v/>
      </c>
      <c r="I1178" s="56" t="n"/>
    </row>
    <row r="1179">
      <c r="B1179" s="46" t="n"/>
      <c r="C1179" s="144" t="n"/>
      <c r="D1179" s="140" t="n"/>
      <c r="E1179" s="66" t="n"/>
      <c r="F1179" s="33" t="inlineStr">
        <is>
          <t>ペガサス</t>
        </is>
      </c>
      <c r="G1179" s="35" t="inlineStr">
        <is>
          <t>0-0</t>
        </is>
      </c>
      <c r="H1179" s="34">
        <f>IF(G471="0-1","×",IF(G471="1-1","△",IF(G471="1-0","〇",IF(G471="2-0","〇",IF(G471="2-2","△",IF(G471="2-1","〇",IF(G471="0-0","△",IF(G471="3-0","○",IF(G471="4-0","○",IF(G471="4-1","○",IF(G471="3-1","〇",IF(G471="5-0","〇",IF(G471="5-1","〇",IF(G471="7-0","〇",IF(G471="3-2","〇",IF(G471="8-0","〇",IF(G471="4-3","〇",IF(G471="3-2","〇",IF(G471="5-2","〇",IF(G471="4-2","〇",IF(G471="6-0","〇","×")))))))))))))))))))))</f>
        <v/>
      </c>
      <c r="I1179" s="56" t="n"/>
    </row>
    <row r="1180">
      <c r="B1180" s="63" t="n">
        <v>45067</v>
      </c>
      <c r="C1180" s="145">
        <f>B1180</f>
        <v/>
      </c>
      <c r="D1180" s="64" t="inlineStr">
        <is>
          <t>明浜杯</t>
        </is>
      </c>
      <c r="E1180" s="84" t="inlineStr">
        <is>
          <t>明浜小学校</t>
        </is>
      </c>
      <c r="F1180" s="53" t="inlineStr">
        <is>
          <t>久里浜</t>
        </is>
      </c>
      <c r="G1180" s="32" t="inlineStr">
        <is>
          <t>4-1</t>
        </is>
      </c>
      <c r="H1180" s="31">
        <f>IF(G472="0-1","×",IF(G472="1-1","△",IF(G472="1-0","〇",IF(G472="2-0","〇",IF(G472="2-2","△",IF(G472="2-1","〇",IF(G472="0-0","△",IF(G472="3-0","○",IF(G472="4-0","○",IF(G472="4-1","○",IF(G472="3-1","〇",IF(G472="5-0","〇",IF(G472="5-1","〇",IF(G472="7-0","〇",IF(G472="3-2","〇",IF(G472="8-0","〇",IF(G472="4-3","〇",IF(G472="3-2","〇",IF(G472="5-2","〇",IF(G472="4-2","〇",IF(G472="6-0","〇","×")))))))))))))))))))))</f>
        <v/>
      </c>
      <c r="I1180" s="54" t="n"/>
    </row>
    <row r="1181">
      <c r="B1181" s="46" t="n"/>
      <c r="C1181" s="144" t="n"/>
      <c r="D1181" s="140" t="n"/>
      <c r="E1181" s="66" t="n"/>
      <c r="F1181" s="33" t="inlineStr">
        <is>
          <t>中野島</t>
        </is>
      </c>
      <c r="G1181" s="35" t="inlineStr">
        <is>
          <t>0-4</t>
        </is>
      </c>
      <c r="H1181" s="34">
        <f>IF(G473="0-1","×",IF(G473="1-1","△",IF(G473="1-0","〇",IF(G473="2-0","〇",IF(G473="2-2","△",IF(G473="2-1","〇",IF(G473="0-0","△",IF(G473="3-0","○",IF(G473="4-0","○",IF(G473="4-1","○",IF(G473="3-1","〇",IF(G473="5-0","〇",IF(G473="5-1","〇",IF(G473="7-0","〇",IF(G473="3-2","〇",IF(G473="8-0","〇",IF(G473="4-3","〇",IF(G473="3-2","〇",IF(G473="5-2","〇",IF(G473="4-2","〇",IF(G473="6-0","〇","×")))))))))))))))))))))</f>
        <v/>
      </c>
      <c r="I1181" s="56" t="n"/>
    </row>
    <row r="1182">
      <c r="B1182" s="46" t="n"/>
      <c r="C1182" s="144" t="n"/>
      <c r="D1182" s="140" t="n"/>
      <c r="E1182" s="66" t="n"/>
      <c r="F1182" s="33" t="inlineStr">
        <is>
          <t>シーガルズ</t>
        </is>
      </c>
      <c r="G1182" s="35" t="inlineStr">
        <is>
          <t>1-0</t>
        </is>
      </c>
      <c r="H1182" s="34">
        <f>IF(G474="0-1","×",IF(G474="1-1","△",IF(G474="1-0","〇",IF(G474="2-0","〇",IF(G474="2-2","△",IF(G474="2-1","〇",IF(G474="0-0","△",IF(G474="3-0","○",IF(G474="4-0","○",IF(G474="4-1","○",IF(G474="3-1","〇",IF(G474="5-0","〇",IF(G474="5-1","〇",IF(G474="7-0","〇",IF(G474="3-2","〇",IF(G474="8-0","〇",IF(G474="4-3","〇",IF(G474="3-2","〇",IF(G474="5-2","〇",IF(G474="4-2","〇",IF(G474="6-0","〇","×")))))))))))))))))))))</f>
        <v/>
      </c>
      <c r="I1182" s="56" t="n"/>
    </row>
    <row r="1183">
      <c r="B1183" s="46" t="n"/>
      <c r="C1183" s="144" t="n"/>
      <c r="D1183" s="140" t="n"/>
      <c r="E1183" s="66" t="n"/>
      <c r="F1183" s="33" t="inlineStr">
        <is>
          <t>たかとり</t>
        </is>
      </c>
      <c r="G1183" s="35" t="inlineStr">
        <is>
          <t>3-1</t>
        </is>
      </c>
      <c r="H1183" s="34">
        <f>IF(G475="0-1","×",IF(G475="1-1","△",IF(G475="1-0","〇",IF(G475="2-0","〇",IF(G475="2-2","△",IF(G475="2-1","〇",IF(G475="0-0","△",IF(G475="3-0","○",IF(G475="4-0","○",IF(G475="4-1","○",IF(G475="3-1","〇",IF(G475="5-0","〇",IF(G475="5-1","〇",IF(G475="7-0","〇",IF(G475="3-2","〇",IF(G475="8-0","〇",IF(G475="4-3","〇",IF(G475="3-2","〇",IF(G475="5-2","〇",IF(G475="4-2","〇",IF(G475="6-0","〇","×")))))))))))))))))))))</f>
        <v/>
      </c>
      <c r="I1183" s="56" t="n"/>
    </row>
    <row r="1184">
      <c r="B1184" s="46" t="n"/>
      <c r="C1184" s="144" t="n"/>
      <c r="D1184" s="140" t="n"/>
      <c r="E1184" s="66" t="n"/>
      <c r="F1184" s="33" t="inlineStr">
        <is>
          <t>中原</t>
        </is>
      </c>
      <c r="G1184" s="35" t="inlineStr">
        <is>
          <t>0-5</t>
        </is>
      </c>
      <c r="H1184" s="34">
        <f>IF(G476="0-1","×",IF(G476="1-1","△",IF(G476="1-0","〇",IF(G476="2-0","〇",IF(G476="2-2","△",IF(G476="2-1","〇",IF(G476="0-0","△",IF(G476="3-0","○",IF(G476="4-0","○",IF(G476="4-1","○",IF(G476="3-1","〇",IF(G476="5-0","〇",IF(G476="5-1","〇",IF(G476="7-0","〇",IF(G476="3-2","〇",IF(G476="8-0","〇",IF(G476="4-3","〇",IF(G476="3-2","〇",IF(G476="5-2","〇",IF(G476="4-2","〇",IF(G476="6-0","〇","×")))))))))))))))))))))</f>
        <v/>
      </c>
      <c r="I1184" s="56" t="n"/>
    </row>
    <row r="1185">
      <c r="B1185" s="46" t="n"/>
      <c r="C1185" s="144" t="n"/>
      <c r="D1185" s="140" t="n"/>
      <c r="E1185" s="66" t="n"/>
      <c r="F1185" s="33" t="inlineStr">
        <is>
          <t>ルベント</t>
        </is>
      </c>
      <c r="G1185" s="35" t="inlineStr">
        <is>
          <t>2-1</t>
        </is>
      </c>
      <c r="H1185" s="34">
        <f>IF(G477="0-1","×",IF(G477="1-1","△",IF(G477="1-0","〇",IF(G477="2-0","〇",IF(G477="2-2","△",IF(G477="2-1","〇",IF(G477="0-0","△",IF(G477="3-0","○",IF(G477="4-0","○",IF(G477="4-1","○",IF(G477="3-1","〇",IF(G477="5-0","〇",IF(G477="5-1","〇",IF(G477="7-0","〇",IF(G477="3-2","〇",IF(G477="8-0","〇",IF(G477="4-3","〇",IF(G477="3-2","〇",IF(G477="5-2","〇",IF(G477="4-2","〇",IF(G477="6-0","〇","×")))))))))))))))))))))</f>
        <v/>
      </c>
      <c r="I1185" s="56" t="n"/>
    </row>
    <row r="1186">
      <c r="B1186" s="49" t="n"/>
      <c r="C1186" s="146" t="n"/>
      <c r="D1186" s="50" t="n"/>
      <c r="E1186" s="74" t="n"/>
      <c r="F1186" s="36" t="inlineStr">
        <is>
          <t>明浜VS明浜U8</t>
        </is>
      </c>
      <c r="G1186" s="38" t="inlineStr">
        <is>
          <t>1-4</t>
        </is>
      </c>
      <c r="H1186" s="37">
        <f>IF(G478="0-1","×",IF(G478="1-1","△",IF(G478="1-0","〇",IF(G478="2-0","〇",IF(G478="2-2","△",IF(G478="2-1","〇",IF(G478="0-0","△",IF(G478="3-0","○",IF(G478="4-0","○",IF(G478="4-1","○",IF(G478="3-1","〇",IF(G478="5-0","〇",IF(G478="5-1","〇",IF(G478="7-0","〇",IF(G478="3-2","〇",IF(G478="8-0","〇",IF(G478="4-3","〇",IF(G478="3-2","〇",IF(G478="5-2","〇",IF(G478="4-2","〇",IF(G478="6-0","〇","×")))))))))))))))))))))</f>
        <v/>
      </c>
      <c r="I1186" s="58" t="n"/>
    </row>
    <row r="1187">
      <c r="B1187" s="46" t="n">
        <v>45067</v>
      </c>
      <c r="C1187" s="144">
        <f>B1187</f>
        <v/>
      </c>
      <c r="D1187" s="140" t="inlineStr">
        <is>
          <t>久里浜杯</t>
        </is>
      </c>
      <c r="E1187" s="66" t="inlineStr">
        <is>
          <t>久里浜小学校</t>
        </is>
      </c>
      <c r="F1187" s="61" t="inlineStr">
        <is>
          <t>大津</t>
        </is>
      </c>
      <c r="G1187" s="41" t="inlineStr">
        <is>
          <t>1-0</t>
        </is>
      </c>
      <c r="H1187" s="40">
        <f>IF(G479="0-1","×",IF(G479="1-1","△",IF(G479="1-0","〇",IF(G479="2-0","〇",IF(G479="2-2","△",IF(G479="2-1","〇",IF(G479="0-0","△",IF(G479="3-0","○",IF(G479="4-0","○",IF(G479="4-1","○",IF(G479="3-1","〇",IF(G479="5-0","〇",IF(G479="5-1","〇",IF(G479="7-0","〇",IF(G479="3-2","〇",IF(G479="8-0","〇",IF(G479="4-3","〇",IF(G479="3-2","〇",IF(G479="5-2","〇",IF(G479="4-2","〇",IF(G479="6-0","〇","×")))))))))))))))))))))</f>
        <v/>
      </c>
      <c r="I1187" s="62" t="n"/>
    </row>
    <row r="1188">
      <c r="B1188" s="46" t="n"/>
      <c r="C1188" s="144" t="n"/>
      <c r="D1188" s="140" t="n"/>
      <c r="E1188" s="66" t="n"/>
      <c r="F1188" s="33" t="inlineStr">
        <is>
          <t>ペガサス</t>
        </is>
      </c>
      <c r="G1188" s="35" t="inlineStr">
        <is>
          <t>3-0</t>
        </is>
      </c>
      <c r="H1188" s="34">
        <f>IF(G480="0-1","×",IF(G480="1-1","△",IF(G480="1-0","〇",IF(G480="2-0","〇",IF(G480="2-2","△",IF(G480="2-1","〇",IF(G480="0-0","△",IF(G480="3-0","○",IF(G480="4-0","○",IF(G480="4-1","○",IF(G480="3-1","〇",IF(G480="5-0","〇",IF(G480="5-1","〇",IF(G480="7-0","〇",IF(G480="3-2","〇",IF(G480="8-0","〇",IF(G480="4-3","〇",IF(G480="3-2","〇",IF(G480="5-2","〇",IF(G480="4-2","〇",IF(G480="6-0","〇","×")))))))))))))))))))))</f>
        <v/>
      </c>
      <c r="I1188" s="56" t="n"/>
    </row>
    <row r="1189">
      <c r="B1189" s="46" t="n"/>
      <c r="C1189" s="144" t="n"/>
      <c r="D1189" s="140" t="n"/>
      <c r="E1189" s="66" t="n"/>
      <c r="F1189" s="33" t="inlineStr">
        <is>
          <t>I.O</t>
        </is>
      </c>
      <c r="G1189" s="35" t="inlineStr">
        <is>
          <t>1-1</t>
        </is>
      </c>
      <c r="H1189" s="34" t="inlineStr">
        <is>
          <t>×</t>
        </is>
      </c>
      <c r="I1189" s="56" t="inlineStr">
        <is>
          <t>PK2-3</t>
        </is>
      </c>
    </row>
    <row r="1190">
      <c r="B1190" s="46" t="n"/>
      <c r="C1190" s="144" t="n"/>
      <c r="D1190" s="140" t="n"/>
      <c r="E1190" s="66" t="n"/>
      <c r="F1190" s="33" t="inlineStr">
        <is>
          <t>久里浜</t>
        </is>
      </c>
      <c r="G1190" s="35" t="inlineStr">
        <is>
          <t>5-0</t>
        </is>
      </c>
      <c r="H1190" s="34">
        <f>IF(G482="0-1","×",IF(G482="1-1","△",IF(G482="1-0","〇",IF(G482="2-0","〇",IF(G482="2-2","△",IF(G482="2-1","〇",IF(G482="0-0","△",IF(G482="3-0","○",IF(G482="4-0","○",IF(G482="4-1","○",IF(G482="3-1","〇",IF(G482="5-0","〇",IF(G482="5-1","〇",IF(G482="7-0","〇",IF(G482="3-2","〇",IF(G482="8-0","〇",IF(G482="4-3","〇",IF(G482="3-2","〇",IF(G482="5-2","〇",IF(G482="4-2","〇",IF(G482="6-0","〇","×")))))))))))))))))))))</f>
        <v/>
      </c>
      <c r="I1190" s="56" t="n"/>
    </row>
    <row r="1191">
      <c r="B1191" s="46" t="n">
        <v>45067</v>
      </c>
      <c r="C1191" s="144">
        <f>B1191</f>
        <v/>
      </c>
      <c r="D1191" s="140" t="inlineStr">
        <is>
          <t>マリノス交流戦</t>
        </is>
      </c>
      <c r="E1191" s="66" t="inlineStr">
        <is>
          <t>マリノスフットサル</t>
        </is>
      </c>
      <c r="F1191" s="33" t="inlineStr">
        <is>
          <t>TADO</t>
        </is>
      </c>
      <c r="G1191" s="35" t="inlineStr">
        <is>
          <t>4-3</t>
        </is>
      </c>
      <c r="H1191" s="34">
        <f>IF(G483="0-1","×",IF(G483="1-1","△",IF(G483="1-0","〇",IF(G483="2-0","〇",IF(G483="2-2","△",IF(G483="2-1","〇",IF(G483="0-0","△",IF(G483="3-0","○",IF(G483="4-0","○",IF(G483="4-1","○",IF(G483="3-1","〇",IF(G483="5-0","〇",IF(G483="5-1","〇",IF(G483="7-0","〇",IF(G483="3-2","〇",IF(G483="8-0","〇",IF(G483="4-3","〇",IF(G483="3-2","〇",IF(G483="5-2","〇",IF(G483="4-2","〇",IF(G483="6-0","〇","×")))))))))))))))))))))</f>
        <v/>
      </c>
      <c r="I1191" s="56" t="n"/>
    </row>
    <row r="1192">
      <c r="B1192" s="46" t="n"/>
      <c r="C1192" s="144" t="n"/>
      <c r="D1192" s="140" t="n"/>
      <c r="E1192" s="66" t="n"/>
      <c r="F1192" s="33" t="inlineStr">
        <is>
          <t>三春</t>
        </is>
      </c>
      <c r="G1192" s="35" t="inlineStr">
        <is>
          <t>3-2</t>
        </is>
      </c>
      <c r="H1192" s="34">
        <f>IF(G484="0-1","×",IF(G484="1-1","△",IF(G484="1-0","〇",IF(G484="2-0","〇",IF(G484="2-2","△",IF(G484="2-1","〇",IF(G484="0-0","△",IF(G484="3-0","○",IF(G484="4-0","○",IF(G484="4-1","○",IF(G484="3-1","〇",IF(G484="5-0","〇",IF(G484="5-1","〇",IF(G484="7-0","〇",IF(G484="3-2","〇",IF(G484="8-0","〇",IF(G484="4-3","〇",IF(G484="3-2","〇",IF(G484="5-2","〇",IF(G484="4-2","〇",IF(G484="6-0","〇","×")))))))))))))))))))))</f>
        <v/>
      </c>
      <c r="I1192" s="56" t="n"/>
    </row>
    <row r="1193">
      <c r="B1193" s="46" t="n"/>
      <c r="C1193" s="144" t="n"/>
      <c r="D1193" s="140" t="n"/>
      <c r="E1193" s="66" t="n"/>
      <c r="F1193" s="33" t="inlineStr">
        <is>
          <t>佐野</t>
        </is>
      </c>
      <c r="G1193" s="35" t="inlineStr">
        <is>
          <t>7-1</t>
        </is>
      </c>
      <c r="H1193" s="34" t="inlineStr">
        <is>
          <t>〇</t>
        </is>
      </c>
      <c r="I1193" s="56" t="n"/>
    </row>
    <row r="1194">
      <c r="B1194" s="46" t="n"/>
      <c r="C1194" s="144" t="n"/>
      <c r="D1194" s="140" t="n"/>
      <c r="E1194" s="66" t="n"/>
      <c r="F1194" s="33" t="inlineStr">
        <is>
          <t>TADO</t>
        </is>
      </c>
      <c r="G1194" s="35" t="inlineStr">
        <is>
          <t>0-2</t>
        </is>
      </c>
      <c r="H1194" s="34">
        <f>IF(G486="0-1","×",IF(G486="1-1","△",IF(G486="1-0","〇",IF(G486="2-0","〇",IF(G486="2-2","△",IF(G486="2-1","〇",IF(G486="0-0","△",IF(G486="3-0","○",IF(G486="4-0","○",IF(G486="4-1","○",IF(G486="3-1","〇",IF(G486="5-0","〇",IF(G486="5-1","〇",IF(G486="7-0","〇",IF(G486="3-2","〇",IF(G486="8-0","〇",IF(G486="4-3","〇",IF(G486="3-2","〇",IF(G486="5-2","〇",IF(G486="4-2","〇",IF(G486="6-0","〇","×")))))))))))))))))))))</f>
        <v/>
      </c>
      <c r="I1194" s="56" t="n"/>
    </row>
    <row r="1195">
      <c r="B1195" s="63" t="n">
        <v>45049</v>
      </c>
      <c r="C1195" s="145">
        <f>B1195</f>
        <v/>
      </c>
      <c r="D1195" s="64" t="inlineStr">
        <is>
          <t>大豆戸FC　Fes</t>
        </is>
      </c>
      <c r="E1195" s="84" t="n"/>
      <c r="F1195" s="53" t="inlineStr">
        <is>
          <t>バディー</t>
        </is>
      </c>
      <c r="G1195" s="32" t="inlineStr">
        <is>
          <t>0-3</t>
        </is>
      </c>
      <c r="H1195" s="31">
        <f>IF(G487="0-1","×",IF(G487="1-1","△",IF(G487="1-0","〇",IF(G487="2-0","〇",IF(G487="2-2","△",IF(G487="2-1","〇",IF(G487="0-0","△",IF(G487="3-0","○",IF(G487="4-0","○",IF(G487="4-1","○",IF(G487="3-1","〇",IF(G487="5-0","〇",IF(G487="5-1","〇",IF(G487="7-0","〇",IF(G487="3-2","〇",IF(G487="8-0","〇",IF(G487="4-3","〇",IF(G487="3-2","〇",IF(G487="5-2","〇",IF(G487="4-2","〇",IF(G487="6-0","〇","×")))))))))))))))))))))</f>
        <v/>
      </c>
      <c r="I1195" s="54" t="n"/>
    </row>
    <row r="1196">
      <c r="B1196" s="46" t="n"/>
      <c r="C1196" s="144" t="n"/>
      <c r="D1196" s="140" t="n"/>
      <c r="E1196" s="66" t="n"/>
      <c r="F1196" s="33" t="inlineStr">
        <is>
          <t>品濃ウィングス</t>
        </is>
      </c>
      <c r="G1196" s="35" t="inlineStr">
        <is>
          <t>5-0</t>
        </is>
      </c>
      <c r="H1196" s="34">
        <f>IF(G488="0-1","×",IF(G488="1-1","△",IF(G488="1-0","〇",IF(G488="2-0","〇",IF(G488="2-2","△",IF(G488="2-1","〇",IF(G488="0-0","△",IF(G488="3-0","○",IF(G488="4-0","○",IF(G488="4-1","○",IF(G488="3-1","〇",IF(G488="5-0","〇",IF(G488="5-1","〇",IF(G488="7-0","〇",IF(G488="3-2","〇",IF(G488="8-0","〇",IF(G488="4-3","〇",IF(G488="3-2","〇",IF(G488="5-2","〇",IF(G488="4-2","〇",IF(G488="6-0","〇","×")))))))))))))))))))))</f>
        <v/>
      </c>
      <c r="I1196" s="56" t="n"/>
    </row>
    <row r="1197">
      <c r="B1197" s="46" t="n"/>
      <c r="C1197" s="144" t="n"/>
      <c r="D1197" s="140" t="n"/>
      <c r="E1197" s="66" t="n"/>
      <c r="F1197" s="33" t="inlineStr">
        <is>
          <t>FCレガーレ</t>
        </is>
      </c>
      <c r="G1197" s="35" t="inlineStr">
        <is>
          <t>0-4</t>
        </is>
      </c>
      <c r="H1197" s="34">
        <f>IF(G489="0-1","×",IF(G489="1-1","△",IF(G489="1-0","〇",IF(G489="2-0","〇",IF(G489="2-2","△",IF(G489="2-1","〇",IF(G489="0-0","△",IF(G489="3-0","○",IF(G489="4-0","○",IF(G489="4-1","○",IF(G489="3-1","〇",IF(G489="5-0","〇",IF(G489="5-1","〇",IF(G489="7-0","〇",IF(G489="3-2","〇",IF(G489="8-0","〇",IF(G489="4-3","〇",IF(G489="3-2","〇",IF(G489="5-2","〇",IF(G489="4-2","〇",IF(G489="6-0","〇","×")))))))))))))))))))))</f>
        <v/>
      </c>
      <c r="I1197" s="56" t="n"/>
    </row>
    <row r="1198">
      <c r="B1198" s="46" t="n"/>
      <c r="C1198" s="144" t="n"/>
      <c r="D1198" s="140" t="n"/>
      <c r="E1198" s="66" t="n"/>
      <c r="F1198" s="33" t="inlineStr">
        <is>
          <t>東海岸</t>
        </is>
      </c>
      <c r="G1198" s="35" t="inlineStr">
        <is>
          <t>0-2</t>
        </is>
      </c>
      <c r="H1198" s="34">
        <f>IF(G490="0-1","×",IF(G490="1-1","△",IF(G490="1-0","〇",IF(G490="2-0","〇",IF(G490="2-2","△",IF(G490="2-1","〇",IF(G490="0-0","△",IF(G490="3-0","○",IF(G490="4-0","○",IF(G490="4-1","○",IF(G490="3-1","〇",IF(G490="5-0","〇",IF(G490="5-1","〇",IF(G490="7-0","〇",IF(G490="3-2","〇",IF(G490="8-0","〇",IF(G490="4-3","〇",IF(G490="3-2","〇",IF(G490="5-2","〇",IF(G490="4-2","〇",IF(G490="6-0","〇","×")))))))))))))))))))))</f>
        <v/>
      </c>
      <c r="I1198" s="56" t="n"/>
    </row>
    <row r="1199">
      <c r="B1199" s="46" t="n"/>
      <c r="C1199" s="144" t="n"/>
      <c r="D1199" s="140" t="n"/>
      <c r="E1199" s="66" t="n"/>
      <c r="F1199" s="33" t="inlineStr">
        <is>
          <t>湘南辻堂</t>
        </is>
      </c>
      <c r="G1199" s="35" t="inlineStr">
        <is>
          <t>1-0</t>
        </is>
      </c>
      <c r="H1199" s="34">
        <f>IF(G491="0-1","×",IF(G491="1-1","△",IF(G491="1-0","〇",IF(G491="2-0","〇",IF(G491="2-2","△",IF(G491="2-1","〇",IF(G491="0-0","△",IF(G491="3-0","○",IF(G491="4-0","○",IF(G491="4-1","○",IF(G491="3-1","〇",IF(G491="5-0","〇",IF(G491="5-1","〇",IF(G491="7-0","〇",IF(G491="3-2","〇",IF(G491="8-0","〇",IF(G491="4-3","〇",IF(G491="3-2","〇",IF(G491="5-2","〇",IF(G491="4-2","〇",IF(G491="6-0","〇","×")))))))))))))))))))))</f>
        <v/>
      </c>
      <c r="I1199" s="56" t="n"/>
    </row>
    <row r="1200">
      <c r="B1200" s="49" t="n"/>
      <c r="C1200" s="146" t="n"/>
      <c r="D1200" s="50" t="n"/>
      <c r="E1200" s="74" t="n"/>
      <c r="F1200" s="36" t="inlineStr">
        <is>
          <t>湘南レオーネ</t>
        </is>
      </c>
      <c r="G1200" s="38" t="inlineStr">
        <is>
          <t>4-1</t>
        </is>
      </c>
      <c r="H1200" s="37">
        <f>IF(G492="0-1","×",IF(G492="1-1","△",IF(G492="1-0","〇",IF(G492="2-0","〇",IF(G492="2-2","△",IF(G492="2-1","〇",IF(G492="0-0","△",IF(G492="3-0","○",IF(G492="4-0","○",IF(G492="4-1","○",IF(G492="3-1","〇",IF(G492="5-0","〇",IF(G492="5-1","〇",IF(G492="7-0","〇",IF(G492="3-2","〇",IF(G492="8-0","〇",IF(G492="4-3","〇",IF(G492="3-2","〇",IF(G492="5-2","〇",IF(G492="4-2","〇",IF(G492="6-0","〇","×")))))))))))))))))))))</f>
        <v/>
      </c>
      <c r="I1200" s="58" t="n"/>
    </row>
    <row r="1201">
      <c r="B1201" s="63" t="n">
        <v>45039</v>
      </c>
      <c r="C1201" s="145">
        <f>B1201</f>
        <v/>
      </c>
      <c r="D1201" s="64" t="inlineStr">
        <is>
          <t>野庭キッカーズ杯</t>
        </is>
      </c>
      <c r="E1201" s="84" t="inlineStr">
        <is>
          <t>さえずり</t>
        </is>
      </c>
      <c r="F1201" s="53" t="inlineStr">
        <is>
          <t>夏山</t>
        </is>
      </c>
      <c r="G1201" s="32" t="inlineStr">
        <is>
          <t>4-0</t>
        </is>
      </c>
      <c r="H1201" s="31">
        <f>IF(G493="0-1","×",IF(G493="1-1","△",IF(G493="1-0","〇",IF(G493="2-0","〇",IF(G493="2-2","△",IF(G493="2-1","〇",IF(G493="0-0","△",IF(G493="3-0","○",IF(G493="4-0","○",IF(G493="4-1","○",IF(G493="3-1","〇",IF(G493="5-0","〇",IF(G493="5-1","〇",IF(G493="7-0","〇",IF(G493="3-2","〇",IF(G493="8-0","〇",IF(G493="4-3","〇",IF(G493="3-2","〇",IF(G493="5-2","〇",IF(G493="4-2","〇",IF(G493="6-0","〇","×")))))))))))))))))))))</f>
        <v/>
      </c>
      <c r="I1201" s="54" t="n"/>
    </row>
    <row r="1202">
      <c r="B1202" s="46" t="n"/>
      <c r="C1202" s="144" t="n"/>
      <c r="D1202" s="140" t="n"/>
      <c r="E1202" s="66" t="n"/>
      <c r="F1202" s="33" t="inlineStr">
        <is>
          <t>EMSC</t>
        </is>
      </c>
      <c r="G1202" s="35" t="inlineStr">
        <is>
          <t>0-0</t>
        </is>
      </c>
      <c r="H1202" s="34">
        <f>IF(G494="0-1","×",IF(G494="1-1","△",IF(G494="1-0","〇",IF(G494="2-0","〇",IF(G494="2-2","△",IF(G494="2-1","〇",IF(G494="0-0","△",IF(G494="3-0","○",IF(G494="4-0","○",IF(G494="4-1","○",IF(G494="3-1","〇",IF(G494="5-0","〇",IF(G494="5-1","〇",IF(G494="7-0","〇",IF(G494="3-2","〇",IF(G494="8-0","〇",IF(G494="4-3","〇",IF(G494="3-2","〇",IF(G494="5-2","〇",IF(G494="4-2","〇",IF(G494="6-0","〇","×")))))))))))))))))))))</f>
        <v/>
      </c>
      <c r="I1202" s="56" t="n"/>
    </row>
    <row r="1203">
      <c r="B1203" s="46" t="n"/>
      <c r="C1203" s="144" t="n"/>
      <c r="D1203" s="140" t="n"/>
      <c r="E1203" s="66" t="n"/>
      <c r="F1203" s="33" t="inlineStr">
        <is>
          <t>野庭</t>
        </is>
      </c>
      <c r="G1203" s="35" t="inlineStr">
        <is>
          <t>0-0</t>
        </is>
      </c>
      <c r="H1203" s="34">
        <f>IF(G495="0-1","×",IF(G495="1-1","△",IF(G495="1-0","〇",IF(G495="2-0","〇",IF(G495="2-2","△",IF(G495="2-1","〇",IF(G495="0-0","△",IF(G495="3-0","○",IF(G495="4-0","○",IF(G495="4-1","○",IF(G495="3-1","〇",IF(G495="5-0","〇",IF(G495="5-1","〇",IF(G495="7-0","〇",IF(G495="3-2","〇",IF(G495="8-0","〇",IF(G495="4-3","〇",IF(G495="3-2","〇",IF(G495="5-2","〇",IF(G495="4-2","〇",IF(G495="6-0","〇","×")))))))))))))))))))))</f>
        <v/>
      </c>
      <c r="I1203" s="56" t="n"/>
    </row>
    <row r="1204">
      <c r="B1204" s="46" t="n"/>
      <c r="C1204" s="144" t="n"/>
      <c r="D1204" s="140" t="n"/>
      <c r="E1204" s="66" t="n"/>
      <c r="F1204" s="33" t="inlineStr">
        <is>
          <t>夏山</t>
        </is>
      </c>
      <c r="G1204" s="35" t="inlineStr">
        <is>
          <t>4-0</t>
        </is>
      </c>
      <c r="H1204" s="34">
        <f>IF(G496="0-1","×",IF(G496="1-1","△",IF(G496="1-0","〇",IF(G496="2-0","〇",IF(G496="2-2","△",IF(G496="2-1","〇",IF(G496="0-0","△",IF(G496="3-0","○",IF(G496="4-0","○",IF(G496="4-1","○",IF(G496="3-1","〇",IF(G496="5-0","〇",IF(G496="5-1","〇",IF(G496="7-0","〇",IF(G496="3-2","〇",IF(G496="8-0","〇",IF(G496="4-3","〇",IF(G496="3-2","〇",IF(G496="5-2","〇",IF(G496="4-2","〇",IF(G496="6-0","〇","×")))))))))))))))))))))</f>
        <v/>
      </c>
      <c r="I1204" s="56" t="n"/>
    </row>
    <row r="1205">
      <c r="B1205" s="46" t="n"/>
      <c r="C1205" s="144" t="n"/>
      <c r="D1205" s="140" t="n"/>
      <c r="E1205" s="66" t="n"/>
      <c r="F1205" s="33" t="inlineStr">
        <is>
          <t>EMSC</t>
        </is>
      </c>
      <c r="G1205" s="35" t="inlineStr">
        <is>
          <t>1-0</t>
        </is>
      </c>
      <c r="H1205" s="34">
        <f>IF(G497="0-1","×",IF(G497="1-1","△",IF(G497="1-0","〇",IF(G497="2-0","〇",IF(G497="2-2","△",IF(G497="2-1","〇",IF(G497="0-0","△",IF(G497="3-0","○",IF(G497="4-0","○",IF(G497="4-1","○",IF(G497="3-1","〇",IF(G497="5-0","〇",IF(G497="5-1","〇",IF(G497="7-0","〇",IF(G497="3-2","〇",IF(G497="8-0","〇",IF(G497="4-3","〇",IF(G497="3-2","〇",IF(G497="5-2","〇",IF(G497="4-2","〇",IF(G497="6-0","〇","×")))))))))))))))))))))</f>
        <v/>
      </c>
      <c r="I1205" s="56" t="n"/>
    </row>
    <row r="1206">
      <c r="B1206" s="49" t="n"/>
      <c r="C1206" s="146" t="n"/>
      <c r="D1206" s="50" t="n"/>
      <c r="E1206" s="74" t="n"/>
      <c r="F1206" s="36" t="inlineStr">
        <is>
          <t>野庭</t>
        </is>
      </c>
      <c r="G1206" s="38" t="inlineStr">
        <is>
          <t>2-0</t>
        </is>
      </c>
      <c r="H1206" s="37">
        <f>IF(G498="0-1","×",IF(G498="1-1","△",IF(G498="1-0","〇",IF(G498="2-0","〇",IF(G498="2-2","△",IF(G498="2-1","〇",IF(G498="0-0","△",IF(G498="3-0","○",IF(G498="4-0","○",IF(G498="4-1","○",IF(G498="3-1","〇",IF(G498="5-0","〇",IF(G498="5-1","〇",IF(G498="7-0","〇",IF(G498="3-2","〇",IF(G498="8-0","〇",IF(G498="4-3","〇",IF(G498="3-2","〇",IF(G498="5-2","〇",IF(G498="4-2","〇",IF(G498="6-0","〇","×")))))))))))))))))))))</f>
        <v/>
      </c>
      <c r="I1206" s="58" t="n"/>
    </row>
    <row r="1207">
      <c r="B1207" s="46" t="n">
        <v>45038</v>
      </c>
      <c r="C1207" s="144">
        <f>B1207</f>
        <v/>
      </c>
      <c r="D1207" s="140" t="inlineStr">
        <is>
          <t>ライオンズカップ</t>
        </is>
      </c>
      <c r="E1207" s="66" t="inlineStr">
        <is>
          <t>はまゆう</t>
        </is>
      </c>
      <c r="F1207" s="61" t="inlineStr">
        <is>
          <t>TATO</t>
        </is>
      </c>
      <c r="G1207" s="41" t="inlineStr">
        <is>
          <t>4-1</t>
        </is>
      </c>
      <c r="H1207" s="40">
        <f>IF(G499="0-1","×",IF(G499="1-1","△",IF(G499="1-0","〇",IF(G499="2-0","〇",IF(G499="2-2","△",IF(G499="2-1","〇",IF(G499="0-0","△",IF(G499="3-0","○",IF(G499="4-0","○",IF(G499="4-1","○",IF(G499="3-1","〇",IF(G499="5-0","〇",IF(G499="5-1","〇",IF(G499="7-0","〇",IF(G499="3-2","〇",IF(G499="8-0","〇",IF(G499="4-3","〇",IF(G499="3-2","〇",IF(G499="5-2","〇",IF(G499="4-2","〇",IF(G499="6-0","〇","×")))))))))))))))))))))</f>
        <v/>
      </c>
      <c r="I1207" s="62" t="n"/>
    </row>
    <row r="1208">
      <c r="B1208" s="49" t="n"/>
      <c r="C1208" s="146" t="n"/>
      <c r="D1208" s="50" t="n"/>
      <c r="E1208" s="19" t="n"/>
      <c r="F1208" s="74" t="inlineStr">
        <is>
          <t>シーガルズ</t>
        </is>
      </c>
      <c r="G1208" s="76" t="inlineStr">
        <is>
          <t>0-1</t>
        </is>
      </c>
      <c r="H1208" s="75">
        <f>IF(G500="0-1","×",IF(G500="1-1","△",IF(G500="1-0","〇",IF(G500="2-0","〇",IF(G500="2-2","△",IF(G500="2-1","〇",IF(G500="0-0","△",IF(G500="3-0","○",IF(G500="4-0","○",IF(G500="4-1","○",IF(G500="3-1","〇",IF(G500="5-0","〇",IF(G500="5-1","〇",IF(G500="7-0","〇",IF(G500="3-2","〇",IF(G500="8-0","〇",IF(G500="4-3","〇",IF(G500="3-2","〇",IF(G500="5-2","〇",IF(G500="4-2","〇",IF(G500="6-0","〇","×")))))))))))))))))))))</f>
        <v/>
      </c>
      <c r="I1208" s="77" t="n"/>
    </row>
    <row r="1209">
      <c r="B1209" s="63" t="n">
        <v>45032</v>
      </c>
      <c r="C1209" s="145">
        <f>B1209</f>
        <v/>
      </c>
      <c r="D1209" s="64" t="inlineStr">
        <is>
          <t>ライオンズカップ</t>
        </is>
      </c>
      <c r="E1209" s="25" t="inlineStr">
        <is>
          <t>はまゆう</t>
        </is>
      </c>
      <c r="F1209" s="30" t="inlineStr">
        <is>
          <t>大楠</t>
        </is>
      </c>
      <c r="G1209" s="32" t="inlineStr">
        <is>
          <t>2-1</t>
        </is>
      </c>
      <c r="H1209" s="28">
        <f>IF(G501="0-1","×",IF(G501="1-1","△",IF(G501="1-0","〇",IF(G501="2-0","〇",IF(G501="2-2","△",IF(G501="2-1","〇",IF(G501="0-0","△",IF(G501="3-0","○",IF(G501="4-0","○",IF(G501="4-1","○",IF(G501="3-1","〇",IF(G501="5-0","〇",IF(G501="5-1","〇",IF(G501="7-0","〇","×"))))))))))))))</f>
        <v/>
      </c>
      <c r="I1209" s="54" t="n"/>
    </row>
    <row r="1210">
      <c r="B1210" s="63" t="n">
        <v>45004</v>
      </c>
      <c r="C1210" s="145">
        <f>B1210</f>
        <v/>
      </c>
      <c r="D1210" s="64" t="inlineStr">
        <is>
          <t>夏山杯</t>
        </is>
      </c>
      <c r="E1210" s="25" t="inlineStr">
        <is>
          <t>西金沢学園</t>
        </is>
      </c>
      <c r="F1210" s="30" t="inlineStr">
        <is>
          <t>夏山</t>
        </is>
      </c>
      <c r="G1210" s="32" t="inlineStr">
        <is>
          <t>5-0</t>
        </is>
      </c>
      <c r="H1210" s="31">
        <f>IF(G502="0-1","×",IF(G502="1-1","△",IF(G502="1-0","〇",IF(G502="2-0","〇",IF(G502="2-2","△",IF(G502="2-1","〇",IF(G502="0-0","△",IF(G502="3-0","○",IF(G502="4-0","○",IF(G502="4-1","○",IF(G502="3-1","〇",IF(G502="5-0","〇",IF(G502="5-1","〇",IF(G502="7-0","〇",IF(G502="3-2","〇",IF(G502="8-0","〇",IF(G502="4-3","〇",IF(G502="3-2","〇",IF(G502="5-2","〇",IF(G502="4-2","〇",IF(G502="6-0","〇","×")))))))))))))))))))))</f>
        <v/>
      </c>
      <c r="I1210" s="54" t="n"/>
    </row>
    <row r="1211">
      <c r="B1211" s="46" t="n"/>
      <c r="C1211" s="144" t="n"/>
      <c r="D1211" s="140" t="n"/>
      <c r="E1211" s="18" t="n"/>
      <c r="F1211" s="39" t="inlineStr">
        <is>
          <t>並木</t>
        </is>
      </c>
      <c r="G1211" s="41" t="inlineStr">
        <is>
          <t>3-1</t>
        </is>
      </c>
      <c r="H1211" s="34">
        <f>IF(G503="0-1","×",IF(G503="1-1","△",IF(G503="1-0","〇",IF(G503="2-0","〇",IF(G503="2-2","△",IF(G503="2-1","〇",IF(G503="0-0","△",IF(G503="3-0","○",IF(G503="4-0","○",IF(G503="4-1","○",IF(G503="3-1","〇",IF(G503="5-0","〇",IF(G503="5-1","〇",IF(G503="7-0","〇",IF(G503="3-2","〇",IF(G503="8-0","〇",IF(G503="4-3","〇",IF(G503="3-2","〇",IF(G503="5-2","〇",IF(G503="4-2","〇",IF(G503="6-0","〇","×")))))))))))))))))))))</f>
        <v/>
      </c>
      <c r="I1211" s="62" t="n"/>
    </row>
    <row r="1212">
      <c r="B1212" s="46" t="n"/>
      <c r="C1212" s="144" t="n"/>
      <c r="D1212" s="140" t="n"/>
      <c r="E1212" s="18" t="n"/>
      <c r="F1212" s="39" t="inlineStr">
        <is>
          <t>洋光台</t>
        </is>
      </c>
      <c r="G1212" s="41" t="inlineStr">
        <is>
          <t>0-0</t>
        </is>
      </c>
      <c r="H1212" s="34">
        <f>IF(G504="0-1","×",IF(G504="1-1","△",IF(G504="1-0","〇",IF(G504="2-0","〇",IF(G504="2-2","△",IF(G504="2-1","〇",IF(G504="0-0","△",IF(G504="3-0","○",IF(G504="4-0","○",IF(G504="4-1","○",IF(G504="3-1","〇",IF(G504="5-0","〇",IF(G504="5-1","〇",IF(G504="7-0","〇",IF(G504="3-2","〇",IF(G504="8-0","〇",IF(G504="4-3","〇",IF(G504="3-2","〇",IF(G504="5-2","〇",IF(G504="4-2","〇",IF(G504="6-0","〇","×")))))))))))))))))))))</f>
        <v/>
      </c>
      <c r="I1212" s="62" t="n"/>
    </row>
    <row r="1213">
      <c r="B1213" s="46" t="n"/>
      <c r="C1213" s="144" t="n"/>
      <c r="D1213" s="140" t="n"/>
      <c r="E1213" s="18" t="n"/>
      <c r="F1213" s="39" t="inlineStr">
        <is>
          <t>富岡</t>
        </is>
      </c>
      <c r="G1213" s="41" t="inlineStr">
        <is>
          <t>1-0</t>
        </is>
      </c>
      <c r="H1213" s="34">
        <f>IF(G505="0-1","×",IF(G505="1-1","△",IF(G505="1-0","〇",IF(G505="2-0","〇",IF(G505="2-2","△",IF(G505="2-1","〇",IF(G505="0-0","△",IF(G505="3-0","○",IF(G505="4-0","○",IF(G505="4-1","○",IF(G505="3-1","〇",IF(G505="5-0","〇",IF(G505="5-1","〇",IF(G505="7-0","〇",IF(G505="3-2","〇",IF(G505="8-0","〇",IF(G505="4-3","〇",IF(G505="3-2","〇",IF(G505="5-2","〇",IF(G505="4-2","〇",IF(G505="6-0","〇","×")))))))))))))))))))))</f>
        <v/>
      </c>
      <c r="I1213" s="62" t="n"/>
    </row>
    <row r="1214">
      <c r="B1214" s="46" t="n"/>
      <c r="C1214" s="144" t="n"/>
      <c r="D1214" s="140" t="n"/>
      <c r="E1214" s="18" t="n"/>
      <c r="F1214" s="39" t="inlineStr">
        <is>
          <t>富岡</t>
        </is>
      </c>
      <c r="G1214" s="41" t="inlineStr">
        <is>
          <t>1-0</t>
        </is>
      </c>
      <c r="H1214" s="34">
        <f>IF(G506="0-1","×",IF(G506="1-1","△",IF(G506="1-0","〇",IF(G506="2-0","〇",IF(G506="2-2","△",IF(G506="2-1","〇",IF(G506="0-0","△",IF(G506="3-0","○",IF(G506="4-0","○",IF(G506="4-1","○",IF(G506="3-1","〇",IF(G506="5-0","〇",IF(G506="5-1","〇",IF(G506="7-0","〇",IF(G506="3-2","〇",IF(G506="8-0","〇",IF(G506="4-3","〇",IF(G506="3-2","〇",IF(G506="5-2","〇",IF(G506="4-2","〇",IF(G506="6-0","〇","×")))))))))))))))))))))</f>
        <v/>
      </c>
      <c r="I1214" s="62" t="n"/>
    </row>
    <row r="1215">
      <c r="B1215" s="46" t="n"/>
      <c r="C1215" s="144" t="n"/>
      <c r="D1215" s="140" t="n"/>
      <c r="E1215" s="18" t="n"/>
      <c r="F1215" s="39" t="inlineStr">
        <is>
          <t>洋光台</t>
        </is>
      </c>
      <c r="G1215" s="41" t="inlineStr">
        <is>
          <t>1-1</t>
        </is>
      </c>
      <c r="H1215" s="34">
        <f>IF(G507="0-1","×",IF(G507="1-1","△",IF(G507="1-0","〇",IF(G507="2-0","〇",IF(G507="2-2","△",IF(G507="2-1","〇",IF(G507="0-0","△",IF(G507="3-0","○",IF(G507="4-0","○",IF(G507="4-1","○",IF(G507="3-1","〇",IF(G507="5-0","〇",IF(G507="5-1","〇",IF(G507="7-0","〇",IF(G507="3-2","〇",IF(G507="8-0","〇",IF(G507="4-3","〇",IF(G507="3-2","〇",IF(G507="5-2","〇",IF(G507="4-2","〇",IF(G507="6-0","〇","×")))))))))))))))))))))</f>
        <v/>
      </c>
      <c r="I1215" s="62" t="inlineStr">
        <is>
          <t>PK5-4</t>
        </is>
      </c>
    </row>
    <row r="1216">
      <c r="B1216" s="63" t="n">
        <v>45004</v>
      </c>
      <c r="C1216" s="145">
        <f>B1216</f>
        <v/>
      </c>
      <c r="D1216" s="64" t="inlineStr">
        <is>
          <t>久里浜杯</t>
        </is>
      </c>
      <c r="E1216" s="25" t="inlineStr">
        <is>
          <t>久里浜小学校</t>
        </is>
      </c>
      <c r="F1216" s="30" t="inlineStr">
        <is>
          <t>シーガルズ</t>
        </is>
      </c>
      <c r="G1216" s="32" t="inlineStr">
        <is>
          <t>0-1</t>
        </is>
      </c>
      <c r="H1216" s="31">
        <f>IF(G508="0-1","×",IF(G508="1-1","△",IF(G508="1-0","〇",IF(G508="2-0","〇",IF(G508="2-2","△",IF(G508="2-1","〇",IF(G508="0-0","△",IF(G508="3-0","○",IF(G508="4-0","○",IF(G508="4-1","○",IF(G508="3-1","〇",IF(G508="5-0","〇",IF(G508="5-1","〇",IF(G508="7-0","〇",IF(G508="3-2","〇",IF(G508="8-0","〇",IF(G508="4-3","〇",IF(G508="3-2","〇",IF(G508="5-2","〇",IF(G508="4-2","〇",IF(G508="6-0","〇","×")))))))))))))))))))))</f>
        <v/>
      </c>
      <c r="I1216" s="54" t="n"/>
    </row>
    <row r="1217">
      <c r="B1217" s="46" t="n"/>
      <c r="C1217" s="144" t="n"/>
      <c r="D1217" s="140" t="n"/>
      <c r="E1217" s="18" t="n"/>
      <c r="F1217" s="39" t="inlineStr">
        <is>
          <t>I.O</t>
        </is>
      </c>
      <c r="G1217" s="41" t="inlineStr">
        <is>
          <t>0-5</t>
        </is>
      </c>
      <c r="H1217" s="34">
        <f>IF(G509="0-1","×",IF(G509="1-1","△",IF(G509="1-0","〇",IF(G509="2-0","〇",IF(G509="2-2","△",IF(G509="2-1","〇",IF(G509="0-0","△",IF(G509="3-0","○",IF(G509="4-0","○",IF(G509="4-1","○",IF(G509="3-1","〇",IF(G509="5-0","〇",IF(G509="5-1","〇",IF(G509="7-0","〇",IF(G509="3-2","〇",IF(G509="8-0","〇",IF(G509="4-3","〇",IF(G509="3-2","〇",IF(G509="5-2","〇",IF(G509="4-2","〇",IF(G509="6-0","〇","×")))))))))))))))))))))</f>
        <v/>
      </c>
      <c r="I1217" s="62" t="n"/>
    </row>
    <row r="1218">
      <c r="B1218" s="46" t="n"/>
      <c r="C1218" s="144" t="n"/>
      <c r="D1218" s="140" t="n"/>
      <c r="E1218" s="18" t="n"/>
      <c r="F1218" s="39" t="inlineStr">
        <is>
          <t>馬堀</t>
        </is>
      </c>
      <c r="G1218" s="41" t="inlineStr">
        <is>
          <t>17-0</t>
        </is>
      </c>
      <c r="H1218" s="34" t="inlineStr">
        <is>
          <t>〇</t>
        </is>
      </c>
      <c r="I1218" s="62" t="n"/>
    </row>
    <row r="1219">
      <c r="B1219" s="63" t="n">
        <v>44997</v>
      </c>
      <c r="C1219" s="145">
        <f>B1219</f>
        <v/>
      </c>
      <c r="D1219" s="64" t="inlineStr">
        <is>
          <t>葉山JGK杯</t>
        </is>
      </c>
      <c r="E1219" s="25" t="inlineStr">
        <is>
          <t>南郷上ノ山</t>
        </is>
      </c>
      <c r="F1219" s="30" t="inlineStr">
        <is>
          <t>六会湘南台</t>
        </is>
      </c>
      <c r="G1219" s="32" t="inlineStr">
        <is>
          <t>3-0</t>
        </is>
      </c>
      <c r="H1219" s="31">
        <f>IF(G511="0-1","×",IF(G511="1-1","△",IF(G511="1-0","〇",IF(G511="2-0","〇",IF(G511="2-2","△",IF(G511="2-1","〇",IF(G511="0-0","△",IF(G511="3-0","○",IF(G511="4-0","○",IF(G511="4-1","○",IF(G511="3-1","〇",IF(G511="5-0","〇",IF(G511="5-1","〇",IF(G511="7-0","〇",IF(G511="3-2","〇",IF(G511="8-0","〇",IF(G511="4-3","〇",IF(G511="3-2","〇",IF(G511="5-2","〇",IF(G511="4-2","〇",IF(G511="6-0","〇","×")))))))))))))))))))))</f>
        <v/>
      </c>
      <c r="I1219" s="54" t="n"/>
    </row>
    <row r="1220">
      <c r="B1220" s="46" t="n"/>
      <c r="C1220" s="144" t="n"/>
      <c r="D1220" s="140" t="n"/>
      <c r="E1220" s="18" t="n"/>
      <c r="F1220" s="39" t="inlineStr">
        <is>
          <t>葉山JGKバルサ</t>
        </is>
      </c>
      <c r="G1220" s="41" t="inlineStr">
        <is>
          <t>6-1</t>
        </is>
      </c>
      <c r="H1220" s="34">
        <f>IF(G512="0-1","×",IF(G512="1-1","△",IF(G512="1-0","〇",IF(G512="2-0","〇",IF(G512="2-2","△",IF(G512="2-1","〇",IF(G512="0-0","△",IF(G512="3-0","○",IF(G512="4-0","○",IF(G512="4-1","○",IF(G512="3-1","〇",IF(G512="5-0","〇",IF(G512="5-1","〇",IF(G512="7-0","〇",IF(G512="3-2","〇",IF(G512="8-0","〇",IF(G512="4-3","〇",IF(G512="3-2","〇",IF(G512="5-2","〇",IF(G512="4-2","〇",IF(G512="6-0","〇","×")))))))))))))))))))))</f>
        <v/>
      </c>
      <c r="I1220" s="62" t="n"/>
    </row>
    <row r="1221">
      <c r="B1221" s="46" t="n"/>
      <c r="C1221" s="144" t="n"/>
      <c r="D1221" s="140" t="n"/>
      <c r="E1221" s="18" t="n"/>
      <c r="F1221" s="39" t="inlineStr">
        <is>
          <t>葉山JGKレアル</t>
        </is>
      </c>
      <c r="G1221" s="41" t="inlineStr">
        <is>
          <t>5-0</t>
        </is>
      </c>
      <c r="H1221" s="34">
        <f>IF(G513="0-1","×",IF(G513="1-1","△",IF(G513="1-0","〇",IF(G513="2-0","〇",IF(G513="2-2","△",IF(G513="2-1","〇",IF(G513="0-0","△",IF(G513="3-0","○",IF(G513="4-0","○",IF(G513="4-1","○",IF(G513="3-1","〇",IF(G513="5-0","〇",IF(G513="5-1","〇",IF(G513="7-0","〇",IF(G513="3-2","〇",IF(G513="8-0","〇",IF(G513="4-3","〇",IF(G513="3-2","〇",IF(G513="5-2","〇",IF(G513="4-2","〇",IF(G513="6-0","〇","×")))))))))))))))))))))</f>
        <v/>
      </c>
      <c r="I1221" s="62" t="n"/>
    </row>
    <row r="1222">
      <c r="B1222" s="63" t="n">
        <v>44996</v>
      </c>
      <c r="C1222" s="145">
        <f>B1222</f>
        <v/>
      </c>
      <c r="D1222" s="64" t="inlineStr">
        <is>
          <t>I.Oカップ</t>
        </is>
      </c>
      <c r="E1222" s="25" t="inlineStr">
        <is>
          <t>森崎小学校</t>
        </is>
      </c>
      <c r="F1222" s="30" t="inlineStr">
        <is>
          <t>鴨居</t>
        </is>
      </c>
      <c r="G1222" s="32" t="inlineStr">
        <is>
          <t>0-0</t>
        </is>
      </c>
      <c r="H1222" s="31">
        <f>IF(G514="0-1","×",IF(G514="1-1","△",IF(G514="1-0","〇",IF(G514="2-0","〇",IF(G514="2-2","△",IF(G514="2-1","〇",IF(G514="0-0","△",IF(G514="3-0","○",IF(G514="4-0","○",IF(G514="4-1","○",IF(G514="3-1","〇",IF(G514="5-0","〇",IF(G514="5-1","〇",IF(G514="7-0","〇",IF(G514="3-2","〇",IF(G514="8-0","〇",IF(G514="4-3","〇",IF(G514="3-2","〇",IF(G514="5-2","〇",IF(G514="4-2","〇",IF(G514="6-0","〇","×")))))))))))))))))))))</f>
        <v/>
      </c>
      <c r="I1222" s="54" t="n"/>
    </row>
    <row r="1223">
      <c r="B1223" s="46" t="n"/>
      <c r="C1223" s="144" t="n"/>
      <c r="D1223" s="140" t="n"/>
      <c r="E1223" s="18" t="n"/>
      <c r="F1223" s="39" t="inlineStr">
        <is>
          <t>I.0</t>
        </is>
      </c>
      <c r="G1223" s="41" t="inlineStr">
        <is>
          <t>1-3</t>
        </is>
      </c>
      <c r="H1223" s="34">
        <f>IF(G515="0-1","×",IF(G515="1-1","△",IF(G515="1-0","〇",IF(G515="2-0","〇",IF(G515="2-2","△",IF(G515="2-1","〇",IF(G515="0-0","△",IF(G515="3-0","○",IF(G515="4-0","○",IF(G515="4-1","○",IF(G515="3-1","〇",IF(G515="5-0","〇",IF(G515="5-1","〇",IF(G515="7-0","〇",IF(G515="3-2","〇",IF(G515="8-0","〇",IF(G515="4-3","〇",IF(G515="3-2","〇",IF(G515="5-2","〇",IF(G515="4-2","〇",IF(G515="6-0","〇","×")))))))))))))))))))))</f>
        <v/>
      </c>
      <c r="I1223" s="62" t="n"/>
    </row>
    <row r="1224">
      <c r="B1224" s="46" t="n"/>
      <c r="C1224" s="144" t="n"/>
      <c r="D1224" s="140" t="n"/>
      <c r="E1224" s="18" t="n"/>
      <c r="F1224" s="39" t="inlineStr">
        <is>
          <t>KOYO</t>
        </is>
      </c>
      <c r="G1224" s="41" t="inlineStr">
        <is>
          <t>4-1</t>
        </is>
      </c>
      <c r="H1224" s="34">
        <f>IF(G516="0-1","×",IF(G516="1-1","△",IF(G516="1-0","〇",IF(G516="2-0","〇",IF(G516="2-2","△",IF(G516="2-1","〇",IF(G516="0-0","△",IF(G516="3-0","○",IF(G516="4-0","○",IF(G516="4-1","○",IF(G516="3-1","〇",IF(G516="5-0","〇",IF(G516="5-1","〇",IF(G516="7-0","〇",IF(G516="3-2","〇",IF(G516="8-0","〇",IF(G516="4-3","〇",IF(G516="3-2","〇",IF(G516="5-2","〇",IF(G516="4-2","〇",IF(G516="6-0","〇","×")))))))))))))))))))))</f>
        <v/>
      </c>
      <c r="I1224" s="62" t="n"/>
    </row>
    <row r="1225">
      <c r="B1225" s="46" t="n"/>
      <c r="C1225" s="144" t="n"/>
      <c r="D1225" s="140" t="n"/>
      <c r="E1225" s="18" t="n"/>
      <c r="F1225" s="39" t="inlineStr">
        <is>
          <t>久里浜</t>
        </is>
      </c>
      <c r="G1225" s="41" t="inlineStr">
        <is>
          <t>1-1</t>
        </is>
      </c>
      <c r="H1225" s="34">
        <f>IF(G517="0-1","×",IF(G517="1-1","△",IF(G517="1-0","〇",IF(G517="2-0","〇",IF(G517="2-2","△",IF(G517="2-1","〇",IF(G517="0-0","△",IF(G517="3-0","○",IF(G517="4-0","○",IF(G517="4-1","○",IF(G517="3-1","〇",IF(G517="5-0","〇",IF(G517="5-1","〇",IF(G517="7-0","〇",IF(G517="3-2","〇",IF(G517="8-0","〇",IF(G517="4-3","〇",IF(G517="3-2","〇",IF(G517="5-2","〇",IF(G517="4-2","〇",IF(G517="6-0","〇","×")))))))))))))))))))))</f>
        <v/>
      </c>
      <c r="I1225" s="62" t="n"/>
    </row>
    <row r="1226">
      <c r="B1226" s="63" t="n">
        <v>44990</v>
      </c>
      <c r="C1226" s="145">
        <f>B1226</f>
        <v/>
      </c>
      <c r="D1226" s="64" t="inlineStr">
        <is>
          <t>鴨居カップ</t>
        </is>
      </c>
      <c r="E1226" s="25" t="inlineStr">
        <is>
          <t>小原台小学校</t>
        </is>
      </c>
      <c r="F1226" s="30" t="inlineStr">
        <is>
          <t>TADO</t>
        </is>
      </c>
      <c r="G1226" s="32" t="inlineStr">
        <is>
          <t>1-0</t>
        </is>
      </c>
      <c r="H1226" s="31">
        <f>IF(G518="0-1","×",IF(G518="1-1","△",IF(G518="1-0","〇",IF(G518="2-0","〇",IF(G518="2-2","△",IF(G518="2-1","〇",IF(G518="0-0","△",IF(G518="3-0","○",IF(G518="4-0","○",IF(G518="4-1","○",IF(G518="3-1","〇",IF(G518="5-0","〇",IF(G518="5-1","〇",IF(G518="7-0","〇",IF(G518="3-2","〇",IF(G518="8-0","〇",IF(G518="4-3","〇",IF(G518="3-2","〇",IF(G518="5-2","〇",IF(G518="4-2","〇",IF(G518="6-0","〇","×")))))))))))))))))))))</f>
        <v/>
      </c>
      <c r="I1226" s="54" t="n"/>
    </row>
    <row r="1227">
      <c r="B1227" s="46" t="n"/>
      <c r="C1227" s="144" t="n"/>
      <c r="D1227" s="140" t="n"/>
      <c r="E1227" s="18" t="n"/>
      <c r="F1227" s="39" t="inlineStr">
        <is>
          <t>高坂・三春</t>
        </is>
      </c>
      <c r="G1227" s="41" t="inlineStr">
        <is>
          <t>3-0</t>
        </is>
      </c>
      <c r="H1227" s="34">
        <f>IF(G519="0-1","×",IF(G519="1-1","△",IF(G519="1-0","〇",IF(G519="2-0","〇",IF(G519="2-2","△",IF(G519="2-1","〇",IF(G519="0-0","△",IF(G519="3-0","○",IF(G519="4-0","○",IF(G519="4-1","○",IF(G519="3-1","〇",IF(G519="5-0","〇",IF(G519="5-1","〇",IF(G519="7-0","〇",IF(G519="3-2","〇",IF(G519="8-0","〇",IF(G519="4-3","〇",IF(G519="3-2","〇",IF(G519="5-2","〇",IF(G519="4-2","〇",IF(G519="6-0","〇","×")))))))))))))))))))))</f>
        <v/>
      </c>
      <c r="I1227" s="62" t="n"/>
    </row>
    <row r="1228">
      <c r="B1228" s="46" t="n"/>
      <c r="C1228" s="144" t="n"/>
      <c r="D1228" s="140" t="n"/>
      <c r="E1228" s="18" t="n"/>
      <c r="F1228" s="39" t="inlineStr">
        <is>
          <t>湘南辻堂</t>
        </is>
      </c>
      <c r="G1228" s="41" t="inlineStr">
        <is>
          <t>1-0</t>
        </is>
      </c>
      <c r="H1228" s="34">
        <f>IF(G520="0-1","×",IF(G520="1-1","△",IF(G520="1-0","〇",IF(G520="2-0","〇",IF(G520="2-2","△",IF(G520="2-1","〇",IF(G520="0-0","△",IF(G520="3-0","○",IF(G520="4-0","○",IF(G520="4-1","○",IF(G520="3-1","〇",IF(G520="5-0","〇",IF(G520="5-1","〇",IF(G520="7-0","〇",IF(G520="3-2","〇",IF(G520="8-0","〇",IF(G520="4-3","〇",IF(G520="3-2","〇",IF(G520="5-2","〇",IF(G520="4-2","〇",IF(G520="6-0","〇","×")))))))))))))))))))))</f>
        <v/>
      </c>
      <c r="I1228" s="62" t="n"/>
    </row>
    <row r="1229">
      <c r="B1229" s="46" t="n"/>
      <c r="C1229" s="144" t="n"/>
      <c r="D1229" s="140" t="n"/>
      <c r="E1229" s="18" t="n"/>
      <c r="F1229" s="39" t="inlineStr">
        <is>
          <t>町田小川FC</t>
        </is>
      </c>
      <c r="G1229" s="41" t="inlineStr">
        <is>
          <t>2-0</t>
        </is>
      </c>
      <c r="H1229" s="34">
        <f>IF(G521="0-1","×",IF(G521="1-1","△",IF(G521="1-0","〇",IF(G521="2-0","〇",IF(G521="2-2","△",IF(G521="2-1","〇",IF(G521="0-0","△",IF(G521="3-0","○",IF(G521="4-0","○",IF(G521="4-1","○",IF(G521="3-1","〇",IF(G521="5-0","〇",IF(G521="5-1","〇",IF(G521="7-0","〇",IF(G521="3-2","〇",IF(G521="8-0","〇",IF(G521="4-3","〇",IF(G521="3-2","〇",IF(G521="5-2","〇",IF(G521="4-2","〇",IF(G521="6-0","〇","×")))))))))))))))))))))</f>
        <v/>
      </c>
      <c r="I1229" s="62" t="n"/>
    </row>
    <row r="1230">
      <c r="B1230" s="46" t="n"/>
      <c r="C1230" s="144" t="n"/>
      <c r="D1230" s="140" t="n"/>
      <c r="E1230" s="18" t="n"/>
      <c r="F1230" s="39" t="inlineStr">
        <is>
          <t>鴨居</t>
        </is>
      </c>
      <c r="G1230" s="41" t="inlineStr">
        <is>
          <t>0-2</t>
        </is>
      </c>
      <c r="H1230" s="34">
        <f>IF(G522="0-1","×",IF(G522="1-1","△",IF(G522="1-0","〇",IF(G522="2-0","〇",IF(G522="2-2","△",IF(G522="2-1","〇",IF(G522="0-0","△",IF(G522="3-0","○",IF(G522="4-0","○",IF(G522="4-1","○",IF(G522="3-1","〇",IF(G522="5-0","〇",IF(G522="5-1","〇",IF(G522="7-0","〇",IF(G522="3-2","〇",IF(G522="8-0","〇",IF(G522="4-3","〇",IF(G522="3-2","〇",IF(G522="5-2","〇",IF(G522="4-2","〇",IF(G522="6-0","〇","×")))))))))))))))))))))</f>
        <v/>
      </c>
      <c r="I1230" s="62" t="n"/>
    </row>
    <row r="1231">
      <c r="B1231" s="46" t="n"/>
      <c r="C1231" s="144" t="n"/>
      <c r="D1231" s="140" t="n"/>
      <c r="E1231" s="18" t="n"/>
      <c r="F1231" s="39" t="inlineStr">
        <is>
          <t>鴨居</t>
        </is>
      </c>
      <c r="G1231" s="41" t="inlineStr">
        <is>
          <t>1-1</t>
        </is>
      </c>
      <c r="H1231" s="37">
        <f>IF(G523="0-1","×",IF(G523="1-1","△",IF(G523="1-0","〇",IF(G523="2-0","〇",IF(G523="2-2","△",IF(G523="2-1","〇",IF(G523="0-0","△",IF(G523="3-0","○",IF(G523="4-0","○",IF(G523="4-1","○",IF(G523="3-1","〇",IF(G523="5-0","〇",IF(G523="5-1","〇",IF(G523="7-0","〇",IF(G523="3-2","〇",IF(G523="8-0","〇",IF(G523="4-3","〇",IF(G523="3-2","〇",IF(G523="5-2","〇",IF(G523="4-2","〇",IF(G523="6-0","〇","×")))))))))))))))))))))</f>
        <v/>
      </c>
      <c r="I1231" s="62" t="inlineStr">
        <is>
          <t>PK2-3</t>
        </is>
      </c>
    </row>
    <row r="1232">
      <c r="B1232" s="63" t="n">
        <v>44980</v>
      </c>
      <c r="C1232" s="145">
        <f>B1232</f>
        <v/>
      </c>
      <c r="D1232" s="64" t="inlineStr">
        <is>
          <t>三浦半島大会</t>
        </is>
      </c>
      <c r="E1232" s="25" t="inlineStr">
        <is>
          <t>リーフスタジアム</t>
        </is>
      </c>
      <c r="F1232" s="30" t="inlineStr">
        <is>
          <t>TADO</t>
        </is>
      </c>
      <c r="G1232" s="32" t="inlineStr">
        <is>
          <t>2-0</t>
        </is>
      </c>
      <c r="H1232" s="40">
        <f>IF(G524="0-1","×",IF(G524="1-1","△",IF(G524="1-0","〇",IF(G524="2-0","〇",IF(G524="2-2","△",IF(G524="2-1","〇",IF(G524="0-0","△",IF(G524="3-0","○",IF(G524="4-0","○",IF(G524="4-1","○",IF(G524="3-1","〇",IF(G524="5-0","〇",IF(G524="5-1","〇",IF(G524="7-0","〇","×"))))))))))))))</f>
        <v/>
      </c>
      <c r="I1232" s="54" t="n"/>
    </row>
    <row r="1233">
      <c r="B1233" s="63" t="n">
        <v>44976</v>
      </c>
      <c r="C1233" s="145">
        <f>B1233</f>
        <v/>
      </c>
      <c r="D1233" s="64" t="inlineStr">
        <is>
          <t>明浜カップ（1年）</t>
        </is>
      </c>
      <c r="E1233" s="25" t="inlineStr">
        <is>
          <t>御成小学校</t>
        </is>
      </c>
      <c r="F1233" s="30" t="inlineStr">
        <is>
          <t>TADO</t>
        </is>
      </c>
      <c r="G1233" s="32" t="inlineStr">
        <is>
          <t>1-0</t>
        </is>
      </c>
      <c r="H1233" s="31">
        <f>IF(G525="0-1","×",IF(G525="1-1","△",IF(G525="1-0","〇",IF(G525="2-0","〇",IF(G525="2-2","△",IF(G525="2-1","〇",IF(G525="0-0","△",IF(G525="3-0","○",IF(G525="4-0","○",IF(G525="4-1","○",IF(G525="3-1","〇",IF(G525="5-0","〇",IF(G525="5-1","〇",IF(G525="7-0","〇",IF(G525="3-2","〇",IF(G525="8-0","〇",IF(G525="4-3","〇",IF(G525="3-2","〇",IF(G525="5-2","〇",IF(G525="4-2","〇",IF(G525="6-0","〇","×")))))))))))))))))))))</f>
        <v/>
      </c>
      <c r="I1233" s="54" t="n"/>
    </row>
    <row r="1234">
      <c r="B1234" s="46" t="n"/>
      <c r="C1234" s="144" t="n"/>
      <c r="D1234" s="140" t="n"/>
      <c r="E1234" s="18" t="n"/>
      <c r="F1234" s="39" t="inlineStr">
        <is>
          <t>ルベント</t>
        </is>
      </c>
      <c r="G1234" s="41" t="inlineStr">
        <is>
          <t>2-2</t>
        </is>
      </c>
      <c r="H1234" s="34">
        <f>IF(G526="0-1","×",IF(G526="1-1","△",IF(G526="1-0","〇",IF(G526="2-0","〇",IF(G526="2-2","△",IF(G526="2-1","〇",IF(G526="0-0","△",IF(G526="3-0","○",IF(G526="4-0","○",IF(G526="4-1","○",IF(G526="3-1","〇",IF(G526="5-0","〇",IF(G526="5-1","〇",IF(G526="7-0","〇",IF(G526="3-2","〇",IF(G526="8-0","〇",IF(G526="4-3","〇",IF(G526="3-2","〇",IF(G526="5-2","〇",IF(G526="4-2","〇",IF(G526="6-0","〇","×")))))))))))))))))))))</f>
        <v/>
      </c>
      <c r="I1234" s="62" t="n"/>
    </row>
    <row r="1235">
      <c r="B1235" s="46" t="n"/>
      <c r="C1235" s="144" t="n"/>
      <c r="D1235" s="140" t="n"/>
      <c r="E1235" s="18" t="n"/>
      <c r="F1235" s="39" t="inlineStr">
        <is>
          <t>大豆戸</t>
        </is>
      </c>
      <c r="G1235" s="41" t="inlineStr">
        <is>
          <t>1-2</t>
        </is>
      </c>
      <c r="H1235" s="34">
        <f>IF(G527="0-1","×",IF(G527="1-1","△",IF(G527="1-0","〇",IF(G527="2-0","〇",IF(G527="2-2","△",IF(G527="2-1","〇",IF(G527="0-0","△",IF(G527="3-0","○",IF(G527="4-0","○",IF(G527="4-1","○",IF(G527="3-1","〇",IF(G527="5-0","〇",IF(G527="5-1","〇",IF(G527="7-0","〇",IF(G527="3-2","〇",IF(G527="8-0","〇",IF(G527="4-3","〇",IF(G527="3-2","〇",IF(G527="5-2","〇",IF(G527="4-2","〇",IF(G527="6-0","〇","×")))))))))))))))))))))</f>
        <v/>
      </c>
      <c r="I1235" s="62" t="n"/>
    </row>
    <row r="1236">
      <c r="B1236" s="46" t="n"/>
      <c r="C1236" s="144" t="n"/>
      <c r="D1236" s="140" t="n"/>
      <c r="E1236" s="18" t="n"/>
      <c r="F1236" s="39" t="inlineStr">
        <is>
          <t>ALLZ</t>
        </is>
      </c>
      <c r="G1236" s="41" t="inlineStr">
        <is>
          <t>1-1</t>
        </is>
      </c>
      <c r="H1236" s="34" t="inlineStr">
        <is>
          <t>〇</t>
        </is>
      </c>
      <c r="I1236" s="62" t="inlineStr">
        <is>
          <t>PK3-2</t>
        </is>
      </c>
    </row>
    <row r="1237">
      <c r="B1237" s="46" t="n"/>
      <c r="C1237" s="144" t="n"/>
      <c r="D1237" s="140" t="inlineStr">
        <is>
          <t>明浜カップ（U7）</t>
        </is>
      </c>
      <c r="E1237" s="18" t="n"/>
      <c r="F1237" s="39" t="inlineStr">
        <is>
          <t>初声</t>
        </is>
      </c>
      <c r="G1237" s="41" t="inlineStr">
        <is>
          <t>0-0</t>
        </is>
      </c>
      <c r="H1237" s="34">
        <f>IF(G529="0-1","×",IF(G529="1-1","△",IF(G529="1-0","〇",IF(G529="2-0","〇",IF(G529="2-2","△",IF(G529="2-1","〇",IF(G529="0-0","△",IF(G529="3-0","○",IF(G529="4-0","○",IF(G529="4-1","○",IF(G529="3-1","〇",IF(G529="5-0","〇",IF(G529="5-1","〇",IF(G529="7-0","〇",IF(G529="3-2","〇",IF(G529="8-0","〇",IF(G529="4-3","〇",IF(G529="3-2","〇",IF(G529="5-2","〇",IF(G529="4-2","〇",IF(G529="6-0","〇","×")))))))))))))))))))))</f>
        <v/>
      </c>
      <c r="I1237" s="62" t="n"/>
    </row>
    <row r="1238">
      <c r="B1238" s="46" t="n"/>
      <c r="C1238" s="144" t="n"/>
      <c r="D1238" s="140" t="n"/>
      <c r="E1238" s="18" t="n"/>
      <c r="F1238" s="39" t="inlineStr">
        <is>
          <t>ALLZ</t>
        </is>
      </c>
      <c r="G1238" s="41" t="inlineStr">
        <is>
          <t>2-2</t>
        </is>
      </c>
      <c r="H1238" s="34">
        <f>IF(G530="0-1","×",IF(G530="1-1","△",IF(G530="1-0","〇",IF(G530="2-0","〇",IF(G530="2-2","△",IF(G530="2-1","〇",IF(G530="0-0","△",IF(G530="3-0","○",IF(G530="4-0","○",IF(G530="4-1","○",IF(G530="3-1","〇",IF(G530="5-0","〇",IF(G530="5-1","〇",IF(G530="7-0","〇",IF(G530="3-2","〇",IF(G530="8-0","〇",IF(G530="4-3","〇",IF(G530="3-2","〇",IF(G530="5-2","〇",IF(G530="4-2","〇",IF(G530="6-0","〇","×")))))))))))))))))))))</f>
        <v/>
      </c>
      <c r="I1238" s="62" t="n"/>
    </row>
    <row r="1239">
      <c r="B1239" s="46" t="n"/>
      <c r="C1239" s="144" t="n"/>
      <c r="D1239" s="140" t="n"/>
      <c r="E1239" s="18" t="n"/>
      <c r="F1239" s="39" t="inlineStr">
        <is>
          <t>中野島</t>
        </is>
      </c>
      <c r="G1239" s="41" t="inlineStr">
        <is>
          <t>2-1</t>
        </is>
      </c>
      <c r="H1239" s="34">
        <f>IF(G531="0-1","×",IF(G531="1-1","△",IF(G531="1-0","〇",IF(G531="2-0","〇",IF(G531="2-2","△",IF(G531="2-1","〇",IF(G531="0-0","△",IF(G531="3-0","○",IF(G531="4-0","○",IF(G531="4-1","○",IF(G531="3-1","〇",IF(G531="5-0","〇",IF(G531="5-1","〇",IF(G531="7-0","〇",IF(G531="3-2","〇",IF(G531="8-0","〇",IF(G531="4-3","〇",IF(G531="3-2","〇",IF(G531="5-2","〇",IF(G531="4-2","〇",IF(G531="6-0","〇","×")))))))))))))))))))))</f>
        <v/>
      </c>
      <c r="I1239" s="62" t="n"/>
    </row>
    <row r="1240">
      <c r="B1240" s="46" t="n"/>
      <c r="C1240" s="144" t="n"/>
      <c r="D1240" s="140" t="n"/>
      <c r="E1240" s="18" t="n"/>
      <c r="F1240" s="33" t="inlineStr">
        <is>
          <t>ルベント</t>
        </is>
      </c>
      <c r="G1240" s="35" t="inlineStr">
        <is>
          <t>0-4</t>
        </is>
      </c>
      <c r="H1240" s="34">
        <f>IF(G532="0-1","×",IF(G532="1-1","△",IF(G532="1-0","〇",IF(G532="2-0","〇",IF(G532="2-2","△",IF(G532="2-1","〇",IF(G532="0-0","△",IF(G532="3-0","○",IF(G532="4-0","○",IF(G532="4-1","○",IF(G532="3-1","〇",IF(G532="5-0","〇",IF(G532="5-1","〇",IF(G532="7-0","〇",IF(G532="3-2","〇",IF(G532="8-0","〇",IF(G532="4-3","〇",IF(G532="3-2","〇",IF(G532="5-2","〇",IF(G532="4-2","〇",IF(G532="6-0","〇","×")))))))))))))))))))))</f>
        <v/>
      </c>
      <c r="I1240" s="56" t="n"/>
      <c r="N1240" s="140" t="n"/>
    </row>
    <row r="1241">
      <c r="B1241" s="67" t="n">
        <v>44955</v>
      </c>
      <c r="C1241" s="147">
        <f>B1241</f>
        <v/>
      </c>
      <c r="D1241" s="68" t="inlineStr">
        <is>
          <t>三浦半島大会</t>
        </is>
      </c>
      <c r="E1241" s="27" t="inlineStr">
        <is>
          <t>潮風公園G</t>
        </is>
      </c>
      <c r="F1241" s="27" t="inlineStr">
        <is>
          <t>ALLZ</t>
        </is>
      </c>
      <c r="G1241" s="29" t="inlineStr">
        <is>
          <t>0-0</t>
        </is>
      </c>
      <c r="H1241" s="28" t="inlineStr">
        <is>
          <t>×</t>
        </is>
      </c>
      <c r="I1241" s="70" t="inlineStr">
        <is>
          <t>PK0-1×</t>
        </is>
      </c>
    </row>
    <row r="1242">
      <c r="B1242" s="63" t="n">
        <v>44947</v>
      </c>
      <c r="C1242" s="145">
        <f>B1242</f>
        <v/>
      </c>
      <c r="D1242" s="64" t="inlineStr">
        <is>
          <t>おなりレパーズ杯</t>
        </is>
      </c>
      <c r="E1242" s="25" t="inlineStr">
        <is>
          <t>御成小学校</t>
        </is>
      </c>
      <c r="F1242" s="30" t="inlineStr">
        <is>
          <t>大豆戸FC</t>
        </is>
      </c>
      <c r="G1242" s="32" t="inlineStr">
        <is>
          <t>3-2</t>
        </is>
      </c>
      <c r="H1242" s="31">
        <f>IF(G534="0-1","×",IF(G534="1-1","△",IF(G534="1-0","〇",IF(G534="2-0","〇",IF(G534="2-2","△",IF(G534="2-1","〇",IF(G534="0-0","△",IF(G534="3-0","○",IF(G534="4-0","○",IF(G534="4-1","○",IF(G534="3-1","〇",IF(G534="5-0","〇",IF(G534="5-1","〇",IF(G534="7-0","〇",IF(G534="3-2","〇",IF(G534="8-0","〇",IF(G534="4-3","〇",IF(G534="3-2","〇",IF(G534="5-2","〇",IF(G534="4-2","〇",IF(G534="6-0","〇","×")))))))))))))))))))))</f>
        <v/>
      </c>
      <c r="I1242" s="54" t="n"/>
    </row>
    <row r="1243">
      <c r="B1243" s="46" t="n"/>
      <c r="C1243" s="144" t="n"/>
      <c r="D1243" s="140" t="n"/>
      <c r="E1243" s="18" t="n"/>
      <c r="F1243" s="33" t="inlineStr">
        <is>
          <t>おなりブルー</t>
        </is>
      </c>
      <c r="G1243" s="35" t="inlineStr">
        <is>
          <t>1-1</t>
        </is>
      </c>
      <c r="H1243" s="34">
        <f>IF(G535="0-1","×",IF(G535="1-1","△",IF(G535="1-0","〇",IF(G535="2-0","〇",IF(G535="2-2","△",IF(G535="2-1","〇",IF(G535="0-0","△",IF(G535="3-0","○",IF(G535="4-0","○",IF(G535="4-1","○",IF(G535="3-1","〇",IF(G535="5-0","〇",IF(G535="5-1","〇",IF(G535="7-0","〇",IF(G535="3-2","〇",IF(G535="8-0","〇",IF(G535="4-3","〇",IF(G535="3-2","〇",IF(G535="5-2","〇",IF(G535="4-2","〇",IF(G535="6-0","〇","×")))))))))))))))))))))</f>
        <v/>
      </c>
      <c r="I1243" s="56" t="n"/>
    </row>
    <row r="1244">
      <c r="B1244" s="46" t="n"/>
      <c r="C1244" s="144" t="n"/>
      <c r="D1244" s="140" t="n"/>
      <c r="E1244" s="18" t="n"/>
      <c r="F1244" s="33" t="inlineStr">
        <is>
          <t>パーシモン</t>
        </is>
      </c>
      <c r="G1244" s="35" t="inlineStr">
        <is>
          <t>0-8</t>
        </is>
      </c>
      <c r="H1244" s="34">
        <f>IF(G536="0-1","×",IF(G536="1-1","△",IF(G536="1-0","〇",IF(G536="2-0","〇",IF(G536="2-2","△",IF(G536="2-1","〇",IF(G536="0-0","△",IF(G536="3-0","○",IF(G536="4-0","○",IF(G536="4-1","○",IF(G536="3-1","〇",IF(G536="5-0","〇",IF(G536="5-1","〇",IF(G536="7-0","〇",IF(G536="3-2","〇",IF(G536="8-0","〇",IF(G536="4-3","〇",IF(G536="3-2","〇",IF(G536="5-2","〇",IF(G536="4-2","〇",IF(G536="6-0","〇","×")))))))))))))))))))))</f>
        <v/>
      </c>
      <c r="I1244" s="56" t="n"/>
    </row>
    <row r="1245">
      <c r="B1245" s="46" t="n"/>
      <c r="C1245" s="144" t="n"/>
      <c r="D1245" s="140" t="n"/>
      <c r="E1245" s="18" t="n"/>
      <c r="F1245" s="33" t="inlineStr">
        <is>
          <t>信濃ウィングス</t>
        </is>
      </c>
      <c r="G1245" s="35" t="inlineStr">
        <is>
          <t>6-0</t>
        </is>
      </c>
      <c r="H1245" s="34">
        <f>IF(G537="0-1","×",IF(G537="1-1","△",IF(G537="1-0","〇",IF(G537="2-0","〇",IF(G537="2-2","△",IF(G537="2-1","〇",IF(G537="0-0","△",IF(G537="3-0","○",IF(G537="4-0","○",IF(G537="4-1","○",IF(G537="3-1","〇",IF(G537="5-0","〇",IF(G537="5-1","〇",IF(G537="7-0","〇",IF(G537="3-2","〇",IF(G537="8-0","〇",IF(G537="4-3","〇",IF(G537="3-2","〇",IF(G537="5-2","〇",IF(G537="4-2","〇",IF(G537="6-0","〇","×")))))))))))))))))))))</f>
        <v/>
      </c>
      <c r="I1245" s="56" t="n"/>
    </row>
    <row r="1246">
      <c r="B1246" s="46" t="n"/>
      <c r="C1246" s="144" t="n"/>
      <c r="D1246" s="140" t="n"/>
      <c r="E1246" s="18" t="n"/>
      <c r="F1246" s="33" t="inlineStr">
        <is>
          <t>おなりブルー</t>
        </is>
      </c>
      <c r="G1246" s="35" t="inlineStr">
        <is>
          <t>5-0</t>
        </is>
      </c>
      <c r="H1246" s="37">
        <f>IF(G538="0-1","×",IF(G538="1-1","△",IF(G538="1-0","〇",IF(G538="2-0","〇",IF(G538="2-2","△",IF(G538="2-1","〇",IF(G538="0-0","△",IF(G538="3-0","○",IF(G538="4-0","○",IF(G538="4-1","○",IF(G538="3-1","〇",IF(G538="5-0","〇",IF(G538="5-1","〇",IF(G538="7-0","〇",IF(G538="3-2","〇",IF(G538="8-0","〇",IF(G538="4-3","〇",IF(G538="3-2","〇",IF(G538="5-2","〇",IF(G538="4-2","〇",IF(G538="6-0","〇","×")))))))))))))))))))))</f>
        <v/>
      </c>
      <c r="I1246" s="56" t="n"/>
      <c r="N1246" s="140" t="n"/>
    </row>
    <row r="1247">
      <c r="B1247" s="67" t="n">
        <v>44941</v>
      </c>
      <c r="C1247" s="147">
        <f>B1247</f>
        <v/>
      </c>
      <c r="D1247" s="68" t="inlineStr">
        <is>
          <t>三浦半島大会</t>
        </is>
      </c>
      <c r="E1247" s="27" t="inlineStr">
        <is>
          <t>池子の森</t>
        </is>
      </c>
      <c r="F1247" s="27" t="inlineStr">
        <is>
          <t>逗子リトル</t>
        </is>
      </c>
      <c r="G1247" s="29" t="inlineStr">
        <is>
          <t>3-0</t>
        </is>
      </c>
      <c r="H1247" s="28">
        <f>IF(G539="0-1","×",IF(G539="1-1","△",IF(G539="1-0","〇",IF(G539="2-0","〇",IF(G539="2-2","△",IF(G539="2-1","〇",IF(G539="0-0","△",IF(G539="3-0","○",IF(G539="4-0","○",IF(G539="4-1","○",IF(G539="3-1","〇",IF(G539="5-0","〇",IF(G539="5-1","〇",IF(G539="7-0","〇","×"))))))))))))))</f>
        <v/>
      </c>
      <c r="I1247" s="70" t="n"/>
      <c r="N1247" s="140" t="n"/>
    </row>
    <row r="1248">
      <c r="B1248" s="63" t="n">
        <v>44935</v>
      </c>
      <c r="C1248" s="145">
        <f>B1248</f>
        <v/>
      </c>
      <c r="D1248" s="64" t="inlineStr">
        <is>
          <t>TRM</t>
        </is>
      </c>
      <c r="E1248" s="25" t="inlineStr">
        <is>
          <t>久里浜小学校</t>
        </is>
      </c>
      <c r="F1248" s="135" t="inlineStr">
        <is>
          <t>久里浜FC</t>
        </is>
      </c>
      <c r="G1248" s="32" t="inlineStr">
        <is>
          <t>7-0</t>
        </is>
      </c>
      <c r="H1248" s="31">
        <f>IF(G540="0-1","×",IF(G540="1-1","△",IF(G540="1-0","〇",IF(G540="2-0","〇",IF(G540="2-2","△",IF(G540="2-1","〇",IF(G540="0-0","△",IF(G540="3-0","○",IF(G540="4-0","○",IF(G540="4-1","○",IF(G540="3-1","〇",IF(G540="5-0","〇",IF(G540="5-1","〇",IF(G540="7-0","〇","×"))))))))))))))</f>
        <v/>
      </c>
      <c r="I1248" s="54" t="n"/>
      <c r="N1248" s="140" t="n"/>
    </row>
    <row r="1249">
      <c r="B1249" s="46" t="n"/>
      <c r="C1249" s="144" t="n"/>
      <c r="D1249" s="140" t="n"/>
      <c r="E1249" s="18" t="n"/>
      <c r="F1249" s="136" t="n"/>
      <c r="G1249" s="35" t="inlineStr">
        <is>
          <t>1-0</t>
        </is>
      </c>
      <c r="H1249" s="34">
        <f>IF(G541="0-1","×",IF(G541="1-1","△",IF(G541="1-0","〇",IF(G541="2-0","〇",IF(G541="2-2","△",IF(G541="2-1","〇",IF(G541="0-0","△",IF(G541="3-0","○",IF(G541="4-0","○",IF(G541="4-1","○",IF(G541="3-1","〇",IF(G541="5-0","〇",IF(G541="5-1","〇",IF(G541="7-0","〇","×"))))))))))))))</f>
        <v/>
      </c>
      <c r="I1249" s="56" t="n"/>
      <c r="N1249" s="141" t="n"/>
    </row>
    <row r="1250">
      <c r="B1250" s="46" t="n"/>
      <c r="C1250" s="144" t="n"/>
      <c r="D1250" s="140" t="n"/>
      <c r="E1250" s="18" t="n"/>
      <c r="F1250" s="136" t="n"/>
      <c r="G1250" s="35" t="inlineStr">
        <is>
          <t>3-0</t>
        </is>
      </c>
      <c r="H1250" s="34">
        <f>IF(G542="0-1","×",IF(G542="1-1","△",IF(G542="1-0","〇",IF(G542="2-0","〇",IF(G542="2-2","△",IF(G542="2-1","〇",IF(G542="0-0","△",IF(G542="3-0","○",IF(G542="4-0","○",IF(G542="4-1","○",IF(G542="3-1","〇",IF(G542="5-0","〇",IF(G542="5-1","〇",IF(G542="7-0","〇","×"))))))))))))))</f>
        <v/>
      </c>
      <c r="I1250" s="56" t="n"/>
      <c r="N1250" s="141" t="n"/>
    </row>
    <row r="1251">
      <c r="B1251" s="49" t="n"/>
      <c r="C1251" s="146" t="n"/>
      <c r="D1251" s="50" t="n"/>
      <c r="E1251" s="19" t="n"/>
      <c r="F1251" s="137" t="n"/>
      <c r="G1251" s="38" t="inlineStr">
        <is>
          <t>2-2</t>
        </is>
      </c>
      <c r="H1251" s="37">
        <f>IF(G543="0-1","×",IF(G543="1-1","△",IF(G543="1-0","〇",IF(G543="2-0","〇",IF(G543="2-2","△",IF(G543="2-1","〇",IF(G543="0-0","△",IF(G543="3-0","○",IF(G543="4-0","○",IF(G543="4-1","○",IF(G543="3-1","〇",IF(G543="5-0","〇",IF(G543="5-1","〇",IF(G543="7-0","〇","×"))))))))))))))</f>
        <v/>
      </c>
      <c r="I1251" s="58" t="n"/>
      <c r="N1251" s="141" t="n"/>
    </row>
    <row r="1252">
      <c r="B1252" s="63" t="n">
        <v>44919</v>
      </c>
      <c r="C1252" s="145">
        <f>B1252</f>
        <v/>
      </c>
      <c r="D1252" s="64" t="inlineStr">
        <is>
          <t>TRM</t>
        </is>
      </c>
      <c r="E1252" s="25" t="inlineStr">
        <is>
          <t>湘南台小学校</t>
        </is>
      </c>
      <c r="F1252" s="30" t="inlineStr">
        <is>
          <t>六会湘南台</t>
        </is>
      </c>
      <c r="G1252" s="32" t="inlineStr">
        <is>
          <t>1-1</t>
        </is>
      </c>
      <c r="H1252" s="31">
        <f>IF(G544="0-1","×",IF(G544="1-1","△",IF(G544="1-0","〇",IF(G544="2-0","〇",IF(G544="2-2","△",IF(G544="2-1","〇",IF(G544="0-0","△",IF(G544="3-0","○",IF(G544="4-0","○",IF(G544="4-1","○",IF(G544="3-1","〇",IF(G544="5-0","〇",IF(G544="5-1","〇",IF(G544="7-0","〇","×"))))))))))))))</f>
        <v/>
      </c>
      <c r="I1252" s="54" t="n"/>
      <c r="N1252" s="141" t="n"/>
    </row>
    <row r="1253">
      <c r="B1253" s="46" t="n"/>
      <c r="C1253" s="144" t="n"/>
      <c r="D1253" s="140" t="n"/>
      <c r="E1253" s="18" t="n"/>
      <c r="F1253" s="33" t="inlineStr">
        <is>
          <t>成瀬SC</t>
        </is>
      </c>
      <c r="G1253" s="35" t="inlineStr">
        <is>
          <t>1-1</t>
        </is>
      </c>
      <c r="H1253" s="34">
        <f>IF(G545="0-1","×",IF(G545="1-1","△",IF(G545="1-0","〇",IF(G545="2-0","〇",IF(G545="2-2","△",IF(G545="2-1","〇",IF(G545="0-0","△",IF(G545="3-0","○",IF(G545="4-0","○",IF(G545="4-1","○",IF(G545="3-1","〇",IF(G545="5-0","〇",IF(G545="5-1","〇",IF(G545="7-0","〇","×"))))))))))))))</f>
        <v/>
      </c>
      <c r="I1253" s="56" t="n"/>
      <c r="N1253" s="141" t="n"/>
    </row>
    <row r="1254">
      <c r="B1254" s="46" t="n"/>
      <c r="C1254" s="144" t="n"/>
      <c r="D1254" s="140" t="n"/>
      <c r="E1254" s="18" t="n"/>
      <c r="F1254" s="33" t="inlineStr">
        <is>
          <t>湘南辻堂</t>
        </is>
      </c>
      <c r="G1254" s="35" t="inlineStr">
        <is>
          <t>1-3</t>
        </is>
      </c>
      <c r="H1254" s="34">
        <f>IF(G546="0-1","×",IF(G546="1-1","△",IF(G546="1-0","〇",IF(G546="2-0","〇",IF(G546="2-2","△",IF(G546="2-1","〇",IF(G546="0-0","△",IF(G546="3-0","○",IF(G546="4-0","○",IF(G546="4-1","○",IF(G546="3-1","〇",IF(G546="5-0","〇",IF(G546="5-1","〇",IF(G546="7-0","〇","×"))))))))))))))</f>
        <v/>
      </c>
      <c r="I1254" s="56" t="n"/>
      <c r="N1254" s="141" t="n"/>
    </row>
    <row r="1255">
      <c r="B1255" s="49" t="n"/>
      <c r="C1255" s="146" t="n"/>
      <c r="D1255" s="50" t="n"/>
      <c r="E1255" s="19" t="n"/>
      <c r="F1255" s="36" t="inlineStr">
        <is>
          <t>六会湘南台</t>
        </is>
      </c>
      <c r="G1255" s="38" t="inlineStr">
        <is>
          <t>0-1</t>
        </is>
      </c>
      <c r="H1255" s="37">
        <f>IF(G547="0-1","×",IF(G547="1-1","△",IF(G547="1-0","〇",IF(G547="2-0","〇",IF(G547="2-2","△",IF(G547="2-1","〇",IF(G547="0-0","△",IF(G547="3-0","○",IF(G547="4-0","○",IF(G547="4-1","○",IF(G547="3-1","〇",IF(G547="5-0","〇",IF(G547="5-1","〇",IF(G547="7-0","〇","×"))))))))))))))</f>
        <v/>
      </c>
      <c r="I1255" s="58" t="n"/>
      <c r="N1255" s="141" t="n"/>
    </row>
    <row r="1256">
      <c r="B1256" s="63" t="n">
        <v>44913</v>
      </c>
      <c r="C1256" s="145">
        <f>B1256</f>
        <v/>
      </c>
      <c r="D1256" s="64" t="inlineStr">
        <is>
          <t>低学年特別大会</t>
        </is>
      </c>
      <c r="E1256" s="25" t="inlineStr">
        <is>
          <t>追浜小学校</t>
        </is>
      </c>
      <c r="F1256" s="30" t="inlineStr">
        <is>
          <t>シーガルズ</t>
        </is>
      </c>
      <c r="G1256" s="32" t="inlineStr">
        <is>
          <t>0-7</t>
        </is>
      </c>
      <c r="H1256" s="31">
        <f>IF(G548="0-1","×",IF(G548="1-1","△",IF(G548="1-0","〇",IF(G548="2-0","〇",IF(G548="2-2","△",IF(G548="2-1","〇",IF(G548="0-0","△",IF(G548="3-0","○",IF(G548="4-0","○",IF(G548="4-1","○",IF(G548="3-1","〇",IF(G548="5-0","〇",IF(G548="5-1","〇",IF(G548="7-0","〇","×"))))))))))))))</f>
        <v/>
      </c>
      <c r="I1256" s="54" t="n"/>
      <c r="N1256" s="141" t="n"/>
    </row>
    <row r="1257">
      <c r="B1257" s="46" t="n"/>
      <c r="C1257" s="144" t="n"/>
      <c r="D1257" s="140" t="n"/>
      <c r="E1257" s="18" t="n"/>
      <c r="F1257" s="33" t="inlineStr">
        <is>
          <t>追浜</t>
        </is>
      </c>
      <c r="G1257" s="35" t="inlineStr">
        <is>
          <t>7-2</t>
        </is>
      </c>
      <c r="H1257" s="37" t="inlineStr">
        <is>
          <t>〇</t>
        </is>
      </c>
      <c r="I1257" s="56" t="inlineStr">
        <is>
          <t>TRM</t>
        </is>
      </c>
      <c r="N1257" s="141" t="n"/>
    </row>
    <row r="1258">
      <c r="B1258" s="63" t="n">
        <v>44912</v>
      </c>
      <c r="C1258" s="145">
        <f>B1258</f>
        <v/>
      </c>
      <c r="D1258" s="64" t="inlineStr">
        <is>
          <t>低学年特別大会</t>
        </is>
      </c>
      <c r="E1258" s="25" t="inlineStr">
        <is>
          <t>武山小学校</t>
        </is>
      </c>
      <c r="F1258" s="30" t="inlineStr">
        <is>
          <t>シーガルズ</t>
        </is>
      </c>
      <c r="G1258" s="32" t="inlineStr">
        <is>
          <t>1-1</t>
        </is>
      </c>
      <c r="H1258" s="31">
        <f>IF(G550="0-1","×",IF(G550="1-1","△",IF(G550="1-0","〇",IF(G550="2-0","〇",IF(G550="2-2","△",IF(G550="2-1","〇",IF(G550="0-0","△",IF(G550="3-0","○",IF(G550="4-0","○",IF(G550="4-1","○",IF(G550="3-1","〇",IF(G550="5-0","〇",IF(G550="5-1","〇",IF(G550="7-0","〇","×"))))))))))))))</f>
        <v/>
      </c>
      <c r="I1258" s="54" t="n"/>
      <c r="N1258" s="141" t="n"/>
    </row>
    <row r="1259">
      <c r="B1259" s="46" t="n"/>
      <c r="C1259" s="144" t="n"/>
      <c r="D1259" s="140" t="n"/>
      <c r="E1259" s="18" t="n"/>
      <c r="F1259" s="33" t="inlineStr">
        <is>
          <t>武山</t>
        </is>
      </c>
      <c r="G1259" s="35" t="inlineStr">
        <is>
          <t>2-0</t>
        </is>
      </c>
      <c r="H1259" s="37">
        <f>IF(G551="0-1","×",IF(G551="1-1","△",IF(G551="1-0","〇",IF(G551="2-0","〇",IF(G551="2-2","△",IF(G551="2-1","〇",IF(G551="0-0","△",IF(G551="3-0","○",IF(G551="4-0","○",IF(G551="4-1","○",IF(G551="3-1","〇",IF(G551="5-0","〇",IF(G551="5-1","〇",IF(G551="7-0","〇",IF(G551="3-2","〇",IF(G551="8-0","〇",IF(G551="4-3","〇",IF(G551="3-2","〇",IF(G551="5-2","〇","×")))))))))))))))))))</f>
        <v/>
      </c>
      <c r="I1259" s="56" t="inlineStr">
        <is>
          <t>TRM</t>
        </is>
      </c>
      <c r="N1259" s="141" t="n"/>
    </row>
    <row r="1260">
      <c r="B1260" s="63" t="n">
        <v>44905</v>
      </c>
      <c r="C1260" s="145">
        <f>B1260</f>
        <v/>
      </c>
      <c r="D1260" s="64" t="inlineStr">
        <is>
          <t>低学年特別大会</t>
        </is>
      </c>
      <c r="E1260" s="25" t="inlineStr">
        <is>
          <t>武山小学校</t>
        </is>
      </c>
      <c r="F1260" s="30" t="inlineStr">
        <is>
          <t>IO</t>
        </is>
      </c>
      <c r="G1260" s="32" t="inlineStr">
        <is>
          <t>0-3</t>
        </is>
      </c>
      <c r="H1260" s="31">
        <f>IF(G552="0-1","×",IF(G552="1-1","△",IF(G552="1-0","〇",IF(G552="2-0","〇",IF(G552="2-2","△",IF(G552="2-1","〇",IF(G552="0-0","△",IF(G552="3-0","○",IF(G552="4-0","○",IF(G552="4-1","○",IF(G552="3-1","〇",IF(G552="5-0","〇",IF(G552="5-1","〇",IF(G552="7-0","〇","×"))))))))))))))</f>
        <v/>
      </c>
      <c r="I1260" s="54" t="n"/>
      <c r="N1260" s="141" t="n"/>
    </row>
    <row r="1261">
      <c r="B1261" s="46" t="n"/>
      <c r="C1261" s="144" t="n"/>
      <c r="D1261" s="140" t="n"/>
      <c r="E1261" s="18" t="n"/>
      <c r="F1261" s="33" t="inlineStr">
        <is>
          <t>武山</t>
        </is>
      </c>
      <c r="G1261" s="35" t="inlineStr">
        <is>
          <t>5-2</t>
        </is>
      </c>
      <c r="H1261" s="37">
        <f>IF(G553="0-1","×",IF(G553="1-1","△",IF(G553="1-0","〇",IF(G553="2-0","〇",IF(G553="2-2","△",IF(G553="2-1","〇",IF(G553="0-0","△",IF(G553="3-0","○",IF(G553="4-0","○",IF(G553="4-1","○",IF(G553="3-1","〇",IF(G553="5-0","〇",IF(G553="5-1","〇",IF(G553="7-0","〇",IF(G553="3-2","〇",IF(G553="8-0","〇",IF(G553="4-3","〇",IF(G553="3-2","〇",IF(G553="5-2","〇","×")))))))))))))))))))</f>
        <v/>
      </c>
      <c r="I1261" s="56" t="n"/>
      <c r="N1261" s="141" t="n"/>
    </row>
    <row r="1262">
      <c r="B1262" s="63" t="n">
        <v>44892</v>
      </c>
      <c r="C1262" s="145">
        <f>B1262</f>
        <v/>
      </c>
      <c r="D1262" s="64" t="inlineStr">
        <is>
          <t>TRM</t>
        </is>
      </c>
      <c r="E1262" s="25" t="inlineStr">
        <is>
          <t>長井小学校</t>
        </is>
      </c>
      <c r="F1262" s="30" t="inlineStr">
        <is>
          <t>IO</t>
        </is>
      </c>
      <c r="G1262" s="32" t="inlineStr">
        <is>
          <t>2-0</t>
        </is>
      </c>
      <c r="H1262" s="31">
        <f>IF(G554="0-1","×",IF(G554="1-1","△",IF(G554="1-0","〇",IF(G554="2-0","〇",IF(G554="2-2","△",IF(G554="2-1","〇",IF(G554="0-0","△",IF(G554="3-0","○",IF(G554="4-0","○",IF(G554="4-1","○",IF(G554="3-1","〇",IF(G554="5-0","〇",IF(G554="5-1","〇",IF(G554="7-0","〇","×"))))))))))))))</f>
        <v/>
      </c>
      <c r="I1262" s="54" t="n"/>
      <c r="N1262" s="141" t="n"/>
    </row>
    <row r="1263">
      <c r="B1263" s="46" t="n"/>
      <c r="C1263" s="144" t="n"/>
      <c r="D1263" s="140" t="n"/>
      <c r="E1263" s="18" t="n"/>
      <c r="F1263" s="33" t="inlineStr">
        <is>
          <t>長井</t>
        </is>
      </c>
      <c r="G1263" s="35" t="inlineStr">
        <is>
          <t>6-2</t>
        </is>
      </c>
      <c r="H1263" s="34">
        <f>IF(G555="0-1","×",IF(G555="1-1","△",IF(G555="1-0","〇",IF(G555="2-0","〇",IF(G555="2-2","△",IF(G555="2-1","〇",IF(G555="0-0","△",IF(G555="3-0","○",IF(G555="4-0","○",IF(G555="4-1","○",IF(G555="3-1","〇",IF(G555="5-0","〇",IF(G555="5-1","〇",IF(G555="7-0","〇","×"))))))))))))))</f>
        <v/>
      </c>
      <c r="I1263" s="56" t="n"/>
      <c r="N1263" s="141" t="n"/>
    </row>
    <row r="1264">
      <c r="B1264" s="46" t="n"/>
      <c r="C1264" s="144" t="n"/>
      <c r="E1264" s="18" t="n"/>
      <c r="F1264" s="33" t="inlineStr">
        <is>
          <t>IO</t>
        </is>
      </c>
      <c r="G1264" s="35" t="inlineStr">
        <is>
          <t>2-3</t>
        </is>
      </c>
      <c r="H1264" s="34">
        <f>IF(G556="0-1","×",IF(G556="1-1","△",IF(G556="1-0","〇",IF(G556="2-0","〇",IF(G556="2-2","△",IF(G556="2-1","〇",IF(G556="0-0","△",IF(G556="3-0","○",IF(G556="4-0","○",IF(G556="4-1","○",IF(G556="3-1","〇",IF(G556="5-0","〇",IF(G556="5-1","〇",IF(G556="7-0","〇","×"))))))))))))))</f>
        <v/>
      </c>
      <c r="I1264" s="56" t="n"/>
      <c r="L1264" s="1" t="n"/>
      <c r="M1264" s="1" t="n"/>
      <c r="N1264" s="141" t="n"/>
      <c r="O1264" s="1" t="n"/>
    </row>
    <row r="1265">
      <c r="B1265" s="46" t="n"/>
      <c r="C1265" s="144" t="n"/>
      <c r="D1265" s="140" t="n"/>
      <c r="E1265" s="18" t="n"/>
      <c r="F1265" s="33" t="inlineStr">
        <is>
          <t>長井</t>
        </is>
      </c>
      <c r="G1265" s="35" t="inlineStr">
        <is>
          <t>8-0</t>
        </is>
      </c>
      <c r="H1265" s="34">
        <f>IF(G557="0-1","×",IF(G557="1-1","△",IF(G557="1-0","〇",IF(G557="2-0","〇",IF(G557="2-2","△",IF(G557="2-1","〇",IF(G557="0-0","△",IF(G557="3-0","○",IF(G557="4-0","○",IF(G557="4-1","○",IF(G557="3-1","〇",IF(G557="5-0","〇",IF(G557="5-1","〇",IF(G557="7-0","〇","×"))))))))))))))</f>
        <v/>
      </c>
      <c r="I1265" s="56" t="n"/>
      <c r="N1265" s="141" t="n"/>
    </row>
    <row r="1266">
      <c r="B1266" s="46" t="n"/>
      <c r="C1266" s="144" t="n"/>
      <c r="D1266" s="140" t="n"/>
      <c r="E1266" s="18" t="n"/>
      <c r="F1266" s="33" t="inlineStr">
        <is>
          <t>IO</t>
        </is>
      </c>
      <c r="G1266" s="35" t="inlineStr">
        <is>
          <t>2-0</t>
        </is>
      </c>
      <c r="H1266" s="34">
        <f>IF(G558="0-1","×",IF(G558="1-1","△",IF(G558="1-0","〇",IF(G558="2-0","〇",IF(G558="2-2","△",IF(G558="2-1","〇",IF(G558="0-0","△",IF(G558="3-0","○",IF(G558="4-0","○",IF(G558="4-1","○",IF(G558="3-1","〇",IF(G558="5-0","〇",IF(G558="5-1","〇",IF(G558="7-0","〇","×"))))))))))))))</f>
        <v/>
      </c>
      <c r="I1266" s="56" t="n"/>
      <c r="N1266" s="141" t="n"/>
    </row>
    <row r="1267">
      <c r="B1267" s="46" t="n"/>
      <c r="C1267" s="144" t="n"/>
      <c r="D1267" s="140" t="n"/>
      <c r="E1267" s="18" t="n"/>
      <c r="F1267" s="36" t="inlineStr">
        <is>
          <t>長井</t>
        </is>
      </c>
      <c r="G1267" s="38" t="inlineStr">
        <is>
          <t>0-1</t>
        </is>
      </c>
      <c r="H1267" s="37">
        <f>IF(G559="0-1","×",IF(G559="1-1","△",IF(G559="1-0","〇",IF(G559="2-0","〇",IF(G559="2-2","△",IF(G559="2-1","〇",IF(G559="0-0","△",IF(G559="3-0","○",IF(G559="4-0","○",IF(G559="4-1","○",IF(G559="3-1","〇",IF(G559="5-0","〇",IF(G559="5-1","〇",IF(G559="7-0","〇","×"))))))))))))))</f>
        <v/>
      </c>
      <c r="I1267" s="58" t="n"/>
      <c r="N1267" s="141" t="n"/>
    </row>
    <row r="1268">
      <c r="B1268" s="63" t="n">
        <v>44870</v>
      </c>
      <c r="C1268" s="145">
        <f>B1268</f>
        <v/>
      </c>
      <c r="D1268" s="64" t="inlineStr">
        <is>
          <t>TRM</t>
        </is>
      </c>
      <c r="E1268" s="25" t="inlineStr">
        <is>
          <t>明浜小学校</t>
        </is>
      </c>
      <c r="F1268" s="30" t="inlineStr">
        <is>
          <t>IO</t>
        </is>
      </c>
      <c r="G1268" s="32" t="inlineStr">
        <is>
          <t>0-3</t>
        </is>
      </c>
      <c r="H1268" s="31">
        <f>IF(G560="0-1","×",IF(G560="1-1","△",IF(G560="1-0","〇",IF(G560="2-0","〇",IF(G560="2-2","△",IF(G560="2-1","〇",IF(G560="0-0","△",IF(G560="3-0","○",IF(G560="4-0","○",IF(G560="4-1","○",IF(G560="3-1","〇",IF(G560="5-0","〇",IF(G560="5-1","〇",IF(G560="7-0","〇","×"))))))))))))))</f>
        <v/>
      </c>
      <c r="I1268" s="54" t="n"/>
      <c r="N1268" s="141" t="n"/>
    </row>
    <row r="1269">
      <c r="B1269" s="46" t="n"/>
      <c r="C1269" s="144" t="n"/>
      <c r="D1269" s="140" t="n"/>
      <c r="E1269" s="18" t="n"/>
      <c r="F1269" s="33" t="inlineStr">
        <is>
          <t>IO</t>
        </is>
      </c>
      <c r="G1269" s="35" t="inlineStr">
        <is>
          <t>0-3</t>
        </is>
      </c>
      <c r="H1269" s="34">
        <f>IF(G561="0-1","×",IF(G561="1-1","△",IF(G561="1-0","〇",IF(G561="2-0","〇",IF(G561="2-2","△",IF(G561="2-1","〇",IF(G561="0-0","△",IF(G561="3-0","○",IF(G561="4-0","○",IF(G561="4-1","○",IF(G561="3-1","〇",IF(G561="5-0","〇",IF(G561="5-1","〇",IF(G561="7-0","〇","×"))))))))))))))</f>
        <v/>
      </c>
      <c r="I1269" s="56" t="n"/>
      <c r="L1269" s="140" t="n"/>
      <c r="M1269" s="140" t="n"/>
      <c r="N1269" s="141" t="n"/>
      <c r="O1269" s="140" t="n"/>
    </row>
    <row r="1270">
      <c r="B1270" s="46" t="n"/>
      <c r="C1270" s="144" t="n"/>
      <c r="E1270" s="18" t="n"/>
      <c r="F1270" s="33" t="inlineStr">
        <is>
          <t>IO</t>
        </is>
      </c>
      <c r="G1270" s="35" t="inlineStr">
        <is>
          <t>3-0</t>
        </is>
      </c>
      <c r="H1270" s="34">
        <f>IF(G562="0-1","×",IF(G562="1-1","△",IF(G562="1-0","〇",IF(G562="2-0","〇",IF(G562="2-2","△",IF(G562="2-1","〇",IF(G562="0-0","△",IF(G562="3-0","○",IF(G562="4-0","○",IF(G562="4-1","○",IF(G562="3-1","〇",IF(G562="5-0","〇",IF(G562="5-1","〇",IF(G562="7-0","〇","×"))))))))))))))</f>
        <v/>
      </c>
      <c r="I1270" s="56" t="n"/>
      <c r="L1270" s="1" t="n"/>
      <c r="M1270" s="1" t="n"/>
      <c r="N1270" s="141" t="n"/>
      <c r="O1270" s="1" t="n"/>
    </row>
    <row r="1271">
      <c r="B1271" s="46" t="n"/>
      <c r="C1271" s="144" t="n"/>
      <c r="E1271" s="18" t="n"/>
      <c r="F1271" s="36" t="inlineStr">
        <is>
          <t>IO</t>
        </is>
      </c>
      <c r="G1271" s="35" t="inlineStr">
        <is>
          <t>0-2</t>
        </is>
      </c>
      <c r="H1271" s="34">
        <f>IF(G563="0-1","×",IF(G563="1-1","△",IF(G563="1-0","〇",IF(G563="2-0","〇",IF(G563="2-2","△",IF(G563="2-1","〇",IF(G563="0-0","△",IF(G563="3-0","○",IF(G563="4-0","○",IF(G563="4-1","○",IF(G563="3-1","〇",IF(G563="5-0","〇",IF(G563="5-1","〇",IF(G563="7-0","〇","×"))))))))))))))</f>
        <v/>
      </c>
      <c r="I1271" s="56" t="n"/>
      <c r="L1271" s="1" t="n"/>
      <c r="M1271" s="1" t="n"/>
      <c r="N1271" s="141" t="n"/>
      <c r="O1271" s="1" t="n"/>
    </row>
    <row r="1272">
      <c r="B1272" s="63" t="n">
        <v>44829</v>
      </c>
      <c r="C1272" s="145">
        <f>B1272</f>
        <v/>
      </c>
      <c r="D1272" s="64" t="inlineStr">
        <is>
          <t>ALLZ杯</t>
        </is>
      </c>
      <c r="E1272" s="25" t="inlineStr">
        <is>
          <t>逗子小学校</t>
        </is>
      </c>
      <c r="F1272" s="30" t="inlineStr">
        <is>
          <t>ALLZ</t>
        </is>
      </c>
      <c r="G1272" s="32" t="inlineStr">
        <is>
          <t>1-0</t>
        </is>
      </c>
      <c r="H1272" s="31">
        <f>IF(G564="0-1","×",IF(G564="1-1","△",IF(G564="1-0","〇",IF(G564="2-0","〇",IF(G564="2-2","△",IF(G564="2-1","〇",IF(G564="0-0","△",IF(G564="3-0","○",IF(G564="4-0","○",IF(G564="4-1","○",IF(G564="3-1","〇",IF(G564="5-0","〇",IF(G564="5-1","〇","×")))))))))))))</f>
        <v/>
      </c>
      <c r="I1272" s="54" t="n"/>
      <c r="L1272" s="1" t="n"/>
      <c r="M1272" s="1" t="n"/>
      <c r="N1272" s="141" t="n"/>
      <c r="O1272" s="1" t="n"/>
    </row>
    <row r="1273">
      <c r="B1273" s="46" t="n"/>
      <c r="C1273" s="144" t="n"/>
      <c r="D1273" s="140" t="n"/>
      <c r="E1273" s="18" t="n"/>
      <c r="F1273" s="33" t="inlineStr">
        <is>
          <t>葉山JGK</t>
        </is>
      </c>
      <c r="G1273" s="35" t="inlineStr">
        <is>
          <t>3-1</t>
        </is>
      </c>
      <c r="H1273" s="34">
        <f>IF(G565="0-1","×",IF(G565="1-1","△",IF(G565="1-0","〇",IF(G565="2-0","〇",IF(G565="2-2","△",IF(G565="2-1","〇",IF(G565="0-0","△",IF(G565="3-0","○",IF(G565="4-0","○",IF(G565="4-1","○",IF(G565="3-1","〇",IF(G565="5-0","〇",IF(G565="5-1","〇","×")))))))))))))</f>
        <v/>
      </c>
      <c r="I1273" s="56" t="n"/>
      <c r="J1273" s="140" t="n"/>
      <c r="L1273" s="1" t="n"/>
      <c r="M1273" s="1" t="n"/>
      <c r="O1273" s="1" t="n"/>
    </row>
    <row r="1274">
      <c r="B1274" s="49" t="n"/>
      <c r="C1274" s="146" t="n"/>
      <c r="D1274" s="50" t="n"/>
      <c r="E1274" s="19" t="n"/>
      <c r="F1274" s="36" t="inlineStr">
        <is>
          <t>小坂</t>
        </is>
      </c>
      <c r="G1274" s="38" t="inlineStr">
        <is>
          <t>4-0</t>
        </is>
      </c>
      <c r="H1274" s="37">
        <f>IF(G566="0-1","×",IF(G566="1-1","△",IF(G566="1-0","〇",IF(G566="2-0","〇",IF(G566="2-2","△",IF(G566="2-1","〇",IF(G566="0-0","△",IF(G566="3-0","○",IF(G566="4-0","○",IF(G566="4-1","○",IF(G566="3-1","〇",IF(G566="5-0","〇",IF(G566="5-1","〇","×")))))))))))))</f>
        <v/>
      </c>
      <c r="I1274" s="58" t="n"/>
      <c r="J1274" s="140" t="n"/>
      <c r="L1274" s="1" t="n"/>
      <c r="M1274" s="1" t="n"/>
      <c r="O1274" s="1" t="n"/>
    </row>
    <row r="1275">
      <c r="B1275" s="46" t="n">
        <v>44808</v>
      </c>
      <c r="C1275" s="144">
        <f>B1275</f>
        <v/>
      </c>
      <c r="D1275" s="140" t="inlineStr">
        <is>
          <t>低学年特別大会</t>
        </is>
      </c>
      <c r="E1275" s="18" t="inlineStr">
        <is>
          <t>明浜小学校</t>
        </is>
      </c>
      <c r="F1275" s="39" t="inlineStr">
        <is>
          <t>TADO</t>
        </is>
      </c>
      <c r="G1275" s="41" t="inlineStr">
        <is>
          <t>2-2</t>
        </is>
      </c>
      <c r="H1275" s="40">
        <f>IF(G567="0-1","×",IF(G567="1-1","△",IF(G567="1-0","〇",IF(G567="2-0","〇",IF(G567="2-2","△",IF(G567="2-1","〇",IF(G567="0-0","△",IF(G567="3-0","○",IF(G567="4-0","○",IF(G567="4-1","○",IF(G567="3-1","〇",IF(G567="5-0","〇",IF(G567="5-1","〇","×")))))))))))))</f>
        <v/>
      </c>
      <c r="I1275" s="62" t="inlineStr">
        <is>
          <t>PK0-2×</t>
        </is>
      </c>
      <c r="J1275" s="140" t="n"/>
      <c r="L1275" s="140" t="n"/>
      <c r="M1275" s="140" t="n"/>
      <c r="O1275" s="140" t="n"/>
    </row>
    <row r="1276">
      <c r="B1276" s="46" t="n"/>
      <c r="C1276" s="144" t="n"/>
      <c r="D1276" s="140" t="n"/>
      <c r="E1276" s="18" t="n"/>
      <c r="F1276" s="33" t="inlineStr">
        <is>
          <t>久里浜</t>
        </is>
      </c>
      <c r="G1276" s="35" t="inlineStr">
        <is>
          <t>2-0</t>
        </is>
      </c>
      <c r="H1276" s="34">
        <f>IF(G568="0-1","×",IF(G568="1-1","△",IF(G568="1-0","〇",IF(G568="2-0","〇",IF(G568="2-2","△",IF(G568="2-1","〇",IF(G568="0-0","△",IF(G568="3-0","○",IF(G568="4-0","○",IF(G568="4-1","○",IF(G568="3-1","〇",IF(G568="5-0","〇",IF(G568="5-1","〇","×")))))))))))))</f>
        <v/>
      </c>
      <c r="I1276" s="56" t="n"/>
      <c r="J1276" s="140" t="n"/>
      <c r="L1276" s="140" t="n"/>
      <c r="M1276" s="140" t="n"/>
      <c r="O1276" s="140" t="n"/>
    </row>
    <row r="1277">
      <c r="B1277" s="49" t="n"/>
      <c r="C1277" s="146" t="n"/>
      <c r="D1277" s="50" t="n"/>
      <c r="E1277" s="19" t="n"/>
      <c r="F1277" s="36" t="inlineStr">
        <is>
          <t>久里浜</t>
        </is>
      </c>
      <c r="G1277" s="38" t="inlineStr">
        <is>
          <t>7-0</t>
        </is>
      </c>
      <c r="H1277" s="37" t="inlineStr">
        <is>
          <t>〇</t>
        </is>
      </c>
      <c r="I1277" s="58" t="n"/>
      <c r="J1277" s="140" t="n"/>
      <c r="L1277" s="140" t="n"/>
      <c r="M1277" s="140" t="n"/>
      <c r="O1277" s="140" t="n"/>
    </row>
    <row r="1278">
      <c r="B1278" s="46" t="n">
        <v>44801</v>
      </c>
      <c r="C1278" s="144">
        <f>B1278</f>
        <v/>
      </c>
      <c r="D1278" s="140" t="inlineStr">
        <is>
          <t>久里浜杯</t>
        </is>
      </c>
      <c r="E1278" s="18" t="inlineStr">
        <is>
          <t>久里浜小</t>
        </is>
      </c>
      <c r="F1278" s="39" t="inlineStr">
        <is>
          <t>シーガルズ</t>
        </is>
      </c>
      <c r="G1278" s="41" t="inlineStr">
        <is>
          <t>2-0</t>
        </is>
      </c>
      <c r="H1278" s="40">
        <f>IF(G570="0-1","×",IF(G570="1-1","△",IF(G570="1-0","〇",IF(G570="2-0","〇",IF(G570="2-2","△",IF(G570="2-1","〇",IF(G570="0-0","△",IF(G570="3-0","○",IF(G570="4-0","○",IF(G570="4-1","○",IF(G570="3-1","〇",IF(G570="5-0","〇",IF(G570="5-1","〇","×")))))))))))))</f>
        <v/>
      </c>
      <c r="I1278" s="62" t="n"/>
      <c r="J1278" s="140" t="n"/>
      <c r="L1278" s="140" t="n"/>
    </row>
    <row r="1279">
      <c r="B1279" s="46" t="n"/>
      <c r="C1279" s="144" t="n"/>
      <c r="D1279" s="140" t="n"/>
      <c r="E1279" s="18" t="n"/>
      <c r="F1279" s="33" t="inlineStr">
        <is>
          <t>初声</t>
        </is>
      </c>
      <c r="G1279" s="35" t="inlineStr">
        <is>
          <t>2-0</t>
        </is>
      </c>
      <c r="H1279" s="34">
        <f>IF(G571="0-1","×",IF(G571="1-1","△",IF(G571="1-0","〇",IF(G571="2-0","〇",IF(G571="2-2","△",IF(G571="2-1","〇",IF(G571="0-0","△",IF(G571="3-0","○",IF(G571="4-0","○",IF(G571="4-1","○",IF(G571="3-1","〇",IF(G571="5-0","〇",IF(G571="5-1","〇","×")))))))))))))</f>
        <v/>
      </c>
      <c r="I1279" s="56" t="n"/>
      <c r="J1279" s="140" t="n"/>
      <c r="L1279" s="140" t="n"/>
    </row>
    <row r="1280">
      <c r="B1280" s="46" t="n"/>
      <c r="C1280" s="144" t="n"/>
      <c r="D1280" s="140" t="n"/>
      <c r="E1280" s="18" t="n"/>
      <c r="F1280" s="33" t="inlineStr">
        <is>
          <t>ペガサス</t>
        </is>
      </c>
      <c r="G1280" s="35" t="inlineStr">
        <is>
          <t>2-3</t>
        </is>
      </c>
      <c r="H1280" s="34">
        <f>IF(G572="0-1","×",IF(G572="1-1","△",IF(G572="1-0","〇",IF(G572="2-0","〇",IF(G572="2-2","△",IF(G572="2-1","〇",IF(G572="0-0","△",IF(G572="3-0","○",IF(G572="4-0","○",IF(G572="4-1","○",IF(G572="3-1","〇",IF(G572="5-0","〇",IF(G572="5-1","〇","×")))))))))))))</f>
        <v/>
      </c>
      <c r="I1280" s="56" t="n"/>
      <c r="J1280" s="140" t="n"/>
      <c r="L1280" s="140" t="n"/>
    </row>
    <row r="1281">
      <c r="B1281" s="46" t="n"/>
      <c r="C1281" s="144" t="n"/>
      <c r="D1281" s="140" t="n"/>
      <c r="E1281" s="18" t="n"/>
      <c r="F1281" s="36" t="inlineStr">
        <is>
          <t>久里浜</t>
        </is>
      </c>
      <c r="G1281" s="38" t="inlineStr">
        <is>
          <t>5-0</t>
        </is>
      </c>
      <c r="H1281" s="37" t="inlineStr">
        <is>
          <t>〇</t>
        </is>
      </c>
      <c r="I1281" s="58" t="n"/>
      <c r="J1281" s="140" t="n"/>
      <c r="L1281" s="140" t="n"/>
      <c r="N1281" s="140" t="n"/>
    </row>
    <row r="1282">
      <c r="B1282" s="63" t="n">
        <v>44779</v>
      </c>
      <c r="C1282" s="145">
        <f>B1282</f>
        <v/>
      </c>
      <c r="D1282" s="64" t="inlineStr">
        <is>
          <t>TRM</t>
        </is>
      </c>
      <c r="E1282" s="25" t="inlineStr">
        <is>
          <t>久里浜小学校</t>
        </is>
      </c>
      <c r="F1282" s="30" t="inlineStr">
        <is>
          <t>久里浜</t>
        </is>
      </c>
      <c r="G1282" s="32" t="inlineStr">
        <is>
          <t>4-0</t>
        </is>
      </c>
      <c r="H1282" s="31">
        <f>IF(G574="0-1","×",IF(G574="1-1","△",IF(G574="1-0","〇",IF(G574="2-0","〇",IF(G574="2-2","△",IF(G574="2-1","〇",IF(G574="0-0","△",IF(G574="3-0","○",IF(G574="4-0","○",IF(G574="4-1","○",IF(G574="3-1","〇",IF(G574="5-0","〇",IF(G574="5-1","〇","×")))))))))))))</f>
        <v/>
      </c>
      <c r="I1282" s="54" t="n"/>
      <c r="J1282" s="140" t="n"/>
      <c r="L1282" s="140" t="n"/>
      <c r="N1282" s="140" t="n"/>
    </row>
    <row r="1283">
      <c r="B1283" s="46" t="n"/>
      <c r="C1283" s="144" t="n"/>
      <c r="D1283" s="140" t="n"/>
      <c r="E1283" s="18" t="n"/>
      <c r="F1283" s="33" t="inlineStr">
        <is>
          <t>久里浜</t>
        </is>
      </c>
      <c r="G1283" s="35" t="inlineStr">
        <is>
          <t>4-0</t>
        </is>
      </c>
      <c r="H1283" s="34">
        <f>IF(G575="0-1","×",IF(G575="1-1","△",IF(G575="1-0","〇",IF(G575="2-0","〇",IF(G575="2-2","△",IF(G575="2-1","〇",IF(G575="0-0","△",IF(G575="3-0","○",IF(G575="4-0","○",IF(G575="4-1","○",IF(G575="3-1","〇",IF(G575="5-0","〇",IF(G575="5-1","〇","×")))))))))))))</f>
        <v/>
      </c>
      <c r="I1283" s="56" t="n"/>
      <c r="J1283" s="140" t="n"/>
      <c r="K1283" s="140" t="n"/>
      <c r="L1283" s="140" t="n"/>
      <c r="N1283" s="140" t="n"/>
    </row>
    <row r="1284">
      <c r="B1284" s="46" t="n"/>
      <c r="C1284" s="144" t="n"/>
      <c r="D1284" s="140" t="n"/>
      <c r="E1284" s="18" t="n"/>
      <c r="F1284" s="33" t="inlineStr">
        <is>
          <t>久里浜</t>
        </is>
      </c>
      <c r="G1284" s="35" t="inlineStr">
        <is>
          <t>1-0</t>
        </is>
      </c>
      <c r="H1284" s="34">
        <f>IF(G576="0-1","×",IF(G576="1-1","△",IF(G576="1-0","〇",IF(G576="2-0","〇",IF(G576="2-2","△",IF(G576="2-1","〇",IF(G576="0-0","△",IF(G576="3-0","○",IF(G576="4-0","○",IF(G576="4-1","○",IF(G576="3-1","〇",IF(G576="5-0","〇",IF(G576="5-1","〇","×")))))))))))))</f>
        <v/>
      </c>
      <c r="I1284" s="56" t="n"/>
      <c r="J1284" s="140" t="n"/>
      <c r="K1284" s="140" t="n"/>
      <c r="L1284" s="140" t="n"/>
      <c r="N1284" s="140" t="n"/>
    </row>
    <row r="1285">
      <c r="B1285" s="49" t="n"/>
      <c r="C1285" s="146" t="n"/>
      <c r="D1285" s="50" t="n"/>
      <c r="E1285" s="19" t="n"/>
      <c r="F1285" s="36" t="inlineStr">
        <is>
          <t>久里浜</t>
        </is>
      </c>
      <c r="G1285" s="38" t="inlineStr">
        <is>
          <t>8-2</t>
        </is>
      </c>
      <c r="H1285" s="37" t="inlineStr">
        <is>
          <t>〇</t>
        </is>
      </c>
      <c r="I1285" s="58" t="n"/>
      <c r="J1285" s="140" t="n"/>
      <c r="K1285" s="140" t="n"/>
      <c r="L1285" s="140" t="n"/>
      <c r="N1285" s="140" t="n"/>
    </row>
    <row r="1286">
      <c r="B1286" s="46" t="n">
        <v>44723</v>
      </c>
      <c r="C1286" s="144">
        <f>B1286</f>
        <v/>
      </c>
      <c r="D1286" s="140" t="inlineStr">
        <is>
          <t>TRM</t>
        </is>
      </c>
      <c r="E1286" s="18" t="inlineStr">
        <is>
          <t>明浜小学校</t>
        </is>
      </c>
      <c r="F1286" s="39" t="inlineStr">
        <is>
          <t>久里浜</t>
        </is>
      </c>
      <c r="G1286" s="41" t="inlineStr">
        <is>
          <t>4-1</t>
        </is>
      </c>
      <c r="H1286" s="40">
        <f>IF(G578="0-1","×",IF(G578="1-1","△",IF(G578="1-0","〇",IF(G578="2-0","〇",IF(G578="2-2","△",IF(G578="2-1","〇",IF(G578="0-0","△",IF(G578="3-0","○",IF(G578="4-0","○",IF(G578="4-1","○",IF(G578="3-1","〇",IF(G578="5-0","〇",IF(G578="5-1","〇","×")))))))))))))</f>
        <v/>
      </c>
      <c r="I1286" s="62" t="n"/>
      <c r="J1286" s="140" t="n"/>
      <c r="K1286" s="140" t="n"/>
      <c r="L1286" s="140" t="n"/>
      <c r="N1286" s="140" t="n"/>
    </row>
    <row r="1287">
      <c r="B1287" s="46" t="n"/>
      <c r="C1287" s="144" t="n"/>
      <c r="D1287" s="140" t="n"/>
      <c r="E1287" s="18" t="n"/>
      <c r="F1287" s="33" t="inlineStr">
        <is>
          <t>葉山</t>
        </is>
      </c>
      <c r="G1287" s="35" t="inlineStr">
        <is>
          <t>1-0</t>
        </is>
      </c>
      <c r="H1287" s="34">
        <f>IF(G579="0-1","×",IF(G579="1-1","△",IF(G579="1-0","〇",IF(G579="2-0","〇",IF(G579="2-2","△",IF(G579="2-1","〇",IF(G579="0-0","△",IF(G579="3-0","○",IF(G579="4-0","○",IF(G579="4-1","○",IF(G579="3-1","〇",IF(G579="5-0","〇",IF(G579="5-1","〇","×")))))))))))))</f>
        <v/>
      </c>
      <c r="I1287" s="56" t="n"/>
      <c r="J1287" s="140" t="n"/>
      <c r="K1287" s="140" t="n"/>
      <c r="L1287" s="140" t="n"/>
      <c r="N1287" s="140" t="n"/>
    </row>
    <row r="1288">
      <c r="B1288" s="46" t="n"/>
      <c r="C1288" s="144" t="n"/>
      <c r="D1288" s="140" t="n"/>
      <c r="E1288" s="18" t="n"/>
      <c r="F1288" s="33" t="inlineStr">
        <is>
          <t>久里浜</t>
        </is>
      </c>
      <c r="G1288" s="35" t="inlineStr">
        <is>
          <t>2-0</t>
        </is>
      </c>
      <c r="H1288" s="34">
        <f>IF(G580="0-1","×",IF(G580="1-1","△",IF(G580="1-0","〇",IF(G580="2-0","〇",IF(G580="2-2","△",IF(G580="2-1","〇",IF(G580="0-0","△",IF(G580="3-0","○",IF(G580="4-0","○",IF(G580="4-1","○",IF(G580="3-1","〇",IF(G580="5-0","〇",IF(G580="5-1","〇","×")))))))))))))</f>
        <v/>
      </c>
      <c r="I1288" s="56" t="n"/>
      <c r="J1288" s="140" t="n"/>
      <c r="K1288" s="140" t="n"/>
      <c r="L1288" s="140" t="n"/>
      <c r="N1288" s="140" t="n"/>
    </row>
    <row r="1289">
      <c r="B1289" s="46" t="n"/>
      <c r="C1289" s="144" t="n"/>
      <c r="D1289" s="140" t="n"/>
      <c r="E1289" s="18" t="n"/>
      <c r="F1289" s="33" t="inlineStr">
        <is>
          <t>葉山</t>
        </is>
      </c>
      <c r="G1289" s="35" t="inlineStr">
        <is>
          <t>1-1</t>
        </is>
      </c>
      <c r="H1289" s="34">
        <f>IF(G581="0-1","×",IF(G581="1-1","△",IF(G581="1-0","〇",IF(G581="2-0","〇",IF(G581="2-2","△",IF(G581="2-1","〇",IF(G581="0-0","△",IF(G581="3-0","○",IF(G581="4-0","○",IF(G581="4-1","○",IF(G581="3-1","〇",IF(G581="5-0","〇",IF(G581="5-1","〇","×")))))))))))))</f>
        <v/>
      </c>
      <c r="I1289" s="56" t="n"/>
      <c r="J1289" s="140" t="n"/>
      <c r="K1289" s="140" t="n"/>
      <c r="L1289" s="140" t="n"/>
      <c r="N1289" s="140" t="n"/>
    </row>
    <row r="1290">
      <c r="B1290" s="46" t="n"/>
      <c r="C1290" s="144" t="n"/>
      <c r="D1290" s="140" t="n"/>
      <c r="E1290" s="18" t="n"/>
      <c r="F1290" s="33" t="inlineStr">
        <is>
          <t>久里浜</t>
        </is>
      </c>
      <c r="G1290" s="35" t="inlineStr">
        <is>
          <t>5-0</t>
        </is>
      </c>
      <c r="H1290" s="34">
        <f>IF(G582="0-1","×",IF(G582="1-1","△",IF(G582="1-0","〇",IF(G582="2-0","〇",IF(G582="2-2","△",IF(G582="2-1","〇",IF(G582="0-0","△",IF(G582="3-0","○",IF(G582="4-0","○",IF(G582="4-1","○",IF(G582="3-1","〇",IF(G582="5-0","〇",IF(G582="5-1","〇","×")))))))))))))</f>
        <v/>
      </c>
      <c r="I1290" s="56" t="n"/>
      <c r="J1290" s="140" t="n"/>
      <c r="K1290" s="140" t="n"/>
      <c r="L1290" s="140" t="n"/>
      <c r="N1290" s="140" t="n"/>
    </row>
    <row r="1291">
      <c r="B1291" s="49" t="n"/>
      <c r="C1291" s="146" t="n"/>
      <c r="D1291" s="50" t="n"/>
      <c r="E1291" s="19" t="n"/>
      <c r="F1291" s="36" t="inlineStr">
        <is>
          <t>葉山</t>
        </is>
      </c>
      <c r="G1291" s="38" t="inlineStr">
        <is>
          <t>1-2</t>
        </is>
      </c>
      <c r="H1291" s="34">
        <f>IF(G583="0-1","×",IF(G583="1-1","△",IF(G583="1-0","〇",IF(G583="2-0","〇",IF(G583="2-2","△",IF(G583="2-1","〇",IF(G583="0-0","△",IF(G583="3-0","○",IF(G583="4-0","○",IF(G583="4-1","○",IF(G583="3-1","〇",IF(G583="5-0","〇",IF(G583="5-1","〇","×")))))))))))))</f>
        <v/>
      </c>
      <c r="I1291" s="58" t="n"/>
      <c r="J1291" s="140" t="n"/>
      <c r="K1291" s="140" t="n"/>
      <c r="L1291" s="140" t="n"/>
      <c r="N1291" s="140" t="n"/>
    </row>
    <row r="1292">
      <c r="B1292" s="63" t="n">
        <v>44709</v>
      </c>
      <c r="C1292" s="145">
        <f>B1292</f>
        <v/>
      </c>
      <c r="D1292" s="64" t="inlineStr">
        <is>
          <t>TRM</t>
        </is>
      </c>
      <c r="E1292" s="25" t="inlineStr">
        <is>
          <t>岩戸小学校</t>
        </is>
      </c>
      <c r="F1292" s="30" t="inlineStr">
        <is>
          <t>I.O</t>
        </is>
      </c>
      <c r="G1292" s="32" t="inlineStr">
        <is>
          <t>1-3</t>
        </is>
      </c>
      <c r="H1292" s="31">
        <f>IF(G584="0-1","×",IF(G584="1-1","△",IF(G584="1-0","〇",IF(G584="2-0","〇",IF(G584="2-2","△",IF(G584="2-1","〇",IF(G584="0-0","△",IF(G584="3-0","○",IF(G584="4-0","○",IF(G584="4-1","○","×"))))))))))</f>
        <v/>
      </c>
      <c r="I1292" s="54" t="n"/>
      <c r="J1292" s="140" t="n"/>
      <c r="K1292" s="140" t="n"/>
      <c r="L1292" s="140" t="n"/>
      <c r="N1292" s="140" t="n"/>
    </row>
    <row r="1293">
      <c r="B1293" s="46" t="n"/>
      <c r="C1293" s="144" t="n"/>
      <c r="D1293" s="140" t="n"/>
      <c r="E1293" s="18" t="n"/>
      <c r="F1293" s="33" t="inlineStr">
        <is>
          <t>鴨居</t>
        </is>
      </c>
      <c r="G1293" s="35" t="inlineStr">
        <is>
          <t>1-1</t>
        </is>
      </c>
      <c r="H1293" s="34">
        <f>IF(G585="0-1","×",IF(G585="1-1","△",IF(G585="1-0","〇",IF(G585="2-0","〇",IF(G585="2-2","△",IF(G585="2-1","〇",IF(G585="0-0","△",IF(G585="3-0","○",IF(G585="4-0","○",IF(G585="4-1","○","×"))))))))))</f>
        <v/>
      </c>
      <c r="I1293" s="56" t="n"/>
      <c r="J1293" s="140" t="n"/>
      <c r="K1293" s="140" t="n"/>
      <c r="L1293" s="140" t="n"/>
      <c r="N1293" s="140" t="n"/>
    </row>
    <row r="1294">
      <c r="B1294" s="46" t="n"/>
      <c r="C1294" s="144" t="n"/>
      <c r="D1294" s="140" t="n"/>
      <c r="E1294" s="18" t="n"/>
      <c r="F1294" s="33" t="inlineStr">
        <is>
          <t>I.O</t>
        </is>
      </c>
      <c r="G1294" s="35" t="inlineStr">
        <is>
          <t>0-0</t>
        </is>
      </c>
      <c r="H1294" s="34">
        <f>IF(G586="0-1","×",IF(G586="1-1","△",IF(G586="1-0","〇",IF(G586="2-0","〇",IF(G586="2-2","△",IF(G586="2-1","〇",IF(G586="0-0","△",IF(G586="3-0","○",IF(G586="4-0","○",IF(G586="4-1","○","×"))))))))))</f>
        <v/>
      </c>
      <c r="I1294" s="56" t="n"/>
      <c r="J1294" s="140" t="n"/>
      <c r="K1294" s="140" t="n"/>
      <c r="L1294" s="140" t="n"/>
      <c r="N1294" s="140" t="n"/>
    </row>
    <row r="1295">
      <c r="B1295" s="46" t="n"/>
      <c r="C1295" s="144" t="n"/>
      <c r="D1295" s="140" t="n"/>
      <c r="E1295" s="18" t="n"/>
      <c r="F1295" s="33" t="inlineStr">
        <is>
          <t>鴨居</t>
        </is>
      </c>
      <c r="G1295" s="35" t="inlineStr">
        <is>
          <t>1-0</t>
        </is>
      </c>
      <c r="H1295" s="34">
        <f>IF(G587="0-1","×",IF(G587="1-1","△",IF(G587="1-0","〇",IF(G587="2-0","〇",IF(G587="2-2","△",IF(G587="2-1","〇",IF(G587="0-0","△",IF(G587="3-0","○",IF(G587="4-0","○",IF(G587="4-1","○","×"))))))))))</f>
        <v/>
      </c>
      <c r="I1295" s="56" t="n"/>
      <c r="J1295" s="140" t="n"/>
      <c r="K1295" s="140" t="n"/>
      <c r="L1295" s="140" t="n"/>
      <c r="N1295" s="140" t="n"/>
    </row>
    <row r="1296">
      <c r="B1296" s="46" t="n"/>
      <c r="C1296" s="144" t="n"/>
      <c r="D1296" s="140" t="n"/>
      <c r="E1296" s="18" t="n"/>
      <c r="F1296" s="33" t="inlineStr">
        <is>
          <t>I.O</t>
        </is>
      </c>
      <c r="G1296" s="35" t="inlineStr">
        <is>
          <t>0-4</t>
        </is>
      </c>
      <c r="H1296" s="34">
        <f>IF(G588="0-1","×",IF(G588="1-1","△",IF(G588="1-0","〇",IF(G588="2-0","〇",IF(G588="2-2","△",IF(G588="2-1","〇",IF(G588="0-0","△",IF(G588="3-0","○",IF(G588="4-0","○",IF(G588="4-1","○","×"))))))))))</f>
        <v/>
      </c>
      <c r="I1296" s="56" t="n"/>
      <c r="J1296" s="140" t="n"/>
      <c r="K1296" s="140" t="n"/>
      <c r="L1296" s="140" t="n"/>
    </row>
    <row r="1297">
      <c r="B1297" s="49" t="n"/>
      <c r="C1297" s="146" t="n"/>
      <c r="D1297" s="50" t="n"/>
      <c r="E1297" s="19" t="n"/>
      <c r="F1297" s="36" t="inlineStr">
        <is>
          <t>鴨居</t>
        </is>
      </c>
      <c r="G1297" s="38" t="inlineStr">
        <is>
          <t>2-0</t>
        </is>
      </c>
      <c r="H1297" s="37">
        <f>IF(G589="0-1","×",IF(G589="1-1","△",IF(G589="1-0","〇",IF(G589="2-0","〇",IF(G589="2-2","△",IF(G589="2-1","〇",IF(G589="0-0","△",IF(G589="3-0","○",IF(G589="4-0","○",IF(G589="4-1","○","×"))))))))))</f>
        <v/>
      </c>
      <c r="I1297" s="58" t="n"/>
      <c r="J1297" s="140" t="n"/>
      <c r="K1297" s="140" t="n"/>
      <c r="L1297" s="140" t="n"/>
      <c r="N1297" s="140" t="n"/>
    </row>
    <row r="1298">
      <c r="B1298" s="63" t="n">
        <v>44682</v>
      </c>
      <c r="C1298" s="145">
        <f>B1298</f>
        <v/>
      </c>
      <c r="D1298" s="64" t="inlineStr">
        <is>
          <t>TRM</t>
        </is>
      </c>
      <c r="E1298" s="25" t="inlineStr">
        <is>
          <t>明浜小学校</t>
        </is>
      </c>
      <c r="F1298" s="30" t="inlineStr">
        <is>
          <t>TADO</t>
        </is>
      </c>
      <c r="G1298" s="32" t="inlineStr">
        <is>
          <t>1-2</t>
        </is>
      </c>
      <c r="H1298" s="31">
        <f>IF(G590="0-1","×",IF(G590="1-1","△",IF(G590="1-0","〇",IF(G590="2-0","〇",IF(G590="2-2","△",IF(G590="2-1","〇",IF(G590="0-0","△",IF(G590="3-0","○",IF(G590="4-0","○",IF(G590="4-1","○","×"))))))))))</f>
        <v/>
      </c>
      <c r="I1298" s="54" t="n"/>
      <c r="J1298" s="140" t="n"/>
      <c r="K1298" s="140" t="n"/>
      <c r="L1298" s="140" t="n"/>
    </row>
    <row r="1299">
      <c r="B1299" s="46" t="n"/>
      <c r="C1299" s="144" t="n"/>
      <c r="D1299" s="140" t="n"/>
      <c r="E1299" s="18" t="n"/>
      <c r="F1299" s="33" t="inlineStr">
        <is>
          <t>鴨居</t>
        </is>
      </c>
      <c r="G1299" s="35" t="inlineStr">
        <is>
          <t>1-0</t>
        </is>
      </c>
      <c r="H1299" s="34">
        <f>IF(G591="0-1","×",IF(G591="1-1","△",IF(G591="1-0","〇",IF(G591="2-0","〇",IF(G591="2-2","△",IF(G591="2-1","〇",IF(G591="0-0","△",IF(G591="3-0","○",IF(G591="4-0","○",IF(G591="4-1","○","×"))))))))))</f>
        <v/>
      </c>
      <c r="I1299" s="56" t="n"/>
      <c r="J1299" s="140" t="n"/>
      <c r="K1299" s="140" t="n"/>
      <c r="L1299" s="140" t="n"/>
      <c r="N1299" s="140" t="n"/>
    </row>
    <row r="1300">
      <c r="B1300" s="46" t="n"/>
      <c r="C1300" s="144" t="n"/>
      <c r="D1300" s="140" t="n"/>
      <c r="E1300" s="18" t="n"/>
      <c r="F1300" s="33" t="inlineStr">
        <is>
          <t>TADO</t>
        </is>
      </c>
      <c r="G1300" s="35" t="inlineStr">
        <is>
          <t>0-3</t>
        </is>
      </c>
      <c r="H1300" s="34">
        <f>IF(G592="0-1","×",IF(G592="1-1","△",IF(G592="1-0","〇",IF(G592="2-0","〇",IF(G592="2-2","△",IF(G592="2-1","〇",IF(G592="0-0","△",IF(G592="3-0","○",IF(G592="4-0","○",IF(G592="4-1","○","×"))))))))))</f>
        <v/>
      </c>
      <c r="I1300" s="56" t="n"/>
      <c r="J1300" s="140" t="n"/>
      <c r="K1300" s="140" t="n"/>
      <c r="L1300" s="140" t="n"/>
      <c r="N1300" s="140" t="n"/>
    </row>
    <row r="1301">
      <c r="B1301" s="46" t="n"/>
      <c r="C1301" s="144" t="n"/>
      <c r="D1301" s="140" t="n"/>
      <c r="E1301" s="18" t="n"/>
      <c r="F1301" s="33" t="inlineStr">
        <is>
          <t>鴨居</t>
        </is>
      </c>
      <c r="G1301" s="35" t="inlineStr">
        <is>
          <t>1-3</t>
        </is>
      </c>
      <c r="H1301" s="34">
        <f>IF(G593="0-1","×",IF(G593="1-1","△",IF(G593="1-0","〇",IF(G593="2-0","〇",IF(G593="2-2","△",IF(G593="2-1","〇",IF(G593="0-0","△",IF(G593="3-0","○",IF(G593="4-0","○",IF(G593="4-1","○","×"))))))))))</f>
        <v/>
      </c>
      <c r="I1301" s="56" t="n"/>
      <c r="J1301" s="140" t="n"/>
      <c r="K1301" s="140" t="n"/>
      <c r="L1301" s="140" t="n"/>
      <c r="N1301" s="140" t="n"/>
    </row>
    <row r="1302">
      <c r="B1302" s="46" t="n"/>
      <c r="C1302" s="144" t="n"/>
      <c r="D1302" s="140" t="n"/>
      <c r="E1302" s="18" t="n"/>
      <c r="F1302" s="33" t="inlineStr">
        <is>
          <t>TADO</t>
        </is>
      </c>
      <c r="G1302" s="35" t="inlineStr">
        <is>
          <t>1-2</t>
        </is>
      </c>
      <c r="H1302" s="34">
        <f>IF(G594="0-1","×",IF(G594="1-1","△",IF(G594="1-0","〇",IF(G594="2-0","〇",IF(G594="2-2","△",IF(G594="2-1","〇",IF(G594="0-0","△",IF(G594="3-0","○",IF(G594="4-0","○",IF(G594="4-1","○","×"))))))))))</f>
        <v/>
      </c>
      <c r="I1302" s="56" t="n"/>
      <c r="J1302" s="140" t="n"/>
      <c r="K1302" s="140" t="n"/>
      <c r="L1302" s="140" t="n"/>
      <c r="N1302" s="140" t="n"/>
    </row>
    <row r="1303">
      <c r="B1303" s="49" t="n"/>
      <c r="C1303" s="146" t="n"/>
      <c r="D1303" s="50" t="n"/>
      <c r="E1303" s="19" t="n"/>
      <c r="F1303" s="36" t="inlineStr">
        <is>
          <t>鴨居</t>
        </is>
      </c>
      <c r="G1303" s="38" t="inlineStr">
        <is>
          <t>0-0</t>
        </is>
      </c>
      <c r="H1303" s="37">
        <f>IF(G595="0-1","×",IF(G595="1-1","△",IF(G595="1-0","〇",IF(G595="2-0","〇",IF(G595="2-2","△",IF(G595="2-1","〇",IF(G595="0-0","△",IF(G595="3-0","○",IF(G595="4-0","○",IF(G595="4-1","○","×"))))))))))</f>
        <v/>
      </c>
      <c r="I1303" s="58" t="n"/>
      <c r="J1303" s="140" t="n"/>
      <c r="K1303" s="140" t="n"/>
      <c r="L1303" s="140" t="n"/>
      <c r="N1303" s="140" t="n"/>
    </row>
    <row r="1304">
      <c r="B1304" s="8" t="n"/>
      <c r="D1304" s="140" t="n"/>
      <c r="E1304" s="140" t="n"/>
      <c r="F1304" s="140" t="n"/>
      <c r="G1304" s="5" t="n"/>
      <c r="H1304" s="4" t="n"/>
      <c r="I1304" s="140" t="n"/>
      <c r="J1304" s="140" t="n"/>
      <c r="K1304" s="140" t="n"/>
      <c r="L1304" s="140" t="n"/>
      <c r="N1304" s="140" t="n"/>
    </row>
    <row r="1305">
      <c r="B1305" s="8" t="n"/>
      <c r="M1305" s="141" t="n"/>
      <c r="O1305" s="141" t="n"/>
    </row>
    <row r="1306">
      <c r="B1306" s="8" t="n"/>
      <c r="M1306" s="141" t="n"/>
      <c r="N1306" s="141" t="n"/>
      <c r="O1306" s="141" t="n"/>
    </row>
    <row r="1307">
      <c r="B1307" s="8" t="n"/>
      <c r="M1307" s="141" t="n"/>
      <c r="N1307" s="141" t="n"/>
      <c r="O1307" s="141" t="n"/>
    </row>
    <row r="1308">
      <c r="B1308" s="8" t="n"/>
      <c r="M1308" s="141" t="n"/>
      <c r="O1308" s="141" t="n"/>
    </row>
    <row r="1309">
      <c r="B1309" s="8" t="n"/>
      <c r="M1309" s="141" t="n"/>
      <c r="O1309" s="141" t="n"/>
    </row>
    <row r="1310">
      <c r="B1310" s="8" t="n"/>
      <c r="N1310" s="141" t="n"/>
    </row>
    <row r="1311">
      <c r="B1311" s="8" t="n"/>
    </row>
    <row r="1312">
      <c r="B1312" s="8" t="n"/>
    </row>
    <row r="1313">
      <c r="B1313" s="8" t="n"/>
      <c r="N1313" s="141" t="n"/>
    </row>
    <row r="1314">
      <c r="B1314" s="8" t="n"/>
    </row>
    <row r="1315">
      <c r="B1315" s="8" t="n"/>
    </row>
    <row r="1316">
      <c r="B1316" s="8" t="n"/>
      <c r="N1316" s="141" t="n"/>
    </row>
    <row r="1317">
      <c r="B1317" s="8" t="n"/>
    </row>
    <row r="1318">
      <c r="B1318" s="8" t="n"/>
    </row>
    <row r="1319">
      <c r="B1319" s="8" t="n"/>
      <c r="N1319" s="141" t="n"/>
    </row>
    <row r="1320">
      <c r="B1320" s="8" t="n"/>
      <c r="D1320" s="140" t="n"/>
      <c r="E1320" s="140" t="n"/>
      <c r="F1320" s="140" t="n"/>
      <c r="G1320" s="5" t="n"/>
      <c r="H1320" s="4" t="n"/>
      <c r="I1320" s="140" t="n"/>
      <c r="J1320" s="140" t="n"/>
      <c r="K1320" s="140" t="n"/>
      <c r="L1320" s="140" t="n"/>
      <c r="M1320" s="140" t="n"/>
      <c r="O1320" s="140" t="n"/>
    </row>
    <row r="1321">
      <c r="B1321" s="8" t="n"/>
    </row>
    <row r="1322">
      <c r="B1322" s="8" t="n"/>
      <c r="D1322" s="140" t="n"/>
      <c r="E1322" s="140" t="n"/>
      <c r="F1322" s="140" t="n"/>
      <c r="G1322" s="5" t="n"/>
      <c r="H1322" s="4" t="n"/>
      <c r="I1322" s="140" t="n"/>
      <c r="J1322" s="140" t="n"/>
      <c r="K1322" s="140" t="n"/>
      <c r="L1322" s="140" t="n"/>
      <c r="M1322" s="140" t="n"/>
      <c r="N1322" s="140" t="n"/>
      <c r="O1322" s="140" t="n"/>
    </row>
    <row r="1323">
      <c r="B1323" s="8" t="n"/>
    </row>
    <row r="1324">
      <c r="B1324" s="8" t="n"/>
      <c r="N1324" s="141" t="n"/>
    </row>
    <row r="1325">
      <c r="B1325" s="8" t="n"/>
      <c r="M1325" s="141" t="n"/>
      <c r="N1325" s="141" t="n"/>
      <c r="O1325" s="141" t="n"/>
    </row>
    <row r="1326">
      <c r="B1326" s="8" t="n"/>
      <c r="N1326" s="141" t="n"/>
    </row>
    <row r="1327">
      <c r="B1327" s="8" t="n"/>
      <c r="M1327" s="141" t="n"/>
      <c r="N1327" s="141" t="n"/>
      <c r="O1327" s="141" t="n"/>
    </row>
    <row r="1328">
      <c r="B1328" s="8" t="n"/>
      <c r="N1328" s="141" t="n"/>
    </row>
    <row r="1329">
      <c r="B1329" s="8" t="n"/>
    </row>
    <row r="1330">
      <c r="B1330" s="8" t="n"/>
      <c r="D1330" s="140" t="n"/>
      <c r="E1330" s="140" t="n"/>
      <c r="F1330" s="140" t="n"/>
      <c r="G1330" s="5" t="n"/>
      <c r="H1330" s="4" t="n"/>
      <c r="I1330" s="140" t="n"/>
      <c r="J1330" s="140" t="n"/>
      <c r="K1330" s="140" t="n"/>
      <c r="L1330" s="140" t="n"/>
      <c r="M1330" s="140" t="n"/>
      <c r="O1330" s="140" t="n"/>
    </row>
    <row r="1331">
      <c r="B1331" s="8" t="n"/>
      <c r="D1331" s="140" t="n"/>
      <c r="E1331" s="140" t="n"/>
      <c r="F1331" s="140" t="n"/>
      <c r="G1331" s="5" t="n"/>
      <c r="H1331" s="4" t="n"/>
      <c r="I1331" s="140" t="n"/>
      <c r="J1331" s="140" t="n"/>
      <c r="K1331" s="140" t="n"/>
      <c r="L1331" s="140" t="n"/>
      <c r="M1331" s="140" t="n"/>
      <c r="N1331" s="140" t="n"/>
      <c r="O1331" s="140" t="n"/>
    </row>
    <row r="1332">
      <c r="B1332" s="8" t="n"/>
      <c r="N1332" s="141" t="n"/>
    </row>
    <row r="1333">
      <c r="B1333" s="8" t="n"/>
    </row>
    <row r="1334">
      <c r="B1334" s="8" t="n"/>
      <c r="D1334" s="140" t="n"/>
      <c r="E1334" s="140" t="n"/>
      <c r="F1334" s="140" t="n"/>
      <c r="G1334" s="5" t="n"/>
      <c r="H1334" s="4" t="n"/>
      <c r="I1334" s="140" t="n"/>
      <c r="J1334" s="140" t="n"/>
      <c r="K1334" s="140" t="n"/>
      <c r="L1334" s="140" t="n"/>
      <c r="M1334" s="140" t="n"/>
      <c r="N1334" s="140" t="n"/>
      <c r="O1334" s="140" t="n"/>
    </row>
    <row r="1335">
      <c r="B1335" s="8" t="n"/>
      <c r="M1335" s="141" t="n"/>
      <c r="O1335" s="141" t="n"/>
    </row>
    <row r="1336">
      <c r="B1336" s="8" t="n"/>
      <c r="M1336" s="141" t="n"/>
      <c r="N1336" s="141" t="n"/>
      <c r="O1336" s="141" t="n"/>
    </row>
    <row r="1337">
      <c r="B1337" s="8" t="n"/>
      <c r="D1337" s="140" t="n"/>
      <c r="E1337" s="140" t="n"/>
      <c r="F1337" s="140" t="n"/>
      <c r="G1337" s="5" t="n"/>
      <c r="H1337" s="4" t="n"/>
      <c r="I1337" s="140" t="n"/>
      <c r="J1337" s="140" t="n"/>
      <c r="K1337" s="140" t="n"/>
      <c r="L1337" s="140" t="n"/>
      <c r="M1337" s="140" t="n"/>
      <c r="N1337" s="140" t="n"/>
      <c r="O1337" s="140" t="n"/>
    </row>
    <row r="1338">
      <c r="B1338" s="8" t="n"/>
    </row>
    <row r="1339">
      <c r="B1339" s="8" t="n"/>
      <c r="M1339" s="141" t="n"/>
      <c r="N1339" s="141" t="n"/>
      <c r="O1339" s="141" t="n"/>
    </row>
    <row r="1340">
      <c r="B1340" s="8" t="n"/>
      <c r="D1340" s="140" t="n"/>
      <c r="E1340" s="140" t="n"/>
      <c r="F1340" s="140" t="n"/>
      <c r="G1340" s="5" t="n"/>
      <c r="H1340" s="4" t="n"/>
      <c r="I1340" s="140" t="n"/>
      <c r="J1340" s="140" t="n"/>
      <c r="K1340" s="140" t="n"/>
      <c r="L1340" s="140" t="n"/>
      <c r="M1340" s="140" t="n"/>
      <c r="N1340" s="140" t="n"/>
      <c r="O1340" s="140" t="n"/>
    </row>
    <row r="1341">
      <c r="B1341" s="8" t="n"/>
      <c r="N1341" s="141" t="n"/>
    </row>
    <row r="1342">
      <c r="B1342" s="8" t="n"/>
      <c r="M1342" s="141" t="n"/>
      <c r="O1342" s="141" t="n"/>
    </row>
    <row r="1343">
      <c r="B1343" s="8" t="n"/>
      <c r="D1343" s="140" t="n"/>
      <c r="E1343" s="140" t="n"/>
      <c r="F1343" s="140" t="n"/>
      <c r="G1343" s="5" t="n"/>
      <c r="H1343" s="4" t="n"/>
      <c r="I1343" s="140" t="n"/>
      <c r="J1343" s="140" t="n"/>
      <c r="K1343" s="140" t="n"/>
      <c r="L1343" s="140" t="n"/>
      <c r="M1343" s="140" t="n"/>
      <c r="O1343" s="140" t="n"/>
    </row>
    <row r="1344">
      <c r="B1344" s="8" t="n"/>
      <c r="D1344" s="140" t="n"/>
      <c r="E1344" s="140" t="n"/>
      <c r="F1344" s="140" t="n"/>
      <c r="G1344" s="5" t="n"/>
      <c r="H1344" s="4" t="n"/>
      <c r="I1344" s="140" t="n"/>
      <c r="J1344" s="140" t="n"/>
      <c r="K1344" s="140" t="n"/>
      <c r="L1344" s="140" t="n"/>
      <c r="M1344" s="140" t="n"/>
      <c r="N1344" s="140" t="n"/>
      <c r="O1344" s="140" t="n"/>
    </row>
    <row r="1345">
      <c r="B1345" s="8" t="n"/>
      <c r="M1345" s="141" t="n"/>
      <c r="N1345" s="141" t="n"/>
      <c r="O1345" s="141" t="n"/>
    </row>
    <row r="1346">
      <c r="B1346" s="8" t="n"/>
    </row>
    <row r="1347">
      <c r="B1347" s="8" t="n"/>
    </row>
    <row r="1348">
      <c r="B1348" s="8" t="n"/>
      <c r="D1348" s="140" t="n"/>
      <c r="E1348" s="140" t="n"/>
      <c r="F1348" s="140" t="n"/>
      <c r="G1348" s="5" t="n"/>
      <c r="H1348" s="4" t="n"/>
      <c r="I1348" s="140" t="n"/>
      <c r="J1348" s="140" t="n"/>
      <c r="K1348" s="140" t="n"/>
      <c r="L1348" s="140" t="n"/>
      <c r="N1348" s="140" t="n"/>
    </row>
    <row r="1349">
      <c r="B1349" s="8" t="n"/>
      <c r="D1349" s="140" t="n"/>
      <c r="E1349" s="140" t="n"/>
      <c r="F1349" s="140" t="n"/>
      <c r="G1349" s="5" t="n"/>
      <c r="H1349" s="4" t="n"/>
      <c r="I1349" s="140" t="n"/>
      <c r="J1349" s="140" t="n"/>
      <c r="K1349" s="140" t="n"/>
      <c r="L1349" s="140" t="n"/>
      <c r="N1349" s="140" t="n"/>
    </row>
    <row r="1350">
      <c r="B1350" s="8" t="n"/>
      <c r="D1350" s="140" t="n"/>
      <c r="E1350" s="140" t="n"/>
      <c r="F1350" s="140" t="n"/>
      <c r="G1350" s="5" t="n"/>
      <c r="H1350" s="4" t="n"/>
      <c r="I1350" s="140" t="n"/>
      <c r="J1350" s="140" t="n"/>
      <c r="K1350" s="140" t="n"/>
      <c r="L1350" s="140" t="n"/>
      <c r="M1350" s="140" t="n"/>
      <c r="N1350" s="140" t="n"/>
      <c r="O1350" s="140" t="n"/>
    </row>
    <row r="1351">
      <c r="B1351" s="8" t="n"/>
      <c r="D1351" s="140" t="n"/>
      <c r="E1351" s="140" t="n"/>
      <c r="F1351" s="140" t="n"/>
      <c r="G1351" s="5" t="n"/>
      <c r="H1351" s="4" t="n"/>
      <c r="I1351" s="140" t="n"/>
      <c r="J1351" s="140" t="n"/>
      <c r="K1351" s="140" t="n"/>
      <c r="L1351" s="140" t="n"/>
      <c r="M1351" s="140" t="n"/>
      <c r="O1351" s="140" t="n"/>
    </row>
    <row r="1352">
      <c r="B1352" s="8" t="n"/>
      <c r="D1352" s="140" t="n"/>
      <c r="E1352" s="140" t="n"/>
      <c r="F1352" s="140" t="n"/>
      <c r="G1352" s="5" t="n"/>
      <c r="H1352" s="4" t="n"/>
      <c r="I1352" s="140" t="n"/>
      <c r="J1352" s="140" t="n"/>
      <c r="K1352" s="140" t="n"/>
      <c r="L1352" s="140" t="n"/>
      <c r="M1352" s="140" t="n"/>
      <c r="N1352" s="140" t="n"/>
      <c r="O1352" s="140" t="n"/>
    </row>
    <row r="1353">
      <c r="B1353" s="8" t="n"/>
      <c r="M1353" s="141" t="n"/>
      <c r="O1353" s="141" t="n"/>
    </row>
    <row r="1354">
      <c r="B1354" s="8" t="n"/>
      <c r="D1354" s="140" t="n"/>
      <c r="E1354" s="140" t="n"/>
      <c r="F1354" s="140" t="n"/>
      <c r="G1354" s="5" t="n"/>
      <c r="H1354" s="4" t="n"/>
      <c r="I1354" s="140" t="n"/>
      <c r="J1354" s="140" t="n"/>
      <c r="K1354" s="140" t="n"/>
      <c r="L1354" s="140" t="n"/>
      <c r="N1354" s="140" t="n"/>
    </row>
    <row r="1355">
      <c r="B1355" s="8" t="n"/>
      <c r="M1355" s="141" t="n"/>
      <c r="O1355" s="141" t="n"/>
    </row>
    <row r="1356">
      <c r="B1356" s="8" t="n"/>
      <c r="D1356" s="140" t="n"/>
      <c r="E1356" s="140" t="n"/>
      <c r="F1356" s="140" t="n"/>
      <c r="G1356" s="5" t="n"/>
      <c r="H1356" s="4" t="n"/>
      <c r="I1356" s="140" t="n"/>
      <c r="J1356" s="140" t="n"/>
      <c r="K1356" s="140" t="n"/>
      <c r="L1356" s="140" t="n"/>
      <c r="N1356" s="140" t="n"/>
    </row>
    <row r="1357">
      <c r="B1357" s="8" t="n"/>
      <c r="M1357" s="141" t="n"/>
      <c r="O1357" s="141" t="n"/>
    </row>
    <row r="1358">
      <c r="B1358" s="8" t="n"/>
    </row>
    <row r="1359">
      <c r="B1359" s="8" t="n"/>
      <c r="M1359" s="141" t="n"/>
      <c r="O1359" s="141" t="n"/>
    </row>
    <row r="1360">
      <c r="B1360" s="8" t="n"/>
      <c r="D1360" s="140" t="n"/>
      <c r="E1360" s="140" t="n"/>
      <c r="F1360" s="140" t="n"/>
      <c r="G1360" s="5" t="n"/>
      <c r="H1360" s="4" t="n"/>
      <c r="I1360" s="140" t="n"/>
      <c r="J1360" s="140" t="n"/>
      <c r="K1360" s="140" t="n"/>
      <c r="L1360" s="140" t="n"/>
      <c r="M1360" s="140" t="n"/>
      <c r="N1360" s="140" t="n"/>
      <c r="O1360" s="140" t="n"/>
    </row>
    <row r="1361">
      <c r="B1361" s="8" t="n"/>
      <c r="M1361" s="141" t="n"/>
      <c r="O1361" s="141" t="n"/>
    </row>
    <row r="1362">
      <c r="B1362" s="8" t="n"/>
    </row>
    <row r="1363">
      <c r="B1363" s="8" t="n"/>
      <c r="D1363" s="140" t="n"/>
      <c r="E1363" s="140" t="n"/>
      <c r="F1363" s="140" t="n"/>
      <c r="G1363" s="5" t="n"/>
      <c r="H1363" s="4" t="n"/>
      <c r="I1363" s="140" t="n"/>
      <c r="J1363" s="140" t="n"/>
      <c r="K1363" s="140" t="n"/>
      <c r="L1363" s="140" t="n"/>
      <c r="M1363" s="140" t="n"/>
      <c r="N1363" s="140" t="n"/>
      <c r="O1363" s="140" t="n"/>
    </row>
    <row r="1364">
      <c r="B1364" s="8" t="n"/>
    </row>
    <row r="1365">
      <c r="B1365" s="3" t="n"/>
      <c r="D1365" s="140" t="n"/>
      <c r="E1365" s="140" t="n"/>
      <c r="F1365" s="140" t="n"/>
      <c r="G1365" s="5" t="n"/>
      <c r="H1365" s="4" t="n"/>
      <c r="I1365" s="140" t="n"/>
      <c r="J1365" s="140" t="n"/>
      <c r="K1365" s="140" t="n"/>
      <c r="L1365" s="140" t="n"/>
      <c r="N1365" s="140" t="n"/>
    </row>
    <row r="1366"/>
    <row r="1367">
      <c r="B1367" s="8" t="n"/>
      <c r="D1367" s="140" t="n"/>
      <c r="E1367" s="140" t="n"/>
      <c r="F1367" s="140" t="n"/>
      <c r="G1367" s="5" t="n"/>
      <c r="H1367" s="4" t="n"/>
      <c r="I1367" s="140" t="n"/>
      <c r="J1367" s="140" t="n"/>
      <c r="K1367" s="140" t="n"/>
      <c r="L1367" s="140" t="n"/>
      <c r="M1367" s="140" t="n"/>
      <c r="N1367" s="140" t="n"/>
      <c r="O1367" s="140" t="n"/>
    </row>
    <row r="1368">
      <c r="M1368" s="141" t="n"/>
      <c r="O1368" s="141" t="n"/>
    </row>
    <row r="1369">
      <c r="B1369" s="3" t="n"/>
      <c r="D1369" s="140" t="n"/>
      <c r="E1369" s="140" t="n"/>
      <c r="F1369" s="140" t="n"/>
      <c r="G1369" s="5" t="n"/>
      <c r="H1369" s="4" t="n"/>
      <c r="I1369" s="140" t="n"/>
      <c r="J1369" s="140" t="n"/>
      <c r="K1369" s="140" t="n"/>
      <c r="L1369" s="140" t="n"/>
      <c r="M1369" s="140" t="n"/>
      <c r="N1369" s="140" t="n"/>
      <c r="O1369" s="140" t="n"/>
    </row>
    <row r="1370">
      <c r="B1370" s="8" t="n"/>
      <c r="M1370" s="141" t="n"/>
      <c r="O1370" s="141" t="n"/>
    </row>
    <row r="1371"/>
    <row r="1372">
      <c r="M1372" s="141" t="n"/>
      <c r="O1372" s="141" t="n"/>
    </row>
    <row r="1373">
      <c r="B1373" s="8" t="n"/>
    </row>
    <row r="1374">
      <c r="M1374" s="141" t="n"/>
      <c r="O1374" s="141" t="n"/>
    </row>
    <row r="1375">
      <c r="B1375" s="3" t="n"/>
      <c r="D1375" s="140" t="n"/>
      <c r="E1375" s="140" t="n"/>
      <c r="F1375" s="140" t="n"/>
      <c r="G1375" s="5" t="n"/>
      <c r="H1375" s="4" t="n"/>
      <c r="I1375" s="140" t="n"/>
      <c r="J1375" s="140" t="n"/>
      <c r="K1375" s="140" t="n"/>
      <c r="L1375" s="140" t="n"/>
      <c r="M1375" s="140" t="n"/>
      <c r="N1375" s="140" t="n"/>
      <c r="O1375" s="140" t="n"/>
    </row>
    <row r="1376">
      <c r="B1376" s="8" t="n"/>
    </row>
    <row r="1377">
      <c r="B1377" s="8" t="n"/>
    </row>
    <row r="1378"/>
    <row r="1379"/>
    <row r="1380">
      <c r="M1380" s="141" t="n"/>
      <c r="N1380" s="141" t="n"/>
      <c r="O1380" s="141" t="n"/>
    </row>
    <row r="1381">
      <c r="B1381" s="8" t="n"/>
    </row>
    <row r="1382">
      <c r="B1382" s="8" t="n"/>
    </row>
    <row r="1383">
      <c r="B1383" s="8" t="n"/>
    </row>
    <row r="1384">
      <c r="B1384" s="8" t="n"/>
    </row>
    <row r="1385">
      <c r="B1385" s="8" t="n"/>
    </row>
    <row r="1386"/>
    <row r="1387">
      <c r="B1387" s="8" t="n"/>
      <c r="N1387" s="141" t="n"/>
    </row>
    <row r="1388"/>
    <row r="1389">
      <c r="B1389" s="8" t="n"/>
    </row>
    <row r="1390"/>
    <row r="1391"/>
    <row r="1392"/>
    <row r="1393">
      <c r="B1393" s="8" t="n"/>
      <c r="N1393" s="141" t="n"/>
    </row>
    <row r="1394"/>
    <row r="1395">
      <c r="L1395" s="141" t="n"/>
    </row>
    <row r="1396">
      <c r="B1396" s="8" t="n"/>
    </row>
    <row r="1397">
      <c r="N1397" s="141" t="n"/>
    </row>
    <row r="1398">
      <c r="B1398" s="8" t="n"/>
    </row>
    <row r="1399"/>
    <row r="1400">
      <c r="B1400" s="8" t="n"/>
    </row>
    <row r="1401"/>
    <row r="1402">
      <c r="B1402" s="8" t="n"/>
    </row>
    <row r="1403">
      <c r="N1403" s="141" t="n"/>
    </row>
    <row r="1404">
      <c r="B1404" s="3" t="n"/>
      <c r="D1404" s="140" t="n"/>
      <c r="E1404" s="140" t="n"/>
      <c r="F1404" s="140" t="n"/>
      <c r="G1404" s="5" t="n"/>
      <c r="H1404" s="4" t="n"/>
      <c r="I1404" s="140" t="n"/>
      <c r="J1404" s="140" t="n"/>
      <c r="K1404" s="140" t="n"/>
      <c r="L1404" s="140" t="n"/>
      <c r="M1404" s="140" t="n"/>
      <c r="N1404" s="140" t="n"/>
      <c r="O1404" s="140" t="n"/>
    </row>
    <row r="1405"/>
    <row r="1406"/>
    <row r="1407"/>
    <row r="1408">
      <c r="B1408" s="8" t="n"/>
    </row>
    <row r="1409">
      <c r="M1409" s="141" t="n"/>
      <c r="N1409" s="141" t="n"/>
      <c r="O1409" s="141" t="n"/>
    </row>
    <row r="1410"/>
    <row r="1411">
      <c r="B1411" s="3" t="n"/>
      <c r="D1411" s="140" t="n"/>
      <c r="E1411" s="140" t="n"/>
      <c r="F1411" s="140" t="n"/>
      <c r="G1411" s="5" t="n"/>
      <c r="H1411" s="4" t="n"/>
      <c r="I1411" s="140" t="n"/>
      <c r="J1411" s="140" t="n"/>
      <c r="K1411" s="140" t="n"/>
      <c r="L1411" s="140" t="n"/>
      <c r="M1411" s="140" t="n"/>
      <c r="N1411" s="140" t="n"/>
      <c r="O1411" s="140" t="n"/>
    </row>
    <row r="1412">
      <c r="B1412" s="8" t="n"/>
    </row>
    <row r="1413"/>
    <row r="1414">
      <c r="B1414" s="8" t="n"/>
    </row>
    <row r="1415">
      <c r="N1415" s="141" t="n"/>
    </row>
    <row r="1416">
      <c r="B1416" s="8" t="n"/>
      <c r="M1416" s="141" t="n"/>
      <c r="O1416" s="141" t="n"/>
    </row>
    <row r="1417">
      <c r="B1417" s="3" t="n"/>
      <c r="D1417" s="140" t="n"/>
      <c r="E1417" s="140" t="n"/>
      <c r="F1417" s="140" t="n"/>
      <c r="G1417" s="5" t="n"/>
      <c r="H1417" s="4" t="n"/>
      <c r="I1417" s="140" t="n"/>
      <c r="J1417" s="140" t="n"/>
      <c r="K1417" s="140" t="n"/>
      <c r="L1417" s="140" t="n"/>
      <c r="M1417" s="140" t="n"/>
      <c r="N1417" s="140" t="n"/>
      <c r="O1417" s="140" t="n"/>
    </row>
    <row r="1418">
      <c r="B1418" s="8" t="n"/>
    </row>
    <row r="1419"/>
    <row r="1420"/>
    <row r="1421">
      <c r="B1421" s="3" t="n"/>
      <c r="D1421" s="140" t="n"/>
      <c r="E1421" s="140" t="n"/>
      <c r="F1421" s="140" t="n"/>
      <c r="G1421" s="5" t="n"/>
      <c r="H1421" s="4" t="n"/>
      <c r="I1421" s="140" t="n"/>
      <c r="J1421" s="140" t="n"/>
      <c r="K1421" s="140" t="n"/>
      <c r="L1421" s="140" t="n"/>
      <c r="M1421" s="140" t="n"/>
      <c r="N1421" s="140" t="n"/>
      <c r="O1421" s="140" t="n"/>
    </row>
    <row r="1422">
      <c r="M1422" s="141" t="n"/>
      <c r="O1422" s="141" t="n"/>
    </row>
    <row r="1423"/>
    <row r="1424">
      <c r="B1424" s="8" t="n"/>
    </row>
    <row r="1425"/>
    <row r="1426">
      <c r="M1426" s="141" t="n"/>
      <c r="O1426" s="141" t="n"/>
    </row>
    <row r="1427">
      <c r="B1427" s="3" t="n"/>
      <c r="D1427" s="140" t="n"/>
      <c r="E1427" s="140" t="n"/>
      <c r="F1427" s="140" t="n"/>
      <c r="G1427" s="5" t="n"/>
      <c r="H1427" s="4" t="n"/>
      <c r="I1427" s="140" t="n"/>
      <c r="J1427" s="140" t="n"/>
      <c r="K1427" s="140" t="n"/>
      <c r="L1427" s="140" t="n"/>
      <c r="M1427" s="140" t="n"/>
      <c r="N1427" s="140" t="n"/>
      <c r="O1427" s="140" t="n"/>
    </row>
    <row r="1428"/>
    <row r="1429">
      <c r="B1429" s="8" t="n"/>
    </row>
    <row r="1430"/>
    <row r="1431"/>
    <row r="1432">
      <c r="B1432" s="8" t="n"/>
      <c r="M1432" s="141" t="n"/>
      <c r="O1432" s="141" t="n"/>
    </row>
    <row r="1433">
      <c r="B1433" s="3" t="n"/>
      <c r="D1433" s="140" t="n"/>
      <c r="E1433" s="140" t="n"/>
      <c r="F1433" s="140" t="n"/>
      <c r="G1433" s="5" t="n"/>
      <c r="H1433" s="4" t="n"/>
      <c r="I1433" s="140" t="n"/>
      <c r="J1433" s="140" t="n"/>
      <c r="K1433" s="140" t="n"/>
      <c r="L1433" s="140" t="n"/>
      <c r="M1433" s="140" t="n"/>
      <c r="N1433" s="140" t="n"/>
      <c r="O1433" s="140" t="n"/>
    </row>
    <row r="1434">
      <c r="B1434" s="8" t="n"/>
      <c r="N1434" s="141" t="n"/>
    </row>
    <row r="1435"/>
    <row r="1436">
      <c r="B1436" s="8" t="n"/>
    </row>
    <row r="1437"/>
    <row r="1438">
      <c r="M1438" s="141" t="n"/>
      <c r="O1438" s="141" t="n"/>
    </row>
    <row r="1439">
      <c r="B1439" s="3" t="n"/>
      <c r="D1439" s="140" t="n"/>
      <c r="E1439" s="140" t="n"/>
      <c r="F1439" s="140" t="n"/>
      <c r="G1439" s="5" t="n"/>
      <c r="H1439" s="4" t="n"/>
      <c r="I1439" s="140" t="n"/>
      <c r="J1439" s="140" t="n"/>
      <c r="K1439" s="140" t="n"/>
      <c r="L1439" s="140" t="n"/>
      <c r="M1439" s="140" t="n"/>
      <c r="N1439" s="140" t="n"/>
      <c r="O1439" s="140" t="n"/>
    </row>
    <row r="1440">
      <c r="B1440" s="8" t="n"/>
    </row>
    <row r="1441"/>
    <row r="1442"/>
    <row r="1443"/>
    <row r="1444">
      <c r="B1444" s="8" t="n"/>
      <c r="M1444" s="141" t="n"/>
      <c r="O1444" s="141" t="n"/>
    </row>
    <row r="1445"/>
    <row r="1446"/>
    <row r="1447">
      <c r="N1447" s="141" t="n"/>
    </row>
    <row r="1448"/>
    <row r="1449">
      <c r="L1449" s="141" t="n"/>
    </row>
    <row r="1450">
      <c r="B1450" s="8" t="n"/>
    </row>
    <row r="1451"/>
    <row r="1452"/>
    <row r="1453"/>
    <row r="1454">
      <c r="B1454" s="8" t="n"/>
    </row>
    <row r="1455"/>
    <row r="1456"/>
    <row r="1457"/>
    <row r="1458">
      <c r="B1458" s="3" t="n"/>
      <c r="D1458" s="140" t="n"/>
      <c r="E1458" s="140" t="n"/>
      <c r="F1458" s="140" t="n"/>
      <c r="G1458" s="5" t="n"/>
      <c r="H1458" s="4" t="n"/>
      <c r="I1458" s="140" t="n"/>
      <c r="J1458" s="140" t="n"/>
      <c r="K1458" s="140" t="n"/>
      <c r="L1458" s="140" t="n"/>
      <c r="M1458" s="140" t="n"/>
      <c r="N1458" s="140" t="n"/>
      <c r="O1458" s="140" t="n"/>
    </row>
    <row r="1459"/>
    <row r="1460">
      <c r="B1460" s="8" t="n"/>
    </row>
    <row r="1461"/>
    <row r="1462">
      <c r="L1462" s="141" t="n"/>
    </row>
    <row r="1463">
      <c r="M1463" s="141" t="n"/>
      <c r="O1463" s="141" t="n"/>
    </row>
    <row r="1464"/>
    <row r="1465"/>
    <row r="1466">
      <c r="B1466" s="8" t="n"/>
    </row>
    <row r="1467"/>
    <row r="1468"/>
    <row r="1469"/>
    <row r="1470"/>
    <row r="1471">
      <c r="B1471" s="3" t="n"/>
      <c r="D1471" s="140" t="n"/>
      <c r="E1471" s="140" t="n"/>
      <c r="F1471" s="140" t="n"/>
      <c r="G1471" s="5" t="n"/>
      <c r="H1471" s="4" t="n"/>
      <c r="I1471" s="140" t="n"/>
      <c r="J1471" s="140" t="n"/>
      <c r="K1471" s="140" t="n"/>
      <c r="L1471" s="140" t="n"/>
      <c r="M1471" s="140" t="n"/>
      <c r="O1471" s="140" t="n"/>
    </row>
    <row r="1472">
      <c r="B1472" s="8" t="n"/>
    </row>
    <row r="1473"/>
    <row r="1474"/>
    <row r="1475"/>
    <row r="1476">
      <c r="B1476" s="8" t="n"/>
      <c r="M1476" s="141" t="n"/>
      <c r="O1476" s="141" t="n"/>
    </row>
    <row r="1477"/>
    <row r="1478"/>
    <row r="1479">
      <c r="B1479" s="8" t="n"/>
    </row>
    <row r="1480"/>
    <row r="1481"/>
    <row r="1482">
      <c r="B1482" s="8" t="n"/>
      <c r="N1482" s="141" t="n"/>
    </row>
    <row r="1483">
      <c r="B1483" s="8" t="n"/>
    </row>
    <row r="1484">
      <c r="B1484" s="8" t="n"/>
    </row>
    <row r="1485"/>
    <row r="1486">
      <c r="B1486" s="8" t="n"/>
      <c r="L1486" s="141" t="n"/>
      <c r="N1486" s="141" t="n"/>
    </row>
    <row r="1487">
      <c r="B1487" s="8" t="n"/>
    </row>
    <row r="1488"/>
    <row r="1489"/>
    <row r="1490">
      <c r="B1490" s="8" t="n"/>
    </row>
    <row r="1491"/>
    <row r="1492">
      <c r="B1492" s="8" t="n"/>
      <c r="N1492" s="141" t="n"/>
    </row>
    <row r="1493"/>
    <row r="1494"/>
    <row r="1495">
      <c r="B1495" s="8" t="n"/>
      <c r="D1495" s="140" t="n"/>
      <c r="E1495" s="140" t="n"/>
      <c r="F1495" s="140" t="n"/>
      <c r="G1495" s="5" t="n"/>
      <c r="H1495" s="4" t="n"/>
      <c r="I1495" s="140" t="n"/>
      <c r="J1495" s="140" t="n"/>
      <c r="K1495" s="140" t="n"/>
      <c r="L1495" s="140" t="n"/>
      <c r="M1495" s="140" t="n"/>
      <c r="N1495" s="140" t="n"/>
      <c r="O1495" s="140" t="n"/>
    </row>
    <row r="1496">
      <c r="B1496" s="8" t="n"/>
    </row>
    <row r="1497"/>
    <row r="1498">
      <c r="B1498" s="8" t="n"/>
      <c r="N1498" s="141" t="n"/>
    </row>
    <row r="1499">
      <c r="B1499" s="8" t="n"/>
    </row>
    <row r="1500">
      <c r="M1500" s="141" t="n"/>
      <c r="O1500" s="141" t="n"/>
    </row>
    <row r="1501"/>
    <row r="1502"/>
    <row r="1503"/>
    <row r="1504">
      <c r="B1504" s="8" t="n"/>
      <c r="N1504" s="141" t="n"/>
    </row>
    <row r="1505">
      <c r="B1505" s="8" t="n"/>
    </row>
    <row r="1506">
      <c r="B1506" s="3" t="n"/>
      <c r="D1506" s="140" t="n"/>
      <c r="E1506" s="140" t="n"/>
      <c r="F1506" s="140" t="n"/>
      <c r="G1506" s="5" t="n"/>
      <c r="H1506" s="4" t="n"/>
      <c r="I1506" s="140" t="n"/>
      <c r="J1506" s="140" t="n"/>
      <c r="K1506" s="140" t="n"/>
      <c r="L1506" s="140" t="n"/>
      <c r="M1506" s="140" t="n"/>
      <c r="N1506" s="140" t="n"/>
      <c r="O1506" s="140" t="n"/>
    </row>
    <row r="1507">
      <c r="B1507" s="8" t="n"/>
    </row>
    <row r="1508">
      <c r="N1508" s="141" t="n"/>
    </row>
    <row r="1509"/>
    <row r="1510">
      <c r="B1510" s="3" t="n"/>
      <c r="D1510" s="140" t="n"/>
      <c r="E1510" s="140" t="n"/>
      <c r="F1510" s="140" t="n"/>
      <c r="G1510" s="5" t="n"/>
      <c r="H1510" s="4" t="n"/>
      <c r="I1510" s="140" t="n"/>
      <c r="J1510" s="140" t="n"/>
      <c r="K1510" s="140" t="n"/>
      <c r="L1510" s="140" t="n"/>
      <c r="M1510" s="140" t="n"/>
      <c r="N1510" s="140" t="n"/>
      <c r="O1510" s="140" t="n"/>
    </row>
    <row r="1511">
      <c r="M1511" s="141" t="n"/>
      <c r="O1511" s="141" t="n"/>
    </row>
    <row r="1512">
      <c r="B1512" s="8" t="n"/>
    </row>
    <row r="1513">
      <c r="B1513" s="8" t="n"/>
    </row>
    <row r="1514"/>
    <row r="1515">
      <c r="M1515" s="141" t="n"/>
      <c r="O1515" s="141" t="n"/>
    </row>
    <row r="1516">
      <c r="B1516" s="3" t="n"/>
      <c r="D1516" s="140" t="n"/>
      <c r="E1516" s="140" t="n"/>
      <c r="F1516" s="140" t="n"/>
      <c r="G1516" s="5" t="n"/>
      <c r="H1516" s="4" t="n"/>
      <c r="I1516" s="140" t="n"/>
      <c r="J1516" s="140" t="n"/>
      <c r="K1516" s="140" t="n"/>
      <c r="L1516" s="140" t="n"/>
      <c r="M1516" s="140" t="n"/>
      <c r="O1516" s="140" t="n"/>
    </row>
    <row r="1517"/>
    <row r="1518">
      <c r="B1518" s="8" t="n"/>
    </row>
    <row r="1519">
      <c r="B1519" s="8" t="n"/>
    </row>
    <row r="1520"/>
    <row r="1521">
      <c r="M1521" s="141" t="n"/>
      <c r="O1521" s="141" t="n"/>
    </row>
    <row r="1522">
      <c r="B1522" s="3" t="n"/>
      <c r="D1522" s="140" t="n"/>
      <c r="E1522" s="140" t="n"/>
      <c r="F1522" s="140" t="n"/>
      <c r="G1522" s="5" t="n"/>
      <c r="H1522" s="4" t="n"/>
      <c r="I1522" s="140" t="n"/>
      <c r="J1522" s="140" t="n"/>
      <c r="K1522" s="140" t="n"/>
      <c r="L1522" s="140" t="n"/>
      <c r="M1522" s="140" t="n"/>
      <c r="N1522" s="140" t="n"/>
      <c r="O1522" s="140" t="n"/>
    </row>
    <row r="1523"/>
    <row r="1524">
      <c r="B1524" s="8" t="n"/>
    </row>
    <row r="1525"/>
    <row r="1526"/>
    <row r="1527">
      <c r="M1527" s="141" t="n"/>
      <c r="O1527" s="141" t="n"/>
    </row>
    <row r="1528">
      <c r="B1528" s="3" t="n"/>
      <c r="D1528" s="140" t="n"/>
      <c r="E1528" s="140" t="n"/>
      <c r="F1528" s="140" t="n"/>
      <c r="G1528" s="5" t="n"/>
      <c r="H1528" s="4" t="n"/>
      <c r="I1528" s="140" t="n"/>
      <c r="J1528" s="140" t="n"/>
      <c r="K1528" s="140" t="n"/>
      <c r="L1528" s="140" t="n"/>
      <c r="M1528" s="140" t="n"/>
      <c r="N1528" s="140" t="n"/>
      <c r="O1528" s="140" t="n"/>
    </row>
    <row r="1529"/>
    <row r="1530"/>
    <row r="1531"/>
    <row r="1532">
      <c r="B1532" s="8" t="n"/>
      <c r="D1532" s="140" t="n"/>
      <c r="E1532" s="140" t="n"/>
      <c r="F1532" s="140" t="n"/>
      <c r="G1532" s="5" t="n"/>
      <c r="H1532" s="4" t="n"/>
      <c r="I1532" s="140" t="n"/>
      <c r="J1532" s="140" t="n"/>
      <c r="K1532" s="140" t="n"/>
      <c r="L1532" s="140" t="n"/>
      <c r="M1532" s="140" t="n"/>
      <c r="O1532" s="140" t="n"/>
    </row>
    <row r="1533">
      <c r="M1533" s="141" t="n"/>
      <c r="O1533" s="141" t="n"/>
    </row>
    <row r="1534"/>
    <row r="1535"/>
    <row r="1536"/>
    <row r="1537">
      <c r="M1537" s="141" t="n"/>
      <c r="O1537" s="141" t="n"/>
    </row>
    <row r="1538"/>
    <row r="1539">
      <c r="B1539" s="8" t="n"/>
    </row>
    <row r="1540">
      <c r="B1540" s="3" t="n"/>
      <c r="D1540" s="140" t="n"/>
      <c r="E1540" s="140" t="n"/>
      <c r="F1540" s="140" t="n"/>
      <c r="G1540" s="5" t="n"/>
      <c r="H1540" s="4" t="n"/>
      <c r="I1540" s="140" t="n"/>
      <c r="J1540" s="140" t="n"/>
      <c r="K1540" s="140" t="n"/>
      <c r="L1540" s="140" t="n"/>
      <c r="M1540" s="140" t="n"/>
      <c r="O1540" s="140" t="n"/>
    </row>
    <row r="1541"/>
    <row r="1542"/>
    <row r="1543">
      <c r="B1543" s="8" t="n"/>
      <c r="N1543" s="141" t="n"/>
    </row>
    <row r="1544"/>
    <row r="1545">
      <c r="B1545" s="8" t="n"/>
      <c r="M1545" s="141" t="n"/>
      <c r="O1545" s="141" t="n"/>
    </row>
    <row r="1546"/>
    <row r="1547">
      <c r="B1547" s="8" t="n"/>
      <c r="N1547" s="141" t="n"/>
    </row>
    <row r="1548"/>
    <row r="1549">
      <c r="B1549" s="8" t="n"/>
    </row>
    <row r="1550">
      <c r="N1550" s="141" t="n"/>
    </row>
    <row r="1551"/>
    <row r="1552">
      <c r="B1552" s="8" t="n"/>
    </row>
    <row r="1553">
      <c r="N1553" s="141" t="n"/>
    </row>
    <row r="1554"/>
    <row r="1555">
      <c r="B1555" s="8" t="n"/>
    </row>
    <row r="1556">
      <c r="B1556" s="3" t="n"/>
      <c r="D1556" s="140" t="n"/>
      <c r="E1556" s="140" t="n"/>
      <c r="F1556" s="140" t="n"/>
      <c r="G1556" s="5" t="n"/>
      <c r="H1556" s="4" t="n"/>
      <c r="I1556" s="140" t="n"/>
      <c r="J1556" s="140" t="n"/>
      <c r="K1556" s="140" t="n"/>
      <c r="L1556" s="140" t="n"/>
      <c r="M1556" s="140" t="n"/>
      <c r="N1556" s="140" t="n"/>
      <c r="O1556" s="140" t="n"/>
    </row>
    <row r="1557"/>
    <row r="1558"/>
    <row r="1559"/>
    <row r="1560"/>
    <row r="1561">
      <c r="B1561" s="8" t="n"/>
      <c r="M1561" s="141" t="n"/>
      <c r="N1561" s="141" t="n"/>
      <c r="O1561" s="141" t="n"/>
    </row>
    <row r="1562"/>
    <row r="1563"/>
    <row r="1564">
      <c r="B1564" s="3" t="n"/>
      <c r="D1564" s="140" t="n"/>
      <c r="E1564" s="140" t="n"/>
      <c r="F1564" s="140" t="n"/>
      <c r="G1564" s="5" t="n"/>
      <c r="H1564" s="4" t="n"/>
      <c r="I1564" s="140" t="n"/>
      <c r="J1564" s="140" t="n"/>
      <c r="K1564" s="140" t="n"/>
      <c r="L1564" s="140" t="n"/>
      <c r="M1564" s="140" t="n"/>
      <c r="N1564" s="140" t="n"/>
      <c r="O1564" s="140" t="n"/>
    </row>
    <row r="1565">
      <c r="B1565" s="8" t="n"/>
    </row>
    <row r="1566"/>
    <row r="1567">
      <c r="B1567" s="3" t="n"/>
      <c r="D1567" s="140" t="n"/>
      <c r="E1567" s="140" t="n"/>
      <c r="F1567" s="140" t="n"/>
      <c r="G1567" s="5" t="n"/>
      <c r="H1567" s="4" t="n"/>
      <c r="I1567" s="140" t="n"/>
      <c r="J1567" s="140" t="n"/>
      <c r="K1567" s="140" t="n"/>
      <c r="L1567" s="140" t="n"/>
      <c r="M1567" s="140" t="n"/>
      <c r="O1567" s="140" t="n"/>
    </row>
    <row r="1568"/>
    <row r="1569">
      <c r="M1569" s="141" t="n"/>
      <c r="O1569" s="141" t="n"/>
    </row>
    <row r="1570">
      <c r="N1570" s="141" t="n"/>
    </row>
    <row r="1571">
      <c r="B1571" s="3" t="n"/>
      <c r="D1571" s="140" t="n"/>
      <c r="E1571" s="140" t="n"/>
      <c r="F1571" s="140" t="n"/>
      <c r="G1571" s="5" t="n"/>
      <c r="H1571" s="4" t="n"/>
      <c r="I1571" s="140" t="n"/>
      <c r="J1571" s="140" t="n"/>
      <c r="K1571" s="140" t="n"/>
      <c r="L1571" s="140" t="n"/>
      <c r="M1571" s="140" t="n"/>
      <c r="N1571" s="140" t="n"/>
      <c r="O1571" s="140" t="n"/>
    </row>
    <row r="1572">
      <c r="M1572" s="141" t="n"/>
      <c r="O1572" s="141" t="n"/>
    </row>
    <row r="1573">
      <c r="B1573" s="8" t="n"/>
      <c r="N1573" s="141" t="n"/>
    </row>
    <row r="1574">
      <c r="B1574" s="3" t="n"/>
      <c r="D1574" s="140" t="n"/>
      <c r="E1574" s="140" t="n"/>
      <c r="F1574" s="140" t="n"/>
      <c r="G1574" s="5" t="n"/>
      <c r="H1574" s="4" t="n"/>
      <c r="I1574" s="140" t="n"/>
      <c r="J1574" s="140" t="n"/>
      <c r="K1574" s="140" t="n"/>
      <c r="L1574" s="140" t="n"/>
      <c r="M1574" s="140" t="n"/>
      <c r="N1574" s="140" t="n"/>
      <c r="O1574" s="140" t="n"/>
    </row>
    <row r="1575">
      <c r="B1575" s="8" t="n"/>
    </row>
    <row r="1576">
      <c r="M1576" s="141" t="n"/>
      <c r="O1576" s="141" t="n"/>
    </row>
    <row r="1577">
      <c r="B1577" s="8" t="n"/>
      <c r="D1577" s="140" t="n"/>
      <c r="E1577" s="140" t="n"/>
      <c r="F1577" s="140" t="n"/>
      <c r="G1577" s="5" t="n"/>
      <c r="H1577" s="4" t="n"/>
      <c r="I1577" s="140" t="n"/>
      <c r="J1577" s="140" t="n"/>
      <c r="K1577" s="140" t="n"/>
      <c r="L1577" s="140" t="n"/>
      <c r="M1577" s="140" t="n"/>
      <c r="O1577" s="140" t="n"/>
    </row>
    <row r="1578"/>
    <row r="1579">
      <c r="M1579" s="141" t="n"/>
      <c r="O1579" s="141" t="n"/>
    </row>
    <row r="1580"/>
    <row r="1581">
      <c r="N1581" s="141" t="n"/>
    </row>
    <row r="1582">
      <c r="M1582" s="141" t="n"/>
      <c r="O1582" s="141" t="n"/>
    </row>
    <row r="1583">
      <c r="B1583" s="8" t="n"/>
    </row>
    <row r="1584"/>
    <row r="1585">
      <c r="B1585" s="3" t="n"/>
      <c r="D1585" s="140" t="n"/>
      <c r="E1585" s="140" t="n"/>
      <c r="F1585" s="140" t="n"/>
      <c r="G1585" s="5" t="n"/>
      <c r="H1585" s="4" t="n"/>
      <c r="I1585" s="140" t="n"/>
      <c r="J1585" s="140" t="n"/>
      <c r="K1585" s="140" t="n"/>
      <c r="L1585" s="140" t="n"/>
      <c r="M1585" s="140" t="n"/>
      <c r="N1585" s="140" t="n"/>
      <c r="O1585" s="140" t="n"/>
    </row>
    <row r="1586">
      <c r="B1586" s="8" t="n"/>
      <c r="N1586" s="141" t="n"/>
    </row>
    <row r="1587"/>
    <row r="1588">
      <c r="N1588" s="141" t="n"/>
    </row>
    <row r="1589">
      <c r="B1589" s="8" t="n"/>
    </row>
    <row r="1590">
      <c r="M1590" s="141" t="n"/>
      <c r="O1590" s="141" t="n"/>
    </row>
    <row r="1591">
      <c r="B1591" s="3" t="n"/>
      <c r="D1591" s="140" t="n"/>
      <c r="E1591" s="140" t="n"/>
      <c r="F1591" s="140" t="n"/>
      <c r="G1591" s="5" t="n"/>
      <c r="H1591" s="4" t="n"/>
      <c r="I1591" s="140" t="n"/>
      <c r="J1591" s="140" t="n"/>
      <c r="K1591" s="140" t="n"/>
      <c r="L1591" s="140" t="n"/>
      <c r="M1591" s="140" t="n"/>
      <c r="N1591" s="140" t="n"/>
      <c r="O1591" s="140" t="n"/>
    </row>
    <row r="1592"/>
    <row r="1593"/>
    <row r="1594">
      <c r="B1594" s="3" t="n"/>
      <c r="D1594" s="140" t="n"/>
      <c r="E1594" s="140" t="n"/>
      <c r="F1594" s="140" t="n"/>
      <c r="G1594" s="5" t="n"/>
      <c r="H1594" s="4" t="n"/>
      <c r="I1594" s="140" t="n"/>
      <c r="J1594" s="140" t="n"/>
      <c r="K1594" s="140" t="n"/>
      <c r="L1594" s="140" t="n"/>
      <c r="M1594" s="140" t="n"/>
      <c r="O1594" s="140" t="n"/>
    </row>
    <row r="1595"/>
    <row r="1596">
      <c r="M1596" s="141" t="n"/>
      <c r="O1596" s="141" t="n"/>
    </row>
    <row r="1597">
      <c r="B1597" s="8" t="n"/>
      <c r="D1597" s="140" t="n"/>
      <c r="E1597" s="140" t="n"/>
      <c r="F1597" s="140" t="n"/>
      <c r="G1597" s="5" t="n"/>
      <c r="H1597" s="4" t="n"/>
      <c r="I1597" s="140" t="n"/>
      <c r="J1597" s="140" t="n"/>
      <c r="K1597" s="140" t="n"/>
      <c r="L1597" s="140" t="n"/>
      <c r="M1597" s="140" t="n"/>
      <c r="N1597" s="140" t="n"/>
      <c r="O1597" s="140" t="n"/>
    </row>
    <row r="1598"/>
    <row r="1599">
      <c r="M1599" s="141" t="n"/>
      <c r="O1599" s="141" t="n"/>
    </row>
    <row r="1600">
      <c r="B1600" s="8" t="n"/>
    </row>
    <row r="1601">
      <c r="B1601" s="3" t="n"/>
      <c r="D1601" s="140" t="n"/>
      <c r="E1601" s="140" t="n"/>
      <c r="F1601" s="140" t="n"/>
      <c r="G1601" s="5" t="n"/>
      <c r="H1601" s="4" t="n"/>
      <c r="I1601" s="140" t="n"/>
      <c r="J1601" s="140" t="n"/>
      <c r="K1601" s="140" t="n"/>
      <c r="L1601" s="140" t="n"/>
      <c r="M1601" s="140" t="n"/>
      <c r="N1601" s="140" t="n"/>
      <c r="O1601" s="140" t="n"/>
    </row>
    <row r="1602">
      <c r="M1602" s="141" t="n"/>
      <c r="O1602" s="141" t="n"/>
    </row>
    <row r="1603"/>
    <row r="1604">
      <c r="B1604" s="8" t="n"/>
    </row>
    <row r="1605">
      <c r="B1605" s="3" t="n"/>
      <c r="D1605" s="140" t="n"/>
      <c r="E1605" s="140" t="n"/>
      <c r="F1605" s="140" t="n"/>
      <c r="G1605" s="5" t="n"/>
      <c r="H1605" s="4" t="n"/>
      <c r="I1605" s="140" t="n"/>
      <c r="J1605" s="140" t="n"/>
      <c r="K1605" s="140" t="n"/>
      <c r="L1605" s="140" t="n"/>
      <c r="M1605" s="140" t="n"/>
      <c r="N1605" s="140" t="n"/>
      <c r="O1605" s="140" t="n"/>
    </row>
    <row r="1606">
      <c r="M1606" s="141" t="n"/>
      <c r="O1606" s="141" t="n"/>
    </row>
    <row r="1607">
      <c r="B1607" s="8" t="n"/>
    </row>
    <row r="1608"/>
    <row r="1609"/>
    <row r="1610">
      <c r="B1610" s="8" t="n"/>
      <c r="D1610" s="140" t="n"/>
      <c r="E1610" s="140" t="n"/>
      <c r="F1610" s="140" t="n"/>
      <c r="G1610" s="5" t="n"/>
      <c r="H1610" s="4" t="n"/>
      <c r="I1610" s="140" t="n"/>
      <c r="J1610" s="140" t="n"/>
      <c r="K1610" s="140" t="n"/>
      <c r="L1610" s="140" t="n"/>
      <c r="N1610" s="140" t="n"/>
    </row>
    <row r="1611"/>
    <row r="1612">
      <c r="B1612" s="3" t="n"/>
      <c r="D1612" s="140" t="n"/>
      <c r="E1612" s="140" t="n"/>
      <c r="F1612" s="140" t="n"/>
      <c r="G1612" s="5" t="n"/>
      <c r="H1612" s="4" t="n"/>
      <c r="I1612" s="140" t="n"/>
      <c r="J1612" s="140" t="n"/>
      <c r="K1612" s="140" t="n"/>
      <c r="L1612" s="140" t="n"/>
      <c r="M1612" s="140" t="n"/>
      <c r="N1612" s="140" t="n"/>
      <c r="O1612" s="140" t="n"/>
    </row>
    <row r="1613"/>
    <row r="1614"/>
    <row r="1615">
      <c r="M1615" s="141" t="n"/>
      <c r="O1615" s="141" t="n"/>
    </row>
    <row r="1616"/>
    <row r="1617">
      <c r="M1617" s="141" t="n"/>
      <c r="O1617" s="141" t="n"/>
    </row>
    <row r="1618">
      <c r="B1618" s="8" t="n"/>
      <c r="D1618" s="140" t="n"/>
      <c r="E1618" s="140" t="n"/>
      <c r="F1618" s="140" t="n"/>
      <c r="G1618" s="5" t="n"/>
      <c r="H1618" s="4" t="n"/>
      <c r="I1618" s="140" t="n"/>
      <c r="J1618" s="140" t="n"/>
      <c r="K1618" s="140" t="n"/>
      <c r="L1618" s="140" t="n"/>
      <c r="M1618" s="140" t="n"/>
      <c r="N1618" s="140" t="n"/>
      <c r="O1618" s="140" t="n"/>
    </row>
    <row r="1619"/>
    <row r="1620"/>
    <row r="1621"/>
    <row r="1622"/>
    <row r="1623">
      <c r="M1623" s="141" t="n"/>
      <c r="O1623" s="141" t="n"/>
    </row>
    <row r="1624">
      <c r="B1624" s="8" t="n"/>
    </row>
    <row r="1625"/>
    <row r="1626"/>
    <row r="1627">
      <c r="B1627" s="8" t="n"/>
    </row>
    <row r="1628"/>
    <row r="1629"/>
    <row r="1630">
      <c r="B1630" s="8" t="n"/>
    </row>
    <row r="1631"/>
    <row r="1632"/>
    <row r="1633"/>
    <row r="1634">
      <c r="B1634" s="8" t="n"/>
    </row>
    <row r="1635"/>
    <row r="1636"/>
    <row r="1637"/>
    <row r="1638">
      <c r="B1638" s="8" t="n"/>
    </row>
    <row r="1639"/>
    <row r="1640"/>
    <row r="1641"/>
    <row r="1642"/>
    <row r="1643">
      <c r="B1643" s="8" t="n"/>
    </row>
    <row r="1644"/>
    <row r="1645">
      <c r="B1645" s="8" t="n"/>
    </row>
    <row r="1646"/>
    <row r="1647"/>
    <row r="1648"/>
    <row r="1649"/>
    <row r="1650"/>
    <row r="1651">
      <c r="B1651" s="8" t="n"/>
    </row>
  </sheetData>
  <mergeCells count="1">
    <mergeCell ref="F540:F543"/>
  </mergeCells>
  <hyperlinks>
    <hyperlink xmlns:r="http://schemas.openxmlformats.org/officeDocument/2006/relationships" ref="B74" r:id="rId1"/>
    <hyperlink xmlns:r="http://schemas.openxmlformats.org/officeDocument/2006/relationships" ref="D237" r:id="rId2"/>
    <hyperlink xmlns:r="http://schemas.openxmlformats.org/officeDocument/2006/relationships" ref="F297" display="鴨居SCTRM@小原台小鴨居SC" r:id="rId3"/>
    <hyperlink xmlns:r="http://schemas.openxmlformats.org/officeDocument/2006/relationships" ref="D300" r:id="rId4"/>
    <hyperlink xmlns:r="http://schemas.openxmlformats.org/officeDocument/2006/relationships" ref="D360" r:id="rId5"/>
    <hyperlink xmlns:r="http://schemas.openxmlformats.org/officeDocument/2006/relationships" ref="D361" r:id="rId6"/>
    <hyperlink xmlns:r="http://schemas.openxmlformats.org/officeDocument/2006/relationships" ref="D362" r:id="rId7"/>
    <hyperlink xmlns:r="http://schemas.openxmlformats.org/officeDocument/2006/relationships" ref="F363" display="三浦半島大会@はまゆうG夏島" r:id="rId8"/>
    <hyperlink xmlns:r="http://schemas.openxmlformats.org/officeDocument/2006/relationships" ref="D365" r:id="rId9"/>
    <hyperlink xmlns:r="http://schemas.openxmlformats.org/officeDocument/2006/relationships" ref="D369" r:id="rId10"/>
    <hyperlink xmlns:r="http://schemas.openxmlformats.org/officeDocument/2006/relationships" ref="D378" r:id="rId11"/>
    <hyperlink xmlns:r="http://schemas.openxmlformats.org/officeDocument/2006/relationships" ref="D384" r:id="rId12"/>
    <hyperlink xmlns:r="http://schemas.openxmlformats.org/officeDocument/2006/relationships" ref="D390" display="明浜レッド初声カップ@潮風G ESFORCO _x000a_" r:id="rId13"/>
  </hyperlinks>
  <pageMargins left="0.7086614173228347" right="0.7086614173228347" top="0.7480314960629921" bottom="0.7480314960629921" header="0.3149606299212598" footer="0.3149606299212598"/>
  <pageSetup orientation="portrait" paperSize="9" scale="81" horizontalDpi="1200" verticalDpi="120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955"/>
  <sheetViews>
    <sheetView showGridLines="0" zoomScale="85" zoomScaleNormal="85" workbookViewId="0">
      <pane ySplit="2" topLeftCell="A3" activePane="bottomLeft" state="frozen"/>
      <selection activeCell="K96" sqref="K96"/>
      <selection pane="bottomLeft" activeCell="C24" sqref="C24"/>
    </sheetView>
  </sheetViews>
  <sheetFormatPr baseColWidth="8" defaultColWidth="15.375" defaultRowHeight="12" outlineLevelRow="1"/>
  <cols>
    <col width="1.5" customWidth="1" style="140" min="1" max="1"/>
    <col width="10" bestFit="1" customWidth="1" style="3" min="2" max="2"/>
    <col width="4.625" bestFit="1" customWidth="1" style="141" min="3" max="3"/>
    <col width="23.875" bestFit="1" customWidth="1" style="140" min="4" max="4"/>
    <col width="21" bestFit="1" customWidth="1" style="140" min="5" max="5"/>
    <col width="16.875" bestFit="1" customWidth="1" style="140" min="6" max="6"/>
    <col width="10.125" bestFit="1" customWidth="1" style="5" min="7" max="7"/>
    <col width="4.625" bestFit="1" customWidth="1" style="4" min="8" max="8"/>
    <col width="11.5" bestFit="1" customWidth="1" style="140" min="9" max="9"/>
    <col width="1.5" customWidth="1" style="140" min="10" max="10"/>
    <col width="15.375" customWidth="1" style="140" min="11" max="11"/>
    <col width="15.375" customWidth="1" style="7" min="12" max="12"/>
    <col width="4.125" bestFit="1" customWidth="1" style="140" min="13" max="13"/>
    <col width="57.125" bestFit="1" customWidth="1" style="140" min="14" max="14"/>
    <col width="15.375" customWidth="1" style="140" min="15" max="25"/>
    <col width="15.375" customWidth="1" style="140" min="26" max="16384"/>
  </cols>
  <sheetData>
    <row r="1" ht="21" customHeight="1">
      <c r="B1" s="71" t="inlineStr">
        <is>
          <t>■FC明浜試合結果 U10</t>
        </is>
      </c>
    </row>
    <row r="2" customFormat="1" s="1">
      <c r="B2" s="51" t="inlineStr">
        <is>
          <t>日付</t>
        </is>
      </c>
      <c r="C2" s="142" t="inlineStr">
        <is>
          <t>曜日</t>
        </is>
      </c>
      <c r="D2" s="20" t="inlineStr">
        <is>
          <t>大会名</t>
        </is>
      </c>
      <c r="E2" s="17" t="inlineStr">
        <is>
          <t>会場</t>
        </is>
      </c>
      <c r="F2" s="20" t="inlineStr">
        <is>
          <t>対戦相手</t>
        </is>
      </c>
      <c r="G2" s="21" t="inlineStr">
        <is>
          <t>スコア</t>
        </is>
      </c>
      <c r="H2" s="17" t="inlineStr">
        <is>
          <t>勝敗</t>
        </is>
      </c>
      <c r="I2" s="52" t="inlineStr">
        <is>
          <t>備考</t>
        </is>
      </c>
      <c r="L2" s="6" t="n"/>
    </row>
    <row r="3" hidden="1" outlineLevel="1" customFormat="1" s="1">
      <c r="B3" s="143" t="n">
        <v>46307</v>
      </c>
      <c r="C3" s="144">
        <f>B3</f>
        <v/>
      </c>
      <c r="D3" s="140" t="inlineStr">
        <is>
          <t>湘南読売杯</t>
        </is>
      </c>
      <c r="E3" s="18" t="inlineStr">
        <is>
          <t>はまゆうG</t>
        </is>
      </c>
      <c r="F3" s="53" t="inlineStr">
        <is>
          <t>寒川旭SC</t>
        </is>
      </c>
      <c r="G3" s="32" t="inlineStr">
        <is>
          <t>2-1</t>
        </is>
      </c>
      <c r="H3" s="31" t="inlineStr">
        <is>
          <t>〇</t>
        </is>
      </c>
      <c r="I3" s="54" t="inlineStr">
        <is>
          <t>ベスト4進出</t>
        </is>
      </c>
    </row>
    <row r="4" hidden="1" outlineLevel="1" customFormat="1" s="1">
      <c r="B4" s="46" t="n"/>
      <c r="C4" s="144" t="n"/>
      <c r="D4" s="140" t="n"/>
      <c r="E4" s="18" t="n"/>
      <c r="F4" s="53" t="inlineStr">
        <is>
          <t>スカイブルー</t>
        </is>
      </c>
      <c r="G4" s="32" t="inlineStr">
        <is>
          <t>2-0</t>
        </is>
      </c>
      <c r="H4" s="31" t="inlineStr">
        <is>
          <t>〇</t>
        </is>
      </c>
      <c r="I4" s="54" t="n"/>
    </row>
    <row r="5" hidden="1" outlineLevel="1" customFormat="1" s="1">
      <c r="B5" s="143" t="n">
        <v>46306</v>
      </c>
      <c r="C5" s="144">
        <f>B5</f>
        <v/>
      </c>
      <c r="D5" s="140" t="inlineStr">
        <is>
          <t>TRM</t>
        </is>
      </c>
      <c r="E5" s="18" t="inlineStr">
        <is>
          <t>ライオンズグランド</t>
        </is>
      </c>
      <c r="F5" s="53" t="inlineStr">
        <is>
          <t>ライオンズ</t>
        </is>
      </c>
      <c r="G5" s="32" t="inlineStr">
        <is>
          <t>3-0</t>
        </is>
      </c>
      <c r="H5" s="31" t="inlineStr">
        <is>
          <t>〇</t>
        </is>
      </c>
      <c r="I5" s="54" t="n"/>
    </row>
    <row r="6" hidden="1" outlineLevel="1" customFormat="1" s="1">
      <c r="B6" s="46" t="n"/>
      <c r="C6" s="144" t="n"/>
      <c r="D6" s="140" t="n"/>
      <c r="E6" s="18" t="n"/>
      <c r="F6" s="53" t="inlineStr">
        <is>
          <t>ライオンズ</t>
        </is>
      </c>
      <c r="G6" s="32" t="inlineStr">
        <is>
          <t>1-0</t>
        </is>
      </c>
      <c r="H6" s="31" t="inlineStr">
        <is>
          <t>〇</t>
        </is>
      </c>
      <c r="I6" s="54" t="n"/>
    </row>
    <row r="7" hidden="1" outlineLevel="1" customFormat="1" s="1">
      <c r="B7" s="46" t="n"/>
      <c r="C7" s="144" t="n"/>
      <c r="D7" s="140" t="n"/>
      <c r="E7" s="18" t="n"/>
      <c r="F7" s="53" t="inlineStr">
        <is>
          <t>ライオンズ</t>
        </is>
      </c>
      <c r="G7" s="32" t="inlineStr">
        <is>
          <t>3-0</t>
        </is>
      </c>
      <c r="H7" s="31" t="inlineStr">
        <is>
          <t>〇</t>
        </is>
      </c>
      <c r="I7" s="54" t="n"/>
    </row>
    <row r="8" hidden="1" outlineLevel="1" customFormat="1" s="1">
      <c r="B8" s="46" t="n"/>
      <c r="C8" s="144" t="n"/>
      <c r="D8" s="140" t="n"/>
      <c r="E8" s="18" t="n"/>
      <c r="F8" s="53" t="inlineStr">
        <is>
          <t>ライオンズ</t>
        </is>
      </c>
      <c r="G8" s="32" t="inlineStr">
        <is>
          <t>2-0</t>
        </is>
      </c>
      <c r="H8" s="31" t="inlineStr">
        <is>
          <t>〇</t>
        </is>
      </c>
      <c r="I8" s="54" t="n"/>
    </row>
    <row r="9" hidden="1" outlineLevel="1" customFormat="1" s="1">
      <c r="B9" s="46" t="n"/>
      <c r="C9" s="144" t="n"/>
      <c r="D9" s="140" t="n"/>
      <c r="E9" s="18" t="n"/>
      <c r="F9" s="53" t="inlineStr">
        <is>
          <t>ライオンズ</t>
        </is>
      </c>
      <c r="G9" s="32" t="inlineStr">
        <is>
          <t>2-0</t>
        </is>
      </c>
      <c r="H9" s="31" t="inlineStr">
        <is>
          <t>〇</t>
        </is>
      </c>
      <c r="I9" s="54" t="n"/>
    </row>
    <row r="10" hidden="1" outlineLevel="1" customFormat="1" s="1">
      <c r="B10" s="143" t="n">
        <v>46299</v>
      </c>
      <c r="C10" s="144">
        <f>B10</f>
        <v/>
      </c>
      <c r="D10" s="140" t="inlineStr">
        <is>
          <t>TRM</t>
        </is>
      </c>
      <c r="E10" s="18" t="inlineStr">
        <is>
          <t>JERAパーク</t>
        </is>
      </c>
      <c r="F10" s="53" t="inlineStr">
        <is>
          <t>大門FC</t>
        </is>
      </c>
      <c r="G10" s="32" t="inlineStr">
        <is>
          <t>1-0</t>
        </is>
      </c>
      <c r="H10" s="31" t="inlineStr">
        <is>
          <t>〇</t>
        </is>
      </c>
      <c r="I10" s="54" t="n"/>
    </row>
    <row r="11" hidden="1" outlineLevel="1" customFormat="1" s="1">
      <c r="B11" s="46" t="n"/>
      <c r="C11" s="144" t="n"/>
      <c r="D11" s="140" t="n"/>
      <c r="E11" s="18" t="n"/>
      <c r="F11" s="53" t="inlineStr">
        <is>
          <t>大門FC</t>
        </is>
      </c>
      <c r="G11" s="32" t="inlineStr">
        <is>
          <t>2-0</t>
        </is>
      </c>
      <c r="H11" s="31" t="inlineStr">
        <is>
          <t>〇</t>
        </is>
      </c>
      <c r="I11" s="54" t="n"/>
    </row>
    <row r="12" hidden="1" outlineLevel="1" customFormat="1" s="1">
      <c r="B12" s="46" t="n"/>
      <c r="C12" s="144" t="n"/>
      <c r="D12" s="140" t="n"/>
      <c r="E12" s="18" t="n"/>
      <c r="F12" s="53" t="inlineStr">
        <is>
          <t>大門FC</t>
        </is>
      </c>
      <c r="G12" s="32" t="inlineStr">
        <is>
          <t>2-2</t>
        </is>
      </c>
      <c r="H12" s="31" t="inlineStr">
        <is>
          <t>△</t>
        </is>
      </c>
      <c r="I12" s="54" t="n"/>
    </row>
    <row r="13" hidden="1" outlineLevel="1" customFormat="1" s="1">
      <c r="B13" s="46" t="n"/>
      <c r="C13" s="144" t="n"/>
      <c r="D13" s="140" t="n"/>
      <c r="E13" s="18" t="n"/>
      <c r="F13" s="53" t="inlineStr">
        <is>
          <t>大門FC</t>
        </is>
      </c>
      <c r="G13" s="32" t="inlineStr">
        <is>
          <t>4-0</t>
        </is>
      </c>
      <c r="H13" s="31" t="inlineStr">
        <is>
          <t>〇</t>
        </is>
      </c>
      <c r="I13" s="54" t="n"/>
    </row>
    <row r="14" hidden="1" outlineLevel="1" customFormat="1" s="1">
      <c r="B14" s="46" t="n"/>
      <c r="C14" s="144" t="n"/>
      <c r="D14" s="140" t="n"/>
      <c r="E14" s="18" t="n"/>
      <c r="F14" s="53" t="inlineStr">
        <is>
          <t>大門FC</t>
        </is>
      </c>
      <c r="G14" s="32" t="inlineStr">
        <is>
          <t>1-0</t>
        </is>
      </c>
      <c r="H14" s="31" t="inlineStr">
        <is>
          <t>〇</t>
        </is>
      </c>
      <c r="I14" s="54" t="n"/>
    </row>
    <row r="15" hidden="1" outlineLevel="1" customFormat="1" s="1">
      <c r="B15" s="46" t="n"/>
      <c r="C15" s="144" t="n"/>
      <c r="D15" s="140" t="n"/>
      <c r="E15" s="18" t="n"/>
      <c r="F15" s="53" t="inlineStr">
        <is>
          <t>大門FC</t>
        </is>
      </c>
      <c r="G15" s="32" t="inlineStr">
        <is>
          <t>4-0</t>
        </is>
      </c>
      <c r="H15" s="31" t="inlineStr">
        <is>
          <t>〇</t>
        </is>
      </c>
      <c r="I15" s="54" t="n"/>
    </row>
    <row r="16" hidden="1" outlineLevel="1" customFormat="1" s="1">
      <c r="B16" s="143" t="n">
        <v>46278</v>
      </c>
      <c r="C16" s="144">
        <f>B16</f>
        <v/>
      </c>
      <c r="D16" s="140" t="inlineStr">
        <is>
          <t>ゴールデンTRM</t>
        </is>
      </c>
      <c r="E16" s="18" t="inlineStr">
        <is>
          <t>田端スポーツ公園</t>
        </is>
      </c>
      <c r="F16" s="53" t="inlineStr">
        <is>
          <t>ゴールデン</t>
        </is>
      </c>
      <c r="G16" s="32" t="inlineStr">
        <is>
          <t>0-0</t>
        </is>
      </c>
      <c r="H16" s="31" t="inlineStr">
        <is>
          <t>△</t>
        </is>
      </c>
      <c r="I16" s="54" t="n"/>
    </row>
    <row r="17" hidden="1" outlineLevel="1" customFormat="1" s="1">
      <c r="B17" s="46" t="n"/>
      <c r="C17" s="144" t="n"/>
      <c r="D17" s="140" t="n"/>
      <c r="E17" s="18" t="n"/>
      <c r="F17" s="53" t="inlineStr">
        <is>
          <t>ゴールデン</t>
        </is>
      </c>
      <c r="G17" s="32" t="inlineStr">
        <is>
          <t>0-1</t>
        </is>
      </c>
      <c r="H17" s="31" t="inlineStr">
        <is>
          <t>×</t>
        </is>
      </c>
      <c r="I17" s="54" t="n"/>
    </row>
    <row r="18" hidden="1" outlineLevel="1" customFormat="1" s="1">
      <c r="B18" s="46" t="n"/>
      <c r="C18" s="144" t="n"/>
      <c r="D18" s="140" t="n"/>
      <c r="E18" s="18" t="n"/>
      <c r="F18" s="53" t="inlineStr">
        <is>
          <t>ゴールデン</t>
        </is>
      </c>
      <c r="G18" s="32" t="inlineStr">
        <is>
          <t>0-0</t>
        </is>
      </c>
      <c r="H18" s="31" t="inlineStr">
        <is>
          <t>△</t>
        </is>
      </c>
      <c r="I18" s="54" t="n"/>
    </row>
    <row r="19" hidden="1" outlineLevel="1" customFormat="1" s="1">
      <c r="B19" s="46" t="n"/>
      <c r="C19" s="144" t="n"/>
      <c r="D19" s="140" t="n"/>
      <c r="E19" s="18" t="n"/>
      <c r="F19" s="53" t="inlineStr">
        <is>
          <t>ゴールデン</t>
        </is>
      </c>
      <c r="G19" s="32" t="inlineStr">
        <is>
          <t>0-4</t>
        </is>
      </c>
      <c r="H19" s="31" t="inlineStr">
        <is>
          <t>×</t>
        </is>
      </c>
      <c r="I19" s="54" t="n"/>
    </row>
    <row r="20" hidden="1" outlineLevel="1" customFormat="1" s="1">
      <c r="B20" s="46" t="n"/>
      <c r="C20" s="144" t="n"/>
      <c r="D20" s="140" t="n"/>
      <c r="E20" s="18" t="n"/>
      <c r="F20" s="53" t="inlineStr">
        <is>
          <t>ゴールデン</t>
        </is>
      </c>
      <c r="G20" s="32" t="inlineStr">
        <is>
          <t>0-3</t>
        </is>
      </c>
      <c r="H20" s="31" t="inlineStr">
        <is>
          <t>×</t>
        </is>
      </c>
      <c r="I20" s="54" t="n"/>
    </row>
    <row r="21" hidden="1" outlineLevel="1" customFormat="1" s="1">
      <c r="B21" s="46" t="n"/>
      <c r="C21" s="144" t="n"/>
      <c r="D21" s="140" t="n"/>
      <c r="E21" s="18" t="n"/>
      <c r="F21" s="53" t="inlineStr">
        <is>
          <t>ゴールデン</t>
        </is>
      </c>
      <c r="G21" s="32" t="inlineStr">
        <is>
          <t>0-1</t>
        </is>
      </c>
      <c r="H21" s="31" t="inlineStr">
        <is>
          <t>×</t>
        </is>
      </c>
      <c r="I21" s="54" t="n"/>
    </row>
    <row r="22" hidden="1" outlineLevel="1" customFormat="1" s="1">
      <c r="B22" s="143" t="n">
        <v>46277</v>
      </c>
      <c r="C22" s="144">
        <f>B22</f>
        <v/>
      </c>
      <c r="D22" s="140" t="inlineStr">
        <is>
          <t>SL</t>
        </is>
      </c>
      <c r="E22" s="18" t="inlineStr">
        <is>
          <t>はまゆうG</t>
        </is>
      </c>
      <c r="F22" s="53" t="inlineStr">
        <is>
          <t>スワ.SS</t>
        </is>
      </c>
      <c r="G22" s="32" t="inlineStr">
        <is>
          <t>8-0</t>
        </is>
      </c>
      <c r="H22" s="31" t="inlineStr">
        <is>
          <t>〇</t>
        </is>
      </c>
      <c r="I22" s="54" t="n"/>
    </row>
    <row r="23" hidden="1" outlineLevel="1" customFormat="1" s="1">
      <c r="B23" s="46" t="n"/>
      <c r="C23" s="144" t="n"/>
      <c r="D23" s="140" t="n"/>
      <c r="E23" s="18" t="n"/>
      <c r="F23" s="53" t="inlineStr">
        <is>
          <t>大津FC</t>
        </is>
      </c>
      <c r="G23" s="32" t="inlineStr">
        <is>
          <t>4-0</t>
        </is>
      </c>
      <c r="H23" s="31" t="inlineStr">
        <is>
          <t>〇</t>
        </is>
      </c>
      <c r="I23" s="54" t="inlineStr">
        <is>
          <t>TRM</t>
        </is>
      </c>
    </row>
    <row r="24" outlineLevel="1" customFormat="1" s="1">
      <c r="B24" s="143" t="n">
        <v>46270</v>
      </c>
      <c r="C24" s="144">
        <f>B24</f>
        <v/>
      </c>
      <c r="D24" s="140" t="inlineStr">
        <is>
          <t>メトロポリタン</t>
        </is>
      </c>
      <c r="E24" s="18" t="inlineStr">
        <is>
          <t>日産追浜グランド</t>
        </is>
      </c>
      <c r="F24" s="53" t="inlineStr">
        <is>
          <t>藤の木SC</t>
        </is>
      </c>
      <c r="G24" s="32" t="inlineStr">
        <is>
          <t>0-2</t>
        </is>
      </c>
      <c r="H24" s="31" t="inlineStr">
        <is>
          <t>×</t>
        </is>
      </c>
      <c r="I24" s="54" t="inlineStr">
        <is>
          <t>決勝トーナメント</t>
        </is>
      </c>
    </row>
    <row r="25" outlineLevel="1" customFormat="1" s="1">
      <c r="B25" s="143" t="n">
        <v>46264</v>
      </c>
      <c r="C25" s="144">
        <f>B25</f>
        <v/>
      </c>
      <c r="D25" s="140" t="inlineStr">
        <is>
          <t>ヨコハマメトロポリタンカップ</t>
        </is>
      </c>
      <c r="E25" s="18" t="inlineStr">
        <is>
          <t>日産追浜グランド</t>
        </is>
      </c>
      <c r="F25" s="53" t="inlineStr">
        <is>
          <t>磯子フレンズSC</t>
        </is>
      </c>
      <c r="G25" s="32" t="inlineStr">
        <is>
          <t>4-0</t>
        </is>
      </c>
      <c r="H25" s="31" t="inlineStr">
        <is>
          <t>〇</t>
        </is>
      </c>
      <c r="I25" s="54" t="n"/>
    </row>
    <row r="26" outlineLevel="1" customFormat="1" s="1">
      <c r="B26" s="46" t="n"/>
      <c r="C26" s="144" t="n"/>
      <c r="D26" s="140" t="n"/>
      <c r="E26" s="18" t="n"/>
      <c r="F26" s="53" t="inlineStr">
        <is>
          <t>港南台SC</t>
        </is>
      </c>
      <c r="G26" s="32" t="inlineStr">
        <is>
          <t>11-0</t>
        </is>
      </c>
      <c r="H26" s="31" t="inlineStr">
        <is>
          <t>〇</t>
        </is>
      </c>
      <c r="I26" s="54" t="n"/>
    </row>
    <row r="27" outlineLevel="1" customFormat="1" s="1">
      <c r="B27" s="143" t="n">
        <v>46263</v>
      </c>
      <c r="C27" s="144">
        <f>B27</f>
        <v/>
      </c>
      <c r="D27" s="140" t="inlineStr">
        <is>
          <t>ヨコハマメトロポリタンカップ</t>
        </is>
      </c>
      <c r="E27" s="18" t="inlineStr">
        <is>
          <t>日産追浜グランド</t>
        </is>
      </c>
      <c r="F27" s="53" t="inlineStr">
        <is>
          <t>サザンFC</t>
        </is>
      </c>
      <c r="G27" s="32" t="inlineStr">
        <is>
          <t>4-0</t>
        </is>
      </c>
      <c r="H27" s="31" t="inlineStr">
        <is>
          <t>〇</t>
        </is>
      </c>
      <c r="I27" s="54" t="n"/>
    </row>
    <row r="28" outlineLevel="1" customFormat="1" s="1">
      <c r="B28" s="46" t="n"/>
      <c r="C28" s="144" t="n"/>
      <c r="D28" s="140" t="n"/>
      <c r="E28" s="18" t="n"/>
      <c r="F28" s="53" t="inlineStr">
        <is>
          <t>駒林SC</t>
        </is>
      </c>
      <c r="G28" s="32" t="inlineStr">
        <is>
          <t>2-1</t>
        </is>
      </c>
      <c r="H28" s="31" t="inlineStr">
        <is>
          <t>〇</t>
        </is>
      </c>
      <c r="I28" s="54" t="n"/>
    </row>
    <row r="29" outlineLevel="1" customFormat="1" s="1">
      <c r="B29" s="143" t="n">
        <v>46250</v>
      </c>
      <c r="C29" s="144">
        <f>B29</f>
        <v/>
      </c>
      <c r="D29" s="140" t="inlineStr">
        <is>
          <t>TRM</t>
        </is>
      </c>
      <c r="E29" s="18" t="inlineStr">
        <is>
          <t>JERAパーク</t>
        </is>
      </c>
      <c r="F29" s="53" t="inlineStr">
        <is>
          <t>深見</t>
        </is>
      </c>
      <c r="G29" s="32" t="inlineStr">
        <is>
          <t>1-1</t>
        </is>
      </c>
      <c r="H29" s="31" t="inlineStr">
        <is>
          <t>△</t>
        </is>
      </c>
      <c r="I29" s="54" t="n"/>
    </row>
    <row r="30" outlineLevel="1" customFormat="1" s="1">
      <c r="B30" s="46" t="n"/>
      <c r="C30" s="144" t="n"/>
      <c r="D30" s="140" t="n"/>
      <c r="E30" s="18" t="n"/>
      <c r="F30" s="53" t="inlineStr">
        <is>
          <t>深見</t>
        </is>
      </c>
      <c r="G30" s="32" t="inlineStr">
        <is>
          <t>2-3</t>
        </is>
      </c>
      <c r="H30" s="31" t="inlineStr">
        <is>
          <t>×</t>
        </is>
      </c>
      <c r="I30" s="54" t="n"/>
    </row>
    <row r="31" outlineLevel="1" customFormat="1" s="1">
      <c r="B31" s="46" t="n"/>
      <c r="C31" s="144" t="n"/>
      <c r="D31" s="140" t="n"/>
      <c r="E31" s="18" t="n"/>
      <c r="F31" s="53" t="inlineStr">
        <is>
          <t>深見</t>
        </is>
      </c>
      <c r="G31" s="32" t="inlineStr">
        <is>
          <t>0-1</t>
        </is>
      </c>
      <c r="H31" s="31" t="inlineStr">
        <is>
          <t>×</t>
        </is>
      </c>
      <c r="I31" s="54" t="n"/>
    </row>
    <row r="32" outlineLevel="1" customFormat="1" s="1">
      <c r="B32" s="46" t="n"/>
      <c r="C32" s="144" t="n"/>
      <c r="D32" s="140" t="n"/>
      <c r="E32" s="18" t="n"/>
      <c r="F32" s="53" t="inlineStr">
        <is>
          <t>深見</t>
        </is>
      </c>
      <c r="G32" s="32" t="inlineStr">
        <is>
          <t>2-1</t>
        </is>
      </c>
      <c r="H32" s="31" t="inlineStr">
        <is>
          <t>〇</t>
        </is>
      </c>
      <c r="I32" s="54" t="n"/>
    </row>
    <row r="33" outlineLevel="1" customFormat="1" s="1">
      <c r="B33" s="143" t="n">
        <v>46235</v>
      </c>
      <c r="C33" s="144">
        <f>B33</f>
        <v/>
      </c>
      <c r="D33" s="140" t="inlineStr">
        <is>
          <t>TRM</t>
        </is>
      </c>
      <c r="E33" s="18" t="inlineStr">
        <is>
          <t>井戸前グラウンド</t>
        </is>
      </c>
      <c r="F33" s="53" t="inlineStr">
        <is>
          <t>清水西</t>
        </is>
      </c>
      <c r="G33" s="32" t="inlineStr">
        <is>
          <t>0-1</t>
        </is>
      </c>
      <c r="H33" s="31" t="inlineStr">
        <is>
          <t>×</t>
        </is>
      </c>
      <c r="I33" s="54" t="n"/>
    </row>
    <row r="34" outlineLevel="1" customFormat="1" s="1">
      <c r="B34" s="46" t="n"/>
      <c r="C34" s="144" t="n"/>
      <c r="D34" s="140" t="n"/>
      <c r="E34" s="18" t="n"/>
      <c r="F34" s="53" t="inlineStr">
        <is>
          <t>清水西</t>
        </is>
      </c>
      <c r="G34" s="32" t="inlineStr">
        <is>
          <t>0-0</t>
        </is>
      </c>
      <c r="H34" s="31" t="inlineStr">
        <is>
          <t>△</t>
        </is>
      </c>
      <c r="I34" s="54" t="n"/>
    </row>
    <row r="35" outlineLevel="1" customFormat="1" s="1">
      <c r="B35" s="46" t="n"/>
      <c r="C35" s="144" t="n"/>
      <c r="D35" s="140" t="n"/>
      <c r="E35" s="18" t="n"/>
      <c r="F35" s="53" t="inlineStr">
        <is>
          <t>清水西</t>
        </is>
      </c>
      <c r="G35" s="32" t="inlineStr">
        <is>
          <t>2-0</t>
        </is>
      </c>
      <c r="H35" s="31" t="inlineStr">
        <is>
          <t>〇</t>
        </is>
      </c>
      <c r="I35" s="54" t="n"/>
    </row>
    <row r="36" outlineLevel="1" customFormat="1" s="1">
      <c r="B36" s="46" t="n"/>
      <c r="C36" s="144" t="n"/>
      <c r="D36" s="140" t="n"/>
      <c r="E36" s="18" t="n"/>
      <c r="F36" s="53" t="inlineStr">
        <is>
          <t>清水西</t>
        </is>
      </c>
      <c r="G36" s="32" t="inlineStr">
        <is>
          <t>1-1</t>
        </is>
      </c>
      <c r="H36" s="31" t="inlineStr">
        <is>
          <t>△</t>
        </is>
      </c>
      <c r="I36" s="54" t="n"/>
    </row>
    <row r="37" outlineLevel="1" customFormat="1" s="1">
      <c r="B37" s="46" t="n"/>
      <c r="C37" s="144" t="n"/>
      <c r="D37" s="140" t="n"/>
      <c r="E37" s="18" t="n"/>
      <c r="F37" s="53" t="inlineStr">
        <is>
          <t>清水西</t>
        </is>
      </c>
      <c r="G37" s="32" t="inlineStr">
        <is>
          <t>1-0</t>
        </is>
      </c>
      <c r="H37" s="31" t="inlineStr">
        <is>
          <t>〇</t>
        </is>
      </c>
      <c r="I37" s="54" t="n"/>
    </row>
    <row r="38" outlineLevel="1" customFormat="1" s="1">
      <c r="B38" s="143" t="n">
        <v>46233</v>
      </c>
      <c r="C38" s="144">
        <f>B38</f>
        <v/>
      </c>
      <c r="D38" s="140" t="inlineStr">
        <is>
          <t>TRM</t>
        </is>
      </c>
      <c r="E38" s="18" t="inlineStr">
        <is>
          <t>JERA</t>
        </is>
      </c>
      <c r="F38" s="53" t="inlineStr">
        <is>
          <t>アサスクA</t>
        </is>
      </c>
      <c r="G38" s="32" t="inlineStr">
        <is>
          <t>1-1</t>
        </is>
      </c>
      <c r="H38" s="31" t="inlineStr">
        <is>
          <t>△</t>
        </is>
      </c>
      <c r="I38" s="54" t="n"/>
    </row>
    <row r="39" outlineLevel="1" customFormat="1" s="1">
      <c r="B39" s="46" t="n"/>
      <c r="C39" s="144" t="n"/>
      <c r="D39" s="140" t="n"/>
      <c r="E39" s="18" t="n"/>
      <c r="F39" s="53" t="inlineStr">
        <is>
          <t>アサスクB</t>
        </is>
      </c>
      <c r="G39" s="32" t="inlineStr">
        <is>
          <t>0-1</t>
        </is>
      </c>
      <c r="H39" s="31" t="inlineStr">
        <is>
          <t>×</t>
        </is>
      </c>
      <c r="I39" s="54" t="n"/>
    </row>
    <row r="40" outlineLevel="1" customFormat="1" s="1">
      <c r="B40" s="46" t="n"/>
      <c r="C40" s="144" t="n"/>
      <c r="D40" s="140" t="n"/>
      <c r="E40" s="18" t="n"/>
      <c r="F40" s="53" t="inlineStr">
        <is>
          <t>アサスクA</t>
        </is>
      </c>
      <c r="G40" s="32" t="inlineStr">
        <is>
          <t>3-0</t>
        </is>
      </c>
      <c r="H40" s="31" t="inlineStr">
        <is>
          <t>〇</t>
        </is>
      </c>
      <c r="I40" s="54" t="n"/>
    </row>
    <row r="41" outlineLevel="1" customFormat="1" s="1">
      <c r="B41" s="46" t="n"/>
      <c r="C41" s="144" t="n"/>
      <c r="D41" s="140" t="n"/>
      <c r="E41" s="18" t="n"/>
      <c r="F41" s="53" t="inlineStr">
        <is>
          <t>アサスクB</t>
        </is>
      </c>
      <c r="G41" s="32" t="inlineStr">
        <is>
          <t>3-1</t>
        </is>
      </c>
      <c r="H41" s="31" t="inlineStr">
        <is>
          <t>〇</t>
        </is>
      </c>
      <c r="I41" s="54" t="n"/>
    </row>
    <row r="42" outlineLevel="1" customFormat="1" s="1">
      <c r="B42" s="46" t="n"/>
      <c r="C42" s="144" t="n"/>
      <c r="D42" s="140" t="n"/>
      <c r="E42" s="18" t="n"/>
      <c r="F42" s="53" t="inlineStr">
        <is>
          <t>アサスクA</t>
        </is>
      </c>
      <c r="G42" s="32" t="inlineStr">
        <is>
          <t>2-0</t>
        </is>
      </c>
      <c r="H42" s="31" t="inlineStr">
        <is>
          <t>〇</t>
        </is>
      </c>
      <c r="I42" s="54" t="n"/>
    </row>
    <row r="43" outlineLevel="1" customFormat="1" s="1">
      <c r="B43" s="46" t="n"/>
      <c r="C43" s="144" t="n"/>
      <c r="D43" s="140" t="n"/>
      <c r="E43" s="18" t="n"/>
      <c r="F43" s="53" t="inlineStr">
        <is>
          <t>アサスクB</t>
        </is>
      </c>
      <c r="G43" s="32" t="inlineStr">
        <is>
          <t>2-2</t>
        </is>
      </c>
      <c r="H43" s="31" t="inlineStr">
        <is>
          <t>△</t>
        </is>
      </c>
      <c r="I43" s="54" t="n"/>
    </row>
    <row r="44" outlineLevel="1" customFormat="1" s="1">
      <c r="B44" s="143" t="n">
        <v>46223</v>
      </c>
      <c r="C44" s="144">
        <f>B44</f>
        <v/>
      </c>
      <c r="D44" s="140" t="inlineStr">
        <is>
          <t>厚木ドリームズチャンピオンズカップ</t>
        </is>
      </c>
      <c r="E44" s="18" t="inlineStr">
        <is>
          <t>中三田グランド</t>
        </is>
      </c>
      <c r="F44" s="53" t="inlineStr">
        <is>
          <t>FCパーシモン</t>
        </is>
      </c>
      <c r="G44" s="32" t="inlineStr">
        <is>
          <t>0-1</t>
        </is>
      </c>
      <c r="H44" s="31" t="inlineStr">
        <is>
          <t>×</t>
        </is>
      </c>
      <c r="I44" s="54" t="inlineStr">
        <is>
          <t>6位</t>
        </is>
      </c>
    </row>
    <row r="45" outlineLevel="1" customFormat="1" s="1">
      <c r="B45" s="46" t="n"/>
      <c r="C45" s="144" t="n"/>
      <c r="D45" s="140" t="n"/>
      <c r="E45" s="18" t="n"/>
      <c r="F45" s="53" t="inlineStr">
        <is>
          <t>KS FC</t>
        </is>
      </c>
      <c r="G45" s="32" t="inlineStr">
        <is>
          <t>2-1</t>
        </is>
      </c>
      <c r="H45" s="31" t="inlineStr">
        <is>
          <t>〇</t>
        </is>
      </c>
      <c r="I45" s="54" t="n"/>
    </row>
    <row r="46" outlineLevel="1" customFormat="1" s="1">
      <c r="B46" s="46" t="n"/>
      <c r="C46" s="144" t="n"/>
      <c r="D46" s="140" t="n"/>
      <c r="E46" s="18" t="n"/>
      <c r="F46" s="53" t="inlineStr">
        <is>
          <t>アルボール</t>
        </is>
      </c>
      <c r="G46" s="32" t="inlineStr">
        <is>
          <t>1-4</t>
        </is>
      </c>
      <c r="H46" s="31" t="inlineStr">
        <is>
          <t>×</t>
        </is>
      </c>
      <c r="I46" s="54" t="n"/>
    </row>
    <row r="47" outlineLevel="1" customFormat="1" s="1">
      <c r="B47" s="143" t="n">
        <v>46222</v>
      </c>
      <c r="C47" s="144">
        <f>B47</f>
        <v/>
      </c>
      <c r="D47" s="140" t="inlineStr">
        <is>
          <t>IOMフレンドリー大会</t>
        </is>
      </c>
      <c r="E47" s="18" t="inlineStr">
        <is>
          <t>岩戸小学校</t>
        </is>
      </c>
      <c r="F47" s="53" t="inlineStr">
        <is>
          <t>TADOなかよしSC</t>
        </is>
      </c>
      <c r="G47" s="32" t="inlineStr">
        <is>
          <t>1-1</t>
        </is>
      </c>
      <c r="H47" s="31" t="inlineStr">
        <is>
          <t>△</t>
        </is>
      </c>
      <c r="I47" s="54" t="n"/>
    </row>
    <row r="48" outlineLevel="1" customFormat="1" s="1">
      <c r="B48" s="46" t="n"/>
      <c r="C48" s="144" t="n"/>
      <c r="D48" s="140" t="n"/>
      <c r="E48" s="18" t="n"/>
      <c r="F48" s="53" t="inlineStr">
        <is>
          <t>横須賀シーガルズFC</t>
        </is>
      </c>
      <c r="G48" s="32" t="inlineStr">
        <is>
          <t>0-1</t>
        </is>
      </c>
      <c r="H48" s="31" t="inlineStr">
        <is>
          <t>×</t>
        </is>
      </c>
      <c r="I48" s="54" t="n"/>
    </row>
    <row r="49" outlineLevel="1" customFormat="1" s="1">
      <c r="B49" s="46" t="n"/>
      <c r="C49" s="144" t="n"/>
      <c r="D49" s="140" t="n"/>
      <c r="E49" s="18" t="n"/>
      <c r="F49" s="53" t="inlineStr">
        <is>
          <t>IOM</t>
        </is>
      </c>
      <c r="G49" s="32" t="inlineStr">
        <is>
          <t>3-0</t>
        </is>
      </c>
      <c r="H49" s="31" t="inlineStr">
        <is>
          <t>〇</t>
        </is>
      </c>
      <c r="I49" s="54" t="n"/>
    </row>
    <row r="50" outlineLevel="1" customFormat="1" s="1">
      <c r="B50" s="143" t="n">
        <v>46221</v>
      </c>
      <c r="C50" s="144">
        <f>B50</f>
        <v/>
      </c>
      <c r="D50" s="140" t="inlineStr">
        <is>
          <t>SL</t>
        </is>
      </c>
      <c r="E50" s="18" t="inlineStr">
        <is>
          <t>リーフスタジアム</t>
        </is>
      </c>
      <c r="F50" s="53" t="inlineStr">
        <is>
          <t>FC追浜</t>
        </is>
      </c>
      <c r="G50" s="32" t="inlineStr">
        <is>
          <t>3-0</t>
        </is>
      </c>
      <c r="H50" s="31" t="inlineStr">
        <is>
          <t>〇</t>
        </is>
      </c>
      <c r="I50" s="54" t="n"/>
    </row>
    <row r="51" outlineLevel="1" customFormat="1" s="1">
      <c r="B51" s="46" t="n"/>
      <c r="C51" s="144" t="n"/>
      <c r="D51" s="140" t="n"/>
      <c r="E51" s="18" t="n"/>
      <c r="F51" s="53" t="inlineStr">
        <is>
          <t>津久井ペガサスブルー</t>
        </is>
      </c>
      <c r="G51" s="32" t="inlineStr">
        <is>
          <t>7-0</t>
        </is>
      </c>
      <c r="H51" s="31" t="inlineStr">
        <is>
          <t>〇</t>
        </is>
      </c>
      <c r="I51" s="54" t="n"/>
    </row>
    <row r="52" outlineLevel="1" customFormat="1" s="1">
      <c r="B52" s="143" t="n">
        <v>46207</v>
      </c>
      <c r="C52" s="144">
        <f>B52</f>
        <v/>
      </c>
      <c r="D52" s="140" t="inlineStr">
        <is>
          <t>明浜スマイルカップ</t>
        </is>
      </c>
      <c r="E52" s="18" t="inlineStr">
        <is>
          <t>はまゆうG</t>
        </is>
      </c>
      <c r="F52" s="53" t="inlineStr">
        <is>
          <t>初声ジュニアFC</t>
        </is>
      </c>
      <c r="G52" s="32" t="inlineStr">
        <is>
          <t>2-0</t>
        </is>
      </c>
      <c r="H52" s="31" t="inlineStr">
        <is>
          <t>〇</t>
        </is>
      </c>
      <c r="I52" s="54" t="inlineStr">
        <is>
          <t>4位</t>
        </is>
      </c>
    </row>
    <row r="53" outlineLevel="1" customFormat="1" s="1">
      <c r="B53" s="46" t="n"/>
      <c r="C53" s="144" t="n"/>
      <c r="D53" s="140" t="n"/>
      <c r="E53" s="18" t="n"/>
      <c r="F53" s="53" t="inlineStr">
        <is>
          <t>FC夏島</t>
        </is>
      </c>
      <c r="G53" s="32" t="inlineStr">
        <is>
          <t>4-0</t>
        </is>
      </c>
      <c r="H53" s="31" t="inlineStr">
        <is>
          <t>〇</t>
        </is>
      </c>
      <c r="I53" s="54" t="n"/>
    </row>
    <row r="54" outlineLevel="1" customFormat="1" s="1">
      <c r="B54" s="46" t="n"/>
      <c r="C54" s="144" t="n"/>
      <c r="D54" s="140" t="n"/>
      <c r="E54" s="18" t="n"/>
      <c r="F54" s="53" t="inlineStr">
        <is>
          <t>あざみ野</t>
        </is>
      </c>
      <c r="G54" s="32" t="inlineStr">
        <is>
          <t>2-0</t>
        </is>
      </c>
      <c r="H54" s="31" t="inlineStr">
        <is>
          <t>〇</t>
        </is>
      </c>
      <c r="I54" s="54" t="n"/>
    </row>
    <row r="55" outlineLevel="1" customFormat="1" s="1">
      <c r="B55" s="46" t="n"/>
      <c r="C55" s="144" t="n"/>
      <c r="D55" s="140" t="n"/>
      <c r="E55" s="18" t="n"/>
      <c r="F55" s="53" t="inlineStr">
        <is>
          <t>下河原</t>
        </is>
      </c>
      <c r="G55" s="32" t="inlineStr">
        <is>
          <t>0-1</t>
        </is>
      </c>
      <c r="H55" s="31" t="inlineStr">
        <is>
          <t>×</t>
        </is>
      </c>
      <c r="I55" s="54" t="n"/>
    </row>
    <row r="56" outlineLevel="1" customFormat="1" s="1">
      <c r="B56" s="46" t="n"/>
      <c r="C56" s="144" t="n"/>
      <c r="D56" s="140" t="n"/>
      <c r="E56" s="18" t="n"/>
      <c r="F56" s="53" t="inlineStr">
        <is>
          <t>船越FC</t>
        </is>
      </c>
      <c r="G56" s="32" t="inlineStr">
        <is>
          <t>10-0</t>
        </is>
      </c>
      <c r="H56" s="31" t="inlineStr">
        <is>
          <t>〇</t>
        </is>
      </c>
      <c r="I56" s="54" t="n"/>
    </row>
    <row r="57" outlineLevel="1" customFormat="1" s="1">
      <c r="B57" s="46" t="n"/>
      <c r="C57" s="144" t="n"/>
      <c r="D57" s="140" t="n"/>
      <c r="E57" s="18" t="n"/>
      <c r="F57" s="53" t="inlineStr">
        <is>
          <t>野庭キッカーズ</t>
        </is>
      </c>
      <c r="G57" s="32" t="inlineStr">
        <is>
          <t>0-1</t>
        </is>
      </c>
      <c r="H57" s="31" t="inlineStr">
        <is>
          <t>×</t>
        </is>
      </c>
      <c r="I57" s="54" t="inlineStr">
        <is>
          <t>上位パート</t>
        </is>
      </c>
    </row>
    <row r="58" outlineLevel="1" customFormat="1" s="1">
      <c r="B58" s="46" t="n"/>
      <c r="C58" s="144" t="n"/>
      <c r="D58" s="140" t="n"/>
      <c r="E58" s="18" t="n"/>
      <c r="F58" s="53" t="inlineStr">
        <is>
          <t>夏山SC</t>
        </is>
      </c>
      <c r="G58" s="32" t="inlineStr">
        <is>
          <t>1-5</t>
        </is>
      </c>
      <c r="H58" s="31" t="inlineStr">
        <is>
          <t>×</t>
        </is>
      </c>
      <c r="I58" s="54" t="inlineStr">
        <is>
          <t>上位パート</t>
        </is>
      </c>
    </row>
    <row r="59" outlineLevel="1" customFormat="1" s="1">
      <c r="B59" s="143" t="n">
        <v>46201</v>
      </c>
      <c r="C59" s="144">
        <f>B59</f>
        <v/>
      </c>
      <c r="D59" s="140" t="inlineStr">
        <is>
          <t>TADOなかよしカップ</t>
        </is>
      </c>
      <c r="E59" s="18" t="inlineStr">
        <is>
          <t>リーフスタジアム</t>
        </is>
      </c>
      <c r="F59" s="53" t="inlineStr">
        <is>
          <t>本町SC</t>
        </is>
      </c>
      <c r="G59" s="32" t="inlineStr">
        <is>
          <t>3-1</t>
        </is>
      </c>
      <c r="H59" s="31" t="inlineStr">
        <is>
          <t>〇</t>
        </is>
      </c>
      <c r="I59" s="54" t="inlineStr">
        <is>
          <t>3位</t>
        </is>
      </c>
    </row>
    <row r="60" outlineLevel="1" customFormat="1" s="1">
      <c r="B60" s="46" t="n"/>
      <c r="C60" s="144" t="n"/>
      <c r="D60" s="140" t="n"/>
      <c r="E60" s="18" t="n"/>
      <c r="F60" s="53" t="inlineStr">
        <is>
          <t>鶴峰FC</t>
        </is>
      </c>
      <c r="G60" s="32" t="inlineStr">
        <is>
          <t>3-1</t>
        </is>
      </c>
      <c r="H60" s="31" t="inlineStr">
        <is>
          <t>〇</t>
        </is>
      </c>
      <c r="I60" s="54" t="n"/>
    </row>
    <row r="61" outlineLevel="1" customFormat="1" s="1">
      <c r="B61" s="46" t="n"/>
      <c r="C61" s="144" t="n"/>
      <c r="D61" s="140" t="n"/>
      <c r="E61" s="18" t="n"/>
      <c r="F61" s="53" t="inlineStr">
        <is>
          <t>夏山SC</t>
        </is>
      </c>
      <c r="G61" s="32" t="inlineStr">
        <is>
          <t>0-1</t>
        </is>
      </c>
      <c r="H61" s="31" t="inlineStr">
        <is>
          <t>×</t>
        </is>
      </c>
      <c r="I61" s="54" t="inlineStr">
        <is>
          <t>1位パート</t>
        </is>
      </c>
    </row>
    <row r="62" outlineLevel="1" customFormat="1" s="1">
      <c r="B62" s="46" t="n"/>
      <c r="C62" s="144" t="n"/>
      <c r="D62" s="140" t="n"/>
      <c r="E62" s="18" t="n"/>
      <c r="F62" s="53" t="inlineStr">
        <is>
          <t>山王JFC</t>
        </is>
      </c>
      <c r="G62" s="32" t="inlineStr">
        <is>
          <t>2-2（PK 3-2）</t>
        </is>
      </c>
      <c r="H62" s="31" t="inlineStr">
        <is>
          <t>〇</t>
        </is>
      </c>
      <c r="I62" s="54" t="inlineStr">
        <is>
          <t>3位決定戦</t>
        </is>
      </c>
    </row>
    <row r="63" outlineLevel="1" customFormat="1" s="1">
      <c r="B63" s="143" t="n">
        <v>46194</v>
      </c>
      <c r="C63" s="144">
        <f>B63</f>
        <v/>
      </c>
      <c r="D63" s="140" t="inlineStr">
        <is>
          <t>久里浜杯</t>
        </is>
      </c>
      <c r="E63" s="18" t="inlineStr">
        <is>
          <t>久里浜小学校</t>
        </is>
      </c>
      <c r="F63" s="53" t="inlineStr">
        <is>
          <t>大楠少年サッカー友の会</t>
        </is>
      </c>
      <c r="G63" s="32" t="inlineStr">
        <is>
          <t>2-0</t>
        </is>
      </c>
      <c r="H63" s="31" t="inlineStr">
        <is>
          <t>〇</t>
        </is>
      </c>
      <c r="I63" s="54" t="inlineStr">
        <is>
          <t>3位</t>
        </is>
      </c>
    </row>
    <row r="64" outlineLevel="1" customFormat="1" s="1">
      <c r="B64" s="46" t="n"/>
      <c r="C64" s="144" t="n"/>
      <c r="D64" s="140" t="n"/>
      <c r="E64" s="18" t="n"/>
      <c r="F64" s="53" t="inlineStr">
        <is>
          <t>koyo</t>
        </is>
      </c>
      <c r="G64" s="32" t="inlineStr">
        <is>
          <t>7-0</t>
        </is>
      </c>
      <c r="H64" s="31" t="inlineStr">
        <is>
          <t>〇</t>
        </is>
      </c>
      <c r="I64" s="54" t="n"/>
    </row>
    <row r="65" outlineLevel="1" customFormat="1" s="1">
      <c r="B65" s="46" t="n"/>
      <c r="C65" s="144" t="n"/>
      <c r="D65" s="140" t="n"/>
      <c r="E65" s="18" t="n"/>
      <c r="F65" s="53" t="inlineStr">
        <is>
          <t>横須賀鴨居SC</t>
        </is>
      </c>
      <c r="G65" s="32" t="inlineStr">
        <is>
          <t>2-2（PK 3-4）</t>
        </is>
      </c>
      <c r="H65" s="31" t="inlineStr">
        <is>
          <t>×</t>
        </is>
      </c>
      <c r="I65" s="54" t="inlineStr">
        <is>
          <t>1位パート</t>
        </is>
      </c>
    </row>
    <row r="66" outlineLevel="1" customFormat="1" s="1">
      <c r="B66" s="46" t="n"/>
      <c r="C66" s="144" t="n"/>
      <c r="D66" s="140" t="n"/>
      <c r="E66" s="18" t="n"/>
      <c r="F66" s="53" t="inlineStr">
        <is>
          <t>大津FC</t>
        </is>
      </c>
      <c r="G66" s="32" t="inlineStr">
        <is>
          <t>1-0</t>
        </is>
      </c>
      <c r="H66" s="31" t="inlineStr">
        <is>
          <t>〇</t>
        </is>
      </c>
      <c r="I66" s="54" t="inlineStr">
        <is>
          <t>3位決定戦</t>
        </is>
      </c>
    </row>
    <row r="67" outlineLevel="1" customFormat="1" s="1">
      <c r="B67" s="143" t="n">
        <v>46186</v>
      </c>
      <c r="C67" s="144">
        <f>B67</f>
        <v/>
      </c>
      <c r="D67" s="140" t="inlineStr">
        <is>
          <t>シーガルズミニカップ</t>
        </is>
      </c>
      <c r="E67" s="18" t="inlineStr">
        <is>
          <t>JERAふれあいグランド</t>
        </is>
      </c>
      <c r="F67" s="53" t="inlineStr">
        <is>
          <t>FCレガーレ</t>
        </is>
      </c>
      <c r="G67" s="32" t="inlineStr">
        <is>
          <t>0-1</t>
        </is>
      </c>
      <c r="H67" s="31" t="inlineStr">
        <is>
          <t>×</t>
        </is>
      </c>
      <c r="I67" s="54" t="n"/>
    </row>
    <row r="68" outlineLevel="1" customFormat="1" s="1">
      <c r="B68" s="46" t="n"/>
      <c r="C68" s="144" t="n"/>
      <c r="D68" s="140" t="n"/>
      <c r="E68" s="18" t="n"/>
      <c r="F68" s="53" t="inlineStr">
        <is>
          <t>等々力</t>
        </is>
      </c>
      <c r="G68" s="32" t="inlineStr">
        <is>
          <t>0-1</t>
        </is>
      </c>
      <c r="H68" s="31" t="inlineStr">
        <is>
          <t>×</t>
        </is>
      </c>
      <c r="I68" s="54" t="n"/>
    </row>
    <row r="69" outlineLevel="1" customFormat="1" s="1">
      <c r="B69" s="46" t="n"/>
      <c r="C69" s="144" t="n"/>
      <c r="D69" s="140" t="n"/>
      <c r="E69" s="18" t="n"/>
      <c r="F69" s="53" t="inlineStr">
        <is>
          <t>横須賀シーガルズFC G</t>
        </is>
      </c>
      <c r="G69" s="32" t="inlineStr">
        <is>
          <t>2-4</t>
        </is>
      </c>
      <c r="H69" s="31" t="inlineStr">
        <is>
          <t>×</t>
        </is>
      </c>
      <c r="I69" s="54" t="n"/>
    </row>
    <row r="70" outlineLevel="1" customFormat="1" s="1">
      <c r="B70" s="46" t="n"/>
      <c r="C70" s="144" t="n"/>
      <c r="D70" s="140" t="n"/>
      <c r="E70" s="18" t="n"/>
      <c r="F70" s="53" t="inlineStr">
        <is>
          <t>FICS</t>
        </is>
      </c>
      <c r="G70" s="32" t="inlineStr">
        <is>
          <t>3-4</t>
        </is>
      </c>
      <c r="H70" s="31" t="inlineStr">
        <is>
          <t>×</t>
        </is>
      </c>
      <c r="I70" s="54" t="n"/>
    </row>
    <row r="71" outlineLevel="1" customFormat="1" s="1">
      <c r="B71" s="143" t="n">
        <v>46180</v>
      </c>
      <c r="C71" s="144">
        <f>B71</f>
        <v/>
      </c>
      <c r="D71" s="140" t="inlineStr">
        <is>
          <t>明浜杯</t>
        </is>
      </c>
      <c r="E71" s="18" t="inlineStr">
        <is>
          <t>明浜小</t>
        </is>
      </c>
      <c r="F71" s="53" t="inlineStr">
        <is>
          <t>深園</t>
        </is>
      </c>
      <c r="G71" s="32" t="inlineStr">
        <is>
          <t>1-0</t>
        </is>
      </c>
      <c r="H71" s="31" t="inlineStr">
        <is>
          <t>〇</t>
        </is>
      </c>
      <c r="I71" s="54" t="inlineStr">
        <is>
          <t>3位</t>
        </is>
      </c>
    </row>
    <row r="72" outlineLevel="1" customFormat="1" s="1">
      <c r="B72" s="46" t="n"/>
      <c r="C72" s="144" t="n"/>
      <c r="D72" s="140" t="n"/>
      <c r="E72" s="18" t="n"/>
      <c r="F72" s="53" t="inlineStr">
        <is>
          <t>FC小坂</t>
        </is>
      </c>
      <c r="G72" s="32" t="inlineStr">
        <is>
          <t>2-0</t>
        </is>
      </c>
      <c r="H72" s="31" t="inlineStr">
        <is>
          <t>〇</t>
        </is>
      </c>
      <c r="I72" s="54" t="n"/>
    </row>
    <row r="73" outlineLevel="1" customFormat="1" s="1">
      <c r="B73" s="46" t="n"/>
      <c r="C73" s="144" t="n"/>
      <c r="D73" s="140" t="n"/>
      <c r="E73" s="18" t="n"/>
      <c r="F73" s="53" t="inlineStr">
        <is>
          <t>TADOなかよしSC</t>
        </is>
      </c>
      <c r="G73" s="32" t="inlineStr">
        <is>
          <t>1-0</t>
        </is>
      </c>
      <c r="H73" s="31" t="inlineStr">
        <is>
          <t>〇</t>
        </is>
      </c>
      <c r="I73" s="54" t="n"/>
    </row>
    <row r="74" outlineLevel="1" customFormat="1" s="1">
      <c r="B74" s="46" t="n"/>
      <c r="C74" s="144" t="n"/>
      <c r="D74" s="140" t="n"/>
      <c r="E74" s="18" t="n"/>
      <c r="F74" s="53" t="inlineStr">
        <is>
          <t>FC津久井ペガサス</t>
        </is>
      </c>
      <c r="G74" s="32" t="inlineStr">
        <is>
          <t>2-1</t>
        </is>
      </c>
      <c r="H74" s="31" t="inlineStr">
        <is>
          <t>〇</t>
        </is>
      </c>
      <c r="I74" s="54" t="n"/>
    </row>
    <row r="75" outlineLevel="1" customFormat="1" s="1">
      <c r="B75" s="46" t="n"/>
      <c r="C75" s="144" t="n"/>
      <c r="D75" s="140" t="n"/>
      <c r="E75" s="18" t="n"/>
      <c r="F75" s="53" t="inlineStr">
        <is>
          <t>ミキ</t>
        </is>
      </c>
      <c r="G75" s="32" t="inlineStr">
        <is>
          <t>1-0</t>
        </is>
      </c>
      <c r="H75" s="31" t="inlineStr">
        <is>
          <t>〇</t>
        </is>
      </c>
      <c r="I75" s="54" t="n"/>
    </row>
    <row r="76" outlineLevel="1" customFormat="1" s="1">
      <c r="B76" s="46" t="n"/>
      <c r="C76" s="144" t="n"/>
      <c r="D76" s="140" t="n"/>
      <c r="E76" s="18" t="n"/>
      <c r="F76" s="53" t="inlineStr">
        <is>
          <t>FCパーシモン</t>
        </is>
      </c>
      <c r="G76" s="32" t="inlineStr">
        <is>
          <t>2-2</t>
        </is>
      </c>
      <c r="H76" s="31" t="inlineStr">
        <is>
          <t>△</t>
        </is>
      </c>
      <c r="I76" s="54" t="n"/>
    </row>
    <row r="77" outlineLevel="1" customFormat="1" s="1">
      <c r="B77" s="46" t="n"/>
      <c r="C77" s="144" t="n"/>
      <c r="D77" s="140" t="n"/>
      <c r="E77" s="18" t="n"/>
      <c r="F77" s="53" t="inlineStr">
        <is>
          <t>ミキ</t>
        </is>
      </c>
      <c r="G77" s="32" t="inlineStr">
        <is>
          <t>1-0</t>
        </is>
      </c>
      <c r="H77" s="31" t="inlineStr">
        <is>
          <t>〇</t>
        </is>
      </c>
      <c r="I77" s="54" t="inlineStr">
        <is>
          <t>3位決定戦</t>
        </is>
      </c>
    </row>
    <row r="78" outlineLevel="1" customFormat="1" s="1">
      <c r="B78" s="143" t="n">
        <v>46179</v>
      </c>
      <c r="C78" s="144">
        <f>B78</f>
        <v/>
      </c>
      <c r="D78" s="140" t="inlineStr">
        <is>
          <t>SL</t>
        </is>
      </c>
      <c r="E78" s="18" t="inlineStr">
        <is>
          <t>はまゆうG</t>
        </is>
      </c>
      <c r="F78" s="53" t="inlineStr">
        <is>
          <t>久里浜FC</t>
        </is>
      </c>
      <c r="G78" s="32" t="inlineStr">
        <is>
          <t>3-1</t>
        </is>
      </c>
      <c r="H78" s="31" t="inlineStr">
        <is>
          <t>〇</t>
        </is>
      </c>
      <c r="I78" s="54" t="n"/>
    </row>
    <row r="79" outlineLevel="1" customFormat="1" s="1">
      <c r="B79" s="46" t="n"/>
      <c r="C79" s="144" t="n"/>
      <c r="D79" s="140" t="n"/>
      <c r="E79" s="18" t="n"/>
      <c r="F79" s="53" t="inlineStr">
        <is>
          <t>横須賀鴨居SC</t>
        </is>
      </c>
      <c r="G79" s="32" t="inlineStr">
        <is>
          <t>7-0</t>
        </is>
      </c>
      <c r="H79" s="31" t="inlineStr">
        <is>
          <t>〇</t>
        </is>
      </c>
      <c r="I79" s="54" t="n"/>
    </row>
    <row r="80" outlineLevel="1" customFormat="1" s="1">
      <c r="B80" s="143" t="n">
        <v>46173</v>
      </c>
      <c r="C80" s="144">
        <f>B80</f>
        <v/>
      </c>
      <c r="D80" s="140" t="inlineStr">
        <is>
          <t>ライオンズカップ</t>
        </is>
      </c>
      <c r="E80" s="18" t="inlineStr">
        <is>
          <t>リーフスタジアム</t>
        </is>
      </c>
      <c r="F80" s="53" t="inlineStr">
        <is>
          <t>横須賀鴨居SC</t>
        </is>
      </c>
      <c r="G80" s="32" t="inlineStr">
        <is>
          <t>2-0</t>
        </is>
      </c>
      <c r="H80" s="31" t="inlineStr">
        <is>
          <t>〇</t>
        </is>
      </c>
      <c r="I80" s="54" t="inlineStr">
        <is>
          <t>3位決定戦 3位</t>
        </is>
      </c>
    </row>
    <row r="81" outlineLevel="1" customFormat="1" s="1">
      <c r="B81" s="143" t="n">
        <v>46165</v>
      </c>
      <c r="C81" s="144">
        <f>B81</f>
        <v/>
      </c>
      <c r="D81" s="140" t="inlineStr">
        <is>
          <t>リーガ鷹</t>
        </is>
      </c>
      <c r="E81" s="18" t="inlineStr">
        <is>
          <t>小田多目的グランド</t>
        </is>
      </c>
      <c r="F81" s="53" t="inlineStr">
        <is>
          <t>FC鷹</t>
        </is>
      </c>
      <c r="G81" s="32" t="inlineStr">
        <is>
          <t>2-0</t>
        </is>
      </c>
      <c r="H81" s="31" t="inlineStr">
        <is>
          <t>〇</t>
        </is>
      </c>
      <c r="I81" s="54" t="n"/>
    </row>
    <row r="82" outlineLevel="1" customFormat="1" s="1">
      <c r="B82" s="46" t="n"/>
      <c r="C82" s="144" t="n"/>
      <c r="D82" s="140" t="n"/>
      <c r="E82" s="18" t="n"/>
      <c r="F82" s="53" t="inlineStr">
        <is>
          <t>FC鷹</t>
        </is>
      </c>
      <c r="G82" s="32" t="inlineStr">
        <is>
          <t>0-2</t>
        </is>
      </c>
      <c r="H82" s="31" t="inlineStr">
        <is>
          <t>×</t>
        </is>
      </c>
      <c r="I82" s="54" t="inlineStr">
        <is>
          <t>TRM</t>
        </is>
      </c>
    </row>
    <row r="83" outlineLevel="1" customFormat="1" s="1">
      <c r="B83" s="46" t="n"/>
      <c r="C83" s="144" t="n"/>
      <c r="D83" s="140" t="n"/>
      <c r="E83" s="18" t="n"/>
      <c r="F83" s="53" t="inlineStr">
        <is>
          <t>FC鷹</t>
        </is>
      </c>
      <c r="G83" s="32" t="inlineStr">
        <is>
          <t>1-1</t>
        </is>
      </c>
      <c r="H83" s="31" t="inlineStr">
        <is>
          <t>△</t>
        </is>
      </c>
      <c r="I83" s="54" t="inlineStr">
        <is>
          <t>TRM</t>
        </is>
      </c>
    </row>
    <row r="84" outlineLevel="1" customFormat="1" s="1">
      <c r="B84" s="46" t="n"/>
      <c r="C84" s="144" t="n"/>
      <c r="D84" s="140" t="n"/>
      <c r="E84" s="18" t="n"/>
      <c r="F84" s="53" t="inlineStr">
        <is>
          <t>FC鷹</t>
        </is>
      </c>
      <c r="G84" s="32" t="inlineStr">
        <is>
          <t>3-0</t>
        </is>
      </c>
      <c r="H84" s="31" t="inlineStr">
        <is>
          <t>〇</t>
        </is>
      </c>
      <c r="I84" s="54" t="inlineStr">
        <is>
          <t>TRM</t>
        </is>
      </c>
    </row>
    <row r="85" outlineLevel="1" customFormat="1" s="1">
      <c r="B85" s="46" t="n"/>
      <c r="C85" s="144" t="n"/>
      <c r="D85" s="140" t="n"/>
      <c r="E85" s="18" t="n"/>
      <c r="F85" s="53" t="inlineStr">
        <is>
          <t>FC鷹</t>
        </is>
      </c>
      <c r="G85" s="32" t="inlineStr">
        <is>
          <t>0-0</t>
        </is>
      </c>
      <c r="H85" s="31" t="inlineStr">
        <is>
          <t>△</t>
        </is>
      </c>
      <c r="I85" s="54" t="inlineStr">
        <is>
          <t>TRM</t>
        </is>
      </c>
    </row>
    <row r="86" outlineLevel="1" customFormat="1" s="1">
      <c r="B86" s="46" t="n"/>
      <c r="C86" s="144" t="n"/>
      <c r="D86" s="140" t="n"/>
      <c r="E86" s="18" t="n"/>
      <c r="F86" s="53" t="inlineStr">
        <is>
          <t>FC鷹</t>
        </is>
      </c>
      <c r="G86" s="32" t="inlineStr">
        <is>
          <t>0-2</t>
        </is>
      </c>
      <c r="H86" s="31" t="inlineStr">
        <is>
          <t>×</t>
        </is>
      </c>
      <c r="I86" s="54" t="inlineStr">
        <is>
          <t>TRM</t>
        </is>
      </c>
    </row>
    <row r="87" outlineLevel="1" customFormat="1" s="1">
      <c r="B87" s="143" t="n">
        <v>46159</v>
      </c>
      <c r="C87" s="144">
        <f>B87</f>
        <v/>
      </c>
      <c r="D87" s="140" t="inlineStr">
        <is>
          <t>海老名さつき杯</t>
        </is>
      </c>
      <c r="E87" s="18" t="inlineStr">
        <is>
          <t>今泉小学校</t>
        </is>
      </c>
      <c r="F87" s="53" t="inlineStr">
        <is>
          <t>中新田FC</t>
        </is>
      </c>
      <c r="G87" s="32" t="inlineStr">
        <is>
          <t>2-0</t>
        </is>
      </c>
      <c r="H87" s="31" t="inlineStr">
        <is>
          <t>〇</t>
        </is>
      </c>
      <c r="I87" s="54" t="inlineStr">
        <is>
          <t>決勝トーナメント 準優勝</t>
        </is>
      </c>
    </row>
    <row r="88" outlineLevel="1" customFormat="1" s="1">
      <c r="B88" s="46" t="n"/>
      <c r="C88" s="144" t="n"/>
      <c r="D88" s="140" t="n"/>
      <c r="E88" s="18" t="n"/>
      <c r="F88" s="53" t="inlineStr">
        <is>
          <t>海老名クレッセル</t>
        </is>
      </c>
      <c r="G88" s="32" t="inlineStr">
        <is>
          <t>2-0</t>
        </is>
      </c>
      <c r="H88" s="31" t="inlineStr">
        <is>
          <t>〇</t>
        </is>
      </c>
      <c r="I88" s="54" t="inlineStr">
        <is>
          <t>決勝トーナメント</t>
        </is>
      </c>
    </row>
    <row r="89" outlineLevel="1" customFormat="1" s="1">
      <c r="B89" s="46" t="n"/>
      <c r="C89" s="144" t="n"/>
      <c r="D89" s="140" t="n"/>
      <c r="E89" s="18" t="n"/>
      <c r="F89" s="53" t="inlineStr">
        <is>
          <t>寒川旭SC</t>
        </is>
      </c>
      <c r="G89" s="32" t="inlineStr">
        <is>
          <t>0-3</t>
        </is>
      </c>
      <c r="H89" s="31" t="inlineStr">
        <is>
          <t>×</t>
        </is>
      </c>
      <c r="I89" s="54" t="inlineStr">
        <is>
          <t>決勝</t>
        </is>
      </c>
    </row>
    <row r="90" outlineLevel="1" customFormat="1" s="1">
      <c r="B90" s="143" t="n">
        <v>46158</v>
      </c>
      <c r="C90" s="144">
        <f>B90</f>
        <v/>
      </c>
      <c r="D90" s="140" t="inlineStr">
        <is>
          <t>海老名さつき杯</t>
        </is>
      </c>
      <c r="E90" s="18" t="inlineStr">
        <is>
          <t>今泉小学校</t>
        </is>
      </c>
      <c r="F90" s="53" t="inlineStr">
        <is>
          <t>JESC</t>
        </is>
      </c>
      <c r="G90" s="32" t="inlineStr">
        <is>
          <t>6-0</t>
        </is>
      </c>
      <c r="H90" s="31" t="inlineStr">
        <is>
          <t>〇</t>
        </is>
      </c>
      <c r="I90" s="54" t="n"/>
    </row>
    <row r="91" outlineLevel="1" customFormat="1" s="1">
      <c r="B91" s="46" t="n"/>
      <c r="C91" s="144" t="n"/>
      <c r="D91" s="140" t="n"/>
      <c r="E91" s="18" t="n"/>
      <c r="F91" s="53" t="inlineStr">
        <is>
          <t>松田イレブン</t>
        </is>
      </c>
      <c r="G91" s="32" t="inlineStr">
        <is>
          <t>4-1</t>
        </is>
      </c>
      <c r="H91" s="31" t="inlineStr">
        <is>
          <t>〇</t>
        </is>
      </c>
      <c r="I91" s="54" t="n"/>
    </row>
    <row r="92" outlineLevel="1" customFormat="1" s="1">
      <c r="B92" s="46" t="n"/>
      <c r="C92" s="144" t="n"/>
      <c r="D92" s="140" t="n"/>
      <c r="E92" s="18" t="n"/>
      <c r="F92" s="53" t="inlineStr">
        <is>
          <t>FCオリオン</t>
        </is>
      </c>
      <c r="G92" s="32" t="inlineStr">
        <is>
          <t>2-0</t>
        </is>
      </c>
      <c r="H92" s="31" t="inlineStr">
        <is>
          <t>〇</t>
        </is>
      </c>
      <c r="I92" s="54" t="n"/>
    </row>
    <row r="93" outlineLevel="1" customFormat="1" s="1">
      <c r="B93" s="143" t="n">
        <v>46152</v>
      </c>
      <c r="C93" s="144">
        <f>B93</f>
        <v/>
      </c>
      <c r="D93" s="140" t="inlineStr">
        <is>
          <t>ライオンズ杯</t>
        </is>
      </c>
      <c r="E93" s="18" t="inlineStr">
        <is>
          <t>はまゆうG</t>
        </is>
      </c>
      <c r="F93" s="53" t="inlineStr">
        <is>
          <t>鷹取</t>
        </is>
      </c>
      <c r="G93" s="32" t="inlineStr">
        <is>
          <t>4-0</t>
        </is>
      </c>
      <c r="H93" s="31" t="inlineStr">
        <is>
          <t>〇</t>
        </is>
      </c>
      <c r="I93" s="54" t="n"/>
    </row>
    <row r="94" outlineLevel="1" customFormat="1" s="1">
      <c r="B94" s="46" t="n"/>
      <c r="C94" s="144" t="n"/>
      <c r="D94" s="140" t="n"/>
      <c r="E94" s="18" t="n"/>
      <c r="F94" s="53" t="inlineStr">
        <is>
          <t>馬堀FCルンデ</t>
        </is>
      </c>
      <c r="G94" s="32" t="inlineStr">
        <is>
          <t>0-3</t>
        </is>
      </c>
      <c r="H94" s="31" t="inlineStr">
        <is>
          <t>×</t>
        </is>
      </c>
      <c r="I94" s="54" t="n"/>
    </row>
    <row r="95" outlineLevel="1" customFormat="1" s="1">
      <c r="B95" s="46" t="n"/>
      <c r="C95" s="144" t="n"/>
      <c r="D95" s="140" t="n"/>
      <c r="E95" s="18" t="n"/>
      <c r="F95" s="53" t="inlineStr">
        <is>
          <t>長浦少年サッカー友の会</t>
        </is>
      </c>
      <c r="G95" s="32" t="inlineStr">
        <is>
          <t>0-1</t>
        </is>
      </c>
      <c r="H95" s="31" t="inlineStr">
        <is>
          <t>×</t>
        </is>
      </c>
      <c r="I95" s="54" t="inlineStr">
        <is>
          <t>TRM</t>
        </is>
      </c>
    </row>
    <row r="96" outlineLevel="1" customFormat="1" s="1">
      <c r="B96" s="46" t="n"/>
      <c r="C96" s="144" t="n"/>
      <c r="D96" s="140" t="n"/>
      <c r="E96" s="18" t="n"/>
      <c r="F96" s="53" t="inlineStr">
        <is>
          <t>横須賀鴨居SC</t>
        </is>
      </c>
      <c r="G96" s="32" t="inlineStr">
        <is>
          <t>0-0</t>
        </is>
      </c>
      <c r="H96" s="31" t="inlineStr">
        <is>
          <t>△</t>
        </is>
      </c>
      <c r="I96" s="54" t="inlineStr">
        <is>
          <t>TRM</t>
        </is>
      </c>
    </row>
    <row r="97" outlineLevel="1" customFormat="1" s="1">
      <c r="B97" s="143" t="n">
        <v>46147</v>
      </c>
      <c r="C97" s="144">
        <f>B97</f>
        <v/>
      </c>
      <c r="D97" s="140" t="inlineStr">
        <is>
          <t>足柄FCフレンドカップU-10</t>
        </is>
      </c>
      <c r="E97" s="18" t="inlineStr">
        <is>
          <t>足柄市体育センター 人工芝グラウンド</t>
        </is>
      </c>
      <c r="F97" s="53" t="inlineStr">
        <is>
          <t>足柄FCグリーン</t>
        </is>
      </c>
      <c r="G97" s="32" t="inlineStr">
        <is>
          <t>1-0</t>
        </is>
      </c>
      <c r="H97" s="31" t="inlineStr">
        <is>
          <t>〇</t>
        </is>
      </c>
      <c r="I97" s="54" t="inlineStr">
        <is>
          <t>4位</t>
        </is>
      </c>
    </row>
    <row r="98" outlineLevel="1" customFormat="1" s="1">
      <c r="B98" s="46" t="n"/>
      <c r="C98" s="144" t="n"/>
      <c r="D98" s="140" t="n"/>
      <c r="E98" s="18" t="n"/>
      <c r="F98" s="53" t="inlineStr">
        <is>
          <t>大沢FC</t>
        </is>
      </c>
      <c r="G98" s="32" t="inlineStr">
        <is>
          <t>0-0</t>
        </is>
      </c>
      <c r="H98" s="31" t="inlineStr">
        <is>
          <t>△</t>
        </is>
      </c>
      <c r="I98" s="54" t="n"/>
    </row>
    <row r="99" outlineLevel="1" customFormat="1" s="1">
      <c r="B99" s="46" t="n"/>
      <c r="C99" s="144" t="n"/>
      <c r="D99" s="140" t="n"/>
      <c r="E99" s="18" t="n"/>
      <c r="F99" s="53" t="inlineStr">
        <is>
          <t>小松原FC</t>
        </is>
      </c>
      <c r="G99" s="32" t="inlineStr">
        <is>
          <t>0-1</t>
        </is>
      </c>
      <c r="H99" s="31" t="inlineStr">
        <is>
          <t>×</t>
        </is>
      </c>
      <c r="I99" s="54" t="n"/>
    </row>
    <row r="100" outlineLevel="1" customFormat="1" s="1">
      <c r="B100" s="46" t="n"/>
      <c r="C100" s="144" t="n"/>
      <c r="D100" s="140" t="n"/>
      <c r="E100" s="18" t="n"/>
      <c r="F100" s="53" t="inlineStr">
        <is>
          <t>足柄FCホワイト</t>
        </is>
      </c>
      <c r="G100" s="32" t="inlineStr">
        <is>
          <t>0-3</t>
        </is>
      </c>
      <c r="H100" s="31" t="inlineStr">
        <is>
          <t>×</t>
        </is>
      </c>
      <c r="I100" s="54" t="n"/>
    </row>
    <row r="101" outlineLevel="1" customFormat="1" s="1">
      <c r="B101" s="46" t="n"/>
      <c r="C101" s="144" t="n"/>
      <c r="D101" s="140" t="n"/>
      <c r="E101" s="18" t="n"/>
      <c r="F101" s="53" t="inlineStr">
        <is>
          <t>大野原FC</t>
        </is>
      </c>
      <c r="G101" s="32" t="inlineStr">
        <is>
          <t>2-0</t>
        </is>
      </c>
      <c r="H101" s="31" t="inlineStr">
        <is>
          <t>〇</t>
        </is>
      </c>
      <c r="I101" s="54" t="n"/>
    </row>
    <row r="102" outlineLevel="1" customFormat="1" s="1">
      <c r="B102" s="46" t="n"/>
      <c r="C102" s="144" t="n"/>
      <c r="D102" s="140" t="n"/>
      <c r="E102" s="18" t="n"/>
      <c r="F102" s="53" t="inlineStr">
        <is>
          <t>ハリマオSC</t>
        </is>
      </c>
      <c r="G102" s="32" t="inlineStr">
        <is>
          <t>4-0</t>
        </is>
      </c>
      <c r="H102" s="31" t="inlineStr">
        <is>
          <t>〇</t>
        </is>
      </c>
      <c r="I102" s="54" t="n"/>
    </row>
    <row r="103" outlineLevel="1" customFormat="1" s="1">
      <c r="B103" s="46" t="n"/>
      <c r="C103" s="144" t="n"/>
      <c r="D103" s="140" t="n"/>
      <c r="E103" s="18" t="n"/>
      <c r="F103" s="53" t="inlineStr">
        <is>
          <t>成瀬SC</t>
        </is>
      </c>
      <c r="G103" s="32" t="inlineStr">
        <is>
          <t>0-1</t>
        </is>
      </c>
      <c r="H103" s="31" t="inlineStr">
        <is>
          <t>×</t>
        </is>
      </c>
      <c r="I103" s="54" t="n"/>
    </row>
    <row r="104" outlineLevel="1" customFormat="1" s="1">
      <c r="B104" s="46" t="n"/>
      <c r="C104" s="144" t="n"/>
      <c r="D104" s="140" t="n"/>
      <c r="E104" s="18" t="n"/>
      <c r="F104" s="53" t="inlineStr">
        <is>
          <t>綾南オレンジサッカー団</t>
        </is>
      </c>
      <c r="G104" s="32" t="inlineStr">
        <is>
          <t>0-1</t>
        </is>
      </c>
      <c r="H104" s="31" t="inlineStr">
        <is>
          <t>×</t>
        </is>
      </c>
      <c r="I104" s="54" t="n"/>
    </row>
    <row r="105" outlineLevel="1" customFormat="1" s="1">
      <c r="B105" s="46" t="n"/>
      <c r="C105" s="144" t="n"/>
      <c r="D105" s="140" t="n"/>
      <c r="E105" s="18" t="n"/>
      <c r="F105" s="53" t="inlineStr">
        <is>
          <t>amarelo SC</t>
        </is>
      </c>
      <c r="G105" s="32" t="inlineStr">
        <is>
          <t>2-0</t>
        </is>
      </c>
      <c r="H105" s="31" t="inlineStr">
        <is>
          <t>〇</t>
        </is>
      </c>
      <c r="I105" s="54" t="n"/>
    </row>
    <row r="106" outlineLevel="1" customFormat="1" s="1">
      <c r="B106" s="143" t="n">
        <v>46146</v>
      </c>
      <c r="C106" s="144">
        <f>B106</f>
        <v/>
      </c>
      <c r="D106" s="140" t="inlineStr">
        <is>
          <t>ペガサスカップ</t>
        </is>
      </c>
      <c r="E106" s="18" t="inlineStr">
        <is>
          <t>津久井小学校</t>
        </is>
      </c>
      <c r="F106" s="53" t="inlineStr">
        <is>
          <t>I.Oキッカーズ</t>
        </is>
      </c>
      <c r="G106" s="32" t="inlineStr">
        <is>
          <t>2-0</t>
        </is>
      </c>
      <c r="H106" s="31" t="inlineStr">
        <is>
          <t>〇</t>
        </is>
      </c>
      <c r="I106" s="54" t="inlineStr">
        <is>
          <t>3位</t>
        </is>
      </c>
    </row>
    <row r="107" outlineLevel="1" customFormat="1" s="1">
      <c r="B107" s="46" t="n"/>
      <c r="C107" s="144" t="n"/>
      <c r="D107" s="140" t="n"/>
      <c r="E107" s="18" t="n"/>
      <c r="F107" s="53" t="inlineStr">
        <is>
          <t>武山キッカーズ・ジュニア</t>
        </is>
      </c>
      <c r="G107" s="32" t="inlineStr">
        <is>
          <t>1-2</t>
        </is>
      </c>
      <c r="H107" s="31" t="inlineStr">
        <is>
          <t>×</t>
        </is>
      </c>
      <c r="I107" s="54" t="n"/>
    </row>
    <row r="108" outlineLevel="1" customFormat="1" s="1">
      <c r="B108" s="46" t="n"/>
      <c r="C108" s="144" t="n"/>
      <c r="D108" s="140" t="n"/>
      <c r="E108" s="18" t="n"/>
      <c r="F108" s="53" t="inlineStr">
        <is>
          <t>三浦旭SC</t>
        </is>
      </c>
      <c r="G108" s="32" t="inlineStr">
        <is>
          <t>2-1</t>
        </is>
      </c>
      <c r="H108" s="31" t="inlineStr">
        <is>
          <t>〇</t>
        </is>
      </c>
      <c r="I108" s="54" t="n"/>
    </row>
    <row r="109" outlineLevel="1" customFormat="1" s="1">
      <c r="B109" s="46" t="n"/>
      <c r="C109" s="144" t="n"/>
      <c r="D109" s="140" t="n"/>
      <c r="E109" s="18" t="n"/>
      <c r="F109" s="53" t="inlineStr">
        <is>
          <t>スワ・クラブサッカー愛好会</t>
        </is>
      </c>
      <c r="G109" s="32" t="inlineStr">
        <is>
          <t>3-1</t>
        </is>
      </c>
      <c r="H109" s="31" t="inlineStr">
        <is>
          <t>〇</t>
        </is>
      </c>
      <c r="I109" s="54" t="n"/>
    </row>
    <row r="110" outlineLevel="1" customFormat="1" s="1">
      <c r="B110" s="143" t="n">
        <v>46145</v>
      </c>
      <c r="C110" s="144">
        <f>B110</f>
        <v/>
      </c>
      <c r="D110" s="140" t="inlineStr">
        <is>
          <t>TRM明浜</t>
        </is>
      </c>
      <c r="E110" s="18" t="inlineStr">
        <is>
          <t>明浜小学校</t>
        </is>
      </c>
      <c r="F110" s="53" t="inlineStr">
        <is>
          <t>FC夏島</t>
        </is>
      </c>
      <c r="G110" s="32" t="inlineStr">
        <is>
          <t>1-0</t>
        </is>
      </c>
      <c r="H110" s="31" t="inlineStr">
        <is>
          <t>〇</t>
        </is>
      </c>
      <c r="I110" s="54" t="n"/>
    </row>
    <row r="111" outlineLevel="1" customFormat="1" s="1">
      <c r="B111" s="46" t="n"/>
      <c r="C111" s="144" t="n"/>
      <c r="D111" s="140" t="n"/>
      <c r="E111" s="18" t="n"/>
      <c r="F111" s="53" t="inlineStr">
        <is>
          <t>FC夏島</t>
        </is>
      </c>
      <c r="G111" s="32" t="inlineStr">
        <is>
          <t>0-0</t>
        </is>
      </c>
      <c r="H111" s="31" t="inlineStr">
        <is>
          <t>△</t>
        </is>
      </c>
      <c r="I111" s="54" t="n"/>
    </row>
    <row r="112" outlineLevel="1" customFormat="1" s="1">
      <c r="B112" s="46" t="n"/>
      <c r="C112" s="144" t="n"/>
      <c r="D112" s="140" t="n"/>
      <c r="E112" s="18" t="n"/>
      <c r="F112" s="53" t="inlineStr">
        <is>
          <t>FC夏島</t>
        </is>
      </c>
      <c r="G112" s="32" t="inlineStr">
        <is>
          <t>1-1</t>
        </is>
      </c>
      <c r="H112" s="31" t="inlineStr">
        <is>
          <t>△</t>
        </is>
      </c>
      <c r="I112" s="54" t="n"/>
    </row>
    <row r="113" outlineLevel="1" customFormat="1" s="1">
      <c r="B113" s="46" t="n"/>
      <c r="C113" s="144" t="n"/>
      <c r="D113" s="140" t="n"/>
      <c r="E113" s="18" t="n"/>
      <c r="F113" s="53" t="inlineStr">
        <is>
          <t>FC夏島</t>
        </is>
      </c>
      <c r="G113" s="32" t="inlineStr">
        <is>
          <t>4-0</t>
        </is>
      </c>
      <c r="H113" s="31" t="inlineStr">
        <is>
          <t>〇</t>
        </is>
      </c>
      <c r="I113" s="54" t="n"/>
    </row>
    <row r="114" outlineLevel="1" customFormat="1" s="1">
      <c r="B114" s="46" t="n"/>
      <c r="C114" s="144" t="n"/>
      <c r="D114" s="140" t="n"/>
      <c r="E114" s="18" t="n"/>
      <c r="F114" s="53" t="inlineStr">
        <is>
          <t>FC夏島</t>
        </is>
      </c>
      <c r="G114" s="32" t="inlineStr">
        <is>
          <t>1-0</t>
        </is>
      </c>
      <c r="H114" s="31" t="inlineStr">
        <is>
          <t>〇</t>
        </is>
      </c>
      <c r="I114" s="54" t="n"/>
    </row>
    <row r="115" outlineLevel="1" customFormat="1" s="1">
      <c r="B115" s="143" t="n">
        <v>46144</v>
      </c>
      <c r="C115" s="144">
        <f>B115</f>
        <v/>
      </c>
      <c r="D115" s="140" t="inlineStr">
        <is>
          <t>FFCカップ</t>
        </is>
      </c>
      <c r="E115" s="18" t="inlineStr">
        <is>
          <t>はまゆう公園</t>
        </is>
      </c>
      <c r="F115" s="53" t="inlineStr">
        <is>
          <t>横須賀鴨居SC</t>
        </is>
      </c>
      <c r="G115" s="32" t="inlineStr">
        <is>
          <t>3-0</t>
        </is>
      </c>
      <c r="H115" s="31" t="inlineStr">
        <is>
          <t>〇</t>
        </is>
      </c>
      <c r="I115" s="54" t="inlineStr">
        <is>
          <t>優勝</t>
        </is>
      </c>
    </row>
    <row r="116" outlineLevel="1" customFormat="1" s="1">
      <c r="B116" s="46" t="n"/>
      <c r="C116" s="144" t="n"/>
      <c r="D116" s="140" t="n"/>
      <c r="E116" s="18" t="n"/>
      <c r="F116" s="53" t="inlineStr">
        <is>
          <t>武山キッカーズ・ジュニア</t>
        </is>
      </c>
      <c r="G116" s="32" t="inlineStr">
        <is>
          <t>4-0</t>
        </is>
      </c>
      <c r="H116" s="31" t="inlineStr">
        <is>
          <t>〇</t>
        </is>
      </c>
      <c r="I116" s="54" t="n"/>
    </row>
    <row r="117" outlineLevel="1" customFormat="1" s="1">
      <c r="B117" s="46" t="n"/>
      <c r="C117" s="144" t="n"/>
      <c r="D117" s="140" t="n"/>
      <c r="E117" s="18" t="n"/>
      <c r="F117" s="53" t="inlineStr">
        <is>
          <t>六浦毎日SS</t>
        </is>
      </c>
      <c r="G117" s="32" t="inlineStr">
        <is>
          <t>5-0</t>
        </is>
      </c>
      <c r="H117" s="31" t="inlineStr">
        <is>
          <t>〇</t>
        </is>
      </c>
      <c r="I117" s="54" t="n"/>
    </row>
    <row r="118" outlineLevel="1" customFormat="1" s="1">
      <c r="B118" s="46" t="n"/>
      <c r="C118" s="144" t="n"/>
      <c r="D118" s="140" t="n"/>
      <c r="E118" s="18" t="n"/>
      <c r="F118" s="53" t="inlineStr">
        <is>
          <t>久里浜FC</t>
        </is>
      </c>
      <c r="G118" s="32" t="inlineStr">
        <is>
          <t>1-1</t>
        </is>
      </c>
      <c r="H118" s="31" t="inlineStr">
        <is>
          <t>△</t>
        </is>
      </c>
      <c r="I118" s="54" t="n"/>
    </row>
    <row r="119" outlineLevel="1" customFormat="1" s="1">
      <c r="B119" s="46" t="n"/>
      <c r="C119" s="144" t="n"/>
      <c r="D119" s="140" t="n"/>
      <c r="E119" s="18" t="n"/>
      <c r="F119" s="53" t="inlineStr">
        <is>
          <t>新林</t>
        </is>
      </c>
      <c r="G119" s="32" t="inlineStr">
        <is>
          <t>1-0</t>
        </is>
      </c>
      <c r="H119" s="31" t="inlineStr">
        <is>
          <t>〇</t>
        </is>
      </c>
      <c r="I119" s="54" t="inlineStr">
        <is>
          <t>決勝</t>
        </is>
      </c>
    </row>
    <row r="120" outlineLevel="1" customFormat="1" s="1">
      <c r="B120" s="143" t="n">
        <v>46138</v>
      </c>
      <c r="C120" s="144">
        <f>B120</f>
        <v/>
      </c>
      <c r="D120" s="140" t="inlineStr">
        <is>
          <t>リーガ鷹</t>
        </is>
      </c>
      <c r="E120" s="18" t="inlineStr">
        <is>
          <t>宇奈根多目的広場A</t>
        </is>
      </c>
      <c r="F120" s="53" t="inlineStr">
        <is>
          <t>KSC</t>
        </is>
      </c>
      <c r="G120" s="32" t="inlineStr">
        <is>
          <t>4-0</t>
        </is>
      </c>
      <c r="H120" s="31" t="inlineStr">
        <is>
          <t>〇</t>
        </is>
      </c>
      <c r="I120" s="54" t="n"/>
    </row>
    <row r="121" outlineLevel="1" customFormat="1" s="1">
      <c r="B121" s="46" t="n"/>
      <c r="C121" s="144" t="n"/>
      <c r="D121" s="140" t="n"/>
      <c r="E121" s="18" t="n"/>
      <c r="F121" s="53" t="inlineStr">
        <is>
          <t>中野島FC</t>
        </is>
      </c>
      <c r="G121" s="32" t="inlineStr">
        <is>
          <t>2-2</t>
        </is>
      </c>
      <c r="H121" s="31" t="inlineStr">
        <is>
          <t>△</t>
        </is>
      </c>
      <c r="I121" s="54" t="n"/>
    </row>
    <row r="122" outlineLevel="1" customFormat="1" s="1">
      <c r="B122" s="46" t="n"/>
      <c r="C122" s="144" t="n"/>
      <c r="D122" s="140" t="n"/>
      <c r="E122" s="18" t="n"/>
      <c r="F122" s="53" t="inlineStr">
        <is>
          <t>KSC</t>
        </is>
      </c>
      <c r="G122" s="32" t="inlineStr">
        <is>
          <t>2-0</t>
        </is>
      </c>
      <c r="H122" s="31" t="inlineStr">
        <is>
          <t>〇</t>
        </is>
      </c>
      <c r="I122" s="54" t="inlineStr">
        <is>
          <t>TRM</t>
        </is>
      </c>
    </row>
    <row r="123" outlineLevel="1" customFormat="1" s="1">
      <c r="B123" s="46" t="n"/>
      <c r="C123" s="144" t="n"/>
      <c r="D123" s="140" t="n"/>
      <c r="E123" s="18" t="n"/>
      <c r="F123" s="53" t="inlineStr">
        <is>
          <t>中野島FC</t>
        </is>
      </c>
      <c r="G123" s="32" t="inlineStr">
        <is>
          <t>2-3</t>
        </is>
      </c>
      <c r="H123" s="31" t="inlineStr">
        <is>
          <t>×</t>
        </is>
      </c>
      <c r="I123" s="54" t="inlineStr">
        <is>
          <t>TRM</t>
        </is>
      </c>
    </row>
    <row r="124" outlineLevel="1" customFormat="1" s="1">
      <c r="B124" s="143" t="n">
        <v>46131</v>
      </c>
      <c r="C124" s="144">
        <f>B124</f>
        <v/>
      </c>
      <c r="D124" s="140" t="inlineStr">
        <is>
          <t>ライオンズカップ</t>
        </is>
      </c>
      <c r="E124" s="18" t="inlineStr">
        <is>
          <t>はまゆう公園</t>
        </is>
      </c>
      <c r="F124" s="53" t="inlineStr">
        <is>
          <t>横須賀シーガルズFC</t>
        </is>
      </c>
      <c r="G124" s="32" t="inlineStr">
        <is>
          <t>2-2（PK 3-2）</t>
        </is>
      </c>
      <c r="H124" s="31" t="inlineStr">
        <is>
          <t>〇</t>
        </is>
      </c>
      <c r="I124" s="54" t="n"/>
    </row>
    <row r="125" outlineLevel="1" customFormat="1" s="1">
      <c r="B125" s="46" t="n"/>
      <c r="C125" s="144" t="n"/>
      <c r="D125" s="140" t="n"/>
      <c r="E125" s="18" t="n"/>
      <c r="F125" s="53" t="inlineStr">
        <is>
          <t>FC津久井ペガサス</t>
        </is>
      </c>
      <c r="G125" s="32" t="inlineStr">
        <is>
          <t>8-0</t>
        </is>
      </c>
      <c r="H125" s="31" t="inlineStr">
        <is>
          <t>〇</t>
        </is>
      </c>
      <c r="I125" s="54" t="inlineStr">
        <is>
          <t>TRM</t>
        </is>
      </c>
    </row>
    <row r="126" outlineLevel="1" customFormat="1" s="1">
      <c r="B126" s="143" t="n">
        <v>46124</v>
      </c>
      <c r="C126" s="144">
        <f>B126</f>
        <v/>
      </c>
      <c r="D126" s="140" t="inlineStr">
        <is>
          <t>TRM横浜深園SC</t>
        </is>
      </c>
      <c r="E126" s="18" t="inlineStr">
        <is>
          <t>深谷通信隊跡地グラウンド</t>
        </is>
      </c>
      <c r="F126" s="53" t="inlineStr">
        <is>
          <t>横浜深園SC</t>
        </is>
      </c>
      <c r="G126" s="32" t="inlineStr">
        <is>
          <t>1-0</t>
        </is>
      </c>
      <c r="H126" s="31" t="inlineStr">
        <is>
          <t>〇</t>
        </is>
      </c>
      <c r="I126" s="54" t="n"/>
    </row>
    <row r="127" outlineLevel="1" customFormat="1" s="1">
      <c r="B127" s="46" t="n"/>
      <c r="C127" s="144" t="n"/>
      <c r="D127" s="140" t="n"/>
      <c r="E127" s="18" t="n"/>
      <c r="F127" s="53" t="inlineStr">
        <is>
          <t>横浜深園SC</t>
        </is>
      </c>
      <c r="G127" s="32" t="inlineStr">
        <is>
          <t>2-0</t>
        </is>
      </c>
      <c r="H127" s="31" t="inlineStr">
        <is>
          <t>〇</t>
        </is>
      </c>
      <c r="I127" s="54" t="n"/>
    </row>
    <row r="128" outlineLevel="1" customFormat="1" s="1">
      <c r="B128" s="46" t="n"/>
      <c r="C128" s="144" t="n"/>
      <c r="D128" s="140" t="n"/>
      <c r="E128" s="18" t="n"/>
      <c r="F128" s="53" t="inlineStr">
        <is>
          <t>横浜深園SC</t>
        </is>
      </c>
      <c r="G128" s="32" t="inlineStr">
        <is>
          <t>5-2</t>
        </is>
      </c>
      <c r="H128" s="31" t="inlineStr">
        <is>
          <t>〇</t>
        </is>
      </c>
      <c r="I128" s="54" t="n"/>
    </row>
    <row r="129" outlineLevel="1" customFormat="1" s="1">
      <c r="B129" s="46" t="n"/>
      <c r="C129" s="144" t="n"/>
      <c r="D129" s="140" t="n"/>
      <c r="E129" s="18" t="n"/>
      <c r="F129" s="53" t="inlineStr">
        <is>
          <t>横浜深園SC</t>
        </is>
      </c>
      <c r="G129" s="32" t="inlineStr">
        <is>
          <t>6-0</t>
        </is>
      </c>
      <c r="H129" s="31" t="inlineStr">
        <is>
          <t>〇</t>
        </is>
      </c>
      <c r="I129" s="54" t="n"/>
    </row>
    <row r="130" outlineLevel="1" customFormat="1" s="1">
      <c r="B130" s="143" t="n">
        <v>46123</v>
      </c>
      <c r="C130" s="144">
        <f>B130</f>
        <v/>
      </c>
      <c r="D130" s="140" t="inlineStr">
        <is>
          <t>TRM 武山キッカーズ交流試合</t>
        </is>
      </c>
      <c r="E130" s="18" t="inlineStr">
        <is>
          <t>武山小学校</t>
        </is>
      </c>
      <c r="F130" s="53" t="inlineStr">
        <is>
          <t>武山キッカーズ・ジュニア</t>
        </is>
      </c>
      <c r="G130" s="32" t="inlineStr">
        <is>
          <t>1-3</t>
        </is>
      </c>
      <c r="H130" s="31" t="inlineStr">
        <is>
          <t>×</t>
        </is>
      </c>
      <c r="I130" s="54" t="n"/>
    </row>
    <row r="131" outlineLevel="1" customFormat="1" s="1">
      <c r="B131" s="46" t="n"/>
      <c r="C131" s="144" t="n"/>
      <c r="D131" s="140" t="n"/>
      <c r="E131" s="18" t="n"/>
      <c r="F131" s="53" t="inlineStr">
        <is>
          <t>三浦旭SC</t>
        </is>
      </c>
      <c r="G131" s="32" t="inlineStr">
        <is>
          <t>3-0</t>
        </is>
      </c>
      <c r="H131" s="31" t="inlineStr">
        <is>
          <t>〇</t>
        </is>
      </c>
      <c r="I131" s="54" t="n"/>
    </row>
    <row r="132" outlineLevel="1" customFormat="1" s="1">
      <c r="B132" s="46" t="n"/>
      <c r="C132" s="144" t="n"/>
      <c r="D132" s="140" t="n"/>
      <c r="E132" s="18" t="n"/>
      <c r="F132" s="53" t="inlineStr">
        <is>
          <t>武山キッカーズ・ジュニア</t>
        </is>
      </c>
      <c r="G132" s="32" t="inlineStr">
        <is>
          <t>5-4</t>
        </is>
      </c>
      <c r="H132" s="31" t="inlineStr">
        <is>
          <t>〇</t>
        </is>
      </c>
      <c r="I132" s="54" t="n"/>
    </row>
    <row r="133" outlineLevel="1" customFormat="1" s="1">
      <c r="B133" s="46" t="n"/>
      <c r="C133" s="144" t="n"/>
      <c r="D133" s="140" t="n"/>
      <c r="E133" s="18" t="n"/>
      <c r="F133" s="53" t="inlineStr">
        <is>
          <t>三浦旭SC</t>
        </is>
      </c>
      <c r="G133" s="32" t="inlineStr">
        <is>
          <t>1-4</t>
        </is>
      </c>
      <c r="H133" s="31" t="inlineStr">
        <is>
          <t>×</t>
        </is>
      </c>
      <c r="I133" s="54" t="n"/>
    </row>
    <row r="134" outlineLevel="1" customFormat="1" s="1">
      <c r="B134" s="46" t="n"/>
      <c r="C134" s="144" t="n"/>
      <c r="D134" s="140" t="n"/>
      <c r="E134" s="18" t="n"/>
      <c r="F134" s="53" t="inlineStr">
        <is>
          <t>武山キッカーズ・ジュニア</t>
        </is>
      </c>
      <c r="G134" s="32" t="inlineStr">
        <is>
          <t>2-2</t>
        </is>
      </c>
      <c r="H134" s="31" t="inlineStr">
        <is>
          <t>△</t>
        </is>
      </c>
      <c r="I134" s="54" t="n"/>
    </row>
    <row r="135" outlineLevel="1" customFormat="1" s="1">
      <c r="B135" s="46" t="n"/>
      <c r="C135" s="144" t="n"/>
      <c r="D135" s="140" t="n"/>
      <c r="E135" s="18" t="n"/>
      <c r="F135" s="53" t="inlineStr">
        <is>
          <t>三浦旭SC</t>
        </is>
      </c>
      <c r="G135" s="32" t="inlineStr">
        <is>
          <t>3-2</t>
        </is>
      </c>
      <c r="H135" s="31" t="inlineStr">
        <is>
          <t>〇</t>
        </is>
      </c>
      <c r="I135" s="54" t="n"/>
    </row>
    <row r="136" outlineLevel="1" customFormat="1" s="1">
      <c r="B136" s="143" t="n">
        <v>46117</v>
      </c>
      <c r="C136" s="144">
        <f>B136</f>
        <v/>
      </c>
      <c r="D136" s="140" t="inlineStr">
        <is>
          <t>町田JFC TRM</t>
        </is>
      </c>
      <c r="E136" s="18" t="inlineStr">
        <is>
          <t>町田市緑ヶ丘グランド</t>
        </is>
      </c>
      <c r="F136" s="53" t="inlineStr">
        <is>
          <t>町田JFC</t>
        </is>
      </c>
      <c r="G136" s="32" t="inlineStr">
        <is>
          <t>1-2</t>
        </is>
      </c>
      <c r="H136" s="31" t="inlineStr">
        <is>
          <t>×</t>
        </is>
      </c>
      <c r="I136" s="54" t="n"/>
    </row>
    <row r="137" outlineLevel="1" customFormat="1" s="1">
      <c r="B137" s="46" t="n"/>
      <c r="C137" s="144" t="n"/>
      <c r="D137" s="140" t="n"/>
      <c r="E137" s="18" t="n"/>
      <c r="F137" s="53" t="inlineStr">
        <is>
          <t>町田JFC</t>
        </is>
      </c>
      <c r="G137" s="32" t="inlineStr">
        <is>
          <t>1-6</t>
        </is>
      </c>
      <c r="H137" s="31" t="inlineStr">
        <is>
          <t>×</t>
        </is>
      </c>
      <c r="I137" s="54" t="n"/>
    </row>
    <row r="138" outlineLevel="1" customFormat="1" s="1">
      <c r="B138" s="46" t="n"/>
      <c r="C138" s="144" t="n"/>
      <c r="D138" s="140" t="n"/>
      <c r="E138" s="18" t="n"/>
      <c r="F138" s="53" t="inlineStr">
        <is>
          <t>町田JFC</t>
        </is>
      </c>
      <c r="G138" s="32" t="inlineStr">
        <is>
          <t>0-1</t>
        </is>
      </c>
      <c r="H138" s="31" t="inlineStr">
        <is>
          <t>×</t>
        </is>
      </c>
      <c r="I138" s="54" t="n"/>
    </row>
    <row r="139" outlineLevel="1" customFormat="1" s="1">
      <c r="B139" s="46" t="n"/>
      <c r="C139" s="144" t="n"/>
      <c r="D139" s="140" t="n"/>
      <c r="E139" s="18" t="n"/>
      <c r="F139" s="53" t="inlineStr">
        <is>
          <t>町田JFC</t>
        </is>
      </c>
      <c r="G139" s="32" t="inlineStr">
        <is>
          <t>0-4</t>
        </is>
      </c>
      <c r="H139" s="31" t="inlineStr">
        <is>
          <t>×</t>
        </is>
      </c>
      <c r="I139" s="54" t="n"/>
    </row>
    <row r="140" outlineLevel="1" customFormat="1" s="1">
      <c r="B140" s="143" t="n">
        <v>46116</v>
      </c>
      <c r="C140" s="144">
        <f>B140</f>
        <v/>
      </c>
      <c r="D140" s="140" t="inlineStr">
        <is>
          <t>TRMミキFC新4年交流試合</t>
        </is>
      </c>
      <c r="E140" s="18" t="inlineStr">
        <is>
          <t>多摩川河川敷丸子橋第３グランド川側コート</t>
        </is>
      </c>
      <c r="F140" s="53" t="inlineStr">
        <is>
          <t>ミキFC</t>
        </is>
      </c>
      <c r="G140" s="32" t="inlineStr">
        <is>
          <t>3-0</t>
        </is>
      </c>
      <c r="H140" s="31" t="inlineStr">
        <is>
          <t>〇</t>
        </is>
      </c>
      <c r="I140" s="54" t="n"/>
    </row>
    <row r="141" outlineLevel="1" customFormat="1" s="1">
      <c r="B141" s="46" t="n"/>
      <c r="C141" s="144" t="n"/>
      <c r="D141" s="140" t="n"/>
      <c r="E141" s="18" t="n"/>
      <c r="F141" s="53" t="inlineStr">
        <is>
          <t>FC 50.4</t>
        </is>
      </c>
      <c r="G141" s="32" t="inlineStr">
        <is>
          <t>2-1</t>
        </is>
      </c>
      <c r="H141" s="31" t="inlineStr">
        <is>
          <t>〇</t>
        </is>
      </c>
      <c r="I141" s="54" t="n"/>
    </row>
    <row r="142" outlineLevel="1" customFormat="1" s="1">
      <c r="B142" s="46" t="n"/>
      <c r="C142" s="144" t="n"/>
      <c r="D142" s="140" t="n"/>
      <c r="E142" s="18" t="n"/>
      <c r="F142" s="53" t="inlineStr">
        <is>
          <t>ミキFC</t>
        </is>
      </c>
      <c r="G142" s="32" t="inlineStr">
        <is>
          <t>0-2</t>
        </is>
      </c>
      <c r="H142" s="31" t="inlineStr">
        <is>
          <t>×</t>
        </is>
      </c>
      <c r="I142" s="54" t="n"/>
    </row>
    <row r="143" outlineLevel="1" customFormat="1" s="1">
      <c r="B143" s="46" t="n"/>
      <c r="C143" s="144" t="n"/>
      <c r="D143" s="140" t="n"/>
      <c r="E143" s="18" t="n"/>
      <c r="F143" s="53" t="inlineStr">
        <is>
          <t>FC 50.4</t>
        </is>
      </c>
      <c r="G143" s="32" t="inlineStr">
        <is>
          <t>2-0</t>
        </is>
      </c>
      <c r="H143" s="31" t="inlineStr">
        <is>
          <t>〇</t>
        </is>
      </c>
      <c r="I143" s="54" t="n"/>
    </row>
    <row r="144" outlineLevel="1" customFormat="1" s="1">
      <c r="B144" s="46" t="n"/>
      <c r="C144" s="144" t="n"/>
      <c r="D144" s="140" t="n"/>
      <c r="E144" s="18" t="n"/>
      <c r="F144" s="53" t="inlineStr">
        <is>
          <t>ミキFC</t>
        </is>
      </c>
      <c r="G144" s="32" t="inlineStr">
        <is>
          <t>0-1</t>
        </is>
      </c>
      <c r="H144" s="31" t="inlineStr">
        <is>
          <t>×</t>
        </is>
      </c>
      <c r="I144" s="54" t="n"/>
    </row>
    <row r="145" outlineLevel="1" customFormat="1" s="1">
      <c r="B145" s="46" t="n"/>
      <c r="C145" s="144" t="n"/>
      <c r="D145" s="140" t="n"/>
      <c r="E145" s="18" t="n"/>
      <c r="F145" s="53" t="inlineStr">
        <is>
          <t>FC 50.4</t>
        </is>
      </c>
      <c r="G145" s="32" t="inlineStr">
        <is>
          <t>6-0</t>
        </is>
      </c>
      <c r="H145" s="31" t="inlineStr">
        <is>
          <t>〇</t>
        </is>
      </c>
      <c r="I145" s="54" t="n"/>
    </row>
    <row r="146" outlineLevel="1" customFormat="1" s="1">
      <c r="B146" s="143" t="n">
        <v>46103</v>
      </c>
      <c r="C146" s="144">
        <f>B146</f>
        <v/>
      </c>
      <c r="D146" s="140" t="inlineStr">
        <is>
          <t>鴨居杯</t>
        </is>
      </c>
      <c r="E146" s="18" t="inlineStr">
        <is>
          <t>小原台小学校</t>
        </is>
      </c>
      <c r="F146" s="53" t="inlineStr">
        <is>
          <t>横須賀鴨居SC</t>
        </is>
      </c>
      <c r="G146" s="32" t="inlineStr">
        <is>
          <t>0-0</t>
        </is>
      </c>
      <c r="H146" s="31" t="inlineStr">
        <is>
          <t>△</t>
        </is>
      </c>
      <c r="I146" s="54" t="inlineStr">
        <is>
          <t>2位</t>
        </is>
      </c>
    </row>
    <row r="147" outlineLevel="1" customFormat="1" s="1">
      <c r="B147" s="46" t="n"/>
      <c r="C147" s="144" t="n"/>
      <c r="D147" s="140" t="n"/>
      <c r="E147" s="18" t="n"/>
      <c r="F147" s="53" t="inlineStr">
        <is>
          <t>品濃ウィングス</t>
        </is>
      </c>
      <c r="G147" s="32" t="inlineStr">
        <is>
          <t>2-1</t>
        </is>
      </c>
      <c r="H147" s="31" t="inlineStr">
        <is>
          <t>〇</t>
        </is>
      </c>
      <c r="I147" s="54" t="n"/>
    </row>
    <row r="148" outlineLevel="1" customFormat="1" s="1">
      <c r="B148" s="46" t="n"/>
      <c r="C148" s="144" t="n"/>
      <c r="D148" s="140" t="n"/>
      <c r="E148" s="18" t="n"/>
      <c r="F148" s="53" t="inlineStr">
        <is>
          <t>I.O.M</t>
        </is>
      </c>
      <c r="G148" s="32" t="inlineStr">
        <is>
          <t>2-0</t>
        </is>
      </c>
      <c r="H148" s="31" t="inlineStr">
        <is>
          <t>〇</t>
        </is>
      </c>
      <c r="I148" s="54" t="n"/>
    </row>
    <row r="149" outlineLevel="1" customFormat="1" s="1">
      <c r="B149" s="46" t="n"/>
      <c r="C149" s="144" t="n"/>
      <c r="D149" s="140" t="n"/>
      <c r="E149" s="18" t="n"/>
      <c r="F149" s="53" t="inlineStr">
        <is>
          <t>三浦旭SC</t>
        </is>
      </c>
      <c r="G149" s="32" t="inlineStr">
        <is>
          <t>0-2</t>
        </is>
      </c>
      <c r="H149" s="31" t="inlineStr">
        <is>
          <t>×</t>
        </is>
      </c>
      <c r="I149" s="54" t="n"/>
    </row>
    <row r="150" outlineLevel="1" customFormat="1" s="1">
      <c r="B150" s="46" t="n"/>
      <c r="C150" s="144" t="n"/>
      <c r="D150" s="140" t="n"/>
      <c r="E150" s="18" t="n"/>
      <c r="F150" s="53" t="inlineStr">
        <is>
          <t>野庭キッカーズ</t>
        </is>
      </c>
      <c r="G150" s="32" t="inlineStr">
        <is>
          <t>1-3</t>
        </is>
      </c>
      <c r="H150" s="31" t="inlineStr">
        <is>
          <t>×</t>
        </is>
      </c>
      <c r="I150" s="54" t="n"/>
    </row>
    <row r="151" outlineLevel="1" customFormat="1" s="1">
      <c r="B151" s="143" t="n">
        <v>46096</v>
      </c>
      <c r="C151" s="144">
        <f>B151</f>
        <v/>
      </c>
      <c r="D151" s="140" t="inlineStr">
        <is>
          <t>TRM</t>
        </is>
      </c>
      <c r="E151" s="18" t="inlineStr">
        <is>
          <t>大楠中学校</t>
        </is>
      </c>
      <c r="F151" s="53" t="inlineStr">
        <is>
          <t>大楠少年サッカー友の会</t>
        </is>
      </c>
      <c r="G151" s="32" t="inlineStr">
        <is>
          <t>2-0</t>
        </is>
      </c>
      <c r="H151" s="31" t="inlineStr">
        <is>
          <t>〇</t>
        </is>
      </c>
      <c r="I151" s="54" t="n"/>
    </row>
    <row r="152" outlineLevel="1" customFormat="1" s="1">
      <c r="B152" s="46" t="n"/>
      <c r="C152" s="144" t="n"/>
      <c r="D152" s="140" t="n"/>
      <c r="E152" s="18" t="n"/>
      <c r="F152" s="53" t="inlineStr">
        <is>
          <t>大楠少年サッカー友の会</t>
        </is>
      </c>
      <c r="G152" s="32" t="inlineStr">
        <is>
          <t>2-0</t>
        </is>
      </c>
      <c r="H152" s="31" t="inlineStr">
        <is>
          <t>〇</t>
        </is>
      </c>
      <c r="I152" s="54" t="n"/>
    </row>
    <row r="153" outlineLevel="1" customFormat="1" s="1">
      <c r="B153" s="46" t="n"/>
      <c r="C153" s="144" t="n"/>
      <c r="D153" s="140" t="n"/>
      <c r="E153" s="18" t="n"/>
      <c r="F153" s="53" t="inlineStr">
        <is>
          <t>大楠少年サッカー友の会</t>
        </is>
      </c>
      <c r="G153" s="32" t="inlineStr">
        <is>
          <t>3-0</t>
        </is>
      </c>
      <c r="H153" s="31" t="inlineStr">
        <is>
          <t>〇</t>
        </is>
      </c>
      <c r="I153" s="54" t="n"/>
    </row>
    <row r="154" outlineLevel="1" customFormat="1" s="1">
      <c r="B154" s="46" t="n"/>
      <c r="C154" s="144" t="n"/>
      <c r="D154" s="140" t="n"/>
      <c r="E154" s="18" t="n"/>
      <c r="F154" s="53" t="inlineStr">
        <is>
          <t>大楠少年サッカー友の会</t>
        </is>
      </c>
      <c r="G154" s="32" t="inlineStr">
        <is>
          <t>4-0</t>
        </is>
      </c>
      <c r="H154" s="31" t="inlineStr">
        <is>
          <t>〇</t>
        </is>
      </c>
      <c r="I154" s="54" t="n"/>
    </row>
    <row r="155" outlineLevel="1" customFormat="1" s="1">
      <c r="B155" s="143" t="n">
        <v>46082</v>
      </c>
      <c r="C155" s="144">
        <f>B155</f>
        <v/>
      </c>
      <c r="D155" s="140" t="inlineStr">
        <is>
          <t>JGK葉山春季大会</t>
        </is>
      </c>
      <c r="E155" s="18" t="inlineStr">
        <is>
          <t>南郷上ノ山公園</t>
        </is>
      </c>
      <c r="F155" s="53" t="inlineStr">
        <is>
          <t>FC六会湘南台</t>
        </is>
      </c>
      <c r="G155" s="32" t="inlineStr">
        <is>
          <t>2-0</t>
        </is>
      </c>
      <c r="H155" s="31" t="inlineStr">
        <is>
          <t>〇</t>
        </is>
      </c>
      <c r="I155" s="54" t="n"/>
    </row>
    <row r="156" outlineLevel="1" customFormat="1" s="1">
      <c r="B156" s="46" t="n"/>
      <c r="C156" s="144" t="n"/>
      <c r="D156" s="140" t="n"/>
      <c r="E156" s="18" t="n"/>
      <c r="F156" s="53" t="inlineStr">
        <is>
          <t>JGK山</t>
        </is>
      </c>
      <c r="G156" s="32" t="inlineStr">
        <is>
          <t>3-0</t>
        </is>
      </c>
      <c r="H156" s="31" t="inlineStr">
        <is>
          <t>〇</t>
        </is>
      </c>
      <c r="I156" s="54" t="n"/>
    </row>
    <row r="157" outlineLevel="1" customFormat="1" s="1">
      <c r="B157" s="46" t="n"/>
      <c r="C157" s="144" t="n"/>
      <c r="D157" s="140" t="n"/>
      <c r="E157" s="18" t="n"/>
      <c r="F157" s="53" t="inlineStr">
        <is>
          <t>JGK海</t>
        </is>
      </c>
      <c r="G157" s="32" t="inlineStr">
        <is>
          <t>0-2</t>
        </is>
      </c>
      <c r="H157" s="31" t="inlineStr">
        <is>
          <t>×</t>
        </is>
      </c>
      <c r="I157" s="54" t="n"/>
    </row>
    <row r="158" outlineLevel="1" customFormat="1" s="1">
      <c r="B158" s="143" t="n">
        <v>46081</v>
      </c>
      <c r="C158" s="144">
        <f>B158</f>
        <v/>
      </c>
      <c r="D158" s="140" t="inlineStr">
        <is>
          <t>FC六会湘南台杯</t>
        </is>
      </c>
      <c r="E158" s="18" t="inlineStr">
        <is>
          <t>湘南台小学校グランド</t>
        </is>
      </c>
      <c r="F158" s="53" t="inlineStr">
        <is>
          <t>六会湘南台Ｇ</t>
        </is>
      </c>
      <c r="G158" s="32" t="inlineStr">
        <is>
          <t>11-0</t>
        </is>
      </c>
      <c r="H158" s="31" t="inlineStr">
        <is>
          <t>〇</t>
        </is>
      </c>
      <c r="I158" s="54" t="inlineStr">
        <is>
          <t>優勝</t>
        </is>
      </c>
    </row>
    <row r="159" outlineLevel="1" customFormat="1" s="1">
      <c r="B159" s="46" t="n"/>
      <c r="C159" s="144" t="n"/>
      <c r="D159" s="140" t="n"/>
      <c r="E159" s="18" t="n"/>
      <c r="F159" s="53" t="inlineStr">
        <is>
          <t>辻堂</t>
        </is>
      </c>
      <c r="G159" s="32" t="inlineStr">
        <is>
          <t>4-0</t>
        </is>
      </c>
      <c r="H159" s="31" t="inlineStr">
        <is>
          <t>〇</t>
        </is>
      </c>
      <c r="I159" s="54" t="n"/>
    </row>
    <row r="160" outlineLevel="1" customFormat="1" s="1">
      <c r="B160" s="46" t="n"/>
      <c r="C160" s="144" t="n"/>
      <c r="D160" s="140" t="n"/>
      <c r="E160" s="18" t="n"/>
      <c r="F160" s="53" t="inlineStr">
        <is>
          <t>六会湘南台Ｎ</t>
        </is>
      </c>
      <c r="G160" s="32" t="inlineStr">
        <is>
          <t>1-1（PK 2-0）</t>
        </is>
      </c>
      <c r="H160" s="31" t="inlineStr">
        <is>
          <t>〇</t>
        </is>
      </c>
      <c r="I160" s="54" t="n"/>
    </row>
    <row r="161" outlineLevel="1" customFormat="1" s="1">
      <c r="B161" s="143" t="n">
        <v>46076</v>
      </c>
      <c r="C161" s="144">
        <f>B161</f>
        <v/>
      </c>
      <c r="D161" s="140" t="inlineStr">
        <is>
          <t>TRM</t>
        </is>
      </c>
      <c r="E161" s="18" t="inlineStr">
        <is>
          <t>明浜小学校</t>
        </is>
      </c>
      <c r="F161" s="53" t="inlineStr">
        <is>
          <t>大楠少年サッカー友の会</t>
        </is>
      </c>
      <c r="G161" s="32" t="inlineStr">
        <is>
          <t>3-0</t>
        </is>
      </c>
      <c r="H161" s="31" t="inlineStr">
        <is>
          <t>〇</t>
        </is>
      </c>
      <c r="I161" s="54" t="n"/>
    </row>
    <row r="162" outlineLevel="1" customFormat="1" s="1">
      <c r="B162" s="46" t="n"/>
      <c r="C162" s="144" t="n"/>
      <c r="D162" s="140" t="n"/>
      <c r="E162" s="18" t="n"/>
      <c r="F162" s="53" t="inlineStr">
        <is>
          <t>大楠少年サッカー友の会</t>
        </is>
      </c>
      <c r="G162" s="32" t="inlineStr">
        <is>
          <t>1-0</t>
        </is>
      </c>
      <c r="H162" s="31" t="inlineStr">
        <is>
          <t>〇</t>
        </is>
      </c>
      <c r="I162" s="54" t="n"/>
    </row>
    <row r="163" outlineLevel="1" customFormat="1" s="1">
      <c r="B163" s="46" t="n"/>
      <c r="C163" s="144" t="n"/>
      <c r="D163" s="140" t="n"/>
      <c r="E163" s="18" t="n"/>
      <c r="F163" s="53" t="inlineStr">
        <is>
          <t>大楠少年サッカー友の会</t>
        </is>
      </c>
      <c r="G163" s="32" t="inlineStr">
        <is>
          <t>2-0</t>
        </is>
      </c>
      <c r="H163" s="31" t="inlineStr">
        <is>
          <t>〇</t>
        </is>
      </c>
      <c r="I163" s="54" t="n"/>
    </row>
    <row r="164" outlineLevel="1" customFormat="1" s="1">
      <c r="B164" s="46" t="n"/>
      <c r="C164" s="144" t="n"/>
      <c r="D164" s="140" t="n"/>
      <c r="E164" s="18" t="n"/>
      <c r="F164" s="53" t="inlineStr">
        <is>
          <t>大楠少年サッカー友の会</t>
        </is>
      </c>
      <c r="G164" s="32" t="inlineStr">
        <is>
          <t>0-0</t>
        </is>
      </c>
      <c r="H164" s="31" t="inlineStr">
        <is>
          <t>△</t>
        </is>
      </c>
      <c r="I164" s="54" t="n"/>
    </row>
    <row r="165" outlineLevel="1" customFormat="1" s="1">
      <c r="B165" s="143" t="n">
        <v>46068</v>
      </c>
      <c r="C165" s="144">
        <f>B165</f>
        <v/>
      </c>
      <c r="D165" s="140" t="inlineStr">
        <is>
          <t>藤沢カップ</t>
        </is>
      </c>
      <c r="E165" s="18" t="inlineStr">
        <is>
          <t>大清水中学校</t>
        </is>
      </c>
      <c r="F165" s="53" t="inlineStr">
        <is>
          <t>西鎌倉SC</t>
        </is>
      </c>
      <c r="G165" s="32" t="inlineStr">
        <is>
          <t>0-4</t>
        </is>
      </c>
      <c r="H165" s="31" t="inlineStr">
        <is>
          <t>×</t>
        </is>
      </c>
      <c r="I165" s="54" t="n"/>
    </row>
    <row r="166" outlineLevel="1" customFormat="1" s="1">
      <c r="B166" s="46" t="n"/>
      <c r="C166" s="144" t="n"/>
      <c r="D166" s="140" t="n"/>
      <c r="E166" s="18" t="n"/>
      <c r="F166" s="53" t="inlineStr">
        <is>
          <t>鶴嶺FC</t>
        </is>
      </c>
      <c r="G166" s="32" t="inlineStr">
        <is>
          <t>0-1</t>
        </is>
      </c>
      <c r="H166" s="31" t="inlineStr">
        <is>
          <t>×</t>
        </is>
      </c>
      <c r="I166" s="54" t="n"/>
    </row>
    <row r="167" outlineLevel="1" customFormat="1" s="1">
      <c r="B167" s="46" t="n"/>
      <c r="C167" s="144" t="n"/>
      <c r="D167" s="140" t="n"/>
      <c r="E167" s="18" t="n"/>
      <c r="F167" s="53" t="inlineStr">
        <is>
          <t>藤沢FC</t>
        </is>
      </c>
      <c r="G167" s="32" t="inlineStr">
        <is>
          <t>1-1（PK 3-2）</t>
        </is>
      </c>
      <c r="H167" s="31" t="inlineStr">
        <is>
          <t>〇</t>
        </is>
      </c>
      <c r="I167" s="54" t="n"/>
    </row>
    <row r="168" outlineLevel="1" customFormat="1" s="1">
      <c r="B168" s="143" t="n">
        <v>46067</v>
      </c>
      <c r="C168" s="144">
        <f>B168</f>
        <v/>
      </c>
      <c r="D168" s="140" t="inlineStr">
        <is>
          <t>TRM</t>
        </is>
      </c>
      <c r="E168" s="18" t="inlineStr">
        <is>
          <t>ジェラパーク</t>
        </is>
      </c>
      <c r="F168" s="53" t="inlineStr">
        <is>
          <t>大津FC</t>
        </is>
      </c>
      <c r="G168" s="32" t="inlineStr">
        <is>
          <t>2-0</t>
        </is>
      </c>
      <c r="H168" s="31" t="inlineStr">
        <is>
          <t>〇</t>
        </is>
      </c>
      <c r="I168" s="54" t="n"/>
    </row>
    <row r="169" outlineLevel="1" customFormat="1" s="1">
      <c r="B169" s="46" t="n"/>
      <c r="C169" s="144" t="n"/>
      <c r="D169" s="140" t="n"/>
      <c r="E169" s="18" t="n"/>
      <c r="F169" s="53" t="inlineStr">
        <is>
          <t>大津FC</t>
        </is>
      </c>
      <c r="G169" s="32" t="inlineStr">
        <is>
          <t>4-0</t>
        </is>
      </c>
      <c r="H169" s="31" t="inlineStr">
        <is>
          <t>〇</t>
        </is>
      </c>
      <c r="I169" s="54" t="n"/>
    </row>
    <row r="170" outlineLevel="1" customFormat="1" s="1">
      <c r="B170" s="46" t="n"/>
      <c r="C170" s="144" t="n"/>
      <c r="D170" s="140" t="n"/>
      <c r="E170" s="18" t="n"/>
      <c r="F170" s="53" t="inlineStr">
        <is>
          <t>大津FC</t>
        </is>
      </c>
      <c r="G170" s="32" t="inlineStr">
        <is>
          <t>7-0</t>
        </is>
      </c>
      <c r="H170" s="31" t="inlineStr">
        <is>
          <t>〇</t>
        </is>
      </c>
      <c r="I170" s="54" t="n"/>
    </row>
    <row r="171" outlineLevel="1" customFormat="1" s="1">
      <c r="B171" s="46" t="n"/>
      <c r="C171" s="144" t="n"/>
      <c r="D171" s="140" t="n"/>
      <c r="E171" s="18" t="n"/>
      <c r="F171" s="53" t="inlineStr">
        <is>
          <t>大津FC</t>
        </is>
      </c>
      <c r="G171" s="32" t="inlineStr">
        <is>
          <t>5-0</t>
        </is>
      </c>
      <c r="H171" s="31" t="inlineStr">
        <is>
          <t>〇</t>
        </is>
      </c>
      <c r="I171" s="54" t="n"/>
    </row>
    <row r="172" outlineLevel="1" customFormat="1" s="1">
      <c r="B172" s="143" t="n">
        <v>46047</v>
      </c>
      <c r="C172" s="144">
        <f>B172</f>
        <v/>
      </c>
      <c r="D172" s="140" t="inlineStr">
        <is>
          <t>三浦半島大会</t>
        </is>
      </c>
      <c r="E172" s="18" t="inlineStr">
        <is>
          <t>池子の森自然公園</t>
        </is>
      </c>
      <c r="F172" s="53" t="inlineStr">
        <is>
          <t>I.Oキッカーズ</t>
        </is>
      </c>
      <c r="G172" s="32" t="inlineStr">
        <is>
          <t>1-3</t>
        </is>
      </c>
      <c r="H172" s="31" t="inlineStr">
        <is>
          <t>×</t>
        </is>
      </c>
      <c r="I172" s="54" t="n"/>
    </row>
    <row r="173" outlineLevel="1" customFormat="1" s="1">
      <c r="B173" s="143" t="n">
        <v>46040</v>
      </c>
      <c r="C173" s="144">
        <f>B173</f>
        <v/>
      </c>
      <c r="D173" s="140" t="inlineStr">
        <is>
          <t>三浦半島大会</t>
        </is>
      </c>
      <c r="E173" s="18" t="inlineStr">
        <is>
          <t>池子の森自然公園</t>
        </is>
      </c>
      <c r="F173" s="53" t="inlineStr">
        <is>
          <t>武山キッカーズ・ジュニア</t>
        </is>
      </c>
      <c r="G173" s="32" t="inlineStr">
        <is>
          <t>7-1</t>
        </is>
      </c>
      <c r="H173" s="31" t="inlineStr">
        <is>
          <t>〇</t>
        </is>
      </c>
      <c r="I173" s="54" t="n"/>
    </row>
    <row r="174" outlineLevel="1" customFormat="1" s="1">
      <c r="B174" s="143" t="n">
        <v>46034</v>
      </c>
      <c r="C174" s="144">
        <f>B174</f>
        <v/>
      </c>
      <c r="D174" s="140" t="inlineStr">
        <is>
          <t>TRM</t>
        </is>
      </c>
      <c r="E174" s="18" t="inlineStr">
        <is>
          <t>一色小学校</t>
        </is>
      </c>
      <c r="F174" s="53" t="inlineStr">
        <is>
          <t>葉山JGK</t>
        </is>
      </c>
      <c r="G174" s="32" t="inlineStr">
        <is>
          <t>1-6</t>
        </is>
      </c>
      <c r="H174" s="31" t="inlineStr">
        <is>
          <t>×</t>
        </is>
      </c>
      <c r="I174" s="54" t="n"/>
    </row>
    <row r="175" outlineLevel="1" customFormat="1" s="1">
      <c r="B175" s="46" t="n"/>
      <c r="C175" s="144" t="n"/>
      <c r="D175" s="140" t="n"/>
      <c r="E175" s="18" t="n"/>
      <c r="F175" s="53" t="inlineStr">
        <is>
          <t>葉山JGK</t>
        </is>
      </c>
      <c r="G175" s="32" t="inlineStr">
        <is>
          <t>2-0</t>
        </is>
      </c>
      <c r="H175" s="31" t="inlineStr">
        <is>
          <t>〇</t>
        </is>
      </c>
      <c r="I175" s="54" t="n"/>
    </row>
    <row r="176" outlineLevel="1" customFormat="1" s="1">
      <c r="B176" s="46" t="n"/>
      <c r="C176" s="144" t="n"/>
      <c r="D176" s="140" t="n"/>
      <c r="E176" s="18" t="n"/>
      <c r="F176" s="53" t="inlineStr">
        <is>
          <t>葉山JGK</t>
        </is>
      </c>
      <c r="G176" s="32" t="inlineStr">
        <is>
          <t>0-2</t>
        </is>
      </c>
      <c r="H176" s="31" t="inlineStr">
        <is>
          <t>×</t>
        </is>
      </c>
      <c r="I176" s="54" t="n"/>
    </row>
    <row r="177" outlineLevel="1" customFormat="1" s="1">
      <c r="B177" s="46" t="n"/>
      <c r="C177" s="144" t="n"/>
      <c r="D177" s="140" t="n"/>
      <c r="E177" s="18" t="n"/>
      <c r="F177" s="53" t="inlineStr">
        <is>
          <t>葉山JGK</t>
        </is>
      </c>
      <c r="G177" s="32" t="inlineStr">
        <is>
          <t>1-0</t>
        </is>
      </c>
      <c r="H177" s="31" t="inlineStr">
        <is>
          <t>〇</t>
        </is>
      </c>
      <c r="I177" s="54" t="n"/>
    </row>
    <row r="178" outlineLevel="1" customFormat="1" s="1">
      <c r="B178" s="143" t="n">
        <v>46011</v>
      </c>
      <c r="C178" s="144">
        <f>B178</f>
        <v/>
      </c>
      <c r="D178" s="140" t="inlineStr">
        <is>
          <t>BMカップ</t>
        </is>
      </c>
      <c r="E178" s="18" t="inlineStr">
        <is>
          <t>金沢文庫小学校</t>
        </is>
      </c>
      <c r="F178" s="53" t="inlineStr">
        <is>
          <t>あざみ野K Jr</t>
        </is>
      </c>
      <c r="G178" s="32" t="inlineStr">
        <is>
          <t>3-1</t>
        </is>
      </c>
      <c r="H178" s="31" t="inlineStr">
        <is>
          <t>〇</t>
        </is>
      </c>
      <c r="I178" s="54" t="inlineStr">
        <is>
          <t>優勝</t>
        </is>
      </c>
    </row>
    <row r="179" outlineLevel="1" customFormat="1" s="1">
      <c r="B179" s="46" t="n"/>
      <c r="C179" s="144" t="n"/>
      <c r="D179" s="140" t="n"/>
      <c r="E179" s="18" t="n"/>
      <c r="F179" s="53" t="inlineStr">
        <is>
          <t>黒滝SC</t>
        </is>
      </c>
      <c r="G179" s="32" t="inlineStr">
        <is>
          <t>4-1</t>
        </is>
      </c>
      <c r="H179" s="31" t="inlineStr">
        <is>
          <t>〇</t>
        </is>
      </c>
      <c r="I179" s="54" t="n"/>
    </row>
    <row r="180" outlineLevel="1" customFormat="1" s="1">
      <c r="B180" s="46" t="n"/>
      <c r="C180" s="144" t="n"/>
      <c r="D180" s="140" t="n"/>
      <c r="E180" s="18" t="n"/>
      <c r="F180" s="53" t="inlineStr">
        <is>
          <t>FC杉田</t>
        </is>
      </c>
      <c r="G180" s="32" t="inlineStr">
        <is>
          <t>2-0</t>
        </is>
      </c>
      <c r="H180" s="31" t="inlineStr">
        <is>
          <t>〇</t>
        </is>
      </c>
      <c r="I180" s="54" t="n"/>
    </row>
    <row r="181" outlineLevel="1" customFormat="1" s="1">
      <c r="B181" s="143" t="n">
        <v>45998</v>
      </c>
      <c r="C181" s="144">
        <f>B181</f>
        <v/>
      </c>
      <c r="D181" s="140" t="inlineStr">
        <is>
          <t>マリノスくりはま商店街カップ</t>
        </is>
      </c>
      <c r="E181" s="18" t="inlineStr">
        <is>
          <t>マリノススポーツパーク</t>
        </is>
      </c>
      <c r="F181" s="53" t="inlineStr">
        <is>
          <t>横須賀シーガルズFC</t>
        </is>
      </c>
      <c r="G181" s="32" t="inlineStr">
        <is>
          <t>1-1（PK 3-1）</t>
        </is>
      </c>
      <c r="H181" s="31" t="inlineStr">
        <is>
          <t>〇</t>
        </is>
      </c>
      <c r="I181" s="54" t="n"/>
    </row>
    <row r="182" outlineLevel="1" customFormat="1" s="1">
      <c r="B182" s="46" t="n"/>
      <c r="C182" s="144" t="n"/>
      <c r="D182" s="140" t="n"/>
      <c r="E182" s="18" t="n"/>
      <c r="F182" s="53" t="inlineStr">
        <is>
          <t>馬堀FCルンデ</t>
        </is>
      </c>
      <c r="G182" s="32" t="inlineStr">
        <is>
          <t>0-1</t>
        </is>
      </c>
      <c r="H182" s="31" t="inlineStr">
        <is>
          <t>×</t>
        </is>
      </c>
      <c r="I182" s="54" t="n"/>
    </row>
    <row r="183" outlineLevel="1" customFormat="1" s="1">
      <c r="B183" s="46" t="n"/>
      <c r="C183" s="144" t="n"/>
      <c r="D183" s="140" t="n"/>
      <c r="E183" s="18" t="n"/>
      <c r="F183" s="53" t="inlineStr">
        <is>
          <t>横須賀鴨居SC</t>
        </is>
      </c>
      <c r="G183" s="32" t="inlineStr">
        <is>
          <t>1-1（PK 3-4）</t>
        </is>
      </c>
      <c r="H183" s="31" t="inlineStr">
        <is>
          <t>×</t>
        </is>
      </c>
      <c r="I183" s="54" t="n"/>
    </row>
    <row r="184" outlineLevel="1" customFormat="1" s="1">
      <c r="B184" s="143" t="n">
        <v>45997</v>
      </c>
      <c r="C184" s="144">
        <f>B184</f>
        <v/>
      </c>
      <c r="D184" s="140" t="inlineStr">
        <is>
          <t>TRM</t>
        </is>
      </c>
      <c r="E184" s="18" t="inlineStr">
        <is>
          <t>明浜小学校</t>
        </is>
      </c>
      <c r="F184" s="53" t="inlineStr">
        <is>
          <t>FC中原</t>
        </is>
      </c>
      <c r="G184" s="32" t="inlineStr">
        <is>
          <t>0-0</t>
        </is>
      </c>
      <c r="H184" s="31" t="inlineStr">
        <is>
          <t>△</t>
        </is>
      </c>
      <c r="I184" s="54" t="n"/>
    </row>
    <row r="185" outlineLevel="1" customFormat="1" s="1">
      <c r="B185" s="46" t="n"/>
      <c r="C185" s="144" t="n"/>
      <c r="D185" s="140" t="n"/>
      <c r="E185" s="18" t="n"/>
      <c r="F185" s="53" t="inlineStr">
        <is>
          <t>FC中原</t>
        </is>
      </c>
      <c r="G185" s="32" t="inlineStr">
        <is>
          <t>4-0</t>
        </is>
      </c>
      <c r="H185" s="31" t="inlineStr">
        <is>
          <t>〇</t>
        </is>
      </c>
      <c r="I185" s="54" t="n"/>
    </row>
    <row r="186" outlineLevel="1" customFormat="1" s="1">
      <c r="B186" s="46" t="n"/>
      <c r="C186" s="144" t="n"/>
      <c r="D186" s="140" t="n"/>
      <c r="E186" s="18" t="n"/>
      <c r="F186" s="53" t="inlineStr">
        <is>
          <t>FC中原</t>
        </is>
      </c>
      <c r="G186" s="32" t="inlineStr">
        <is>
          <t>1-0</t>
        </is>
      </c>
      <c r="H186" s="31" t="inlineStr">
        <is>
          <t>〇</t>
        </is>
      </c>
      <c r="I186" s="54" t="n"/>
    </row>
    <row r="187" outlineLevel="1" customFormat="1" s="1">
      <c r="B187" s="46" t="n"/>
      <c r="C187" s="144" t="n"/>
      <c r="D187" s="140" t="n"/>
      <c r="E187" s="18" t="n"/>
      <c r="F187" s="53" t="inlineStr">
        <is>
          <t>FC中原</t>
        </is>
      </c>
      <c r="G187" s="32" t="inlineStr">
        <is>
          <t>4-1</t>
        </is>
      </c>
      <c r="H187" s="31" t="inlineStr">
        <is>
          <t>〇</t>
        </is>
      </c>
      <c r="I187" s="54" t="n"/>
    </row>
    <row r="188" outlineLevel="1" customFormat="1" s="1">
      <c r="B188" s="46" t="n"/>
      <c r="C188" s="144" t="n"/>
      <c r="D188" s="140" t="n"/>
      <c r="E188" s="18" t="n"/>
      <c r="F188" s="53" t="inlineStr">
        <is>
          <t>FC中原</t>
        </is>
      </c>
      <c r="G188" s="32" t="inlineStr">
        <is>
          <t>3-0</t>
        </is>
      </c>
      <c r="H188" s="31" t="inlineStr">
        <is>
          <t>〇</t>
        </is>
      </c>
      <c r="I188" s="54" t="n"/>
    </row>
    <row r="189" outlineLevel="1" customFormat="1" s="1">
      <c r="B189" s="143" t="n">
        <v>45991</v>
      </c>
      <c r="C189" s="144">
        <f>B189</f>
        <v/>
      </c>
      <c r="D189" s="140" t="inlineStr">
        <is>
          <t>SL</t>
        </is>
      </c>
      <c r="E189" s="18" t="inlineStr">
        <is>
          <t>明浜小学校</t>
        </is>
      </c>
      <c r="F189" s="53" t="inlineStr">
        <is>
          <t>馬堀FCルンデ</t>
        </is>
      </c>
      <c r="G189" s="32" t="inlineStr">
        <is>
          <t>0-2</t>
        </is>
      </c>
      <c r="H189" s="31" t="inlineStr">
        <is>
          <t>×</t>
        </is>
      </c>
      <c r="I189" s="54" t="n"/>
    </row>
    <row r="190" outlineLevel="1" customFormat="1" s="1">
      <c r="B190" s="46" t="n"/>
      <c r="C190" s="144" t="n"/>
      <c r="D190" s="140" t="n"/>
      <c r="E190" s="18" t="n"/>
      <c r="F190" s="53" t="inlineStr">
        <is>
          <t>佐野ベアーズ</t>
        </is>
      </c>
      <c r="G190" s="32" t="inlineStr">
        <is>
          <t>0-1</t>
        </is>
      </c>
      <c r="H190" s="31" t="inlineStr">
        <is>
          <t>×</t>
        </is>
      </c>
      <c r="I190" s="54" t="inlineStr">
        <is>
          <t>TRM</t>
        </is>
      </c>
    </row>
    <row r="191" outlineLevel="1" customFormat="1" s="1">
      <c r="B191" s="46" t="n"/>
      <c r="C191" s="144" t="n"/>
      <c r="D191" s="140" t="n"/>
      <c r="E191" s="18" t="n"/>
      <c r="F191" s="53" t="inlineStr">
        <is>
          <t>馬堀FCルンデ</t>
        </is>
      </c>
      <c r="G191" s="32" t="inlineStr">
        <is>
          <t>0-0</t>
        </is>
      </c>
      <c r="H191" s="31" t="inlineStr">
        <is>
          <t>△</t>
        </is>
      </c>
      <c r="I191" s="54" t="inlineStr">
        <is>
          <t>TRM</t>
        </is>
      </c>
    </row>
    <row r="192" outlineLevel="1" customFormat="1" s="1">
      <c r="B192" s="46" t="n"/>
      <c r="C192" s="144" t="n"/>
      <c r="D192" s="140" t="n"/>
      <c r="E192" s="18" t="n"/>
      <c r="F192" s="53" t="inlineStr">
        <is>
          <t>佐野ベアーズ</t>
        </is>
      </c>
      <c r="G192" s="32" t="inlineStr">
        <is>
          <t>0-0</t>
        </is>
      </c>
      <c r="H192" s="31" t="inlineStr">
        <is>
          <t>△</t>
        </is>
      </c>
      <c r="I192" s="54" t="inlineStr">
        <is>
          <t>TRM</t>
        </is>
      </c>
    </row>
    <row r="193" outlineLevel="1" customFormat="1" s="1">
      <c r="B193" s="46" t="n"/>
      <c r="C193" s="144" t="n"/>
      <c r="D193" s="140" t="n"/>
      <c r="E193" s="18" t="n"/>
      <c r="F193" s="53" t="inlineStr">
        <is>
          <t>馬堀FCルンデ</t>
        </is>
      </c>
      <c r="G193" s="32" t="inlineStr">
        <is>
          <t>1-2</t>
        </is>
      </c>
      <c r="H193" s="31" t="inlineStr">
        <is>
          <t>×</t>
        </is>
      </c>
      <c r="I193" s="54" t="inlineStr">
        <is>
          <t>TRM</t>
        </is>
      </c>
    </row>
    <row r="194" outlineLevel="1" customFormat="1" s="1">
      <c r="B194" s="143" t="n">
        <v>45990</v>
      </c>
      <c r="C194" s="144">
        <f>B194</f>
        <v/>
      </c>
      <c r="D194" s="140" t="inlineStr">
        <is>
          <t>マリノスくりはま商店街カップ</t>
        </is>
      </c>
      <c r="E194" s="18" t="inlineStr">
        <is>
          <t>明浜小学校</t>
        </is>
      </c>
      <c r="F194" s="53" t="inlineStr">
        <is>
          <t>大楠少年サッカー友の会</t>
        </is>
      </c>
      <c r="G194" s="32" t="inlineStr">
        <is>
          <t>1-0</t>
        </is>
      </c>
      <c r="H194" s="31" t="inlineStr">
        <is>
          <t>〇</t>
        </is>
      </c>
      <c r="I194" s="54" t="n"/>
    </row>
    <row r="195" outlineLevel="1" customFormat="1" s="1">
      <c r="B195" s="46" t="n"/>
      <c r="C195" s="144" t="n"/>
      <c r="D195" s="140" t="n"/>
      <c r="E195" s="18" t="n"/>
      <c r="F195" s="53" t="inlineStr">
        <is>
          <t>佐野ベアーズ</t>
        </is>
      </c>
      <c r="G195" s="32" t="inlineStr">
        <is>
          <t>0-0</t>
        </is>
      </c>
      <c r="H195" s="31" t="inlineStr">
        <is>
          <t>△</t>
        </is>
      </c>
      <c r="I195" s="54" t="n"/>
    </row>
    <row r="196" outlineLevel="1" customFormat="1" s="1">
      <c r="B196" s="46" t="n"/>
      <c r="C196" s="144" t="n"/>
      <c r="D196" s="140" t="n"/>
      <c r="E196" s="18" t="n"/>
      <c r="F196" s="53" t="inlineStr">
        <is>
          <t>スワSS</t>
        </is>
      </c>
      <c r="G196" s="32" t="inlineStr">
        <is>
          <t>2-1</t>
        </is>
      </c>
      <c r="H196" s="31" t="inlineStr">
        <is>
          <t>〇</t>
        </is>
      </c>
      <c r="I196" s="54" t="n"/>
    </row>
    <row r="197" outlineLevel="1" customFormat="1" s="1">
      <c r="B197" s="46" t="n"/>
      <c r="C197" s="144" t="n"/>
      <c r="D197" s="140" t="n"/>
      <c r="E197" s="18" t="n"/>
      <c r="F197" s="53" t="inlineStr">
        <is>
          <t>城北F</t>
        </is>
      </c>
      <c r="G197" s="32" t="inlineStr">
        <is>
          <t>3-0</t>
        </is>
      </c>
      <c r="H197" s="31" t="inlineStr">
        <is>
          <t>〇</t>
        </is>
      </c>
      <c r="I197" s="54" t="n"/>
    </row>
    <row r="198" outlineLevel="1" customFormat="1" s="1">
      <c r="B198" s="46" t="n"/>
      <c r="C198" s="144" t="n"/>
      <c r="D198" s="140" t="n"/>
      <c r="E198" s="18" t="n"/>
      <c r="F198" s="53" t="inlineStr">
        <is>
          <t>久里浜FC</t>
        </is>
      </c>
      <c r="G198" s="32" t="inlineStr">
        <is>
          <t>2-0</t>
        </is>
      </c>
      <c r="H198" s="31" t="inlineStr">
        <is>
          <t>〇</t>
        </is>
      </c>
      <c r="I198" s="54" t="n"/>
    </row>
    <row r="199" outlineLevel="1" customFormat="1" s="1">
      <c r="B199" s="46" t="n"/>
      <c r="C199" s="144" t="n"/>
      <c r="D199" s="140" t="n"/>
      <c r="E199" s="18" t="n"/>
      <c r="F199" s="53" t="inlineStr">
        <is>
          <t>FC夏島</t>
        </is>
      </c>
      <c r="G199" s="32" t="inlineStr">
        <is>
          <t>1-0</t>
        </is>
      </c>
      <c r="H199" s="31" t="inlineStr">
        <is>
          <t>〇</t>
        </is>
      </c>
      <c r="I199" s="54" t="n"/>
    </row>
    <row r="200" ht="18.75" customHeight="1">
      <c r="B200" s="46" t="n"/>
      <c r="C200" s="144" t="n"/>
      <c r="D200" s="140" t="n"/>
      <c r="E200" s="18" t="n"/>
      <c r="F200" s="53" t="inlineStr">
        <is>
          <t>FC津久井ペガサス</t>
        </is>
      </c>
      <c r="G200" s="32" t="inlineStr">
        <is>
          <t>4-1</t>
        </is>
      </c>
      <c r="H200" s="31" t="inlineStr">
        <is>
          <t>〇</t>
        </is>
      </c>
      <c r="I200" s="54" t="n"/>
    </row>
    <row r="201" ht="18.75" customHeight="1">
      <c r="B201" s="46" t="n"/>
      <c r="C201" s="144" t="n"/>
      <c r="D201" s="140" t="n"/>
      <c r="E201" s="18" t="n"/>
      <c r="F201" s="53" t="inlineStr">
        <is>
          <t>TADOなかよしSC</t>
        </is>
      </c>
      <c r="G201" s="32" t="inlineStr">
        <is>
          <t>1-1</t>
        </is>
      </c>
      <c r="H201" s="31" t="inlineStr">
        <is>
          <t>△</t>
        </is>
      </c>
      <c r="I201" s="54" t="n"/>
    </row>
    <row r="202" ht="18.75" customHeight="1">
      <c r="B202" s="143" t="n">
        <v>45985</v>
      </c>
      <c r="C202" s="144">
        <f>B202</f>
        <v/>
      </c>
      <c r="D202" s="140" t="inlineStr">
        <is>
          <t>SL</t>
        </is>
      </c>
      <c r="E202" s="18" t="inlineStr">
        <is>
          <t>はまゆうグラウンド</t>
        </is>
      </c>
      <c r="F202" s="53" t="inlineStr">
        <is>
          <t>佐野ベアーズ</t>
        </is>
      </c>
      <c r="G202" s="32" t="inlineStr">
        <is>
          <t>1-3</t>
        </is>
      </c>
      <c r="H202" s="31" t="inlineStr">
        <is>
          <t>×</t>
        </is>
      </c>
      <c r="I202" s="54" t="n"/>
    </row>
    <row r="203" ht="18.75" customHeight="1">
      <c r="B203" s="46" t="n"/>
      <c r="C203" s="144" t="n"/>
      <c r="D203" s="140" t="n"/>
      <c r="E203" s="18" t="n"/>
      <c r="F203" s="53" t="inlineStr">
        <is>
          <t>FC津久井ペガサス</t>
        </is>
      </c>
      <c r="G203" s="32" t="inlineStr">
        <is>
          <t>1-1</t>
        </is>
      </c>
      <c r="H203" s="31" t="inlineStr">
        <is>
          <t>△</t>
        </is>
      </c>
      <c r="I203" s="54" t="inlineStr">
        <is>
          <t>TRM</t>
        </is>
      </c>
    </row>
    <row r="204" ht="18.75" customHeight="1">
      <c r="B204" s="46" t="n"/>
      <c r="C204" s="144" t="n"/>
      <c r="D204" s="140" t="n"/>
      <c r="E204" s="18" t="n"/>
      <c r="F204" s="53" t="inlineStr">
        <is>
          <t>佐野ベアーズ</t>
        </is>
      </c>
      <c r="G204" s="32" t="inlineStr">
        <is>
          <t>0-5</t>
        </is>
      </c>
      <c r="H204" s="31" t="inlineStr">
        <is>
          <t>×</t>
        </is>
      </c>
      <c r="I204" s="54" t="inlineStr">
        <is>
          <t>TRM</t>
        </is>
      </c>
    </row>
    <row r="205" ht="18.75" customHeight="1">
      <c r="B205" s="143" t="n">
        <v>45983</v>
      </c>
      <c r="C205" s="144">
        <f>B205</f>
        <v/>
      </c>
      <c r="D205" s="140" t="inlineStr">
        <is>
          <t>TRM</t>
        </is>
      </c>
      <c r="E205" s="18" t="inlineStr">
        <is>
          <t>小坂小学校</t>
        </is>
      </c>
      <c r="F205" s="53" t="inlineStr">
        <is>
          <t>FC小坂</t>
        </is>
      </c>
      <c r="G205" s="32" t="inlineStr">
        <is>
          <t>1-1</t>
        </is>
      </c>
      <c r="H205" s="31" t="inlineStr">
        <is>
          <t>△</t>
        </is>
      </c>
      <c r="I205" s="54" t="n"/>
    </row>
    <row r="206" ht="18.75" customHeight="1">
      <c r="B206" s="46" t="n"/>
      <c r="C206" s="144" t="n"/>
      <c r="D206" s="140" t="n"/>
      <c r="E206" s="18" t="n"/>
      <c r="F206" s="53" t="inlineStr">
        <is>
          <t>FC小坂</t>
        </is>
      </c>
      <c r="G206" s="32" t="inlineStr">
        <is>
          <t>0-3</t>
        </is>
      </c>
      <c r="H206" s="31" t="inlineStr">
        <is>
          <t>×</t>
        </is>
      </c>
      <c r="I206" s="54" t="n"/>
    </row>
    <row r="207" ht="18.75" customHeight="1">
      <c r="B207" s="46" t="n"/>
      <c r="C207" s="144" t="n"/>
      <c r="D207" s="140" t="n"/>
      <c r="E207" s="18" t="n"/>
      <c r="F207" s="53" t="inlineStr">
        <is>
          <t>FC小坂</t>
        </is>
      </c>
      <c r="G207" s="32" t="inlineStr">
        <is>
          <t>1-0</t>
        </is>
      </c>
      <c r="H207" s="31" t="inlineStr">
        <is>
          <t>〇</t>
        </is>
      </c>
      <c r="I207" s="54" t="n"/>
    </row>
    <row r="208" ht="18.75" customHeight="1">
      <c r="B208" s="46" t="n"/>
      <c r="C208" s="144" t="n"/>
      <c r="D208" s="140" t="n"/>
      <c r="E208" s="18" t="n"/>
      <c r="F208" s="53" t="inlineStr">
        <is>
          <t>FC小坂</t>
        </is>
      </c>
      <c r="G208" s="32" t="inlineStr">
        <is>
          <t>0-4</t>
        </is>
      </c>
      <c r="H208" s="31" t="inlineStr">
        <is>
          <t>×</t>
        </is>
      </c>
      <c r="I208" s="54" t="n"/>
    </row>
    <row r="209" ht="18.75" customHeight="1">
      <c r="B209" s="143" t="n">
        <v>45977</v>
      </c>
      <c r="C209" s="144">
        <f>B209</f>
        <v/>
      </c>
      <c r="D209" s="140" t="inlineStr">
        <is>
          <t>TRM</t>
        </is>
      </c>
      <c r="E209" s="18" t="inlineStr">
        <is>
          <t>明浜小学校</t>
        </is>
      </c>
      <c r="F209" s="53" t="inlineStr">
        <is>
          <t>葉山JGK</t>
        </is>
      </c>
      <c r="G209" s="32" t="inlineStr">
        <is>
          <t>0-1</t>
        </is>
      </c>
      <c r="H209" s="31" t="inlineStr">
        <is>
          <t>×</t>
        </is>
      </c>
      <c r="I209" s="54" t="n"/>
    </row>
    <row r="210" ht="18.75" customHeight="1">
      <c r="B210" s="46" t="n"/>
      <c r="C210" s="144" t="n"/>
      <c r="D210" s="140" t="n"/>
      <c r="E210" s="18" t="n"/>
      <c r="F210" s="53" t="inlineStr">
        <is>
          <t>葉山JGK</t>
        </is>
      </c>
      <c r="G210" s="32" t="inlineStr">
        <is>
          <t>0-3</t>
        </is>
      </c>
      <c r="H210" s="31" t="inlineStr">
        <is>
          <t>×</t>
        </is>
      </c>
      <c r="I210" s="54" t="n"/>
    </row>
    <row r="211" ht="18.75" customHeight="1">
      <c r="B211" s="46" t="n"/>
      <c r="C211" s="144" t="n"/>
      <c r="D211" s="140" t="n"/>
      <c r="E211" s="18" t="n"/>
      <c r="F211" s="53" t="inlineStr">
        <is>
          <t>葉山JGK</t>
        </is>
      </c>
      <c r="G211" s="32" t="inlineStr">
        <is>
          <t>0-4</t>
        </is>
      </c>
      <c r="H211" s="31" t="inlineStr">
        <is>
          <t>×</t>
        </is>
      </c>
      <c r="I211" s="54" t="n"/>
    </row>
    <row r="212" ht="18.75" customHeight="1">
      <c r="B212" s="46" t="n"/>
      <c r="C212" s="144" t="n"/>
      <c r="D212" s="140" t="n"/>
      <c r="E212" s="18" t="n"/>
      <c r="F212" s="53" t="inlineStr">
        <is>
          <t>葉山JGK</t>
        </is>
      </c>
      <c r="G212" s="32" t="inlineStr">
        <is>
          <t>0-2</t>
        </is>
      </c>
      <c r="H212" s="31" t="inlineStr">
        <is>
          <t>×</t>
        </is>
      </c>
      <c r="I212" s="54" t="n"/>
    </row>
    <row r="213" ht="18.75" customHeight="1">
      <c r="B213" s="143" t="n">
        <v>45963</v>
      </c>
      <c r="C213" s="144">
        <f>B213</f>
        <v/>
      </c>
      <c r="D213" s="140" t="inlineStr">
        <is>
          <t>SL</t>
        </is>
      </c>
      <c r="E213" s="18" t="inlineStr">
        <is>
          <t>野比小学校</t>
        </is>
      </c>
      <c r="F213" s="53" t="inlineStr">
        <is>
          <t>横須賀シーガルズFC</t>
        </is>
      </c>
      <c r="G213" s="32" t="inlineStr">
        <is>
          <t>1-2</t>
        </is>
      </c>
      <c r="H213" s="31" t="inlineStr">
        <is>
          <t>×</t>
        </is>
      </c>
      <c r="I213" s="54" t="n"/>
    </row>
    <row r="214" ht="18.75" customHeight="1">
      <c r="B214" s="46" t="n"/>
      <c r="C214" s="144" t="n"/>
      <c r="D214" s="140" t="n"/>
      <c r="E214" s="18" t="n"/>
      <c r="F214" s="53" t="inlineStr">
        <is>
          <t>横須賀シーガルズFC</t>
        </is>
      </c>
      <c r="G214" s="32" t="inlineStr">
        <is>
          <t>1-2</t>
        </is>
      </c>
      <c r="H214" s="31" t="inlineStr">
        <is>
          <t>×</t>
        </is>
      </c>
      <c r="I214" s="54" t="inlineStr">
        <is>
          <t>TRM</t>
        </is>
      </c>
    </row>
    <row r="215" ht="18.75" customHeight="1">
      <c r="B215" s="143" t="n">
        <v>45949</v>
      </c>
      <c r="C215" s="144">
        <f>B215</f>
        <v/>
      </c>
      <c r="D215" s="140" t="inlineStr">
        <is>
          <t>ゴールデン杯</t>
        </is>
      </c>
      <c r="E215" s="18" t="inlineStr">
        <is>
          <t>秋葉台公園球</t>
        </is>
      </c>
      <c r="F215" s="53" t="inlineStr">
        <is>
          <t>ゴールデンB</t>
        </is>
      </c>
      <c r="G215" s="32" t="inlineStr">
        <is>
          <t>0-5</t>
        </is>
      </c>
      <c r="H215" s="31" t="inlineStr">
        <is>
          <t>×</t>
        </is>
      </c>
      <c r="I215" s="54" t="n"/>
    </row>
    <row r="216" ht="18.75" customHeight="1">
      <c r="B216" s="46" t="n"/>
      <c r="C216" s="144" t="n"/>
      <c r="D216" s="140" t="n"/>
      <c r="E216" s="18" t="n"/>
      <c r="F216" s="53" t="inlineStr">
        <is>
          <t>TCFC</t>
        </is>
      </c>
      <c r="G216" s="32" t="inlineStr">
        <is>
          <t>0-1</t>
        </is>
      </c>
      <c r="H216" s="31" t="inlineStr">
        <is>
          <t>×</t>
        </is>
      </c>
      <c r="I216" s="54" t="n"/>
    </row>
    <row r="217" ht="18.75" customHeight="1">
      <c r="B217" s="46" t="n"/>
      <c r="C217" s="144" t="n"/>
      <c r="D217" s="140" t="n"/>
      <c r="E217" s="18" t="n"/>
      <c r="F217" s="53" t="inlineStr">
        <is>
          <t>中野島FC</t>
        </is>
      </c>
      <c r="G217" s="32" t="inlineStr">
        <is>
          <t>0-0</t>
        </is>
      </c>
      <c r="H217" s="31" t="inlineStr">
        <is>
          <t>△</t>
        </is>
      </c>
      <c r="I217" s="54" t="n"/>
    </row>
    <row r="218" ht="18.75" customHeight="1">
      <c r="B218" s="46" t="n"/>
      <c r="C218" s="144" t="n"/>
      <c r="D218" s="140" t="n"/>
      <c r="E218" s="18" t="n"/>
      <c r="F218" s="53" t="inlineStr">
        <is>
          <t>FCレガーレ</t>
        </is>
      </c>
      <c r="G218" s="32" t="inlineStr">
        <is>
          <t>0-6</t>
        </is>
      </c>
      <c r="H218" s="31" t="inlineStr">
        <is>
          <t>×</t>
        </is>
      </c>
      <c r="I218" s="54" t="n"/>
    </row>
    <row r="219" outlineLevel="1" customFormat="1" s="1">
      <c r="B219" s="143" t="n">
        <v>45943</v>
      </c>
      <c r="C219" s="144">
        <f>B219</f>
        <v/>
      </c>
      <c r="D219" s="140" t="inlineStr">
        <is>
          <t>ルベント杯</t>
        </is>
      </c>
      <c r="E219" s="18" t="inlineStr">
        <is>
          <t>大磯運動公園</t>
        </is>
      </c>
      <c r="F219" s="53" t="inlineStr">
        <is>
          <t>湘南ルベントSC</t>
        </is>
      </c>
      <c r="G219" s="32" t="inlineStr">
        <is>
          <t>0-2</t>
        </is>
      </c>
      <c r="H219" s="31" t="inlineStr">
        <is>
          <t>×</t>
        </is>
      </c>
      <c r="I219" s="54" t="n"/>
    </row>
    <row r="220" ht="18.75" customHeight="1">
      <c r="B220" s="46" t="n"/>
      <c r="C220" s="144" t="n"/>
      <c r="D220" s="140" t="n"/>
      <c r="E220" s="18" t="n"/>
      <c r="F220" s="53" t="inlineStr">
        <is>
          <t>FC鷹</t>
        </is>
      </c>
      <c r="G220" s="32" t="inlineStr">
        <is>
          <t>1-3</t>
        </is>
      </c>
      <c r="H220" s="31" t="inlineStr">
        <is>
          <t>×</t>
        </is>
      </c>
      <c r="I220" s="54" t="n"/>
    </row>
    <row r="221" ht="18.75" customHeight="1">
      <c r="B221" s="46" t="n"/>
      <c r="C221" s="144" t="n"/>
      <c r="D221" s="140" t="n"/>
      <c r="E221" s="18" t="n"/>
      <c r="F221" s="53" t="inlineStr">
        <is>
          <t>足柄FC</t>
        </is>
      </c>
      <c r="G221" s="32" t="inlineStr">
        <is>
          <t>0-3</t>
        </is>
      </c>
      <c r="H221" s="31" t="inlineStr">
        <is>
          <t>×</t>
        </is>
      </c>
      <c r="I221" s="54" t="n"/>
    </row>
    <row r="222" ht="18.75" customHeight="1">
      <c r="B222" s="46" t="n"/>
      <c r="C222" s="144" t="n"/>
      <c r="D222" s="140" t="n"/>
      <c r="E222" s="18" t="n"/>
      <c r="F222" s="53" t="inlineStr">
        <is>
          <t>葉山JGK</t>
        </is>
      </c>
      <c r="G222" s="32" t="inlineStr">
        <is>
          <t>2-2</t>
        </is>
      </c>
      <c r="H222" s="31" t="inlineStr">
        <is>
          <t>△</t>
        </is>
      </c>
      <c r="I222" s="54" t="n"/>
    </row>
    <row r="223" ht="18.75" customHeight="1">
      <c r="B223" s="46" t="n"/>
      <c r="C223" s="144" t="n"/>
      <c r="D223" s="140" t="n"/>
      <c r="E223" s="18" t="n"/>
      <c r="F223" s="53" t="inlineStr">
        <is>
          <t>ルベントB</t>
        </is>
      </c>
      <c r="G223" s="32" t="inlineStr">
        <is>
          <t>1-1</t>
        </is>
      </c>
      <c r="H223" s="31" t="inlineStr">
        <is>
          <t>△</t>
        </is>
      </c>
      <c r="I223" s="54" t="n"/>
    </row>
    <row r="224" ht="18.75" customHeight="1">
      <c r="B224" s="46" t="n"/>
      <c r="C224" s="144" t="n"/>
      <c r="D224" s="140" t="n"/>
      <c r="E224" s="18" t="n"/>
      <c r="F224" s="53" t="inlineStr">
        <is>
          <t>大豆戸FC</t>
        </is>
      </c>
      <c r="G224" s="32" t="inlineStr">
        <is>
          <t>0-2</t>
        </is>
      </c>
      <c r="H224" s="31" t="inlineStr">
        <is>
          <t>×</t>
        </is>
      </c>
      <c r="I224" s="54" t="n"/>
    </row>
    <row r="225" ht="18.75" customHeight="1">
      <c r="B225" s="46" t="n"/>
      <c r="C225" s="144" t="n"/>
      <c r="D225" s="140" t="n"/>
      <c r="E225" s="18" t="n"/>
      <c r="F225" s="53" t="inlineStr">
        <is>
          <t>SCH FC</t>
        </is>
      </c>
      <c r="G225" s="32" t="inlineStr">
        <is>
          <t>0-2</t>
        </is>
      </c>
      <c r="H225" s="31" t="inlineStr">
        <is>
          <t>×</t>
        </is>
      </c>
      <c r="I225" s="54" t="n"/>
    </row>
    <row r="226" ht="18.75" customHeight="1">
      <c r="B226" s="46" t="n"/>
      <c r="C226" s="144" t="n"/>
      <c r="D226" s="140" t="n"/>
      <c r="E226" s="18" t="n"/>
      <c r="F226" s="53" t="inlineStr">
        <is>
          <t>野庭キッカーズ</t>
        </is>
      </c>
      <c r="G226" s="32" t="inlineStr">
        <is>
          <t>0-0</t>
        </is>
      </c>
      <c r="H226" s="31" t="inlineStr">
        <is>
          <t>△</t>
        </is>
      </c>
      <c r="I226" s="54" t="n"/>
    </row>
    <row r="227" ht="18.75" customHeight="1">
      <c r="B227" s="46" t="n"/>
      <c r="C227" s="144" t="n"/>
      <c r="D227" s="140" t="n"/>
      <c r="E227" s="18" t="n"/>
      <c r="F227" s="53" t="inlineStr">
        <is>
          <t>本町</t>
        </is>
      </c>
      <c r="G227" s="32" t="inlineStr">
        <is>
          <t>0-2</t>
        </is>
      </c>
      <c r="H227" s="31" t="inlineStr">
        <is>
          <t>×</t>
        </is>
      </c>
      <c r="I227" s="54" t="n"/>
    </row>
    <row r="228" outlineLevel="1" customFormat="1" s="1">
      <c r="B228" s="143" t="n">
        <v>45941</v>
      </c>
      <c r="C228" s="144">
        <f>B228</f>
        <v/>
      </c>
      <c r="D228" s="140" t="inlineStr">
        <is>
          <t>TRM</t>
        </is>
      </c>
      <c r="E228" s="18" t="inlineStr">
        <is>
          <t>ゴールドクレストスタジアム鎌倉</t>
        </is>
      </c>
      <c r="F228" s="53" t="inlineStr">
        <is>
          <t>西鎌倉SC</t>
        </is>
      </c>
      <c r="G228" s="32" t="inlineStr">
        <is>
          <t>0-5</t>
        </is>
      </c>
      <c r="H228" s="31" t="inlineStr">
        <is>
          <t>×</t>
        </is>
      </c>
      <c r="I228" s="54" t="n"/>
    </row>
    <row r="229" outlineLevel="1" customFormat="1" s="1">
      <c r="B229" s="46" t="n"/>
      <c r="C229" s="144" t="n"/>
      <c r="D229" s="140" t="n"/>
      <c r="E229" s="18" t="n"/>
      <c r="F229" s="53" t="inlineStr">
        <is>
          <t>西鎌倉SC</t>
        </is>
      </c>
      <c r="G229" s="32" t="inlineStr">
        <is>
          <t>2-0</t>
        </is>
      </c>
      <c r="H229" s="31" t="inlineStr">
        <is>
          <t>〇</t>
        </is>
      </c>
      <c r="I229" s="54" t="n"/>
    </row>
    <row r="230" outlineLevel="1" customFormat="1" s="1">
      <c r="B230" s="46" t="n"/>
      <c r="C230" s="144" t="n"/>
      <c r="D230" s="140" t="n"/>
      <c r="E230" s="18" t="n"/>
      <c r="F230" s="53" t="inlineStr">
        <is>
          <t>西鎌倉SC</t>
        </is>
      </c>
      <c r="G230" s="32" t="inlineStr">
        <is>
          <t>0-2</t>
        </is>
      </c>
      <c r="H230" s="31" t="inlineStr">
        <is>
          <t>×</t>
        </is>
      </c>
      <c r="I230" s="54" t="n"/>
    </row>
    <row r="231" outlineLevel="1" customFormat="1" s="1">
      <c r="B231" s="46" t="n"/>
      <c r="C231" s="144" t="n"/>
      <c r="D231" s="140" t="n"/>
      <c r="E231" s="18" t="n"/>
      <c r="F231" s="53" t="inlineStr">
        <is>
          <t>西鎌倉SC</t>
        </is>
      </c>
      <c r="G231" s="32" t="inlineStr">
        <is>
          <t>1-0</t>
        </is>
      </c>
      <c r="H231" s="31" t="inlineStr">
        <is>
          <t>〇</t>
        </is>
      </c>
      <c r="I231" s="54" t="n"/>
    </row>
    <row r="232" outlineLevel="1" customFormat="1" s="1">
      <c r="B232" s="143" t="n">
        <v>45935</v>
      </c>
      <c r="C232" s="144">
        <f>B232</f>
        <v/>
      </c>
      <c r="D232" s="140" t="inlineStr">
        <is>
          <t>SL</t>
        </is>
      </c>
      <c r="E232" s="18" t="inlineStr">
        <is>
          <t>鷹取小学校</t>
        </is>
      </c>
      <c r="F232" s="53" t="inlineStr">
        <is>
          <t>追浜T</t>
        </is>
      </c>
      <c r="G232" s="32" t="inlineStr">
        <is>
          <t>2-2</t>
        </is>
      </c>
      <c r="H232" s="31" t="inlineStr">
        <is>
          <t>△</t>
        </is>
      </c>
      <c r="I232" s="54" t="n"/>
    </row>
    <row r="233" outlineLevel="1" customFormat="1" s="1">
      <c r="B233" s="46" t="n"/>
      <c r="C233" s="144" t="n"/>
      <c r="D233" s="140" t="n"/>
      <c r="E233" s="18" t="n"/>
      <c r="F233" s="53" t="inlineStr">
        <is>
          <t>たかとりキッカーズ</t>
        </is>
      </c>
      <c r="G233" s="32" t="inlineStr">
        <is>
          <t>4-0</t>
        </is>
      </c>
      <c r="H233" s="31" t="inlineStr">
        <is>
          <t>〇</t>
        </is>
      </c>
      <c r="I233" s="54" t="n"/>
    </row>
    <row r="234" outlineLevel="1" customFormat="1" s="1">
      <c r="B234" s="46" t="n"/>
      <c r="C234" s="144" t="n"/>
      <c r="D234" s="140" t="n"/>
      <c r="E234" s="18" t="n"/>
      <c r="F234" s="53" t="inlineStr">
        <is>
          <t>たかとりキッカーズ</t>
        </is>
      </c>
      <c r="G234" s="32" t="inlineStr">
        <is>
          <t>0-0</t>
        </is>
      </c>
      <c r="H234" s="31" t="inlineStr">
        <is>
          <t>△</t>
        </is>
      </c>
      <c r="I234" s="54" t="inlineStr">
        <is>
          <t>TRM</t>
        </is>
      </c>
    </row>
    <row r="235" outlineLevel="1" customFormat="1" s="1">
      <c r="B235" s="46" t="n"/>
      <c r="C235" s="144" t="n"/>
      <c r="D235" s="140" t="n"/>
      <c r="E235" s="18" t="n"/>
      <c r="F235" s="53" t="inlineStr">
        <is>
          <t>武山キッカーズ・ジュニア</t>
        </is>
      </c>
      <c r="G235" s="32" t="inlineStr">
        <is>
          <t>1-1</t>
        </is>
      </c>
      <c r="H235" s="31" t="inlineStr">
        <is>
          <t>△</t>
        </is>
      </c>
      <c r="I235" s="54" t="inlineStr">
        <is>
          <t>TRM</t>
        </is>
      </c>
    </row>
    <row r="236" outlineLevel="1" customFormat="1" s="1">
      <c r="B236" s="46" t="n"/>
      <c r="C236" s="144" t="n"/>
      <c r="D236" s="140" t="n"/>
      <c r="E236" s="18" t="n"/>
      <c r="F236" s="53" t="inlineStr">
        <is>
          <t>FC追浜</t>
        </is>
      </c>
      <c r="G236" s="32" t="inlineStr">
        <is>
          <t>1-0</t>
        </is>
      </c>
      <c r="H236" s="31" t="inlineStr">
        <is>
          <t>〇</t>
        </is>
      </c>
      <c r="I236" s="54" t="inlineStr">
        <is>
          <t>TRM</t>
        </is>
      </c>
    </row>
    <row r="237" outlineLevel="1" customFormat="1" s="1">
      <c r="B237" s="143" t="n">
        <v>45928</v>
      </c>
      <c r="C237" s="144">
        <f>B237</f>
        <v/>
      </c>
      <c r="D237" s="140" t="inlineStr">
        <is>
          <t>U9交流戦</t>
        </is>
      </c>
      <c r="E237" s="18" t="inlineStr">
        <is>
          <t>秦野戸川公園 多目的広場A</t>
        </is>
      </c>
      <c r="F237" s="53" t="inlineStr">
        <is>
          <t>T.C.F.C</t>
        </is>
      </c>
      <c r="G237" s="32" t="inlineStr">
        <is>
          <t>3-0</t>
        </is>
      </c>
      <c r="H237" s="31" t="inlineStr">
        <is>
          <t>〇</t>
        </is>
      </c>
      <c r="I237" s="54" t="n"/>
    </row>
    <row r="238" outlineLevel="1" customFormat="1" s="1">
      <c r="B238" s="46" t="n"/>
      <c r="C238" s="144" t="n"/>
      <c r="D238" s="140" t="n"/>
      <c r="E238" s="18" t="n"/>
      <c r="F238" s="53" t="inlineStr">
        <is>
          <t>SSTP</t>
        </is>
      </c>
      <c r="G238" s="32" t="inlineStr">
        <is>
          <t>2-0</t>
        </is>
      </c>
      <c r="H238" s="31" t="inlineStr">
        <is>
          <t>〇</t>
        </is>
      </c>
      <c r="I238" s="54" t="n"/>
    </row>
    <row r="239" ht="18.75" customFormat="1" customHeight="1" s="1">
      <c r="B239" s="46" t="n"/>
      <c r="C239" s="144" t="n"/>
      <c r="D239" s="140" t="n"/>
      <c r="E239" s="18" t="n"/>
      <c r="F239" s="53" t="inlineStr">
        <is>
          <t>橘SC</t>
        </is>
      </c>
      <c r="G239" s="32" t="inlineStr">
        <is>
          <t>1-3</t>
        </is>
      </c>
      <c r="H239" s="31" t="inlineStr">
        <is>
          <t>×</t>
        </is>
      </c>
      <c r="I239" s="54" t="n"/>
    </row>
    <row r="240" ht="18.75" customFormat="1" customHeight="1" s="1">
      <c r="B240" s="46" t="n"/>
      <c r="C240" s="144" t="n"/>
      <c r="D240" s="140" t="n"/>
      <c r="E240" s="18" t="n"/>
      <c r="F240" s="53" t="inlineStr">
        <is>
          <t>FC東海岸</t>
        </is>
      </c>
      <c r="G240" s="32" t="inlineStr">
        <is>
          <t>0-2</t>
        </is>
      </c>
      <c r="H240" s="31" t="inlineStr">
        <is>
          <t>×</t>
        </is>
      </c>
      <c r="I240" s="54" t="n"/>
    </row>
    <row r="241" ht="18.75" customFormat="1" customHeight="1" s="1">
      <c r="B241" s="46" t="n"/>
      <c r="C241" s="144" t="n"/>
      <c r="D241" s="140" t="n"/>
      <c r="E241" s="18" t="n"/>
      <c r="F241" s="53" t="inlineStr">
        <is>
          <t>SSTP</t>
        </is>
      </c>
      <c r="G241" s="32" t="inlineStr">
        <is>
          <t>5-3</t>
        </is>
      </c>
      <c r="H241" s="31" t="inlineStr">
        <is>
          <t>〇</t>
        </is>
      </c>
      <c r="I241" s="54" t="n"/>
    </row>
    <row r="242" ht="18.75" customFormat="1" customHeight="1" s="1">
      <c r="B242" s="46" t="n"/>
      <c r="C242" s="144" t="n"/>
      <c r="D242" s="140" t="n"/>
      <c r="E242" s="18" t="n"/>
      <c r="F242" s="53" t="inlineStr">
        <is>
          <t>橘SC</t>
        </is>
      </c>
      <c r="G242" s="32" t="inlineStr">
        <is>
          <t>1-2</t>
        </is>
      </c>
      <c r="H242" s="31" t="inlineStr">
        <is>
          <t>×</t>
        </is>
      </c>
      <c r="I242" s="54" t="n"/>
    </row>
    <row r="243" ht="18.75" customFormat="1" customHeight="1" s="1">
      <c r="B243" s="46" t="n"/>
      <c r="C243" s="144" t="n"/>
      <c r="D243" s="140" t="n"/>
      <c r="E243" s="18" t="n"/>
      <c r="F243" s="53" t="inlineStr">
        <is>
          <t>FC東海岸</t>
        </is>
      </c>
      <c r="G243" s="32" t="inlineStr">
        <is>
          <t>3-5</t>
        </is>
      </c>
      <c r="H243" s="31" t="inlineStr">
        <is>
          <t>×</t>
        </is>
      </c>
      <c r="I243" s="54" t="n"/>
    </row>
    <row r="244" ht="18.75" customHeight="1">
      <c r="B244" s="143" t="n">
        <v>45920</v>
      </c>
      <c r="C244" s="144">
        <f>B244</f>
        <v/>
      </c>
      <c r="D244" s="140" t="inlineStr">
        <is>
          <t>横浜FC前座試合</t>
        </is>
      </c>
      <c r="E244" s="18" t="inlineStr">
        <is>
          <t>ニッパツ三ッ沢球技場</t>
        </is>
      </c>
      <c r="F244" s="53" t="inlineStr">
        <is>
          <t>信濃ウイングス</t>
        </is>
      </c>
      <c r="G244" s="32" t="inlineStr">
        <is>
          <t>0-2</t>
        </is>
      </c>
      <c r="H244" s="31" t="inlineStr">
        <is>
          <t>×</t>
        </is>
      </c>
      <c r="I244" s="54" t="n"/>
    </row>
    <row r="245" ht="18.75" customHeight="1">
      <c r="B245" s="46" t="n"/>
      <c r="C245" s="144" t="n"/>
      <c r="D245" s="140" t="n"/>
      <c r="E245" s="18" t="n"/>
      <c r="F245" s="53" t="inlineStr">
        <is>
          <t>信濃ウイングス</t>
        </is>
      </c>
      <c r="G245" s="32" t="inlineStr">
        <is>
          <t>2-0</t>
        </is>
      </c>
      <c r="H245" s="31" t="inlineStr">
        <is>
          <t>〇</t>
        </is>
      </c>
      <c r="I245" s="54" t="n"/>
    </row>
    <row r="246" outlineLevel="1" ht="18.75" customFormat="1" customHeight="1" s="1">
      <c r="B246" s="143" t="n">
        <v>45914</v>
      </c>
      <c r="C246" s="144">
        <f>B246</f>
        <v/>
      </c>
      <c r="D246" s="140" t="inlineStr">
        <is>
          <t>大津杯</t>
        </is>
      </c>
      <c r="E246" s="18" t="inlineStr">
        <is>
          <t>根岸小学校</t>
        </is>
      </c>
      <c r="F246" s="53" t="inlineStr">
        <is>
          <t>久里浜FC</t>
        </is>
      </c>
      <c r="G246" s="32" t="inlineStr">
        <is>
          <t>4-1</t>
        </is>
      </c>
      <c r="H246" s="31" t="inlineStr">
        <is>
          <t>〇</t>
        </is>
      </c>
      <c r="I246" s="54" t="inlineStr">
        <is>
          <t>優勝</t>
        </is>
      </c>
    </row>
    <row r="247" outlineLevel="1" ht="18.75" customFormat="1" customHeight="1" s="1">
      <c r="B247" s="46" t="n"/>
      <c r="C247" s="144" t="n"/>
      <c r="D247" s="140" t="n"/>
      <c r="E247" s="18" t="n"/>
      <c r="F247" s="53" t="inlineStr">
        <is>
          <t>Miura.Koyo-SC</t>
        </is>
      </c>
      <c r="G247" s="32" t="inlineStr">
        <is>
          <t>5-0</t>
        </is>
      </c>
      <c r="H247" s="31" t="inlineStr">
        <is>
          <t>〇</t>
        </is>
      </c>
      <c r="I247" s="54" t="n"/>
    </row>
    <row r="248" outlineLevel="1" ht="18.75" customFormat="1" customHeight="1" s="1">
      <c r="B248" s="46" t="n"/>
      <c r="C248" s="144" t="n"/>
      <c r="D248" s="140" t="n"/>
      <c r="E248" s="18" t="n"/>
      <c r="F248" s="53" t="inlineStr">
        <is>
          <t>逗子</t>
        </is>
      </c>
      <c r="G248" s="32" t="inlineStr">
        <is>
          <t>3-0</t>
        </is>
      </c>
      <c r="H248" s="31" t="inlineStr">
        <is>
          <t>〇</t>
        </is>
      </c>
      <c r="I248" s="54" t="n"/>
    </row>
    <row r="249" outlineLevel="1" ht="18.75" customFormat="1" customHeight="1" s="1">
      <c r="B249" s="46" t="n"/>
      <c r="C249" s="144" t="n"/>
      <c r="D249" s="140" t="n"/>
      <c r="E249" s="18" t="n"/>
      <c r="F249" s="53" t="inlineStr">
        <is>
          <t>スワ・クラブサッカー愛好会</t>
        </is>
      </c>
      <c r="G249" s="32" t="inlineStr">
        <is>
          <t>8-1</t>
        </is>
      </c>
      <c r="H249" s="31" t="inlineStr">
        <is>
          <t>〇</t>
        </is>
      </c>
      <c r="I249" s="54" t="n"/>
    </row>
    <row r="250" outlineLevel="1" ht="18.75" customFormat="1" customHeight="1" s="1">
      <c r="B250" s="143" t="n">
        <v>45906</v>
      </c>
      <c r="C250" s="144">
        <f>B250</f>
        <v/>
      </c>
      <c r="D250" s="140" t="inlineStr">
        <is>
          <t>TRM</t>
        </is>
      </c>
      <c r="E250" s="18" t="inlineStr">
        <is>
          <t>明浜小学校</t>
        </is>
      </c>
      <c r="F250" s="53" t="inlineStr">
        <is>
          <t>ベアーズ</t>
        </is>
      </c>
      <c r="G250" s="32" t="inlineStr">
        <is>
          <t>0-0</t>
        </is>
      </c>
      <c r="H250" s="31" t="inlineStr">
        <is>
          <t>△</t>
        </is>
      </c>
      <c r="I250" s="54" t="n"/>
    </row>
    <row r="251" outlineLevel="1" ht="18.75" customFormat="1" customHeight="1" s="1">
      <c r="B251" s="46" t="n"/>
      <c r="C251" s="144" t="n"/>
      <c r="D251" s="140" t="n"/>
      <c r="E251" s="18" t="n"/>
      <c r="F251" s="53" t="inlineStr">
        <is>
          <t>IOM</t>
        </is>
      </c>
      <c r="G251" s="32" t="inlineStr">
        <is>
          <t>1-1</t>
        </is>
      </c>
      <c r="H251" s="31" t="inlineStr">
        <is>
          <t>△</t>
        </is>
      </c>
      <c r="I251" s="54" t="n"/>
    </row>
    <row r="252" outlineLevel="1" ht="18.75" customFormat="1" customHeight="1" s="1">
      <c r="B252" s="46" t="n"/>
      <c r="C252" s="144" t="n"/>
      <c r="D252" s="140" t="n"/>
      <c r="E252" s="18" t="n"/>
      <c r="F252" s="53" t="inlineStr">
        <is>
          <t>ベアーズ</t>
        </is>
      </c>
      <c r="G252" s="32" t="inlineStr">
        <is>
          <t>1-0</t>
        </is>
      </c>
      <c r="H252" s="31" t="inlineStr">
        <is>
          <t>〇</t>
        </is>
      </c>
      <c r="I252" s="54" t="n"/>
    </row>
    <row r="253" outlineLevel="1" customFormat="1" s="1">
      <c r="B253" s="46" t="n"/>
      <c r="C253" s="144" t="n"/>
      <c r="D253" s="140" t="n"/>
      <c r="E253" s="18" t="n"/>
      <c r="F253" s="53" t="inlineStr">
        <is>
          <t>IOM</t>
        </is>
      </c>
      <c r="G253" s="32" t="inlineStr">
        <is>
          <t>0-3</t>
        </is>
      </c>
      <c r="H253" s="31" t="inlineStr">
        <is>
          <t>×</t>
        </is>
      </c>
      <c r="I253" s="54" t="n"/>
    </row>
    <row r="254" outlineLevel="1" customFormat="1" s="1">
      <c r="B254" s="46" t="n"/>
      <c r="C254" s="144" t="n"/>
      <c r="D254" s="140" t="n"/>
      <c r="E254" s="18" t="n"/>
      <c r="F254" s="53" t="inlineStr">
        <is>
          <t>ベアーズ</t>
        </is>
      </c>
      <c r="G254" s="32" t="inlineStr">
        <is>
          <t>2-0</t>
        </is>
      </c>
      <c r="H254" s="31" t="inlineStr">
        <is>
          <t>〇</t>
        </is>
      </c>
      <c r="I254" s="54" t="n"/>
    </row>
    <row r="255" outlineLevel="1" customFormat="1" s="1">
      <c r="B255" s="46" t="n"/>
      <c r="C255" s="144" t="n"/>
      <c r="D255" s="140" t="n"/>
      <c r="E255" s="18" t="n"/>
      <c r="F255" s="53" t="inlineStr">
        <is>
          <t>IOM</t>
        </is>
      </c>
      <c r="G255" s="32" t="inlineStr">
        <is>
          <t>0-2</t>
        </is>
      </c>
      <c r="H255" s="31" t="inlineStr">
        <is>
          <t>×</t>
        </is>
      </c>
      <c r="I255" s="54" t="n"/>
    </row>
    <row r="256" outlineLevel="1" customFormat="1" s="1">
      <c r="B256" s="143" t="n">
        <v>45872</v>
      </c>
      <c r="C256" s="144">
        <f>B256</f>
        <v/>
      </c>
      <c r="D256" s="140" t="inlineStr">
        <is>
          <t>中野島招待杯</t>
        </is>
      </c>
      <c r="E256" s="18" t="inlineStr">
        <is>
          <t>東扇島東公園第二多目的広場</t>
        </is>
      </c>
      <c r="F256" s="53" t="inlineStr">
        <is>
          <t>FCパーシモン</t>
        </is>
      </c>
      <c r="G256" s="32" t="inlineStr">
        <is>
          <t>0-3</t>
        </is>
      </c>
      <c r="H256" s="31" t="inlineStr">
        <is>
          <t>×</t>
        </is>
      </c>
      <c r="I256" s="54" t="n"/>
    </row>
    <row r="257" outlineLevel="1" ht="18.75" customFormat="1" customHeight="1" s="1">
      <c r="B257" s="46" t="n"/>
      <c r="C257" s="144" t="n"/>
      <c r="D257" s="140" t="n"/>
      <c r="E257" s="18" t="n"/>
      <c r="F257" s="53" t="inlineStr">
        <is>
          <t>あざみ野</t>
        </is>
      </c>
      <c r="G257" s="32" t="inlineStr">
        <is>
          <t>0-4</t>
        </is>
      </c>
      <c r="H257" s="31" t="inlineStr">
        <is>
          <t>×</t>
        </is>
      </c>
      <c r="I257" s="54" t="n"/>
    </row>
    <row r="258" outlineLevel="1" ht="18.75" customFormat="1" customHeight="1" s="1">
      <c r="B258" s="46" t="n"/>
      <c r="C258" s="144" t="n"/>
      <c r="D258" s="140" t="n"/>
      <c r="E258" s="18" t="n"/>
      <c r="F258" s="53" t="inlineStr">
        <is>
          <t>中野島W</t>
        </is>
      </c>
      <c r="G258" s="32" t="inlineStr">
        <is>
          <t>0-9</t>
        </is>
      </c>
      <c r="H258" s="31" t="inlineStr">
        <is>
          <t>×</t>
        </is>
      </c>
      <c r="I258" s="54" t="n"/>
    </row>
    <row r="259" outlineLevel="1" customFormat="1" s="1">
      <c r="B259" s="46" t="n"/>
      <c r="C259" s="144" t="n"/>
      <c r="D259" s="140" t="n"/>
      <c r="E259" s="18" t="n"/>
      <c r="F259" s="53" t="inlineStr">
        <is>
          <t>東住吉SC</t>
        </is>
      </c>
      <c r="G259" s="32" t="inlineStr">
        <is>
          <t>1-4</t>
        </is>
      </c>
      <c r="H259" s="31" t="inlineStr">
        <is>
          <t>×</t>
        </is>
      </c>
      <c r="I259" s="54" t="n"/>
    </row>
    <row r="260" outlineLevel="1" customFormat="1" s="1">
      <c r="B260" s="46" t="n"/>
      <c r="C260" s="144" t="n"/>
      <c r="D260" s="140" t="n"/>
      <c r="E260" s="18" t="n"/>
      <c r="F260" s="53" t="inlineStr">
        <is>
          <t>中野島B</t>
        </is>
      </c>
      <c r="G260" s="32" t="inlineStr">
        <is>
          <t>1-1（PK 2-3）</t>
        </is>
      </c>
      <c r="H260" s="31" t="inlineStr">
        <is>
          <t>×</t>
        </is>
      </c>
      <c r="I260" s="54" t="n"/>
    </row>
    <row r="261" outlineLevel="1" customFormat="1" s="1">
      <c r="B261" s="143" t="n">
        <v>45865</v>
      </c>
      <c r="C261" s="144">
        <f>B261</f>
        <v/>
      </c>
      <c r="D261" s="140" t="inlineStr">
        <is>
          <t>FCゴールデンカップ</t>
        </is>
      </c>
      <c r="E261" s="18" t="inlineStr">
        <is>
          <t>大庭スポーツ広場球技場天然芝グラウンド</t>
        </is>
      </c>
      <c r="F261" s="53" t="inlineStr">
        <is>
          <t>SCH</t>
        </is>
      </c>
      <c r="G261" s="32" t="inlineStr">
        <is>
          <t>0-0</t>
        </is>
      </c>
      <c r="H261" s="31" t="inlineStr">
        <is>
          <t>△</t>
        </is>
      </c>
      <c r="I261" s="54" t="n"/>
    </row>
    <row r="262" outlineLevel="1" customFormat="1" s="1">
      <c r="B262" s="46" t="n"/>
      <c r="C262" s="144" t="n"/>
      <c r="D262" s="140" t="n"/>
      <c r="E262" s="18" t="n"/>
      <c r="F262" s="53" t="inlineStr">
        <is>
          <t>FCパーシモン</t>
        </is>
      </c>
      <c r="G262" s="32" t="inlineStr">
        <is>
          <t>1-1</t>
        </is>
      </c>
      <c r="H262" s="31" t="inlineStr">
        <is>
          <t>△</t>
        </is>
      </c>
      <c r="I262" s="54" t="n"/>
    </row>
    <row r="263" outlineLevel="1" customFormat="1" s="1">
      <c r="B263" s="46" t="n"/>
      <c r="C263" s="144" t="n"/>
      <c r="D263" s="140" t="n"/>
      <c r="E263" s="18" t="n"/>
      <c r="F263" s="53" t="inlineStr">
        <is>
          <t>ゴールデンB</t>
        </is>
      </c>
      <c r="G263" s="32" t="inlineStr">
        <is>
          <t>0-1</t>
        </is>
      </c>
      <c r="H263" s="31" t="inlineStr">
        <is>
          <t>×</t>
        </is>
      </c>
      <c r="I263" s="54" t="n"/>
    </row>
    <row r="264" outlineLevel="1" customFormat="1" s="1">
      <c r="B264" s="46" t="n"/>
      <c r="C264" s="144" t="n"/>
      <c r="D264" s="140" t="n"/>
      <c r="E264" s="18" t="n"/>
      <c r="F264" s="53" t="inlineStr">
        <is>
          <t>FCレガーレ</t>
        </is>
      </c>
      <c r="G264" s="32" t="inlineStr">
        <is>
          <t>0-1</t>
        </is>
      </c>
      <c r="H264" s="31" t="inlineStr">
        <is>
          <t>×</t>
        </is>
      </c>
      <c r="I264" s="54" t="n"/>
    </row>
    <row r="265" outlineLevel="1" customFormat="1" s="1">
      <c r="B265" s="143" t="n">
        <v>45864</v>
      </c>
      <c r="C265" s="144">
        <f>B265</f>
        <v/>
      </c>
      <c r="D265" s="140" t="inlineStr">
        <is>
          <t>夏山SC杯</t>
        </is>
      </c>
      <c r="E265" s="18" t="inlineStr">
        <is>
          <t>西金沢学園(旧釜利谷西小学校）</t>
        </is>
      </c>
      <c r="F265" s="53" t="inlineStr">
        <is>
          <t>夏山SC</t>
        </is>
      </c>
      <c r="G265" s="32" t="inlineStr">
        <is>
          <t>1-1</t>
        </is>
      </c>
      <c r="H265" s="31" t="inlineStr">
        <is>
          <t>△</t>
        </is>
      </c>
      <c r="I265" s="54" t="n"/>
    </row>
    <row r="266" outlineLevel="1" customFormat="1" s="1">
      <c r="B266" s="46" t="n"/>
      <c r="C266" s="144" t="n"/>
      <c r="D266" s="140" t="n"/>
      <c r="E266" s="18" t="n"/>
      <c r="F266" s="53" t="inlineStr">
        <is>
          <t>YSCC</t>
        </is>
      </c>
      <c r="G266" s="32" t="inlineStr">
        <is>
          <t>1-0</t>
        </is>
      </c>
      <c r="H266" s="31" t="inlineStr">
        <is>
          <t>〇</t>
        </is>
      </c>
      <c r="I266" s="54" t="n"/>
    </row>
    <row r="267" outlineLevel="1" customFormat="1" s="1">
      <c r="B267" s="46" t="n"/>
      <c r="C267" s="144" t="n"/>
      <c r="D267" s="140" t="n"/>
      <c r="E267" s="18" t="n"/>
      <c r="F267" s="53" t="inlineStr">
        <is>
          <t>FC西柴</t>
        </is>
      </c>
      <c r="G267" s="32" t="inlineStr">
        <is>
          <t>0-0</t>
        </is>
      </c>
      <c r="H267" s="31" t="inlineStr">
        <is>
          <t>△</t>
        </is>
      </c>
      <c r="I267" s="54" t="n"/>
    </row>
    <row r="268" outlineLevel="1" customFormat="1" s="1">
      <c r="B268" s="46" t="n"/>
      <c r="C268" s="144" t="n"/>
      <c r="D268" s="140" t="n"/>
      <c r="E268" s="18" t="n"/>
      <c r="F268" s="53" t="inlineStr">
        <is>
          <t>TADOなかよしSC</t>
        </is>
      </c>
      <c r="G268" s="32" t="inlineStr">
        <is>
          <t>0-0</t>
        </is>
      </c>
      <c r="H268" s="31" t="inlineStr">
        <is>
          <t>△</t>
        </is>
      </c>
      <c r="I268" s="54" t="n"/>
    </row>
    <row r="269" outlineLevel="1" customFormat="1" s="1">
      <c r="B269" s="46" t="n"/>
      <c r="C269" s="144" t="n"/>
      <c r="D269" s="140" t="n"/>
      <c r="E269" s="18" t="n"/>
      <c r="F269" s="53" t="inlineStr">
        <is>
          <t>YSCC</t>
        </is>
      </c>
      <c r="G269" s="32" t="inlineStr">
        <is>
          <t>2-0</t>
        </is>
      </c>
      <c r="H269" s="31" t="inlineStr">
        <is>
          <t>〇</t>
        </is>
      </c>
      <c r="I269" s="54" t="n"/>
    </row>
    <row r="270" outlineLevel="1" customFormat="1" s="1">
      <c r="B270" s="46" t="n"/>
      <c r="C270" s="144" t="n"/>
      <c r="D270" s="140" t="n"/>
      <c r="E270" s="18" t="n"/>
      <c r="F270" s="53" t="inlineStr">
        <is>
          <t>夏山SC</t>
        </is>
      </c>
      <c r="G270" s="32" t="inlineStr">
        <is>
          <t>1-1（PK 4-5）</t>
        </is>
      </c>
      <c r="H270" s="31" t="inlineStr">
        <is>
          <t>×</t>
        </is>
      </c>
      <c r="I270" s="54" t="n"/>
    </row>
    <row r="271" outlineLevel="1" customFormat="1" s="1">
      <c r="B271" s="46" t="n"/>
      <c r="C271" s="144" t="n"/>
      <c r="D271" s="140" t="n"/>
      <c r="E271" s="18" t="n"/>
      <c r="F271" s="53" t="inlineStr">
        <is>
          <t>TADOなかよしSC</t>
        </is>
      </c>
      <c r="G271" s="32" t="inlineStr">
        <is>
          <t>1-0</t>
        </is>
      </c>
      <c r="H271" s="31" t="inlineStr">
        <is>
          <t>〇</t>
        </is>
      </c>
      <c r="I271" s="54" t="n"/>
    </row>
    <row r="272" outlineLevel="1" customFormat="1" s="1">
      <c r="B272" s="143" t="n">
        <v>45858</v>
      </c>
      <c r="C272" s="144">
        <f>B272</f>
        <v/>
      </c>
      <c r="D272" s="140" t="inlineStr">
        <is>
          <t>交流試合</t>
        </is>
      </c>
      <c r="E272" s="18" t="inlineStr">
        <is>
          <t>下河原小学校</t>
        </is>
      </c>
      <c r="F272" s="53" t="inlineStr">
        <is>
          <t>下河原W</t>
        </is>
      </c>
      <c r="G272" s="32" t="inlineStr">
        <is>
          <t>0-1</t>
        </is>
      </c>
      <c r="H272" s="31" t="inlineStr">
        <is>
          <t>×</t>
        </is>
      </c>
      <c r="I272" s="54" t="n"/>
    </row>
    <row r="273" outlineLevel="1" customFormat="1" s="1">
      <c r="B273" s="46" t="n"/>
      <c r="C273" s="144" t="n"/>
      <c r="D273" s="140" t="n"/>
      <c r="E273" s="18" t="n"/>
      <c r="F273" s="53" t="inlineStr">
        <is>
          <t>下河原G</t>
        </is>
      </c>
      <c r="G273" s="32" t="inlineStr">
        <is>
          <t>3-0</t>
        </is>
      </c>
      <c r="H273" s="31" t="inlineStr">
        <is>
          <t>〇</t>
        </is>
      </c>
      <c r="I273" s="54" t="n"/>
    </row>
    <row r="274" outlineLevel="1" customFormat="1" s="1">
      <c r="B274" s="46" t="n"/>
      <c r="C274" s="144" t="n"/>
      <c r="D274" s="140" t="n"/>
      <c r="E274" s="18" t="n"/>
      <c r="F274" s="53" t="inlineStr">
        <is>
          <t>ACラゾーレ</t>
        </is>
      </c>
      <c r="G274" s="32" t="inlineStr">
        <is>
          <t>2-0</t>
        </is>
      </c>
      <c r="H274" s="31" t="inlineStr">
        <is>
          <t>〇</t>
        </is>
      </c>
      <c r="I274" s="54" t="n"/>
    </row>
    <row r="275" outlineLevel="1" customFormat="1" s="1">
      <c r="B275" s="46" t="n"/>
      <c r="C275" s="144" t="n"/>
      <c r="D275" s="140" t="n"/>
      <c r="E275" s="18" t="n"/>
      <c r="F275" s="53" t="inlineStr">
        <is>
          <t>下河原G</t>
        </is>
      </c>
      <c r="G275" s="32" t="inlineStr">
        <is>
          <t>2-0</t>
        </is>
      </c>
      <c r="H275" s="31" t="inlineStr">
        <is>
          <t>〇</t>
        </is>
      </c>
      <c r="I275" s="54" t="n"/>
    </row>
    <row r="276" outlineLevel="1" customFormat="1" s="1">
      <c r="B276" s="46" t="n"/>
      <c r="C276" s="144" t="n"/>
      <c r="D276" s="140" t="n"/>
      <c r="E276" s="18" t="n"/>
      <c r="F276" s="53" t="inlineStr">
        <is>
          <t>ACラゾーレ</t>
        </is>
      </c>
      <c r="G276" s="32" t="inlineStr">
        <is>
          <t>1-0</t>
        </is>
      </c>
      <c r="H276" s="31" t="inlineStr">
        <is>
          <t>〇</t>
        </is>
      </c>
      <c r="I276" s="54" t="n"/>
    </row>
    <row r="277" outlineLevel="1" customFormat="1" s="1">
      <c r="B277" s="46" t="n"/>
      <c r="C277" s="144" t="n"/>
      <c r="D277" s="140" t="n"/>
      <c r="E277" s="18" t="n"/>
      <c r="F277" s="53" t="inlineStr">
        <is>
          <t>下河原G</t>
        </is>
      </c>
      <c r="G277" s="32" t="inlineStr">
        <is>
          <t>0-2</t>
        </is>
      </c>
      <c r="H277" s="31" t="inlineStr">
        <is>
          <t>×</t>
        </is>
      </c>
      <c r="I277" s="54" t="n"/>
    </row>
    <row r="278" outlineLevel="1" customFormat="1" s="1">
      <c r="B278" s="143" t="n">
        <v>45850</v>
      </c>
      <c r="C278" s="144">
        <f>B278</f>
        <v/>
      </c>
      <c r="D278" s="140" t="inlineStr">
        <is>
          <t>笹音カップ</t>
        </is>
      </c>
      <c r="E278" s="18" t="inlineStr">
        <is>
          <t>深谷通信隊跡地グラウンド</t>
        </is>
      </c>
      <c r="F278" s="53" t="inlineStr">
        <is>
          <t>天神湘南</t>
        </is>
      </c>
      <c r="G278" s="32" t="inlineStr">
        <is>
          <t>1-0</t>
        </is>
      </c>
      <c r="H278" s="31" t="inlineStr">
        <is>
          <t>〇</t>
        </is>
      </c>
      <c r="I278" s="54" t="inlineStr">
        <is>
          <t>2位パート優勝</t>
        </is>
      </c>
    </row>
    <row r="279" outlineLevel="1" customFormat="1" s="1">
      <c r="B279" s="46" t="n"/>
      <c r="C279" s="144" t="n"/>
      <c r="D279" s="140" t="n"/>
      <c r="E279" s="18" t="n"/>
      <c r="F279" s="53" t="inlineStr">
        <is>
          <t>エスフォルソB</t>
        </is>
      </c>
      <c r="G279" s="32" t="inlineStr">
        <is>
          <t>2-3</t>
        </is>
      </c>
      <c r="H279" s="31" t="inlineStr">
        <is>
          <t>×</t>
        </is>
      </c>
      <c r="I279" s="54" t="n"/>
    </row>
    <row r="280" outlineLevel="1" customFormat="1" s="1">
      <c r="B280" s="46" t="n"/>
      <c r="C280" s="144" t="n"/>
      <c r="D280" s="140" t="n"/>
      <c r="E280" s="18" t="n"/>
      <c r="F280" s="53" t="inlineStr">
        <is>
          <t>深園</t>
        </is>
      </c>
      <c r="G280" s="32" t="inlineStr">
        <is>
          <t>6-1</t>
        </is>
      </c>
      <c r="H280" s="31" t="inlineStr">
        <is>
          <t>〇</t>
        </is>
      </c>
      <c r="I280" s="54" t="inlineStr">
        <is>
          <t>2位パート</t>
        </is>
      </c>
    </row>
    <row r="281" outlineLevel="1" customFormat="1" s="1">
      <c r="B281" s="46" t="n"/>
      <c r="C281" s="144" t="n"/>
      <c r="D281" s="140" t="n"/>
      <c r="E281" s="18" t="n"/>
      <c r="F281" s="53" t="inlineStr">
        <is>
          <t>海老名クレッセル</t>
        </is>
      </c>
      <c r="G281" s="32" t="inlineStr">
        <is>
          <t>1-1</t>
        </is>
      </c>
      <c r="H281" s="31" t="inlineStr">
        <is>
          <t>△</t>
        </is>
      </c>
      <c r="I281" s="54" t="inlineStr">
        <is>
          <t>2位パート</t>
        </is>
      </c>
    </row>
    <row r="282" outlineLevel="1" customFormat="1" s="1">
      <c r="B282" s="143" t="n">
        <v>45844</v>
      </c>
      <c r="C282" s="144">
        <f>B282</f>
        <v/>
      </c>
      <c r="D282" s="140" t="inlineStr">
        <is>
          <t>ライオンズ交流戦</t>
        </is>
      </c>
      <c r="E282" s="18" t="inlineStr">
        <is>
          <t>ライオンズグラウンド</t>
        </is>
      </c>
      <c r="F282" s="53" t="inlineStr">
        <is>
          <t>ライオンズ</t>
        </is>
      </c>
      <c r="G282" s="32" t="inlineStr">
        <is>
          <t>2-0</t>
        </is>
      </c>
      <c r="H282" s="31" t="inlineStr">
        <is>
          <t>〇</t>
        </is>
      </c>
      <c r="I282" s="54" t="n"/>
    </row>
    <row r="283" outlineLevel="1" customFormat="1" s="1">
      <c r="B283" s="46" t="n"/>
      <c r="C283" s="144" t="n"/>
      <c r="D283" s="140" t="n"/>
      <c r="E283" s="18" t="n"/>
      <c r="F283" s="53" t="inlineStr">
        <is>
          <t>ライオンズ</t>
        </is>
      </c>
      <c r="G283" s="32" t="inlineStr">
        <is>
          <t>0-0</t>
        </is>
      </c>
      <c r="H283" s="31" t="inlineStr">
        <is>
          <t>△</t>
        </is>
      </c>
      <c r="I283" s="54" t="n"/>
    </row>
    <row r="284" outlineLevel="1" customFormat="1" s="1">
      <c r="B284" s="46" t="n"/>
      <c r="C284" s="144" t="n"/>
      <c r="D284" s="140" t="n"/>
      <c r="E284" s="18" t="n"/>
      <c r="F284" s="53" t="inlineStr">
        <is>
          <t>ライオンズ</t>
        </is>
      </c>
      <c r="G284" s="32" t="inlineStr">
        <is>
          <t>0-2</t>
        </is>
      </c>
      <c r="H284" s="31" t="inlineStr">
        <is>
          <t>×</t>
        </is>
      </c>
      <c r="I284" s="54" t="n"/>
    </row>
    <row r="285" outlineLevel="1" customFormat="1" s="1">
      <c r="B285" s="46" t="n"/>
      <c r="C285" s="144" t="n"/>
      <c r="D285" s="140" t="n"/>
      <c r="E285" s="18" t="n"/>
      <c r="F285" s="53" t="inlineStr">
        <is>
          <t>ライオンズ</t>
        </is>
      </c>
      <c r="G285" s="32" t="inlineStr">
        <is>
          <t>1-1</t>
        </is>
      </c>
      <c r="H285" s="31" t="inlineStr">
        <is>
          <t>△</t>
        </is>
      </c>
      <c r="I285" s="54" t="n"/>
    </row>
    <row r="286" outlineLevel="1" customFormat="1" s="1">
      <c r="B286" s="46" t="n"/>
      <c r="C286" s="144" t="n"/>
      <c r="D286" s="140" t="n"/>
      <c r="E286" s="18" t="n"/>
      <c r="F286" s="53" t="inlineStr">
        <is>
          <t>ライオンズ</t>
        </is>
      </c>
      <c r="G286" s="32" t="inlineStr">
        <is>
          <t>1-1</t>
        </is>
      </c>
      <c r="H286" s="31" t="inlineStr">
        <is>
          <t>△</t>
        </is>
      </c>
      <c r="I286" s="54" t="n"/>
    </row>
    <row r="287" outlineLevel="1" customFormat="1" s="1">
      <c r="B287" s="143" t="n">
        <v>45844</v>
      </c>
      <c r="C287" s="144">
        <f>B287</f>
        <v/>
      </c>
      <c r="D287" s="140" t="inlineStr">
        <is>
          <t>ルースカップ</t>
        </is>
      </c>
      <c r="E287" s="18" t="inlineStr">
        <is>
          <t>アオバスカイフィールド</t>
        </is>
      </c>
      <c r="F287" s="53" t="inlineStr">
        <is>
          <t>XFC</t>
        </is>
      </c>
      <c r="G287" s="32" t="inlineStr">
        <is>
          <t>0-2</t>
        </is>
      </c>
      <c r="H287" s="31" t="inlineStr">
        <is>
          <t>×</t>
        </is>
      </c>
      <c r="I287" s="54" t="n"/>
    </row>
    <row r="288" outlineLevel="1" customFormat="1" s="1">
      <c r="B288" s="46" t="n"/>
      <c r="C288" s="144" t="n"/>
      <c r="D288" s="140" t="n"/>
      <c r="E288" s="18" t="n"/>
      <c r="F288" s="53" t="inlineStr">
        <is>
          <t>馬堀FCルンデ</t>
        </is>
      </c>
      <c r="G288" s="32" t="inlineStr">
        <is>
          <t>1-3</t>
        </is>
      </c>
      <c r="H288" s="31" t="inlineStr">
        <is>
          <t>×</t>
        </is>
      </c>
      <c r="I288" s="54" t="n"/>
    </row>
    <row r="289" outlineLevel="1" customFormat="1" s="1">
      <c r="B289" s="46" t="n"/>
      <c r="C289" s="144" t="n"/>
      <c r="D289" s="140" t="n"/>
      <c r="E289" s="18" t="n"/>
      <c r="F289" s="53" t="inlineStr">
        <is>
          <t>コンテンテ</t>
        </is>
      </c>
      <c r="G289" s="32" t="inlineStr">
        <is>
          <t>0-4</t>
        </is>
      </c>
      <c r="H289" s="31" t="inlineStr">
        <is>
          <t>×</t>
        </is>
      </c>
      <c r="I289" s="54" t="n"/>
    </row>
    <row r="290" outlineLevel="1" customFormat="1" s="1">
      <c r="B290" s="46" t="n"/>
      <c r="C290" s="144" t="n"/>
      <c r="D290" s="140" t="n"/>
      <c r="E290" s="18" t="n"/>
      <c r="F290" s="53" t="inlineStr">
        <is>
          <t>I.Oキッカーズ</t>
        </is>
      </c>
      <c r="G290" s="32" t="inlineStr">
        <is>
          <t>1-1</t>
        </is>
      </c>
      <c r="H290" s="31" t="inlineStr">
        <is>
          <t>△</t>
        </is>
      </c>
      <c r="I290" s="54" t="n"/>
    </row>
    <row r="291" outlineLevel="1" customFormat="1" s="1">
      <c r="B291" s="46" t="n"/>
      <c r="C291" s="144" t="n"/>
      <c r="D291" s="140" t="n"/>
      <c r="E291" s="18" t="n"/>
      <c r="F291" s="53" t="inlineStr">
        <is>
          <t>TADOなかよしSC</t>
        </is>
      </c>
      <c r="G291" s="32" t="inlineStr">
        <is>
          <t>0-2</t>
        </is>
      </c>
      <c r="H291" s="31" t="inlineStr">
        <is>
          <t>×</t>
        </is>
      </c>
      <c r="I291" s="54" t="n"/>
    </row>
    <row r="292" outlineLevel="1" customFormat="1" s="1">
      <c r="B292" s="143" t="n">
        <v>45837</v>
      </c>
      <c r="C292" s="144">
        <f>B292</f>
        <v/>
      </c>
      <c r="D292" s="140" t="inlineStr">
        <is>
          <t>TRM</t>
        </is>
      </c>
      <c r="E292" s="18" t="inlineStr">
        <is>
          <t>明浜小学校</t>
        </is>
      </c>
      <c r="F292" s="53" t="inlineStr">
        <is>
          <t>大楠少年サッカー友の会</t>
        </is>
      </c>
      <c r="G292" s="32" t="inlineStr">
        <is>
          <t>4-0</t>
        </is>
      </c>
      <c r="H292" s="31" t="inlineStr">
        <is>
          <t>〇</t>
        </is>
      </c>
      <c r="I292" s="54" t="n"/>
    </row>
    <row r="293" outlineLevel="1" customFormat="1" s="1">
      <c r="B293" s="46" t="n"/>
      <c r="C293" s="144" t="n"/>
      <c r="D293" s="140" t="n"/>
      <c r="E293" s="18" t="n"/>
      <c r="F293" s="53" t="inlineStr">
        <is>
          <t>湘南ルベントSC</t>
        </is>
      </c>
      <c r="G293" s="32" t="inlineStr">
        <is>
          <t>1-1</t>
        </is>
      </c>
      <c r="H293" s="31" t="inlineStr">
        <is>
          <t>△</t>
        </is>
      </c>
      <c r="I293" s="54" t="n"/>
    </row>
    <row r="294" outlineLevel="1" customFormat="1" s="1">
      <c r="B294" s="46" t="n"/>
      <c r="C294" s="144" t="n"/>
      <c r="D294" s="140" t="n"/>
      <c r="E294" s="18" t="n"/>
      <c r="F294" s="53" t="inlineStr">
        <is>
          <t>大楠少年サッカー友の会</t>
        </is>
      </c>
      <c r="G294" s="32" t="inlineStr">
        <is>
          <t>3-0</t>
        </is>
      </c>
      <c r="H294" s="31" t="inlineStr">
        <is>
          <t>〇</t>
        </is>
      </c>
      <c r="I294" s="54" t="n"/>
    </row>
    <row r="295" outlineLevel="1" customFormat="1" s="1">
      <c r="B295" s="46" t="n"/>
      <c r="C295" s="144" t="n"/>
      <c r="D295" s="140" t="n"/>
      <c r="E295" s="18" t="n"/>
      <c r="F295" s="53" t="inlineStr">
        <is>
          <t>湘南ルベントSC</t>
        </is>
      </c>
      <c r="G295" s="32" t="inlineStr">
        <is>
          <t>2-0</t>
        </is>
      </c>
      <c r="H295" s="31" t="inlineStr">
        <is>
          <t>〇</t>
        </is>
      </c>
      <c r="I295" s="54" t="n"/>
    </row>
    <row r="296" outlineLevel="1" ht="18.75" customFormat="1" customHeight="1" s="1">
      <c r="B296" s="46" t="n"/>
      <c r="C296" s="144" t="n"/>
      <c r="D296" s="140" t="n"/>
      <c r="E296" s="18" t="n"/>
      <c r="F296" s="53" t="inlineStr">
        <is>
          <t>大楠少年サッカー友の会</t>
        </is>
      </c>
      <c r="G296" s="32" t="inlineStr">
        <is>
          <t>5-0</t>
        </is>
      </c>
      <c r="H296" s="31" t="inlineStr">
        <is>
          <t>〇</t>
        </is>
      </c>
      <c r="I296" s="54" t="n"/>
    </row>
    <row r="297" outlineLevel="1" customFormat="1" s="1">
      <c r="B297" s="46" t="n"/>
      <c r="C297" s="144" t="n"/>
      <c r="D297" s="140" t="n"/>
      <c r="E297" s="18" t="n"/>
      <c r="F297" s="53" t="inlineStr">
        <is>
          <t>湘南ルベントSC</t>
        </is>
      </c>
      <c r="G297" s="32" t="inlineStr">
        <is>
          <t>0-1</t>
        </is>
      </c>
      <c r="H297" s="31" t="inlineStr">
        <is>
          <t>×</t>
        </is>
      </c>
      <c r="I297" s="54" t="n"/>
    </row>
    <row r="298" outlineLevel="1" customFormat="1" s="1">
      <c r="B298" s="143" t="n">
        <v>45836</v>
      </c>
      <c r="C298" s="144">
        <f>B298</f>
        <v/>
      </c>
      <c r="D298" s="140" t="inlineStr">
        <is>
          <t>六会湘南台TRM</t>
        </is>
      </c>
      <c r="E298" s="18" t="inlineStr">
        <is>
          <t>湘南台小学校</t>
        </is>
      </c>
      <c r="F298" s="53" t="inlineStr">
        <is>
          <t>FC六会湘南台</t>
        </is>
      </c>
      <c r="G298" s="32" t="inlineStr">
        <is>
          <t>2-1</t>
        </is>
      </c>
      <c r="H298" s="31" t="inlineStr">
        <is>
          <t>〇</t>
        </is>
      </c>
      <c r="I298" s="54" t="n"/>
    </row>
    <row r="299" outlineLevel="1" customFormat="1" s="1">
      <c r="B299" s="46" t="n"/>
      <c r="C299" s="144" t="n"/>
      <c r="D299" s="140" t="n"/>
      <c r="E299" s="18" t="n"/>
      <c r="F299" s="53" t="inlineStr">
        <is>
          <t>FC六会湘南台</t>
        </is>
      </c>
      <c r="G299" s="32" t="inlineStr">
        <is>
          <t>5-0</t>
        </is>
      </c>
      <c r="H299" s="31" t="inlineStr">
        <is>
          <t>〇</t>
        </is>
      </c>
      <c r="I299" s="54" t="n"/>
    </row>
    <row r="300" outlineLevel="1" customFormat="1" s="1">
      <c r="B300" s="46" t="n"/>
      <c r="C300" s="144" t="n"/>
      <c r="D300" s="140" t="n"/>
      <c r="E300" s="18" t="n"/>
      <c r="F300" s="53" t="inlineStr">
        <is>
          <t>FC六会湘南台</t>
        </is>
      </c>
      <c r="G300" s="32" t="inlineStr">
        <is>
          <t>1-2</t>
        </is>
      </c>
      <c r="H300" s="31" t="inlineStr">
        <is>
          <t>×</t>
        </is>
      </c>
      <c r="I300" s="54" t="n"/>
    </row>
    <row r="301" outlineLevel="1" customFormat="1" s="1">
      <c r="B301" s="143" t="n">
        <v>45829</v>
      </c>
      <c r="C301" s="144">
        <f>B301</f>
        <v/>
      </c>
      <c r="D301" s="140" t="inlineStr">
        <is>
          <t>SL</t>
        </is>
      </c>
      <c r="E301" s="18" t="inlineStr">
        <is>
          <t>はまゆう</t>
        </is>
      </c>
      <c r="F301" s="53" t="inlineStr">
        <is>
          <t>FC津久井ペガサス</t>
        </is>
      </c>
      <c r="G301" s="32" t="inlineStr">
        <is>
          <t>6-0</t>
        </is>
      </c>
      <c r="H301" s="31" t="inlineStr">
        <is>
          <t>〇</t>
        </is>
      </c>
      <c r="I301" s="54" t="n"/>
    </row>
    <row r="302" ht="18.75" customFormat="1" customHeight="1" s="141">
      <c r="B302" s="46" t="n"/>
      <c r="C302" s="144" t="n"/>
      <c r="D302" s="140" t="n"/>
      <c r="E302" s="18" t="n"/>
      <c r="F302" s="53" t="inlineStr">
        <is>
          <t>馬堀FCルンデ</t>
        </is>
      </c>
      <c r="G302" s="32" t="inlineStr">
        <is>
          <t>0-2</t>
        </is>
      </c>
      <c r="H302" s="31" t="inlineStr">
        <is>
          <t>×</t>
        </is>
      </c>
      <c r="I302" s="54" t="n"/>
    </row>
    <row r="303" ht="18.75" customFormat="1" customHeight="1" s="141">
      <c r="B303" s="143" t="n">
        <v>45822</v>
      </c>
      <c r="C303" s="144">
        <f>B303</f>
        <v/>
      </c>
      <c r="D303" s="140" t="inlineStr">
        <is>
          <t>SL</t>
        </is>
      </c>
      <c r="E303" s="18" t="inlineStr">
        <is>
          <t>はまゆう</t>
        </is>
      </c>
      <c r="F303" s="53" t="inlineStr">
        <is>
          <t>久里浜FC</t>
        </is>
      </c>
      <c r="G303" s="32" t="inlineStr">
        <is>
          <t>4-1</t>
        </is>
      </c>
      <c r="H303" s="31" t="inlineStr">
        <is>
          <t>〇</t>
        </is>
      </c>
      <c r="I303" s="54" t="inlineStr">
        <is>
          <t>TRM</t>
        </is>
      </c>
    </row>
    <row r="304" ht="18.75" customFormat="1" customHeight="1" s="141">
      <c r="B304" s="46" t="n"/>
      <c r="C304" s="144" t="n"/>
      <c r="D304" s="140" t="n"/>
      <c r="E304" s="18" t="n"/>
      <c r="F304" s="53" t="inlineStr">
        <is>
          <t>武山キッカーズ・ジュニア</t>
        </is>
      </c>
      <c r="G304" s="32" t="inlineStr">
        <is>
          <t>7-0</t>
        </is>
      </c>
      <c r="H304" s="31" t="inlineStr">
        <is>
          <t>〇</t>
        </is>
      </c>
      <c r="I304" s="54" t="inlineStr">
        <is>
          <t>TRM</t>
        </is>
      </c>
    </row>
    <row r="305" ht="18.75" customFormat="1" customHeight="1" s="141">
      <c r="B305" s="143" t="n">
        <v>45816</v>
      </c>
      <c r="C305" s="144">
        <f>B305</f>
        <v/>
      </c>
      <c r="D305" s="140" t="inlineStr">
        <is>
          <t>マリノス主催交流戦</t>
        </is>
      </c>
      <c r="E305" s="18" t="inlineStr">
        <is>
          <t>リーフ</t>
        </is>
      </c>
      <c r="F305" s="53" t="inlineStr">
        <is>
          <t>マリノス②</t>
        </is>
      </c>
      <c r="G305" s="32" t="inlineStr">
        <is>
          <t>5-0</t>
        </is>
      </c>
      <c r="H305" s="31" t="inlineStr">
        <is>
          <t>〇</t>
        </is>
      </c>
      <c r="I305" s="54" t="inlineStr">
        <is>
          <t>優勝</t>
        </is>
      </c>
    </row>
    <row r="306" ht="18.75" customFormat="1" customHeight="1" s="141">
      <c r="B306" s="46" t="n"/>
      <c r="C306" s="144" t="n"/>
      <c r="D306" s="140" t="n"/>
      <c r="E306" s="18" t="n"/>
      <c r="F306" s="53" t="inlineStr">
        <is>
          <t>ALLZ②</t>
        </is>
      </c>
      <c r="G306" s="32" t="inlineStr">
        <is>
          <t>3-1</t>
        </is>
      </c>
      <c r="H306" s="31" t="inlineStr">
        <is>
          <t>〇</t>
        </is>
      </c>
      <c r="I306" s="54" t="n"/>
    </row>
    <row r="307" customFormat="1" s="141">
      <c r="B307" s="46" t="n"/>
      <c r="C307" s="144" t="n"/>
      <c r="D307" s="140" t="n"/>
      <c r="E307" s="18" t="n"/>
      <c r="F307" s="53" t="inlineStr">
        <is>
          <t>横須賀シーガルズFC</t>
        </is>
      </c>
      <c r="G307" s="32" t="inlineStr">
        <is>
          <t>2-1</t>
        </is>
      </c>
      <c r="H307" s="31" t="inlineStr">
        <is>
          <t>〇</t>
        </is>
      </c>
      <c r="I307" s="54" t="n"/>
    </row>
    <row r="308" customFormat="1" s="141">
      <c r="B308" s="46" t="n"/>
      <c r="C308" s="144" t="n"/>
      <c r="D308" s="140" t="n"/>
      <c r="E308" s="18" t="n"/>
      <c r="F308" s="53" t="inlineStr">
        <is>
          <t>I.Oキッカーズ</t>
        </is>
      </c>
      <c r="G308" s="32" t="inlineStr">
        <is>
          <t>0-0（PK 5-4）</t>
        </is>
      </c>
      <c r="H308" s="31" t="inlineStr">
        <is>
          <t>〇</t>
        </is>
      </c>
      <c r="I308" s="54" t="n"/>
    </row>
    <row r="309" customFormat="1" s="141">
      <c r="B309" s="143" t="n">
        <v>45801</v>
      </c>
      <c r="C309" s="144">
        <f>B309</f>
        <v/>
      </c>
      <c r="D309" s="140" t="inlineStr">
        <is>
          <t>スーパーリーグ</t>
        </is>
      </c>
      <c r="E309" s="18" t="inlineStr">
        <is>
          <t>はまゆうグランド</t>
        </is>
      </c>
      <c r="F309" s="53" t="inlineStr">
        <is>
          <t>FC夏島</t>
        </is>
      </c>
      <c r="G309" s="32" t="inlineStr">
        <is>
          <t>4-0</t>
        </is>
      </c>
      <c r="H309" s="31" t="inlineStr">
        <is>
          <t>〇</t>
        </is>
      </c>
      <c r="I309" s="54" t="n"/>
    </row>
    <row r="310" customFormat="1" s="141">
      <c r="B310" s="46" t="n"/>
      <c r="C310" s="144" t="n"/>
      <c r="D310" s="140" t="n"/>
      <c r="E310" s="18" t="n"/>
      <c r="F310" s="53" t="inlineStr">
        <is>
          <t>スワSS</t>
        </is>
      </c>
      <c r="G310" s="32" t="inlineStr">
        <is>
          <t>6-0</t>
        </is>
      </c>
      <c r="H310" s="31" t="inlineStr">
        <is>
          <t>〇</t>
        </is>
      </c>
      <c r="I310" s="54" t="n"/>
    </row>
    <row r="311" customFormat="1" s="141">
      <c r="B311" s="46" t="n"/>
      <c r="C311" s="144" t="n"/>
      <c r="D311" s="140" t="n"/>
      <c r="E311" s="18" t="n"/>
      <c r="F311" s="53" t="inlineStr">
        <is>
          <t>たかとりキッカーズ</t>
        </is>
      </c>
      <c r="G311" s="32" t="inlineStr">
        <is>
          <t>2-1</t>
        </is>
      </c>
      <c r="H311" s="31" t="inlineStr">
        <is>
          <t>〇</t>
        </is>
      </c>
      <c r="I311" s="54" t="inlineStr">
        <is>
          <t>TRM</t>
        </is>
      </c>
    </row>
    <row r="312" customFormat="1" s="141">
      <c r="B312" s="143" t="n">
        <v>45795</v>
      </c>
      <c r="C312" s="144">
        <f>B312</f>
        <v/>
      </c>
      <c r="D312" s="140" t="inlineStr">
        <is>
          <t>久里浜カップ</t>
        </is>
      </c>
      <c r="E312" s="18" t="inlineStr">
        <is>
          <t>久里浜小学校</t>
        </is>
      </c>
      <c r="F312" s="53" t="inlineStr">
        <is>
          <t>久里浜FC</t>
        </is>
      </c>
      <c r="G312" s="32" t="inlineStr">
        <is>
          <t>3-0</t>
        </is>
      </c>
      <c r="H312" s="31" t="inlineStr">
        <is>
          <t>〇</t>
        </is>
      </c>
      <c r="I312" s="54" t="n"/>
    </row>
    <row r="313" customFormat="1" s="141">
      <c r="B313" s="46" t="n"/>
      <c r="C313" s="144" t="n"/>
      <c r="D313" s="140" t="n"/>
      <c r="E313" s="18" t="n"/>
      <c r="F313" s="53" t="inlineStr">
        <is>
          <t>大楠少年サッカー友の会</t>
        </is>
      </c>
      <c r="G313" s="32" t="inlineStr">
        <is>
          <t>1-1</t>
        </is>
      </c>
      <c r="H313" s="31" t="inlineStr">
        <is>
          <t>△</t>
        </is>
      </c>
      <c r="I313" s="54" t="n"/>
    </row>
    <row r="314" customFormat="1" s="141">
      <c r="B314" s="46" t="n"/>
      <c r="C314" s="144" t="n"/>
      <c r="D314" s="140" t="n"/>
      <c r="E314" s="18" t="n"/>
      <c r="F314" s="53" t="inlineStr">
        <is>
          <t>葉山JGK</t>
        </is>
      </c>
      <c r="G314" s="32" t="inlineStr">
        <is>
          <t>0-0（PK 2-3）</t>
        </is>
      </c>
      <c r="H314" s="31" t="inlineStr">
        <is>
          <t>×</t>
        </is>
      </c>
      <c r="I314" s="54" t="n"/>
    </row>
    <row r="315" customFormat="1" s="141">
      <c r="B315" s="46" t="n"/>
      <c r="C315" s="144" t="n"/>
      <c r="D315" s="140" t="n"/>
      <c r="E315" s="18" t="n"/>
      <c r="F315" s="53" t="inlineStr">
        <is>
          <t>長津田</t>
        </is>
      </c>
      <c r="G315" s="32" t="inlineStr">
        <is>
          <t>1-0</t>
        </is>
      </c>
      <c r="H315" s="31" t="inlineStr">
        <is>
          <t>〇</t>
        </is>
      </c>
      <c r="I315" s="54" t="n"/>
    </row>
    <row r="316" customFormat="1" s="141">
      <c r="B316" s="143" t="n">
        <v>45788</v>
      </c>
      <c r="C316" s="144">
        <f>B316</f>
        <v/>
      </c>
      <c r="D316" s="140" t="inlineStr">
        <is>
          <t>明浜カップ</t>
        </is>
      </c>
      <c r="E316" s="18" t="inlineStr">
        <is>
          <t>明浜小学校</t>
        </is>
      </c>
      <c r="F316" s="53" t="inlineStr">
        <is>
          <t>野庭キッカーズ</t>
        </is>
      </c>
      <c r="G316" s="32" t="inlineStr">
        <is>
          <t>0-1</t>
        </is>
      </c>
      <c r="H316" s="31" t="inlineStr">
        <is>
          <t>×</t>
        </is>
      </c>
      <c r="I316" s="54" t="n"/>
    </row>
    <row r="317" customFormat="1" s="141">
      <c r="B317" s="46" t="n"/>
      <c r="C317" s="144" t="n"/>
      <c r="D317" s="140" t="n"/>
      <c r="E317" s="18" t="n"/>
      <c r="F317" s="53" t="inlineStr">
        <is>
          <t>FC東海岸</t>
        </is>
      </c>
      <c r="G317" s="32" t="inlineStr">
        <is>
          <t>0-1</t>
        </is>
      </c>
      <c r="H317" s="31" t="inlineStr">
        <is>
          <t>×</t>
        </is>
      </c>
      <c r="I317" s="54" t="n"/>
    </row>
    <row r="318" customFormat="1" s="141">
      <c r="B318" s="46" t="n"/>
      <c r="C318" s="144" t="n"/>
      <c r="D318" s="140" t="n"/>
      <c r="E318" s="18" t="n"/>
      <c r="F318" s="53" t="inlineStr">
        <is>
          <t>大津FC</t>
        </is>
      </c>
      <c r="G318" s="32" t="inlineStr">
        <is>
          <t>0-1</t>
        </is>
      </c>
      <c r="H318" s="31" t="inlineStr">
        <is>
          <t>×</t>
        </is>
      </c>
      <c r="I318" s="54" t="n"/>
    </row>
    <row r="319" customFormat="1" s="141">
      <c r="B319" s="46" t="n"/>
      <c r="C319" s="144" t="n"/>
      <c r="D319" s="140" t="n"/>
      <c r="E319" s="18" t="n"/>
      <c r="F319" s="53" t="inlineStr">
        <is>
          <t>武山キッカーズ・ジュニア</t>
        </is>
      </c>
      <c r="G319" s="32" t="inlineStr">
        <is>
          <t>0-1</t>
        </is>
      </c>
      <c r="H319" s="31" t="inlineStr">
        <is>
          <t>×</t>
        </is>
      </c>
      <c r="I319" s="54" t="n"/>
      <c r="L319" s="6" t="n"/>
    </row>
    <row r="320" customFormat="1" s="141">
      <c r="B320" s="46" t="n"/>
      <c r="C320" s="144" t="n"/>
      <c r="D320" s="140" t="n"/>
      <c r="E320" s="18" t="n"/>
      <c r="F320" s="53" t="inlineStr">
        <is>
          <t>湘南ルベントSC</t>
        </is>
      </c>
      <c r="G320" s="32" t="inlineStr">
        <is>
          <t>0-3</t>
        </is>
      </c>
      <c r="H320" s="31" t="inlineStr">
        <is>
          <t>×</t>
        </is>
      </c>
      <c r="I320" s="54" t="n"/>
      <c r="L320" s="6" t="n"/>
    </row>
    <row r="321" customFormat="1" s="141">
      <c r="B321" s="46" t="n"/>
      <c r="C321" s="144" t="n"/>
      <c r="D321" s="140" t="n"/>
      <c r="E321" s="18" t="n"/>
      <c r="F321" s="53" t="inlineStr">
        <is>
          <t>TADOなかよしSC</t>
        </is>
      </c>
      <c r="G321" s="32" t="inlineStr">
        <is>
          <t>1-1（PK 3-4）</t>
        </is>
      </c>
      <c r="H321" s="31" t="inlineStr">
        <is>
          <t>×</t>
        </is>
      </c>
      <c r="I321" s="54" t="n"/>
      <c r="L321" s="6" t="n"/>
    </row>
    <row r="322" customFormat="1" s="141">
      <c r="B322" s="46" t="n"/>
      <c r="C322" s="144" t="n"/>
      <c r="D322" s="140" t="n"/>
      <c r="E322" s="18" t="n"/>
      <c r="F322" s="53" t="inlineStr">
        <is>
          <t>大津FC</t>
        </is>
      </c>
      <c r="G322" s="32" t="inlineStr">
        <is>
          <t>4-1</t>
        </is>
      </c>
      <c r="H322" s="31" t="inlineStr">
        <is>
          <t>〇</t>
        </is>
      </c>
      <c r="I322" s="54" t="n"/>
      <c r="L322" s="6" t="n"/>
    </row>
    <row r="323" customFormat="1" s="141">
      <c r="B323" s="143" t="n">
        <v>45780</v>
      </c>
      <c r="C323" s="144">
        <f>B323</f>
        <v/>
      </c>
      <c r="D323" s="140" t="inlineStr">
        <is>
          <t>SFATサッカーフェス</t>
        </is>
      </c>
      <c r="E323" s="18" t="inlineStr">
        <is>
          <t>伊勢原市総合運動公園</t>
        </is>
      </c>
      <c r="F323" s="53" t="inlineStr">
        <is>
          <t>成瀬SS</t>
        </is>
      </c>
      <c r="G323" s="32" t="inlineStr">
        <is>
          <t>2-0</t>
        </is>
      </c>
      <c r="H323" s="31" t="inlineStr">
        <is>
          <t>〇</t>
        </is>
      </c>
      <c r="I323" s="54" t="inlineStr">
        <is>
          <t>2位</t>
        </is>
      </c>
      <c r="L323" s="6" t="n"/>
    </row>
    <row r="324" customFormat="1" s="141">
      <c r="B324" s="46" t="n"/>
      <c r="C324" s="144" t="n"/>
      <c r="D324" s="140" t="n"/>
      <c r="E324" s="18" t="n"/>
      <c r="F324" s="53" t="inlineStr">
        <is>
          <t>グランツ</t>
        </is>
      </c>
      <c r="G324" s="32" t="inlineStr">
        <is>
          <t>2-0</t>
        </is>
      </c>
      <c r="H324" s="31" t="inlineStr">
        <is>
          <t>〇</t>
        </is>
      </c>
      <c r="I324" s="54" t="n"/>
      <c r="L324" s="6" t="n"/>
    </row>
    <row r="325" customFormat="1" s="141">
      <c r="B325" s="46" t="n"/>
      <c r="C325" s="144" t="n"/>
      <c r="D325" s="140" t="n"/>
      <c r="E325" s="18" t="n"/>
      <c r="F325" s="53" t="inlineStr">
        <is>
          <t>蔦尾Jr</t>
        </is>
      </c>
      <c r="G325" s="32" t="inlineStr">
        <is>
          <t>1-0</t>
        </is>
      </c>
      <c r="H325" s="31" t="inlineStr">
        <is>
          <t>〇</t>
        </is>
      </c>
      <c r="I325" s="54" t="n"/>
      <c r="L325" s="6" t="n"/>
    </row>
    <row r="326">
      <c r="B326" s="46" t="n"/>
      <c r="C326" s="144" t="n"/>
      <c r="D326" s="140" t="n"/>
      <c r="E326" s="18" t="n"/>
      <c r="F326" s="53" t="inlineStr">
        <is>
          <t>SFAT ISEHARA SC</t>
        </is>
      </c>
      <c r="G326" s="32" t="inlineStr">
        <is>
          <t>0-1</t>
        </is>
      </c>
      <c r="H326" s="31" t="inlineStr">
        <is>
          <t>×</t>
        </is>
      </c>
      <c r="I326" s="54" t="n"/>
      <c r="L326" s="6" t="n"/>
    </row>
    <row r="327">
      <c r="B327" s="143" t="n">
        <v>45776</v>
      </c>
      <c r="C327" s="144">
        <f>B327</f>
        <v/>
      </c>
      <c r="D327" s="140" t="inlineStr">
        <is>
          <t>中原カップ</t>
        </is>
      </c>
      <c r="E327" s="18" t="inlineStr">
        <is>
          <t>川崎市丸子橋第3広場</t>
        </is>
      </c>
      <c r="F327" s="53" t="inlineStr">
        <is>
          <t>中原ネイビー</t>
        </is>
      </c>
      <c r="G327" s="32" t="inlineStr">
        <is>
          <t>2-0</t>
        </is>
      </c>
      <c r="H327" s="31" t="inlineStr">
        <is>
          <t>〇</t>
        </is>
      </c>
      <c r="I327" s="54" t="n"/>
      <c r="L327" s="6" t="n"/>
    </row>
    <row r="328">
      <c r="B328" s="46" t="n"/>
      <c r="C328" s="144" t="n"/>
      <c r="D328" s="140" t="n"/>
      <c r="E328" s="18" t="n"/>
      <c r="F328" s="53" t="inlineStr">
        <is>
          <t>布田</t>
        </is>
      </c>
      <c r="G328" s="32" t="inlineStr">
        <is>
          <t>3-0</t>
        </is>
      </c>
      <c r="H328" s="31" t="inlineStr">
        <is>
          <t>〇</t>
        </is>
      </c>
      <c r="I328" s="54" t="n"/>
      <c r="L328" s="6" t="n"/>
    </row>
    <row r="329">
      <c r="B329" s="143" t="n">
        <v>45774</v>
      </c>
      <c r="C329" s="144">
        <f>B329</f>
        <v/>
      </c>
      <c r="D329" s="140" t="inlineStr">
        <is>
          <t>ペガサスカップ</t>
        </is>
      </c>
      <c r="E329" s="18" t="inlineStr">
        <is>
          <t>津久井小学校</t>
        </is>
      </c>
      <c r="F329" s="53" t="inlineStr">
        <is>
          <t>馬堀FCルンデ</t>
        </is>
      </c>
      <c r="G329" s="32" t="inlineStr">
        <is>
          <t>0-1</t>
        </is>
      </c>
      <c r="H329" s="31" t="inlineStr">
        <is>
          <t>×</t>
        </is>
      </c>
      <c r="I329" s="54" t="n"/>
      <c r="L329" s="6" t="n"/>
    </row>
    <row r="330">
      <c r="B330" s="46" t="n"/>
      <c r="C330" s="144" t="n"/>
      <c r="D330" s="140" t="n"/>
      <c r="E330" s="18" t="n"/>
      <c r="F330" s="53" t="inlineStr">
        <is>
          <t>三浦旭SC</t>
        </is>
      </c>
      <c r="G330" s="32" t="inlineStr">
        <is>
          <t>0-5</t>
        </is>
      </c>
      <c r="H330" s="31" t="inlineStr">
        <is>
          <t>×</t>
        </is>
      </c>
      <c r="I330" s="54" t="n"/>
      <c r="L330" s="6" t="n"/>
    </row>
    <row r="331">
      <c r="B331" s="46" t="n"/>
      <c r="C331" s="144" t="n"/>
      <c r="D331" s="140" t="n"/>
      <c r="E331" s="18" t="n"/>
      <c r="F331" s="53" t="inlineStr">
        <is>
          <t>FCレガーレ</t>
        </is>
      </c>
      <c r="G331" s="32" t="inlineStr">
        <is>
          <t>1-4</t>
        </is>
      </c>
      <c r="H331" s="31" t="inlineStr">
        <is>
          <t>×</t>
        </is>
      </c>
      <c r="I331" s="54" t="n"/>
      <c r="L331" s="6" t="n"/>
    </row>
    <row r="332">
      <c r="B332" s="46" t="n"/>
      <c r="C332" s="144" t="n"/>
      <c r="D332" s="140" t="n"/>
      <c r="E332" s="18" t="n"/>
      <c r="F332" s="53" t="inlineStr">
        <is>
          <t>山崎SC</t>
        </is>
      </c>
      <c r="G332" s="32" t="inlineStr">
        <is>
          <t>5-0</t>
        </is>
      </c>
      <c r="H332" s="31" t="inlineStr">
        <is>
          <t>〇</t>
        </is>
      </c>
      <c r="I332" s="54" t="n"/>
      <c r="L332" s="6" t="n"/>
    </row>
    <row r="333">
      <c r="B333" s="143" t="n">
        <v>45767</v>
      </c>
      <c r="C333" s="144">
        <f>B333</f>
        <v/>
      </c>
      <c r="D333" s="140" t="inlineStr">
        <is>
          <t>スーパーリーグ</t>
        </is>
      </c>
      <c r="E333" s="18" t="inlineStr">
        <is>
          <t>鷹取小学校</t>
        </is>
      </c>
      <c r="F333" s="53" t="inlineStr">
        <is>
          <t>鷹取</t>
        </is>
      </c>
      <c r="G333" s="32" t="inlineStr">
        <is>
          <t>2-0</t>
        </is>
      </c>
      <c r="H333" s="31" t="inlineStr">
        <is>
          <t>〇</t>
        </is>
      </c>
      <c r="I333" s="54" t="n"/>
      <c r="L333" s="6" t="n"/>
    </row>
    <row r="334">
      <c r="B334" s="46" t="n"/>
      <c r="C334" s="144" t="n"/>
      <c r="D334" s="140" t="n"/>
      <c r="E334" s="18" t="n"/>
      <c r="F334" s="53" t="inlineStr">
        <is>
          <t>I.Oキッカーズ</t>
        </is>
      </c>
      <c r="G334" s="32" t="inlineStr">
        <is>
          <t>0-0</t>
        </is>
      </c>
      <c r="H334" s="31" t="inlineStr"/>
      <c r="I334" s="54" t="inlineStr">
        <is>
          <t>TRM</t>
        </is>
      </c>
      <c r="L334" s="6" t="n"/>
    </row>
    <row r="335">
      <c r="B335" s="46" t="n"/>
      <c r="C335" s="144" t="n"/>
      <c r="D335" s="140" t="n"/>
      <c r="E335" s="18" t="n"/>
      <c r="F335" s="53" t="inlineStr">
        <is>
          <t>武山キッカーズ・ジュニア</t>
        </is>
      </c>
      <c r="G335" s="32" t="inlineStr">
        <is>
          <t>0-2</t>
        </is>
      </c>
      <c r="H335" s="31" t="inlineStr">
        <is>
          <t>×</t>
        </is>
      </c>
      <c r="I335" s="54" t="inlineStr">
        <is>
          <t>TRM</t>
        </is>
      </c>
      <c r="L335" s="6" t="n"/>
    </row>
    <row r="336">
      <c r="B336" s="143" t="n">
        <v>45759</v>
      </c>
      <c r="C336" s="144">
        <f>B336</f>
        <v/>
      </c>
      <c r="D336" s="140" t="inlineStr">
        <is>
          <t>武山K主催U9TRM</t>
        </is>
      </c>
      <c r="E336" s="18" t="inlineStr">
        <is>
          <t>武山小</t>
        </is>
      </c>
      <c r="F336" s="53" t="inlineStr">
        <is>
          <t>武山K</t>
        </is>
      </c>
      <c r="G336" s="32" t="inlineStr">
        <is>
          <t>1-0</t>
        </is>
      </c>
      <c r="H336" s="31" t="inlineStr">
        <is>
          <t>〇</t>
        </is>
      </c>
      <c r="I336" s="54" t="n"/>
      <c r="L336" s="6" t="n"/>
    </row>
    <row r="337">
      <c r="B337" s="46" t="n"/>
      <c r="C337" s="144" t="n"/>
      <c r="D337" s="140" t="n"/>
      <c r="E337" s="18" t="n"/>
      <c r="F337" s="53" t="inlineStr">
        <is>
          <t>武山K</t>
        </is>
      </c>
      <c r="G337" s="32" t="inlineStr">
        <is>
          <t>1-0</t>
        </is>
      </c>
      <c r="H337" s="31" t="inlineStr">
        <is>
          <t>〇</t>
        </is>
      </c>
      <c r="I337" s="54" t="n"/>
      <c r="L337" s="6" t="n"/>
    </row>
    <row r="338">
      <c r="B338" s="46" t="n"/>
      <c r="C338" s="144" t="n"/>
      <c r="D338" s="140" t="n"/>
      <c r="E338" s="18" t="n"/>
      <c r="F338" s="53" t="inlineStr">
        <is>
          <t>武山K</t>
        </is>
      </c>
      <c r="G338" s="32" t="inlineStr">
        <is>
          <t>3-0</t>
        </is>
      </c>
      <c r="H338" s="31" t="inlineStr">
        <is>
          <t>〇</t>
        </is>
      </c>
      <c r="I338" s="54" t="n"/>
      <c r="L338" s="6" t="n"/>
    </row>
    <row r="339">
      <c r="B339" s="46" t="n"/>
      <c r="C339" s="144" t="n"/>
      <c r="D339" s="140" t="n"/>
      <c r="E339" s="18" t="n"/>
      <c r="F339" s="53" t="inlineStr">
        <is>
          <t>武山K</t>
        </is>
      </c>
      <c r="G339" s="32" t="inlineStr">
        <is>
          <t>3-0</t>
        </is>
      </c>
      <c r="H339" s="31" t="inlineStr">
        <is>
          <t>〇</t>
        </is>
      </c>
      <c r="I339" s="54" t="n"/>
      <c r="L339" s="6" t="n"/>
    </row>
    <row r="340">
      <c r="B340" s="63" t="inlineStr">
        <is>
          <t>3/22(土)ルベントTRM@植木小学校</t>
        </is>
      </c>
      <c r="C340" s="145" t="n"/>
      <c r="D340" s="64" t="n"/>
      <c r="E340" s="25" t="n"/>
      <c r="F340" s="30" t="inlineStr">
        <is>
          <t>ルベント</t>
        </is>
      </c>
      <c r="G340" s="32" t="inlineStr">
        <is>
          <t>0-3</t>
        </is>
      </c>
      <c r="H340" s="31" t="inlineStr">
        <is>
          <t>×</t>
        </is>
      </c>
      <c r="I340" s="54" t="n"/>
      <c r="L340" s="6" t="n"/>
    </row>
    <row r="341" customFormat="1" s="141">
      <c r="B341" s="46" t="n"/>
      <c r="C341" s="144" t="n"/>
      <c r="D341" s="140" t="n"/>
      <c r="E341" s="18" t="n"/>
      <c r="F341" s="33" t="inlineStr">
        <is>
          <t>ルベント</t>
        </is>
      </c>
      <c r="G341" s="35" t="inlineStr">
        <is>
          <t>2-0</t>
        </is>
      </c>
      <c r="H341" s="34" t="inlineStr">
        <is>
          <t>〇</t>
        </is>
      </c>
      <c r="I341" s="56" t="n"/>
      <c r="L341" s="6" t="n"/>
    </row>
    <row r="342">
      <c r="B342" s="46" t="n"/>
      <c r="C342" s="144" t="n"/>
      <c r="D342" s="140" t="n"/>
      <c r="E342" s="18" t="n"/>
      <c r="F342" s="33" t="inlineStr">
        <is>
          <t>ルベント</t>
        </is>
      </c>
      <c r="G342" s="35" t="inlineStr">
        <is>
          <t>0-2</t>
        </is>
      </c>
      <c r="H342" s="34" t="inlineStr">
        <is>
          <t>×</t>
        </is>
      </c>
      <c r="I342" s="56" t="n"/>
      <c r="L342" s="6" t="n"/>
    </row>
    <row r="343" customFormat="1" s="141">
      <c r="B343" s="49" t="n"/>
      <c r="C343" s="146" t="n"/>
      <c r="D343" s="50" t="n"/>
      <c r="E343" s="19" t="n"/>
      <c r="F343" s="36" t="inlineStr">
        <is>
          <t>ルベント</t>
        </is>
      </c>
      <c r="G343" s="38" t="inlineStr">
        <is>
          <t>0-3</t>
        </is>
      </c>
      <c r="H343" s="37" t="inlineStr">
        <is>
          <t>×</t>
        </is>
      </c>
      <c r="I343" s="58" t="n"/>
      <c r="L343" s="6" t="n"/>
    </row>
    <row r="344">
      <c r="B344" s="46" t="inlineStr">
        <is>
          <t>3/20(木)TRM@はまゆう公園</t>
        </is>
      </c>
      <c r="C344" s="144" t="n"/>
      <c r="D344" s="140" t="n"/>
      <c r="E344" s="18" t="n"/>
      <c r="F344" s="39" t="inlineStr">
        <is>
          <t>佐野ベアーズ</t>
        </is>
      </c>
      <c r="G344" s="41" t="inlineStr">
        <is>
          <t>0-0</t>
        </is>
      </c>
      <c r="H344" s="40" t="inlineStr">
        <is>
          <t>△</t>
        </is>
      </c>
      <c r="I344" s="62" t="n"/>
      <c r="L344" s="6" t="n"/>
    </row>
    <row r="345">
      <c r="B345" s="46" t="n"/>
      <c r="C345" s="144" t="n"/>
      <c r="D345" s="140" t="n"/>
      <c r="E345" s="18" t="n"/>
      <c r="F345" s="33" t="inlineStr">
        <is>
          <t>佐野ベアーズ</t>
        </is>
      </c>
      <c r="G345" s="35" t="inlineStr">
        <is>
          <t>0-0</t>
        </is>
      </c>
      <c r="H345" s="34" t="inlineStr">
        <is>
          <t>△</t>
        </is>
      </c>
      <c r="I345" s="56" t="n"/>
      <c r="L345" s="6" t="n"/>
    </row>
    <row r="346">
      <c r="B346" s="46" t="n"/>
      <c r="C346" s="144" t="n"/>
      <c r="D346" s="140" t="n"/>
      <c r="E346" s="18" t="n"/>
      <c r="F346" s="33" t="inlineStr">
        <is>
          <t>佐野ベアーズ</t>
        </is>
      </c>
      <c r="G346" s="35" t="inlineStr">
        <is>
          <t>0-1</t>
        </is>
      </c>
      <c r="H346" s="34" t="inlineStr">
        <is>
          <t>×</t>
        </is>
      </c>
      <c r="I346" s="56" t="n"/>
      <c r="L346" s="6" t="n"/>
    </row>
    <row r="347">
      <c r="B347" s="49" t="n"/>
      <c r="C347" s="146" t="n"/>
      <c r="D347" s="50" t="n"/>
      <c r="E347" s="19" t="n"/>
      <c r="F347" s="36" t="inlineStr">
        <is>
          <t>佐野ベアーズ</t>
        </is>
      </c>
      <c r="G347" s="38" t="inlineStr">
        <is>
          <t>0-0</t>
        </is>
      </c>
      <c r="H347" s="37" t="inlineStr">
        <is>
          <t>△</t>
        </is>
      </c>
      <c r="I347" s="58" t="n"/>
      <c r="L347" s="6" t="n"/>
    </row>
    <row r="348">
      <c r="B348" s="46" t="inlineStr">
        <is>
          <t>3/8(土)TRM@明浜小</t>
        </is>
      </c>
      <c r="C348" s="144" t="n"/>
      <c r="D348" s="140" t="n"/>
      <c r="E348" s="18" t="n"/>
      <c r="F348" s="39" t="inlineStr">
        <is>
          <t>初声</t>
        </is>
      </c>
      <c r="G348" s="41" t="inlineStr">
        <is>
          <t>4-0</t>
        </is>
      </c>
      <c r="H348" s="40" t="inlineStr">
        <is>
          <t>〇</t>
        </is>
      </c>
      <c r="I348" s="62" t="n"/>
      <c r="L348" s="6" t="n"/>
    </row>
    <row r="349">
      <c r="B349" s="46" t="n"/>
      <c r="C349" s="144" t="n"/>
      <c r="D349" s="140" t="n"/>
      <c r="E349" s="18" t="n"/>
      <c r="F349" s="33" t="inlineStr">
        <is>
          <t>杉田</t>
        </is>
      </c>
      <c r="G349" s="35" t="inlineStr">
        <is>
          <t>3-0</t>
        </is>
      </c>
      <c r="H349" s="34" t="inlineStr">
        <is>
          <t>〇</t>
        </is>
      </c>
      <c r="I349" s="56" t="n"/>
      <c r="L349" s="6" t="n"/>
    </row>
    <row r="350">
      <c r="B350" s="46" t="n"/>
      <c r="C350" s="144" t="n"/>
      <c r="D350" s="140" t="n"/>
      <c r="E350" s="18" t="n"/>
      <c r="F350" s="33" t="inlineStr">
        <is>
          <t>初声</t>
        </is>
      </c>
      <c r="G350" s="35" t="inlineStr">
        <is>
          <t>4-0</t>
        </is>
      </c>
      <c r="H350" s="34" t="inlineStr">
        <is>
          <t>〇</t>
        </is>
      </c>
      <c r="I350" s="56" t="n"/>
      <c r="L350" s="6" t="n"/>
    </row>
    <row r="351" customFormat="1" s="141">
      <c r="B351" s="46" t="n"/>
      <c r="C351" s="144" t="n"/>
      <c r="D351" s="140" t="n"/>
      <c r="E351" s="18" t="n"/>
      <c r="F351" s="33" t="inlineStr">
        <is>
          <t>杉田</t>
        </is>
      </c>
      <c r="G351" s="35" t="inlineStr">
        <is>
          <t>3-0</t>
        </is>
      </c>
      <c r="H351" s="34" t="inlineStr">
        <is>
          <t>〇</t>
        </is>
      </c>
      <c r="I351" s="56" t="n"/>
      <c r="L351" s="6" t="n"/>
    </row>
    <row r="352" customFormat="1" s="141">
      <c r="B352" s="46" t="n"/>
      <c r="C352" s="144" t="n"/>
      <c r="D352" s="140" t="n"/>
      <c r="E352" s="18" t="n"/>
      <c r="F352" s="33" t="inlineStr">
        <is>
          <t>初声</t>
        </is>
      </c>
      <c r="G352" s="35" t="inlineStr">
        <is>
          <t>4-1</t>
        </is>
      </c>
      <c r="H352" s="34" t="inlineStr">
        <is>
          <t>〇</t>
        </is>
      </c>
      <c r="I352" s="56" t="n"/>
      <c r="L352" s="6" t="n"/>
    </row>
    <row r="353">
      <c r="B353" s="49" t="n"/>
      <c r="C353" s="146" t="n"/>
      <c r="D353" s="50" t="n"/>
      <c r="E353" s="19" t="n"/>
      <c r="F353" s="36" t="inlineStr">
        <is>
          <t>杉田</t>
        </is>
      </c>
      <c r="G353" s="38" t="inlineStr">
        <is>
          <t>3-1</t>
        </is>
      </c>
      <c r="H353" s="37" t="inlineStr">
        <is>
          <t>〇</t>
        </is>
      </c>
      <c r="I353" s="58" t="n"/>
      <c r="L353" s="6" t="n"/>
    </row>
    <row r="354">
      <c r="B354" s="46" t="inlineStr">
        <is>
          <t>2/24(祝月)TRM野庭キッカーズ@野庭すずかけ小</t>
        </is>
      </c>
      <c r="C354" s="144" t="n"/>
      <c r="D354" s="140" t="n"/>
      <c r="E354" s="18" t="n"/>
      <c r="F354" s="39" t="inlineStr">
        <is>
          <t>野庭</t>
        </is>
      </c>
      <c r="G354" s="41" t="inlineStr">
        <is>
          <t>0-2</t>
        </is>
      </c>
      <c r="H354" s="40" t="inlineStr">
        <is>
          <t>×</t>
        </is>
      </c>
      <c r="I354" s="62" t="n"/>
      <c r="L354" s="6" t="n"/>
    </row>
    <row r="355" customFormat="1" s="141">
      <c r="B355" s="46" t="n"/>
      <c r="C355" s="144" t="n"/>
      <c r="D355" s="140" t="n"/>
      <c r="E355" s="18" t="n"/>
      <c r="F355" s="33" t="inlineStr">
        <is>
          <t>野庭</t>
        </is>
      </c>
      <c r="G355" s="35" t="inlineStr">
        <is>
          <t>0-4</t>
        </is>
      </c>
      <c r="H355" s="34" t="inlineStr">
        <is>
          <t>×</t>
        </is>
      </c>
      <c r="I355" s="56" t="n"/>
      <c r="L355" s="6" t="n"/>
    </row>
    <row r="356">
      <c r="B356" s="46" t="n"/>
      <c r="C356" s="144" t="n"/>
      <c r="D356" s="140" t="n"/>
      <c r="E356" s="18" t="n"/>
      <c r="F356" s="33" t="inlineStr">
        <is>
          <t>野庭</t>
        </is>
      </c>
      <c r="G356" s="35" t="inlineStr">
        <is>
          <t>0-3</t>
        </is>
      </c>
      <c r="H356" s="34" t="inlineStr">
        <is>
          <t>×</t>
        </is>
      </c>
      <c r="I356" s="56" t="n"/>
      <c r="L356" s="6" t="n"/>
    </row>
    <row r="357">
      <c r="B357" s="46" t="n"/>
      <c r="C357" s="144" t="n"/>
      <c r="D357" s="140" t="n"/>
      <c r="E357" s="18" t="n"/>
      <c r="F357" s="33" t="inlineStr">
        <is>
          <t>野庭</t>
        </is>
      </c>
      <c r="G357" s="35" t="inlineStr">
        <is>
          <t>0-2</t>
        </is>
      </c>
      <c r="H357" s="34" t="inlineStr">
        <is>
          <t>×</t>
        </is>
      </c>
      <c r="I357" s="56" t="n"/>
      <c r="L357" s="6" t="n"/>
    </row>
    <row r="358" customFormat="1" s="141">
      <c r="B358" s="49" t="n"/>
      <c r="C358" s="146" t="n"/>
      <c r="D358" s="50" t="n"/>
      <c r="E358" s="19" t="n"/>
      <c r="F358" s="36" t="inlineStr">
        <is>
          <t>野庭</t>
        </is>
      </c>
      <c r="G358" s="38" t="inlineStr">
        <is>
          <t>0-4</t>
        </is>
      </c>
      <c r="H358" s="37" t="inlineStr">
        <is>
          <t>×</t>
        </is>
      </c>
      <c r="I358" s="58" t="n"/>
      <c r="L358" s="6" t="n"/>
    </row>
    <row r="359">
      <c r="B359" s="46" t="inlineStr">
        <is>
          <t>2/22(土)六会湘南台杯@湘南台小学校</t>
        </is>
      </c>
      <c r="C359" s="144" t="n"/>
      <c r="D359" s="140" t="n"/>
      <c r="E359" s="18" t="n"/>
      <c r="F359" s="39" t="inlineStr">
        <is>
          <t>GEOーX</t>
        </is>
      </c>
      <c r="G359" s="41" t="inlineStr">
        <is>
          <t>0-0</t>
        </is>
      </c>
      <c r="H359" s="40" t="inlineStr">
        <is>
          <t>△</t>
        </is>
      </c>
      <c r="I359" s="62" t="n"/>
      <c r="L359" s="6" t="n"/>
    </row>
    <row r="360">
      <c r="B360" s="46" t="n"/>
      <c r="C360" s="144" t="n"/>
      <c r="D360" s="140" t="n"/>
      <c r="E360" s="18" t="n"/>
      <c r="F360" s="33" t="inlineStr">
        <is>
          <t>黒滝</t>
        </is>
      </c>
      <c r="G360" s="35" t="inlineStr">
        <is>
          <t>0-1</t>
        </is>
      </c>
      <c r="H360" s="34" t="inlineStr">
        <is>
          <t>×</t>
        </is>
      </c>
      <c r="I360" s="56" t="n"/>
      <c r="L360" s="6" t="n"/>
    </row>
    <row r="361" customFormat="1" s="141">
      <c r="B361" s="46" t="n"/>
      <c r="C361" s="144" t="n"/>
      <c r="D361" s="140" t="n"/>
      <c r="E361" s="18" t="n"/>
      <c r="F361" s="33" t="inlineStr">
        <is>
          <t>西鎌倉</t>
        </is>
      </c>
      <c r="G361" s="35" t="inlineStr">
        <is>
          <t>0-1</t>
        </is>
      </c>
      <c r="H361" s="34" t="inlineStr">
        <is>
          <t>×</t>
        </is>
      </c>
      <c r="I361" s="56" t="n"/>
      <c r="L361" s="6" t="n"/>
    </row>
    <row r="362">
      <c r="B362" s="46" t="n"/>
      <c r="C362" s="144" t="n"/>
      <c r="D362" s="140" t="n"/>
      <c r="E362" s="18" t="n"/>
      <c r="F362" s="33" t="inlineStr">
        <is>
          <t>本町</t>
        </is>
      </c>
      <c r="G362" s="35" t="inlineStr">
        <is>
          <t>0-2</t>
        </is>
      </c>
      <c r="H362" s="34" t="inlineStr">
        <is>
          <t>×</t>
        </is>
      </c>
      <c r="I362" s="56" t="n"/>
      <c r="L362" s="6" t="n"/>
    </row>
    <row r="363">
      <c r="B363" s="49" t="n"/>
      <c r="C363" s="146" t="n"/>
      <c r="D363" s="50" t="n"/>
      <c r="E363" s="19" t="n"/>
      <c r="F363" s="36" t="inlineStr">
        <is>
          <t>六会湘南台</t>
        </is>
      </c>
      <c r="G363" s="38" t="inlineStr">
        <is>
          <t>0-0</t>
        </is>
      </c>
      <c r="H363" s="37" t="inlineStr">
        <is>
          <t>△</t>
        </is>
      </c>
      <c r="I363" s="58" t="n"/>
      <c r="L363" s="6" t="n"/>
    </row>
    <row r="364" customFormat="1" s="141">
      <c r="B364" s="46" t="inlineStr">
        <is>
          <t>2/16(日)IOリーグ@岩戸小学校</t>
        </is>
      </c>
      <c r="C364" s="144" t="n"/>
      <c r="D364" s="140" t="n"/>
      <c r="E364" s="18" t="n"/>
      <c r="F364" s="39" t="inlineStr">
        <is>
          <t>TADO</t>
        </is>
      </c>
      <c r="G364" s="41" t="inlineStr">
        <is>
          <t>3-2</t>
        </is>
      </c>
      <c r="H364" s="40" t="inlineStr">
        <is>
          <t>〇</t>
        </is>
      </c>
      <c r="I364" s="62" t="n"/>
      <c r="L364" s="6" t="n"/>
    </row>
    <row r="365" customFormat="1" s="141">
      <c r="B365" s="49" t="n"/>
      <c r="C365" s="146" t="n"/>
      <c r="D365" s="50" t="n"/>
      <c r="E365" s="19" t="n"/>
      <c r="F365" s="36" t="inlineStr">
        <is>
          <t>夏島</t>
        </is>
      </c>
      <c r="G365" s="38" t="inlineStr">
        <is>
          <t>2-2</t>
        </is>
      </c>
      <c r="H365" s="37" t="inlineStr">
        <is>
          <t>△</t>
        </is>
      </c>
      <c r="I365" s="58" t="n"/>
      <c r="L365" s="6" t="n"/>
    </row>
    <row r="366">
      <c r="B366" s="46" t="inlineStr">
        <is>
          <t>2/15(土)TRM@明浜小</t>
        </is>
      </c>
      <c r="C366" s="144" t="n"/>
      <c r="D366" s="140" t="n"/>
      <c r="E366" s="18" t="n"/>
      <c r="F366" s="39" t="inlineStr">
        <is>
          <t>ペガサス</t>
        </is>
      </c>
      <c r="G366" s="41" t="inlineStr">
        <is>
          <t>2-0</t>
        </is>
      </c>
      <c r="H366" s="40" t="inlineStr">
        <is>
          <t>〇</t>
        </is>
      </c>
      <c r="I366" s="62" t="n"/>
      <c r="L366" s="6" t="n"/>
    </row>
    <row r="367">
      <c r="B367" s="46" t="n"/>
      <c r="C367" s="144" t="n"/>
      <c r="D367" s="140" t="n"/>
      <c r="E367" s="18" t="n"/>
      <c r="F367" s="33" t="inlineStr">
        <is>
          <t>武山</t>
        </is>
      </c>
      <c r="G367" s="35" t="inlineStr">
        <is>
          <t>1-2</t>
        </is>
      </c>
      <c r="H367" s="34" t="inlineStr">
        <is>
          <t>×</t>
        </is>
      </c>
      <c r="I367" s="56" t="n"/>
      <c r="L367" s="6" t="n"/>
    </row>
    <row r="368">
      <c r="B368" s="46" t="n"/>
      <c r="C368" s="144" t="n"/>
      <c r="D368" s="140" t="n"/>
      <c r="E368" s="18" t="n"/>
      <c r="F368" s="33" t="inlineStr">
        <is>
          <t>ペガサス</t>
        </is>
      </c>
      <c r="G368" s="35" t="inlineStr">
        <is>
          <t>3-0</t>
        </is>
      </c>
      <c r="H368" s="34" t="inlineStr">
        <is>
          <t>〇</t>
        </is>
      </c>
      <c r="I368" s="56" t="n"/>
      <c r="L368" s="6" t="n"/>
    </row>
    <row r="369" customFormat="1" s="141">
      <c r="B369" s="46" t="n"/>
      <c r="C369" s="144" t="n"/>
      <c r="D369" s="140" t="n"/>
      <c r="E369" s="18" t="n"/>
      <c r="F369" s="33" t="inlineStr">
        <is>
          <t>武山</t>
        </is>
      </c>
      <c r="G369" s="35" t="inlineStr">
        <is>
          <t>0-3</t>
        </is>
      </c>
      <c r="H369" s="34" t="inlineStr">
        <is>
          <t>×</t>
        </is>
      </c>
      <c r="I369" s="56" t="n"/>
      <c r="L369" s="6" t="n"/>
    </row>
    <row r="370" customFormat="1" s="141">
      <c r="B370" s="46" t="n"/>
      <c r="C370" s="144" t="n"/>
      <c r="D370" s="140" t="n"/>
      <c r="E370" s="18" t="n"/>
      <c r="F370" s="33" t="inlineStr">
        <is>
          <t>ペガサス</t>
        </is>
      </c>
      <c r="G370" s="35" t="inlineStr">
        <is>
          <t>3-1</t>
        </is>
      </c>
      <c r="H370" s="34" t="inlineStr">
        <is>
          <t>〇</t>
        </is>
      </c>
      <c r="I370" s="56" t="n"/>
      <c r="L370" s="6" t="n"/>
    </row>
    <row r="371" customFormat="1" s="141">
      <c r="B371" s="49" t="n"/>
      <c r="C371" s="146" t="n"/>
      <c r="D371" s="50" t="n"/>
      <c r="E371" s="19" t="n"/>
      <c r="F371" s="36" t="inlineStr">
        <is>
          <t>武山</t>
        </is>
      </c>
      <c r="G371" s="38" t="inlineStr">
        <is>
          <t>0-0</t>
        </is>
      </c>
      <c r="H371" s="37" t="inlineStr">
        <is>
          <t>△</t>
        </is>
      </c>
      <c r="I371" s="58" t="n"/>
      <c r="L371" s="6" t="n"/>
    </row>
    <row r="372" customFormat="1" s="141">
      <c r="B372" s="49" t="inlineStr">
        <is>
          <t>2/1(土)三浦半島大会@はまゆうG</t>
        </is>
      </c>
      <c r="C372" s="146" t="n"/>
      <c r="D372" s="50" t="n"/>
      <c r="E372" s="19" t="n"/>
      <c r="F372" s="36" t="inlineStr">
        <is>
          <t>IO</t>
        </is>
      </c>
      <c r="G372" s="38" t="inlineStr">
        <is>
          <t>0-2</t>
        </is>
      </c>
      <c r="H372" s="37" t="inlineStr">
        <is>
          <t>×</t>
        </is>
      </c>
      <c r="I372" s="58" t="n"/>
      <c r="L372" s="6" t="n"/>
    </row>
    <row r="373" customFormat="1" s="141">
      <c r="B373" s="49" t="inlineStr">
        <is>
          <t>1/19(日)三浦半島大会@池子森自然公園グラウンド</t>
        </is>
      </c>
      <c r="C373" s="146" t="n"/>
      <c r="D373" s="50" t="n"/>
      <c r="E373" s="19" t="n"/>
      <c r="F373" s="19" t="inlineStr">
        <is>
          <t>AFC夏島</t>
        </is>
      </c>
      <c r="G373" s="76" t="inlineStr">
        <is>
          <t>5-1</t>
        </is>
      </c>
      <c r="H373" s="75" t="inlineStr">
        <is>
          <t>〇</t>
        </is>
      </c>
      <c r="I373" s="77" t="n"/>
      <c r="L373" s="6" t="n"/>
    </row>
    <row r="374">
      <c r="B374" s="46" t="inlineStr">
        <is>
          <t>12/22(日)TRM@明浜小学校</t>
        </is>
      </c>
      <c r="C374" s="144" t="n"/>
      <c r="D374" s="140" t="n"/>
      <c r="E374" s="18" t="n"/>
      <c r="F374" s="39" t="inlineStr">
        <is>
          <t>六浦毎日</t>
        </is>
      </c>
      <c r="G374" s="41" t="inlineStr">
        <is>
          <t>0-0</t>
        </is>
      </c>
      <c r="H374" s="40" t="inlineStr">
        <is>
          <t>△</t>
        </is>
      </c>
      <c r="I374" s="62" t="n"/>
      <c r="L374" s="6" t="n"/>
    </row>
    <row r="375" customFormat="1" s="141">
      <c r="B375" s="46" t="n"/>
      <c r="C375" s="144" t="n"/>
      <c r="D375" s="140" t="n"/>
      <c r="E375" s="18" t="n"/>
      <c r="F375" s="33" t="inlineStr">
        <is>
          <t>六浦毎日</t>
        </is>
      </c>
      <c r="G375" s="35" t="inlineStr">
        <is>
          <t>3-0</t>
        </is>
      </c>
      <c r="H375" s="34" t="inlineStr">
        <is>
          <t>〇</t>
        </is>
      </c>
      <c r="I375" s="56" t="n"/>
      <c r="L375" s="6" t="n"/>
    </row>
    <row r="376">
      <c r="B376" s="46" t="n"/>
      <c r="C376" s="144" t="n"/>
      <c r="D376" s="140" t="n"/>
      <c r="E376" s="18" t="n"/>
      <c r="F376" s="33" t="inlineStr">
        <is>
          <t>六浦毎日</t>
        </is>
      </c>
      <c r="G376" s="35" t="inlineStr">
        <is>
          <t>2-0</t>
        </is>
      </c>
      <c r="H376" s="34" t="inlineStr">
        <is>
          <t>〇</t>
        </is>
      </c>
      <c r="I376" s="56" t="n"/>
      <c r="L376" s="6" t="n"/>
    </row>
    <row r="377" customFormat="1" s="141">
      <c r="B377" s="46" t="n"/>
      <c r="C377" s="144" t="n"/>
      <c r="D377" s="140" t="n"/>
      <c r="E377" s="18" t="n"/>
      <c r="F377" s="33" t="inlineStr">
        <is>
          <t>六浦毎日</t>
        </is>
      </c>
      <c r="G377" s="35" t="inlineStr">
        <is>
          <t>2-1</t>
        </is>
      </c>
      <c r="H377" s="34" t="inlineStr">
        <is>
          <t>〇</t>
        </is>
      </c>
      <c r="I377" s="56" t="n"/>
      <c r="L377" s="6" t="n"/>
    </row>
    <row r="378">
      <c r="B378" s="49" t="n"/>
      <c r="C378" s="146" t="n"/>
      <c r="D378" s="50" t="n"/>
      <c r="E378" s="19" t="n"/>
      <c r="F378" s="36" t="inlineStr">
        <is>
          <t>六浦毎日</t>
        </is>
      </c>
      <c r="G378" s="38" t="inlineStr">
        <is>
          <t>2-1</t>
        </is>
      </c>
      <c r="H378" s="37" t="inlineStr">
        <is>
          <t>〇</t>
        </is>
      </c>
      <c r="I378" s="58" t="n"/>
      <c r="L378" s="6" t="n"/>
    </row>
    <row r="379">
      <c r="B379" s="67" t="inlineStr">
        <is>
          <t>12/22(日)明浜レッド低学年大会@岩戸小学校</t>
        </is>
      </c>
      <c r="C379" s="147" t="n"/>
      <c r="D379" s="68" t="n"/>
      <c r="E379" s="27" t="n"/>
      <c r="F379" s="27" t="inlineStr">
        <is>
          <t>武山オレンジ</t>
        </is>
      </c>
      <c r="G379" s="29" t="inlineStr">
        <is>
          <t>1-4</t>
        </is>
      </c>
      <c r="H379" s="28" t="inlineStr">
        <is>
          <t>×</t>
        </is>
      </c>
      <c r="I379" s="70" t="n"/>
      <c r="L379" s="6" t="n"/>
    </row>
    <row r="380">
      <c r="B380" s="46" t="inlineStr">
        <is>
          <t>1/13(祝月)TRM@明浜小学校</t>
        </is>
      </c>
      <c r="C380" s="144" t="n"/>
      <c r="D380" s="140" t="n"/>
      <c r="E380" s="18" t="n"/>
      <c r="F380" s="39" t="inlineStr">
        <is>
          <t>TADO</t>
        </is>
      </c>
      <c r="G380" s="41" t="inlineStr">
        <is>
          <t>3-1</t>
        </is>
      </c>
      <c r="H380" s="40" t="inlineStr">
        <is>
          <t>〇</t>
        </is>
      </c>
      <c r="I380" s="62" t="n"/>
      <c r="L380" s="6" t="n"/>
    </row>
    <row r="381" customFormat="1" s="141">
      <c r="B381" s="46" t="n"/>
      <c r="C381" s="144" t="n"/>
      <c r="D381" s="140" t="n"/>
      <c r="E381" s="18" t="n"/>
      <c r="F381" s="33" t="inlineStr">
        <is>
          <t>IO</t>
        </is>
      </c>
      <c r="G381" s="35" t="inlineStr">
        <is>
          <t>3-2</t>
        </is>
      </c>
      <c r="H381" s="34" t="inlineStr">
        <is>
          <t>〇</t>
        </is>
      </c>
      <c r="I381" s="56" t="n"/>
      <c r="L381" s="6" t="n"/>
    </row>
    <row r="382">
      <c r="B382" s="46" t="n"/>
      <c r="C382" s="144" t="n"/>
      <c r="D382" s="140" t="n"/>
      <c r="E382" s="18" t="n"/>
      <c r="F382" s="33" t="inlineStr">
        <is>
          <t>TADO</t>
        </is>
      </c>
      <c r="G382" s="35" t="inlineStr">
        <is>
          <t>1-1</t>
        </is>
      </c>
      <c r="H382" s="34" t="inlineStr">
        <is>
          <t>△</t>
        </is>
      </c>
      <c r="I382" s="56" t="n"/>
      <c r="L382" s="6" t="n"/>
    </row>
    <row r="383">
      <c r="B383" s="46" t="n"/>
      <c r="C383" s="144" t="n"/>
      <c r="D383" s="140" t="n"/>
      <c r="E383" s="18" t="n"/>
      <c r="F383" s="33" t="inlineStr">
        <is>
          <t>IO</t>
        </is>
      </c>
      <c r="G383" s="35" t="inlineStr">
        <is>
          <t>2-0</t>
        </is>
      </c>
      <c r="H383" s="34" t="inlineStr">
        <is>
          <t>〇</t>
        </is>
      </c>
      <c r="I383" s="56" t="n"/>
      <c r="L383" s="6" t="n"/>
    </row>
    <row r="384" customFormat="1" s="141">
      <c r="B384" s="46" t="n"/>
      <c r="C384" s="144" t="n"/>
      <c r="D384" s="140" t="n"/>
      <c r="E384" s="18" t="n"/>
      <c r="F384" s="33" t="inlineStr">
        <is>
          <t>TADO</t>
        </is>
      </c>
      <c r="G384" s="35" t="inlineStr">
        <is>
          <t>1-0</t>
        </is>
      </c>
      <c r="H384" s="34" t="inlineStr">
        <is>
          <t>〇</t>
        </is>
      </c>
      <c r="I384" s="56" t="n"/>
      <c r="L384" s="6" t="n"/>
    </row>
    <row r="385">
      <c r="B385" s="49" t="n"/>
      <c r="C385" s="146" t="n"/>
      <c r="D385" s="50" t="n"/>
      <c r="E385" s="19" t="n"/>
      <c r="F385" s="36" t="inlineStr">
        <is>
          <t>IO</t>
        </is>
      </c>
      <c r="G385" s="38" t="inlineStr">
        <is>
          <t>1-1</t>
        </is>
      </c>
      <c r="H385" s="37" t="inlineStr">
        <is>
          <t>△</t>
        </is>
      </c>
      <c r="I385" s="58" t="n"/>
      <c r="L385" s="6" t="n"/>
    </row>
    <row r="386" customFormat="1" s="141">
      <c r="B386" s="46" t="inlineStr">
        <is>
          <t>12/14(土)低学年大会@武山小学校</t>
        </is>
      </c>
      <c r="C386" s="144" t="n"/>
      <c r="D386" s="140" t="n"/>
      <c r="E386" s="18" t="n"/>
      <c r="F386" s="39" t="inlineStr">
        <is>
          <t>ペガサス</t>
        </is>
      </c>
      <c r="G386" s="41" t="inlineStr">
        <is>
          <t>8-0</t>
        </is>
      </c>
      <c r="H386" s="40" t="inlineStr">
        <is>
          <t>〇</t>
        </is>
      </c>
      <c r="I386" s="62" t="n"/>
      <c r="L386" s="6" t="n"/>
    </row>
    <row r="387">
      <c r="B387" s="49" t="n"/>
      <c r="C387" s="146" t="n"/>
      <c r="D387" s="50" t="n"/>
      <c r="E387" s="19" t="n"/>
      <c r="F387" s="36" t="inlineStr">
        <is>
          <t>夏島</t>
        </is>
      </c>
      <c r="G387" s="38" t="inlineStr">
        <is>
          <t>5-3</t>
        </is>
      </c>
      <c r="H387" s="37" t="inlineStr">
        <is>
          <t>〇</t>
        </is>
      </c>
      <c r="I387" s="58" t="n"/>
      <c r="L387" s="6" t="n"/>
    </row>
    <row r="388" customFormat="1" s="141">
      <c r="B388" s="49" t="inlineStr">
        <is>
          <t>低学年大会@岩戸小学校明浜ブルー</t>
        </is>
      </c>
      <c r="C388" s="146" t="n"/>
      <c r="D388" s="50" t="n"/>
      <c r="E388" s="19" t="n"/>
      <c r="F388" s="19" t="inlineStr">
        <is>
          <t>鴨居レッズ</t>
        </is>
      </c>
      <c r="G388" s="76" t="inlineStr">
        <is>
          <t>0-6</t>
        </is>
      </c>
      <c r="H388" s="75" t="inlineStr">
        <is>
          <t>×</t>
        </is>
      </c>
      <c r="I388" s="77" t="n"/>
      <c r="L388" s="6" t="n"/>
    </row>
    <row r="389">
      <c r="B389" s="46" t="inlineStr">
        <is>
          <t>12月8日(日)武山カップ低学年大会@荻野小学校</t>
        </is>
      </c>
      <c r="C389" s="144" t="n"/>
      <c r="D389" s="140" t="n"/>
      <c r="E389" s="18" t="n"/>
      <c r="F389" s="39" t="inlineStr">
        <is>
          <t>鴨居</t>
        </is>
      </c>
      <c r="G389" s="41" t="inlineStr">
        <is>
          <t>1-1</t>
        </is>
      </c>
      <c r="H389" s="40" t="inlineStr">
        <is>
          <t>△</t>
        </is>
      </c>
      <c r="I389" s="62" t="n"/>
      <c r="L389" s="6" t="n"/>
    </row>
    <row r="390" customFormat="1" s="141">
      <c r="B390" s="46" t="n"/>
      <c r="C390" s="144" t="n"/>
      <c r="D390" s="140" t="n"/>
      <c r="E390" s="18" t="n"/>
      <c r="F390" s="33" t="inlineStr">
        <is>
          <t>トリアネーロ町田</t>
        </is>
      </c>
      <c r="G390" s="35" t="inlineStr">
        <is>
          <t>0-3</t>
        </is>
      </c>
      <c r="H390" s="34" t="inlineStr">
        <is>
          <t>×</t>
        </is>
      </c>
      <c r="I390" s="56" t="n"/>
      <c r="L390" s="6" t="n"/>
    </row>
    <row r="391">
      <c r="B391" s="49" t="n"/>
      <c r="C391" s="146" t="n"/>
      <c r="D391" s="50" t="n"/>
      <c r="E391" s="19" t="n"/>
      <c r="F391" s="36" t="inlineStr">
        <is>
          <t>初声</t>
        </is>
      </c>
      <c r="G391" s="38" t="inlineStr">
        <is>
          <t>6-0</t>
        </is>
      </c>
      <c r="H391" s="37" t="inlineStr">
        <is>
          <t>〇</t>
        </is>
      </c>
      <c r="I391" s="58" t="n"/>
      <c r="L391" s="6" t="n"/>
    </row>
    <row r="392">
      <c r="B392" s="46" t="inlineStr">
        <is>
          <t>11/30(土)TRMIO@岩戸小学校</t>
        </is>
      </c>
      <c r="C392" s="144" t="n"/>
      <c r="D392" s="140" t="n"/>
      <c r="E392" s="18" t="n"/>
      <c r="F392" s="39" t="n"/>
      <c r="G392" s="41" t="n"/>
      <c r="H392" s="40" t="n"/>
      <c r="I392" s="62" t="n"/>
      <c r="L392" s="6" t="n"/>
    </row>
    <row r="393">
      <c r="B393" s="46" t="n"/>
      <c r="C393" s="144" t="n"/>
      <c r="D393" s="140" t="n"/>
      <c r="E393" s="18" t="n"/>
      <c r="F393" s="33" t="inlineStr">
        <is>
          <t>リーグIO</t>
        </is>
      </c>
      <c r="G393" s="35" t="inlineStr">
        <is>
          <t>5-4</t>
        </is>
      </c>
      <c r="H393" s="34" t="inlineStr">
        <is>
          <t>〇</t>
        </is>
      </c>
      <c r="I393" s="56" t="n"/>
      <c r="L393" s="6" t="n"/>
    </row>
    <row r="394">
      <c r="B394" s="46" t="n"/>
      <c r="C394" s="144" t="n"/>
      <c r="D394" s="140" t="n"/>
      <c r="E394" s="18" t="n"/>
      <c r="F394" s="33" t="inlineStr">
        <is>
          <t>TADO</t>
        </is>
      </c>
      <c r="G394" s="35" t="inlineStr">
        <is>
          <t>4-0</t>
        </is>
      </c>
      <c r="H394" s="34" t="inlineStr">
        <is>
          <t>〇</t>
        </is>
      </c>
      <c r="I394" s="56" t="n"/>
      <c r="L394" s="6" t="n"/>
    </row>
    <row r="395">
      <c r="B395" s="49" t="n"/>
      <c r="C395" s="146" t="n"/>
      <c r="D395" s="50" t="n"/>
      <c r="E395" s="19" t="n"/>
      <c r="F395" s="36" t="inlineStr">
        <is>
          <t>IO</t>
        </is>
      </c>
      <c r="G395" s="38" t="inlineStr">
        <is>
          <t>2-2</t>
        </is>
      </c>
      <c r="H395" s="37" t="inlineStr">
        <is>
          <t>△</t>
        </is>
      </c>
      <c r="I395" s="58" t="n"/>
      <c r="L395" s="6" t="n"/>
    </row>
    <row r="396" customFormat="1" s="141">
      <c r="B396" s="46" t="inlineStr">
        <is>
          <t>11/23(土)シーガルズ杯@野比小学校</t>
        </is>
      </c>
      <c r="C396" s="144" t="n"/>
      <c r="D396" s="140" t="n"/>
      <c r="E396" s="18" t="n"/>
      <c r="F396" s="39" t="inlineStr">
        <is>
          <t>シーガルズ</t>
        </is>
      </c>
      <c r="G396" s="41" t="inlineStr">
        <is>
          <t>1-0</t>
        </is>
      </c>
      <c r="H396" s="40" t="inlineStr">
        <is>
          <t>〇</t>
        </is>
      </c>
      <c r="I396" s="62" t="n"/>
      <c r="L396" s="6" t="n"/>
    </row>
    <row r="397">
      <c r="B397" s="46" t="n"/>
      <c r="C397" s="144" t="n"/>
      <c r="D397" s="140" t="n"/>
      <c r="E397" s="18" t="n"/>
      <c r="F397" s="33" t="inlineStr">
        <is>
          <t>東海岸</t>
        </is>
      </c>
      <c r="G397" s="35" t="inlineStr">
        <is>
          <t>0-1</t>
        </is>
      </c>
      <c r="H397" s="34" t="inlineStr">
        <is>
          <t>×</t>
        </is>
      </c>
      <c r="I397" s="56" t="n"/>
      <c r="L397" s="6" t="n"/>
    </row>
    <row r="398">
      <c r="B398" s="46" t="n"/>
      <c r="C398" s="144" t="n"/>
      <c r="D398" s="140" t="n"/>
      <c r="E398" s="18" t="n"/>
      <c r="F398" s="33" t="inlineStr">
        <is>
          <t>ALLZ</t>
        </is>
      </c>
      <c r="G398" s="35" t="inlineStr">
        <is>
          <t>0-0</t>
        </is>
      </c>
      <c r="H398" s="34" t="inlineStr">
        <is>
          <t>△</t>
        </is>
      </c>
      <c r="I398" s="56" t="n"/>
      <c r="L398" s="6" t="n"/>
    </row>
    <row r="399">
      <c r="B399" s="49" t="n"/>
      <c r="C399" s="146" t="n"/>
      <c r="D399" s="50" t="n"/>
      <c r="E399" s="19" t="n"/>
      <c r="F399" s="36" t="inlineStr">
        <is>
          <t>葉山JGK</t>
        </is>
      </c>
      <c r="G399" s="38" t="inlineStr">
        <is>
          <t>0-4</t>
        </is>
      </c>
      <c r="H399" s="37" t="inlineStr">
        <is>
          <t>×</t>
        </is>
      </c>
      <c r="I399" s="58" t="n"/>
      <c r="L399" s="6" t="n"/>
    </row>
    <row r="400">
      <c r="B400" s="46" t="inlineStr">
        <is>
          <t>11月16日(土)ルベント杯@大磯運動公園</t>
        </is>
      </c>
      <c r="C400" s="144" t="n"/>
      <c r="D400" s="140" t="n"/>
      <c r="E400" s="18" t="n"/>
      <c r="F400" s="39" t="inlineStr">
        <is>
          <t>足柄</t>
        </is>
      </c>
      <c r="G400" s="41" t="inlineStr">
        <is>
          <t>0-2</t>
        </is>
      </c>
      <c r="H400" s="40" t="inlineStr">
        <is>
          <t>×</t>
        </is>
      </c>
      <c r="I400" s="62" t="n"/>
      <c r="L400" s="6" t="n"/>
    </row>
    <row r="401">
      <c r="B401" s="46" t="n"/>
      <c r="C401" s="144" t="n"/>
      <c r="D401" s="140" t="n"/>
      <c r="E401" s="18" t="n"/>
      <c r="F401" s="33" t="inlineStr">
        <is>
          <t>パーシモン</t>
        </is>
      </c>
      <c r="G401" s="35" t="inlineStr">
        <is>
          <t>0-1</t>
        </is>
      </c>
      <c r="H401" s="34" t="inlineStr">
        <is>
          <t>×</t>
        </is>
      </c>
      <c r="I401" s="56" t="n"/>
      <c r="L401" s="6" t="n"/>
    </row>
    <row r="402">
      <c r="B402" s="46" t="n"/>
      <c r="C402" s="144" t="n"/>
      <c r="D402" s="140" t="n"/>
      <c r="E402" s="18" t="n"/>
      <c r="F402" s="33" t="inlineStr">
        <is>
          <t>鶴が台スパイダーズ</t>
        </is>
      </c>
      <c r="G402" s="35" t="inlineStr">
        <is>
          <t>1-1</t>
        </is>
      </c>
      <c r="H402" s="34" t="inlineStr">
        <is>
          <t>△</t>
        </is>
      </c>
      <c r="I402" s="56" t="n"/>
      <c r="L402" s="6" t="n"/>
    </row>
    <row r="403">
      <c r="B403" s="46" t="n"/>
      <c r="C403" s="144" t="n"/>
      <c r="D403" s="140" t="n"/>
      <c r="E403" s="18" t="n"/>
      <c r="F403" s="33" t="inlineStr">
        <is>
          <t>JGK</t>
        </is>
      </c>
      <c r="G403" s="35" t="inlineStr">
        <is>
          <t>0-3</t>
        </is>
      </c>
      <c r="H403" s="34" t="inlineStr">
        <is>
          <t>×</t>
        </is>
      </c>
      <c r="I403" s="56" t="n"/>
      <c r="L403" s="6" t="n"/>
    </row>
    <row r="404">
      <c r="B404" s="46" t="n"/>
      <c r="C404" s="144" t="n"/>
      <c r="D404" s="140" t="n"/>
      <c r="E404" s="18" t="n"/>
      <c r="F404" s="33" t="inlineStr">
        <is>
          <t>ルベント</t>
        </is>
      </c>
      <c r="G404" s="35" t="inlineStr">
        <is>
          <t>0-0</t>
        </is>
      </c>
      <c r="H404" s="34" t="inlineStr">
        <is>
          <t>△</t>
        </is>
      </c>
      <c r="I404" s="56" t="n"/>
      <c r="L404" s="6" t="n"/>
    </row>
    <row r="405">
      <c r="B405" s="46" t="n"/>
      <c r="C405" s="144" t="n"/>
      <c r="D405" s="140" t="n"/>
      <c r="E405" s="18" t="n"/>
      <c r="F405" s="33" t="inlineStr">
        <is>
          <t>小田原</t>
        </is>
      </c>
      <c r="G405" s="35" t="inlineStr">
        <is>
          <t>0-0</t>
        </is>
      </c>
      <c r="H405" s="34" t="inlineStr">
        <is>
          <t>△</t>
        </is>
      </c>
      <c r="I405" s="56" t="n"/>
      <c r="L405" s="6" t="n"/>
    </row>
    <row r="406">
      <c r="B406" s="46" t="n"/>
      <c r="C406" s="144" t="n"/>
      <c r="D406" s="140" t="n"/>
      <c r="E406" s="18" t="n"/>
      <c r="F406" s="33" t="inlineStr">
        <is>
          <t>シーガルズ</t>
        </is>
      </c>
      <c r="G406" s="35" t="inlineStr">
        <is>
          <t>2-0</t>
        </is>
      </c>
      <c r="H406" s="34" t="inlineStr">
        <is>
          <t>〇</t>
        </is>
      </c>
      <c r="I406" s="56" t="n"/>
      <c r="L406" s="6" t="n"/>
    </row>
    <row r="407">
      <c r="B407" s="46" t="n"/>
      <c r="C407" s="144" t="n"/>
      <c r="D407" s="140" t="n"/>
      <c r="E407" s="18" t="n"/>
      <c r="F407" s="33" t="inlineStr">
        <is>
          <t>大豆戸</t>
        </is>
      </c>
      <c r="G407" s="35" t="inlineStr">
        <is>
          <t>0-1</t>
        </is>
      </c>
      <c r="H407" s="34" t="inlineStr">
        <is>
          <t>×</t>
        </is>
      </c>
      <c r="I407" s="56" t="n"/>
      <c r="L407" s="6" t="n"/>
    </row>
    <row r="408">
      <c r="B408" s="46" t="n"/>
      <c r="C408" s="144" t="n"/>
      <c r="D408" s="140" t="n"/>
      <c r="E408" s="18" t="n"/>
      <c r="F408" s="33" t="inlineStr">
        <is>
          <t>野庭</t>
        </is>
      </c>
      <c r="G408" s="35" t="inlineStr">
        <is>
          <t>0-2</t>
        </is>
      </c>
      <c r="H408" s="34" t="inlineStr">
        <is>
          <t>×</t>
        </is>
      </c>
      <c r="I408" s="56" t="n"/>
      <c r="L408" s="6" t="n"/>
    </row>
    <row r="409">
      <c r="B409" s="49" t="n"/>
      <c r="C409" s="146" t="n"/>
      <c r="D409" s="50" t="n"/>
      <c r="E409" s="19" t="n"/>
      <c r="F409" s="36" t="inlineStr">
        <is>
          <t>TRMシーガルズ</t>
        </is>
      </c>
      <c r="G409" s="38" t="inlineStr">
        <is>
          <t>0-0</t>
        </is>
      </c>
      <c r="H409" s="37" t="inlineStr">
        <is>
          <t>△</t>
        </is>
      </c>
      <c r="I409" s="58" t="n"/>
      <c r="L409" s="6" t="n"/>
    </row>
    <row r="410">
      <c r="B410" s="46" t="inlineStr">
        <is>
          <t>9月23日(月)低学年大会@馬堀小</t>
        </is>
      </c>
      <c r="C410" s="144" t="n"/>
      <c r="D410" s="140" t="n"/>
      <c r="E410" s="18" t="n"/>
      <c r="F410" s="39" t="inlineStr">
        <is>
          <t>明浜レッドFC夏島</t>
        </is>
      </c>
      <c r="G410" s="41" t="inlineStr">
        <is>
          <t>8-0</t>
        </is>
      </c>
      <c r="H410" s="40" t="inlineStr">
        <is>
          <t>〇</t>
        </is>
      </c>
      <c r="I410" s="62" t="n"/>
      <c r="L410" s="6" t="n"/>
    </row>
    <row r="411">
      <c r="B411" s="49" t="n"/>
      <c r="C411" s="146" t="n"/>
      <c r="D411" s="50" t="n"/>
      <c r="E411" s="19" t="n"/>
      <c r="F411" s="36" t="inlineStr">
        <is>
          <t>3位でした明浜ブルー馬堀FCA</t>
        </is>
      </c>
      <c r="G411" s="38" t="inlineStr">
        <is>
          <t>1-4</t>
        </is>
      </c>
      <c r="H411" s="37" t="inlineStr">
        <is>
          <t>×</t>
        </is>
      </c>
      <c r="I411" s="58" t="n"/>
      <c r="L411" s="6" t="n"/>
    </row>
    <row r="412">
      <c r="B412" s="46" t="inlineStr">
        <is>
          <t>9/15(日)低学年大会@明浜小</t>
        </is>
      </c>
      <c r="C412" s="144" t="n"/>
      <c r="D412" s="140" t="n"/>
      <c r="E412" s="18" t="n"/>
      <c r="F412" s="39" t="inlineStr">
        <is>
          <t>明浜ブルー武山オレンジ</t>
        </is>
      </c>
      <c r="G412" s="41" t="inlineStr">
        <is>
          <t>12-0</t>
        </is>
      </c>
      <c r="H412" s="40" t="inlineStr">
        <is>
          <t>〇</t>
        </is>
      </c>
      <c r="I412" s="62" t="n"/>
      <c r="L412" s="6" t="n"/>
    </row>
    <row r="413">
      <c r="B413" s="49" t="n"/>
      <c r="C413" s="146" t="n"/>
      <c r="D413" s="50" t="n"/>
      <c r="E413" s="19" t="n"/>
      <c r="F413" s="36" t="inlineStr">
        <is>
          <t>佐野ベアーズ</t>
        </is>
      </c>
      <c r="G413" s="38" t="inlineStr">
        <is>
          <t>2-0</t>
        </is>
      </c>
      <c r="H413" s="37" t="inlineStr">
        <is>
          <t>〇</t>
        </is>
      </c>
      <c r="I413" s="58" t="n"/>
      <c r="L413" s="6" t="n"/>
    </row>
    <row r="414">
      <c r="B414" s="46" t="inlineStr">
        <is>
          <t>9/14(土)TRM藤沢FC@藤沢小</t>
        </is>
      </c>
      <c r="C414" s="144" t="n"/>
      <c r="D414" s="140" t="n"/>
      <c r="E414" s="18" t="n"/>
      <c r="F414" s="39" t="inlineStr">
        <is>
          <t>藤沢FC</t>
        </is>
      </c>
      <c r="G414" s="41" t="inlineStr">
        <is>
          <t>1-0</t>
        </is>
      </c>
      <c r="H414" s="40" t="inlineStr">
        <is>
          <t>〇</t>
        </is>
      </c>
      <c r="I414" s="62" t="n"/>
      <c r="L414" s="6" t="n"/>
    </row>
    <row r="415">
      <c r="B415" s="46" t="n"/>
      <c r="C415" s="144" t="n"/>
      <c r="D415" s="140" t="n"/>
      <c r="E415" s="18" t="n"/>
      <c r="F415" s="33" t="inlineStr">
        <is>
          <t>CIELO</t>
        </is>
      </c>
      <c r="G415" s="35" t="inlineStr">
        <is>
          <t>2-2</t>
        </is>
      </c>
      <c r="H415" s="34" t="inlineStr">
        <is>
          <t>△</t>
        </is>
      </c>
      <c r="I415" s="56" t="n"/>
      <c r="L415" s="6" t="n"/>
    </row>
    <row r="416">
      <c r="B416" s="46" t="n"/>
      <c r="C416" s="144" t="n"/>
      <c r="D416" s="140" t="n"/>
      <c r="E416" s="18" t="n"/>
      <c r="F416" s="33" t="inlineStr">
        <is>
          <t>藤沢FC</t>
        </is>
      </c>
      <c r="G416" s="35" t="inlineStr">
        <is>
          <t>0-0</t>
        </is>
      </c>
      <c r="H416" s="34" t="inlineStr">
        <is>
          <t>△</t>
        </is>
      </c>
      <c r="I416" s="56" t="n"/>
      <c r="L416" s="6" t="n"/>
    </row>
    <row r="417">
      <c r="B417" s="46" t="n"/>
      <c r="C417" s="144" t="n"/>
      <c r="D417" s="140" t="n"/>
      <c r="E417" s="18" t="n"/>
      <c r="F417" s="33" t="inlineStr">
        <is>
          <t>CIELO</t>
        </is>
      </c>
      <c r="G417" s="35" t="inlineStr">
        <is>
          <t>3-2</t>
        </is>
      </c>
      <c r="H417" s="34" t="inlineStr">
        <is>
          <t>〇</t>
        </is>
      </c>
      <c r="I417" s="56" t="n"/>
      <c r="L417" s="6" t="n"/>
    </row>
    <row r="418">
      <c r="B418" s="46" t="n"/>
      <c r="C418" s="144" t="n"/>
      <c r="D418" s="140" t="n"/>
      <c r="E418" s="18" t="n"/>
      <c r="F418" s="33" t="inlineStr">
        <is>
          <t>藤沢FC</t>
        </is>
      </c>
      <c r="G418" s="35" t="inlineStr">
        <is>
          <t>1-2</t>
        </is>
      </c>
      <c r="H418" s="34" t="inlineStr">
        <is>
          <t>×</t>
        </is>
      </c>
      <c r="I418" s="56" t="n"/>
      <c r="L418" s="6" t="n"/>
    </row>
    <row r="419">
      <c r="B419" s="49" t="n"/>
      <c r="C419" s="146" t="n"/>
      <c r="D419" s="50" t="n"/>
      <c r="E419" s="19" t="n"/>
      <c r="F419" s="36" t="inlineStr">
        <is>
          <t>CIELO</t>
        </is>
      </c>
      <c r="G419" s="38" t="inlineStr">
        <is>
          <t>1-3</t>
        </is>
      </c>
      <c r="H419" s="37" t="inlineStr">
        <is>
          <t>×</t>
        </is>
      </c>
      <c r="I419" s="58" t="n"/>
      <c r="L419" s="6" t="n"/>
    </row>
    <row r="420">
      <c r="B420" s="46" t="inlineStr">
        <is>
          <t>9/8(日)低学年大会@荻野小</t>
        </is>
      </c>
      <c r="C420" s="144" t="n"/>
      <c r="D420" s="140" t="n"/>
      <c r="E420" s="18" t="n"/>
      <c r="F420" s="39" t="n"/>
      <c r="G420" s="41" t="n"/>
      <c r="H420" s="40" t="n"/>
      <c r="I420" s="62" t="n"/>
      <c r="L420" s="6" t="n"/>
    </row>
    <row r="421">
      <c r="B421" s="46" t="n"/>
      <c r="C421" s="144" t="n"/>
      <c r="D421" s="140" t="n"/>
      <c r="E421" s="18" t="n"/>
      <c r="F421" s="33" t="inlineStr">
        <is>
          <t>明浜レッドTADO</t>
        </is>
      </c>
      <c r="G421" s="35" t="inlineStr">
        <is>
          <t>3-2</t>
        </is>
      </c>
      <c r="H421" s="34" t="inlineStr">
        <is>
          <t>〇</t>
        </is>
      </c>
      <c r="I421" s="56" t="n"/>
      <c r="L421" s="6" t="n"/>
    </row>
    <row r="422">
      <c r="B422" s="46" t="n"/>
      <c r="C422" s="144" t="n"/>
      <c r="D422" s="140" t="n"/>
      <c r="E422" s="18" t="n"/>
      <c r="F422" s="33" t="inlineStr">
        <is>
          <t>武山ネイビー</t>
        </is>
      </c>
      <c r="G422" s="35" t="inlineStr">
        <is>
          <t>0-2</t>
        </is>
      </c>
      <c r="H422" s="34" t="inlineStr">
        <is>
          <t>×</t>
        </is>
      </c>
      <c r="I422" s="56" t="n"/>
      <c r="L422" s="6" t="n"/>
    </row>
    <row r="423">
      <c r="B423" s="46" t="inlineStr">
        <is>
          <t>8/11(日)TRM六浦毎日@市大第2グランド</t>
        </is>
      </c>
      <c r="C423" s="144" t="n"/>
      <c r="D423" s="140" t="n"/>
      <c r="E423" s="18" t="n"/>
      <c r="F423" s="33" t="inlineStr">
        <is>
          <t>明浜Aチーム六浦毎日Aチーム</t>
        </is>
      </c>
      <c r="G423" s="35" t="inlineStr">
        <is>
          <t>2-0</t>
        </is>
      </c>
      <c r="H423" s="34" t="inlineStr">
        <is>
          <t>〇</t>
        </is>
      </c>
      <c r="I423" s="56" t="n"/>
      <c r="L423" s="6" t="n"/>
    </row>
    <row r="424">
      <c r="B424" s="46" t="n"/>
      <c r="C424" s="144" t="n"/>
      <c r="D424" s="140" t="n"/>
      <c r="E424" s="18" t="n"/>
      <c r="F424" s="33" t="inlineStr">
        <is>
          <t>六浦毎日Aチーム</t>
        </is>
      </c>
      <c r="G424" s="35" t="inlineStr">
        <is>
          <t>1-1</t>
        </is>
      </c>
      <c r="H424" s="34" t="inlineStr">
        <is>
          <t>△</t>
        </is>
      </c>
      <c r="I424" s="56" t="n"/>
      <c r="L424" s="6" t="n"/>
    </row>
    <row r="425" customFormat="1" s="141">
      <c r="B425" s="46" t="n"/>
      <c r="C425" s="144" t="n"/>
      <c r="D425" s="140" t="n"/>
      <c r="E425" s="18" t="n"/>
      <c r="F425" s="33" t="inlineStr">
        <is>
          <t>六浦毎日Aチーム</t>
        </is>
      </c>
      <c r="G425" s="35" t="inlineStr">
        <is>
          <t>2-0</t>
        </is>
      </c>
      <c r="H425" s="34" t="inlineStr">
        <is>
          <t>〇</t>
        </is>
      </c>
      <c r="I425" s="56" t="n"/>
      <c r="L425" s="6" t="n"/>
    </row>
    <row r="426">
      <c r="B426" s="46" t="n"/>
      <c r="C426" s="144" t="n"/>
      <c r="D426" s="140" t="n"/>
      <c r="E426" s="18" t="n"/>
      <c r="F426" s="33" t="inlineStr">
        <is>
          <t>六浦毎日Aチーム</t>
        </is>
      </c>
      <c r="G426" s="35" t="inlineStr">
        <is>
          <t>3-0</t>
        </is>
      </c>
      <c r="H426" s="34" t="inlineStr">
        <is>
          <t>〇</t>
        </is>
      </c>
      <c r="I426" s="56" t="n"/>
      <c r="L426" s="6" t="n"/>
    </row>
    <row r="427">
      <c r="B427" s="46" t="n"/>
      <c r="C427" s="144" t="n"/>
      <c r="D427" s="140" t="n"/>
      <c r="E427" s="18" t="n"/>
      <c r="F427" s="33" t="inlineStr">
        <is>
          <t>・明浜Bチーム六浦毎日Bチーム</t>
        </is>
      </c>
      <c r="G427" s="35" t="inlineStr">
        <is>
          <t>1-1</t>
        </is>
      </c>
      <c r="H427" s="34" t="inlineStr">
        <is>
          <t>△</t>
        </is>
      </c>
      <c r="I427" s="56" t="n"/>
      <c r="L427" s="6" t="n"/>
    </row>
    <row r="428">
      <c r="B428" s="46" t="n"/>
      <c r="C428" s="144" t="n"/>
      <c r="D428" s="140" t="n"/>
      <c r="E428" s="18" t="n"/>
      <c r="F428" s="33" t="inlineStr">
        <is>
          <t>六浦毎日Bチーム</t>
        </is>
      </c>
      <c r="G428" s="35" t="inlineStr">
        <is>
          <t>1-0</t>
        </is>
      </c>
      <c r="H428" s="34" t="inlineStr">
        <is>
          <t>〇</t>
        </is>
      </c>
      <c r="I428" s="56" t="n"/>
      <c r="L428" s="6" t="n"/>
    </row>
    <row r="429">
      <c r="B429" s="46" t="n"/>
      <c r="C429" s="144" t="n"/>
      <c r="D429" s="140" t="n"/>
      <c r="E429" s="18" t="n"/>
      <c r="F429" s="33" t="inlineStr">
        <is>
          <t>六浦毎日Bチーム</t>
        </is>
      </c>
      <c r="G429" s="35" t="inlineStr">
        <is>
          <t>2-0</t>
        </is>
      </c>
      <c r="H429" s="34" t="inlineStr">
        <is>
          <t>〇</t>
        </is>
      </c>
      <c r="I429" s="56" t="n"/>
      <c r="L429" s="6" t="n"/>
    </row>
    <row r="430">
      <c r="B430" s="46" t="inlineStr">
        <is>
          <t>10/13(日)明浜杯(スマイルカップ)@明浜小</t>
        </is>
      </c>
      <c r="C430" s="144" t="n"/>
      <c r="D430" s="140" t="n"/>
      <c r="E430" s="18" t="n"/>
      <c r="F430" s="33" t="inlineStr">
        <is>
          <t>ルベント</t>
        </is>
      </c>
      <c r="G430" s="35" t="inlineStr">
        <is>
          <t>0-0</t>
        </is>
      </c>
      <c r="H430" s="34" t="inlineStr">
        <is>
          <t>△</t>
        </is>
      </c>
      <c r="I430" s="56" t="n"/>
      <c r="L430" s="6" t="n"/>
    </row>
    <row r="431">
      <c r="B431" s="46" t="n"/>
      <c r="C431" s="144" t="n"/>
      <c r="D431" s="140" t="n"/>
      <c r="E431" s="18" t="n"/>
      <c r="F431" s="33" t="inlineStr">
        <is>
          <t>初声</t>
        </is>
      </c>
      <c r="G431" s="35" t="inlineStr">
        <is>
          <t>6-1</t>
        </is>
      </c>
      <c r="H431" s="34" t="inlineStr">
        <is>
          <t>〇</t>
        </is>
      </c>
      <c r="I431" s="56" t="n"/>
      <c r="L431" s="6" t="n"/>
    </row>
    <row r="432" customFormat="1" s="141">
      <c r="B432" s="46" t="n"/>
      <c r="C432" s="144" t="n"/>
      <c r="D432" s="140" t="n"/>
      <c r="E432" s="18" t="n"/>
      <c r="F432" s="33" t="inlineStr">
        <is>
          <t>決勝戦野庭</t>
        </is>
      </c>
      <c r="G432" s="35" t="inlineStr">
        <is>
          <t>2-5</t>
        </is>
      </c>
      <c r="H432" s="34" t="inlineStr">
        <is>
          <t>×</t>
        </is>
      </c>
      <c r="I432" s="56" t="n"/>
      <c r="L432" s="6" t="n"/>
    </row>
    <row r="433">
      <c r="B433" s="46" t="inlineStr">
        <is>
          <t>10/6(日)六会湘南台@境川遊水地グラウンド</t>
        </is>
      </c>
      <c r="C433" s="144" t="n"/>
      <c r="D433" s="140" t="n"/>
      <c r="E433" s="18" t="n"/>
      <c r="F433" s="33" t="inlineStr">
        <is>
          <t>六会湘南台</t>
        </is>
      </c>
      <c r="G433" s="35" t="inlineStr">
        <is>
          <t>1-0</t>
        </is>
      </c>
      <c r="H433" s="34" t="inlineStr">
        <is>
          <t>〇</t>
        </is>
      </c>
      <c r="I433" s="56" t="n"/>
      <c r="L433" s="6" t="n"/>
    </row>
    <row r="434">
      <c r="B434" s="46" t="n"/>
      <c r="C434" s="144" t="n"/>
      <c r="D434" s="140" t="n"/>
      <c r="E434" s="18" t="n"/>
      <c r="F434" s="33" t="inlineStr">
        <is>
          <t>六会湘南台</t>
        </is>
      </c>
      <c r="G434" s="35" t="inlineStr">
        <is>
          <t>0-2</t>
        </is>
      </c>
      <c r="H434" s="34" t="inlineStr">
        <is>
          <t>×</t>
        </is>
      </c>
      <c r="I434" s="56" t="n"/>
      <c r="L434" s="6" t="n"/>
    </row>
    <row r="435">
      <c r="B435" s="46" t="n"/>
      <c r="C435" s="144" t="n"/>
      <c r="D435" s="140" t="n"/>
      <c r="E435" s="18" t="n"/>
      <c r="F435" s="33" t="inlineStr">
        <is>
          <t>六会湘南台</t>
        </is>
      </c>
      <c r="G435" s="35" t="inlineStr">
        <is>
          <t>0-0</t>
        </is>
      </c>
      <c r="H435" s="34" t="inlineStr">
        <is>
          <t>△</t>
        </is>
      </c>
      <c r="I435" s="56" t="n"/>
      <c r="L435" s="6" t="n"/>
    </row>
    <row r="436">
      <c r="B436" s="46" t="n"/>
      <c r="C436" s="144" t="n"/>
      <c r="D436" s="140" t="n"/>
      <c r="E436" s="18" t="n"/>
      <c r="F436" s="33" t="inlineStr">
        <is>
          <t>六会湘南台</t>
        </is>
      </c>
      <c r="G436" s="35" t="inlineStr">
        <is>
          <t>0-1</t>
        </is>
      </c>
      <c r="H436" s="34" t="inlineStr">
        <is>
          <t>×</t>
        </is>
      </c>
      <c r="I436" s="56" t="n"/>
      <c r="L436" s="6" t="n"/>
    </row>
    <row r="437">
      <c r="B437" s="46" t="n"/>
      <c r="C437" s="144" t="n"/>
      <c r="D437" s="140" t="n"/>
      <c r="E437" s="18" t="n"/>
      <c r="F437" s="33" t="inlineStr">
        <is>
          <t>六会湘南台</t>
        </is>
      </c>
      <c r="G437" s="35" t="inlineStr">
        <is>
          <t>0-0</t>
        </is>
      </c>
      <c r="H437" s="34" t="inlineStr">
        <is>
          <t>△</t>
        </is>
      </c>
      <c r="I437" s="56" t="n"/>
      <c r="L437" s="6" t="n"/>
    </row>
    <row r="438" customFormat="1" s="141">
      <c r="B438" s="46" t="n"/>
      <c r="C438" s="144" t="n"/>
      <c r="D438" s="140" t="n"/>
      <c r="E438" s="18" t="n"/>
      <c r="F438" s="33" t="inlineStr">
        <is>
          <t>六会湘南台</t>
        </is>
      </c>
      <c r="G438" s="35" t="inlineStr">
        <is>
          <t>0-0</t>
        </is>
      </c>
      <c r="H438" s="34" t="inlineStr">
        <is>
          <t>△</t>
        </is>
      </c>
      <c r="I438" s="56" t="n"/>
      <c r="L438" s="6" t="n"/>
    </row>
    <row r="439">
      <c r="B439" s="46" t="inlineStr">
        <is>
          <t>9/29(日)久里浜杯@久里浜小</t>
        </is>
      </c>
      <c r="C439" s="144" t="n"/>
      <c r="D439" s="140" t="n"/>
      <c r="E439" s="18" t="n"/>
      <c r="F439" s="33" t="inlineStr">
        <is>
          <t>大楠</t>
        </is>
      </c>
      <c r="G439" s="35" t="inlineStr">
        <is>
          <t>13-0</t>
        </is>
      </c>
      <c r="H439" s="34" t="inlineStr">
        <is>
          <t>〇</t>
        </is>
      </c>
      <c r="I439" s="56" t="n"/>
      <c r="L439" s="6" t="n"/>
    </row>
    <row r="440">
      <c r="B440" s="46" t="n"/>
      <c r="C440" s="144" t="n"/>
      <c r="D440" s="140" t="n"/>
      <c r="E440" s="18" t="n"/>
      <c r="F440" s="33" t="inlineStr">
        <is>
          <t>長浦</t>
        </is>
      </c>
      <c r="G440" s="35" t="inlineStr">
        <is>
          <t>2-0</t>
        </is>
      </c>
      <c r="H440" s="34" t="inlineStr">
        <is>
          <t>〇</t>
        </is>
      </c>
      <c r="I440" s="56" t="n"/>
      <c r="L440" s="6" t="n"/>
    </row>
    <row r="441">
      <c r="B441" s="46" t="n"/>
      <c r="C441" s="144" t="n"/>
      <c r="D441" s="140" t="n"/>
      <c r="E441" s="18" t="n"/>
      <c r="F441" s="33" t="inlineStr">
        <is>
          <t>1位パートシーガルズ</t>
        </is>
      </c>
      <c r="G441" s="35" t="inlineStr">
        <is>
          <t>1-0</t>
        </is>
      </c>
      <c r="H441" s="34" t="inlineStr">
        <is>
          <t>〇</t>
        </is>
      </c>
      <c r="I441" s="56" t="n"/>
      <c r="L441" s="6" t="n"/>
    </row>
    <row r="442" customFormat="1" s="141">
      <c r="B442" s="46" t="n"/>
      <c r="C442" s="144" t="n"/>
      <c r="D442" s="140" t="n"/>
      <c r="E442" s="18" t="n"/>
      <c r="F442" s="33" t="inlineStr">
        <is>
          <t>TADO</t>
        </is>
      </c>
      <c r="G442" s="35" t="inlineStr">
        <is>
          <t>2-3</t>
        </is>
      </c>
      <c r="H442" s="34" t="inlineStr">
        <is>
          <t>×</t>
        </is>
      </c>
      <c r="I442" s="56" t="n"/>
      <c r="L442" s="6" t="n"/>
    </row>
    <row r="443">
      <c r="B443" s="63" t="n">
        <v>45488</v>
      </c>
      <c r="C443" s="145" t="n">
        <v>45488</v>
      </c>
      <c r="D443" s="64" t="inlineStr">
        <is>
          <t>TRM@明浜小</t>
        </is>
      </c>
      <c r="E443" s="25" t="n"/>
      <c r="F443" s="30" t="inlineStr">
        <is>
          <t>津久井ペガサス</t>
        </is>
      </c>
      <c r="G443" s="32" t="inlineStr">
        <is>
          <t>4-0</t>
        </is>
      </c>
      <c r="H443" s="31" t="inlineStr">
        <is>
          <t>〇</t>
        </is>
      </c>
      <c r="I443" s="54" t="n"/>
      <c r="L443" s="6" t="n"/>
    </row>
    <row r="444">
      <c r="B444" s="46" t="n"/>
      <c r="C444" s="144" t="n"/>
      <c r="D444" s="140" t="n"/>
      <c r="E444" s="18" t="n"/>
      <c r="F444" s="33" t="inlineStr">
        <is>
          <t>六会湘南台</t>
        </is>
      </c>
      <c r="G444" s="35" t="inlineStr">
        <is>
          <t>0-1</t>
        </is>
      </c>
      <c r="H444" s="34" t="inlineStr">
        <is>
          <t>×</t>
        </is>
      </c>
      <c r="I444" s="56" t="n"/>
      <c r="L444" s="6" t="n"/>
    </row>
    <row r="445">
      <c r="B445" s="46" t="n"/>
      <c r="C445" s="144" t="n"/>
      <c r="D445" s="140" t="n"/>
      <c r="E445" s="18" t="n"/>
      <c r="F445" s="33" t="inlineStr">
        <is>
          <t>津久井ペガサス</t>
        </is>
      </c>
      <c r="G445" s="35" t="inlineStr">
        <is>
          <t>3-0</t>
        </is>
      </c>
      <c r="H445" s="34" t="inlineStr">
        <is>
          <t>〇</t>
        </is>
      </c>
      <c r="I445" s="56" t="n"/>
      <c r="L445" s="6" t="n"/>
    </row>
    <row r="446">
      <c r="B446" s="46" t="n"/>
      <c r="C446" s="144" t="n"/>
      <c r="D446" s="140" t="n"/>
      <c r="E446" s="18" t="n"/>
      <c r="F446" s="33" t="inlineStr">
        <is>
          <t>六会湘南台</t>
        </is>
      </c>
      <c r="G446" s="35" t="inlineStr">
        <is>
          <t>0-0</t>
        </is>
      </c>
      <c r="H446" s="34" t="inlineStr">
        <is>
          <t>△</t>
        </is>
      </c>
      <c r="I446" s="56" t="n"/>
      <c r="L446" s="6" t="n"/>
    </row>
    <row r="447">
      <c r="B447" s="46" t="n"/>
      <c r="C447" s="144" t="n"/>
      <c r="D447" s="140" t="n"/>
      <c r="E447" s="18" t="n"/>
      <c r="F447" s="33" t="inlineStr">
        <is>
          <t>津久井ペガサス</t>
        </is>
      </c>
      <c r="G447" s="35" t="inlineStr">
        <is>
          <t>1-0</t>
        </is>
      </c>
      <c r="H447" s="34" t="inlineStr">
        <is>
          <t>〇</t>
        </is>
      </c>
      <c r="I447" s="56" t="n"/>
      <c r="L447" s="6" t="n"/>
    </row>
    <row r="448" customFormat="1" s="141">
      <c r="B448" s="49" t="n"/>
      <c r="C448" s="146" t="n"/>
      <c r="D448" s="50" t="n"/>
      <c r="E448" s="19" t="n"/>
      <c r="F448" s="36" t="inlineStr">
        <is>
          <t>六会湘南台</t>
        </is>
      </c>
      <c r="G448" s="38" t="inlineStr">
        <is>
          <t>0-1</t>
        </is>
      </c>
      <c r="H448" s="37" t="inlineStr">
        <is>
          <t>×</t>
        </is>
      </c>
      <c r="I448" s="58" t="n"/>
      <c r="L448" s="6" t="n"/>
    </row>
    <row r="449">
      <c r="B449" s="63" t="n">
        <v>45493</v>
      </c>
      <c r="C449" s="145" t="n"/>
      <c r="D449" s="64" t="inlineStr">
        <is>
          <t>IOリーグ@岩戸小</t>
        </is>
      </c>
      <c r="E449" s="25" t="n"/>
      <c r="F449" s="30" t="inlineStr">
        <is>
          <t>武山</t>
        </is>
      </c>
      <c r="G449" s="32" t="inlineStr">
        <is>
          <t>3-2</t>
        </is>
      </c>
      <c r="H449" s="31" t="inlineStr">
        <is>
          <t>〇</t>
        </is>
      </c>
      <c r="I449" s="54" t="n"/>
      <c r="L449" s="6" t="n"/>
    </row>
    <row r="450">
      <c r="B450" s="49" t="n"/>
      <c r="C450" s="146" t="n"/>
      <c r="D450" s="50" t="n"/>
      <c r="E450" s="19" t="n"/>
      <c r="F450" s="36" t="inlineStr">
        <is>
          <t>鴨居</t>
        </is>
      </c>
      <c r="G450" s="38" t="inlineStr">
        <is>
          <t>0-7</t>
        </is>
      </c>
      <c r="H450" s="37" t="inlineStr">
        <is>
          <t>×</t>
        </is>
      </c>
      <c r="I450" s="58" t="n"/>
      <c r="L450" s="6" t="n"/>
    </row>
    <row r="451">
      <c r="B451" s="63" t="n">
        <v>45500</v>
      </c>
      <c r="C451" s="145" t="n"/>
      <c r="D451" s="64" t="inlineStr">
        <is>
          <t>IOリーグフレンドマッチ@岩戸小</t>
        </is>
      </c>
      <c r="E451" s="25" t="n"/>
      <c r="F451" s="30" t="inlineStr">
        <is>
          <t>IOキッカーズ</t>
        </is>
      </c>
      <c r="G451" s="32" t="inlineStr">
        <is>
          <t>0-1</t>
        </is>
      </c>
      <c r="H451" s="31" t="inlineStr">
        <is>
          <t>×</t>
        </is>
      </c>
      <c r="I451" s="54" t="n"/>
      <c r="L451" s="6" t="n"/>
    </row>
    <row r="452">
      <c r="B452" s="49" t="n"/>
      <c r="C452" s="146" t="n"/>
      <c r="D452" s="50" t="n"/>
      <c r="E452" s="19" t="n"/>
      <c r="F452" s="36" t="inlineStr">
        <is>
          <t>鴨居</t>
        </is>
      </c>
      <c r="G452" s="38" t="inlineStr">
        <is>
          <t>0-2</t>
        </is>
      </c>
      <c r="H452" s="37" t="inlineStr">
        <is>
          <t>×</t>
        </is>
      </c>
      <c r="I452" s="58" t="n"/>
      <c r="L452" s="6" t="n"/>
    </row>
    <row r="453">
      <c r="B453" s="63" t="n">
        <v>45452</v>
      </c>
      <c r="C453" s="145" t="n"/>
      <c r="D453" s="64" t="inlineStr">
        <is>
          <t>明浜カップ@明浜小</t>
        </is>
      </c>
      <c r="E453" s="25" t="n"/>
      <c r="F453" s="30" t="inlineStr">
        <is>
          <t>久里浜</t>
        </is>
      </c>
      <c r="G453" s="32" t="inlineStr">
        <is>
          <t>9-0</t>
        </is>
      </c>
      <c r="H453" s="31" t="inlineStr">
        <is>
          <t>〇</t>
        </is>
      </c>
      <c r="I453" s="54" t="n"/>
      <c r="L453" s="6" t="n"/>
    </row>
    <row r="454" customFormat="1" s="141">
      <c r="B454" s="46" t="n"/>
      <c r="C454" s="144" t="n"/>
      <c r="D454" s="140" t="n"/>
      <c r="E454" s="18" t="n"/>
      <c r="F454" s="33" t="inlineStr">
        <is>
          <t>六会</t>
        </is>
      </c>
      <c r="G454" s="35" t="inlineStr">
        <is>
          <t>1-1</t>
        </is>
      </c>
      <c r="H454" s="34" t="inlineStr">
        <is>
          <t>△</t>
        </is>
      </c>
      <c r="I454" s="56" t="n"/>
      <c r="L454" s="6" t="n"/>
    </row>
    <row r="455">
      <c r="B455" s="46" t="n"/>
      <c r="C455" s="144" t="n"/>
      <c r="D455" s="140" t="n"/>
      <c r="E455" s="18" t="n"/>
      <c r="F455" s="33" t="inlineStr">
        <is>
          <t>I.O</t>
        </is>
      </c>
      <c r="G455" s="35" t="inlineStr">
        <is>
          <t>2-3</t>
        </is>
      </c>
      <c r="H455" s="34" t="inlineStr">
        <is>
          <t>×</t>
        </is>
      </c>
      <c r="I455" s="56" t="n"/>
      <c r="L455" s="6" t="n"/>
    </row>
    <row r="456">
      <c r="B456" s="49" t="n"/>
      <c r="C456" s="146" t="n"/>
      <c r="D456" s="50" t="n"/>
      <c r="E456" s="19" t="n"/>
      <c r="F456" s="36" t="inlineStr">
        <is>
          <t>鴨居</t>
        </is>
      </c>
      <c r="G456" s="38" t="inlineStr">
        <is>
          <t>6-1</t>
        </is>
      </c>
      <c r="H456" s="37" t="inlineStr">
        <is>
          <t>〇</t>
        </is>
      </c>
      <c r="I456" s="58" t="n"/>
      <c r="L456" s="6" t="n"/>
    </row>
    <row r="457">
      <c r="B457" s="63" t="n">
        <v>45458</v>
      </c>
      <c r="C457" s="145" t="n"/>
      <c r="D457" s="64" t="inlineStr">
        <is>
          <t>TRM明浜@明浜小</t>
        </is>
      </c>
      <c r="E457" s="25" t="n"/>
      <c r="F457" s="30" t="inlineStr">
        <is>
          <t>追浜</t>
        </is>
      </c>
      <c r="G457" s="32" t="inlineStr">
        <is>
          <t>2-0</t>
        </is>
      </c>
      <c r="H457" s="31" t="inlineStr">
        <is>
          <t>〇</t>
        </is>
      </c>
      <c r="I457" s="54" t="n"/>
      <c r="L457" s="6" t="n"/>
    </row>
    <row r="458">
      <c r="B458" s="46" t="n"/>
      <c r="C458" s="144" t="n"/>
      <c r="D458" s="140" t="n"/>
      <c r="E458" s="18" t="n"/>
      <c r="F458" s="33" t="inlineStr">
        <is>
          <t>六浦毎日</t>
        </is>
      </c>
      <c r="G458" s="35" t="inlineStr">
        <is>
          <t>4-1</t>
        </is>
      </c>
      <c r="H458" s="34" t="inlineStr">
        <is>
          <t>〇</t>
        </is>
      </c>
      <c r="I458" s="56" t="n"/>
      <c r="L458" s="6" t="n"/>
    </row>
    <row r="459">
      <c r="B459" s="46" t="n"/>
      <c r="C459" s="144" t="n"/>
      <c r="D459" s="140" t="n"/>
      <c r="E459" s="18" t="n"/>
      <c r="F459" s="33" t="inlineStr">
        <is>
          <t>追浜</t>
        </is>
      </c>
      <c r="G459" s="35" t="inlineStr">
        <is>
          <t>2-1</t>
        </is>
      </c>
      <c r="H459" s="34" t="inlineStr">
        <is>
          <t>〇</t>
        </is>
      </c>
      <c r="I459" s="56" t="n"/>
      <c r="L459" s="6" t="n"/>
    </row>
    <row r="460" customFormat="1" s="141">
      <c r="B460" s="46" t="n"/>
      <c r="C460" s="144" t="n"/>
      <c r="D460" s="140" t="n"/>
      <c r="E460" s="18" t="n"/>
      <c r="F460" s="33" t="inlineStr">
        <is>
          <t>六浦毎日</t>
        </is>
      </c>
      <c r="G460" s="35" t="inlineStr">
        <is>
          <t>5-0</t>
        </is>
      </c>
      <c r="H460" s="34" t="inlineStr">
        <is>
          <t>〇</t>
        </is>
      </c>
      <c r="I460" s="56" t="n"/>
      <c r="L460" s="6" t="n"/>
    </row>
    <row r="461">
      <c r="B461" s="46" t="n"/>
      <c r="C461" s="144" t="n"/>
      <c r="D461" s="140" t="n"/>
      <c r="E461" s="18" t="n"/>
      <c r="F461" s="33" t="inlineStr">
        <is>
          <t>追浜</t>
        </is>
      </c>
      <c r="G461" s="35" t="inlineStr">
        <is>
          <t>2-1</t>
        </is>
      </c>
      <c r="H461" s="34" t="inlineStr">
        <is>
          <t>〇</t>
        </is>
      </c>
      <c r="I461" s="56" t="n"/>
      <c r="L461" s="6" t="n"/>
    </row>
    <row r="462">
      <c r="B462" s="49" t="n"/>
      <c r="C462" s="146" t="n"/>
      <c r="D462" s="50" t="n"/>
      <c r="E462" s="19" t="n"/>
      <c r="F462" s="36" t="inlineStr">
        <is>
          <t>六浦毎日</t>
        </is>
      </c>
      <c r="G462" s="38" t="inlineStr">
        <is>
          <t>5-0</t>
        </is>
      </c>
      <c r="H462" s="37" t="inlineStr">
        <is>
          <t>〇</t>
        </is>
      </c>
      <c r="I462" s="58" t="n"/>
      <c r="L462" s="6" t="n"/>
    </row>
    <row r="463">
      <c r="B463" s="63" t="n">
        <v>45459</v>
      </c>
      <c r="C463" s="145" t="n"/>
      <c r="D463" s="64" t="inlineStr">
        <is>
          <t>TADOなかよし杯低学年大会@はまゆう公園</t>
        </is>
      </c>
      <c r="E463" s="25" t="n"/>
      <c r="F463" s="30" t="inlineStr">
        <is>
          <t>しらとり</t>
        </is>
      </c>
      <c r="G463" s="32" t="inlineStr">
        <is>
          <t>0-0</t>
        </is>
      </c>
      <c r="H463" s="31" t="inlineStr">
        <is>
          <t>△</t>
        </is>
      </c>
      <c r="I463" s="54" t="n"/>
      <c r="L463" s="6" t="n"/>
    </row>
    <row r="464">
      <c r="B464" s="46" t="n"/>
      <c r="C464" s="144" t="n"/>
      <c r="D464" s="140" t="n"/>
      <c r="E464" s="18" t="n"/>
      <c r="F464" s="33" t="inlineStr">
        <is>
          <t>中原</t>
        </is>
      </c>
      <c r="G464" s="35" t="inlineStr">
        <is>
          <t>0-3</t>
        </is>
      </c>
      <c r="H464" s="34" t="inlineStr">
        <is>
          <t>×</t>
        </is>
      </c>
      <c r="I464" s="56" t="n"/>
      <c r="L464" s="6" t="n"/>
    </row>
    <row r="465">
      <c r="B465" s="46" t="n"/>
      <c r="C465" s="144" t="n"/>
      <c r="D465" s="140" t="n"/>
      <c r="E465" s="18" t="n"/>
      <c r="F465" s="33" t="inlineStr">
        <is>
          <t>JGK</t>
        </is>
      </c>
      <c r="G465" s="35" t="inlineStr">
        <is>
          <t>0-1</t>
        </is>
      </c>
      <c r="H465" s="34" t="inlineStr">
        <is>
          <t>×</t>
        </is>
      </c>
      <c r="I465" s="56" t="n"/>
      <c r="L465" s="6" t="n"/>
    </row>
    <row r="466">
      <c r="B466" s="49" t="n"/>
      <c r="C466" s="146" t="n"/>
      <c r="D466" s="50" t="n"/>
      <c r="E466" s="19" t="n"/>
      <c r="F466" s="36" t="inlineStr">
        <is>
          <t>東京小山</t>
        </is>
      </c>
      <c r="G466" s="38" t="inlineStr">
        <is>
          <t>3-1</t>
        </is>
      </c>
      <c r="H466" s="37" t="inlineStr">
        <is>
          <t>〇</t>
        </is>
      </c>
      <c r="I466" s="58" t="n"/>
      <c r="L466" s="6" t="n"/>
    </row>
    <row r="467">
      <c r="B467" s="63" t="n">
        <v>45459</v>
      </c>
      <c r="C467" s="145" t="n"/>
      <c r="D467" s="64" t="inlineStr">
        <is>
          <t>三春フレンドリーカップ@公郷小</t>
        </is>
      </c>
      <c r="E467" s="25" t="n"/>
      <c r="F467" s="30" t="inlineStr">
        <is>
          <t>荏田東</t>
        </is>
      </c>
      <c r="G467" s="32" t="inlineStr">
        <is>
          <t>3-2</t>
        </is>
      </c>
      <c r="H467" s="31" t="inlineStr">
        <is>
          <t>〇</t>
        </is>
      </c>
      <c r="I467" s="54" t="n"/>
      <c r="L467" s="6" t="n"/>
    </row>
    <row r="468">
      <c r="B468" s="46" t="n"/>
      <c r="C468" s="144" t="n"/>
      <c r="D468" s="140" t="n"/>
      <c r="E468" s="18" t="n"/>
      <c r="F468" s="33" t="inlineStr">
        <is>
          <t>高坂</t>
        </is>
      </c>
      <c r="G468" s="35" t="inlineStr">
        <is>
          <t>2-3</t>
        </is>
      </c>
      <c r="H468" s="34" t="inlineStr">
        <is>
          <t>×</t>
        </is>
      </c>
      <c r="I468" s="56" t="n"/>
      <c r="L468" s="6" t="n"/>
    </row>
    <row r="469">
      <c r="B469" s="46" t="n"/>
      <c r="C469" s="144" t="n"/>
      <c r="D469" s="140" t="n"/>
      <c r="E469" s="18" t="n"/>
      <c r="F469" s="33" t="inlineStr">
        <is>
          <t>馬堀</t>
        </is>
      </c>
      <c r="G469" s="35" t="inlineStr">
        <is>
          <t>2-4</t>
        </is>
      </c>
      <c r="H469" s="34" t="inlineStr">
        <is>
          <t>×</t>
        </is>
      </c>
      <c r="I469" s="56" t="n"/>
      <c r="L469" s="6" t="n"/>
    </row>
    <row r="470">
      <c r="B470" s="46" t="n"/>
      <c r="C470" s="144" t="n"/>
      <c r="D470" s="140" t="n"/>
      <c r="E470" s="18" t="n"/>
      <c r="F470" s="33" t="inlineStr">
        <is>
          <t>アクエリアス13本4位でした⚽️津久井ペガサスカップ@津久井小山崎sc</t>
        </is>
      </c>
      <c r="G470" s="35" t="inlineStr">
        <is>
          <t>11-0</t>
        </is>
      </c>
      <c r="H470" s="34" t="inlineStr">
        <is>
          <t>〇</t>
        </is>
      </c>
      <c r="I470" s="56" t="n"/>
      <c r="L470" s="6" t="n"/>
    </row>
    <row r="471">
      <c r="B471" s="46" t="n"/>
      <c r="C471" s="144" t="n"/>
      <c r="D471" s="140" t="n"/>
      <c r="E471" s="18" t="n"/>
      <c r="F471" s="33" t="inlineStr">
        <is>
          <t>三浦旭sc</t>
        </is>
      </c>
      <c r="G471" s="35" t="inlineStr">
        <is>
          <t>1-0</t>
        </is>
      </c>
      <c r="H471" s="34" t="inlineStr">
        <is>
          <t>〇</t>
        </is>
      </c>
      <c r="I471" s="56" t="n"/>
      <c r="L471" s="6" t="n"/>
    </row>
    <row r="472">
      <c r="B472" s="46" t="n"/>
      <c r="C472" s="144" t="n"/>
      <c r="D472" s="140" t="n"/>
      <c r="E472" s="18" t="n"/>
      <c r="F472" s="33" t="inlineStr">
        <is>
          <t>初声Jr.FC</t>
        </is>
      </c>
      <c r="G472" s="35" t="inlineStr">
        <is>
          <t>6-0</t>
        </is>
      </c>
      <c r="H472" s="34" t="inlineStr">
        <is>
          <t>〇</t>
        </is>
      </c>
      <c r="I472" s="56" t="n"/>
      <c r="L472" s="6" t="n"/>
    </row>
    <row r="473">
      <c r="B473" s="49" t="n"/>
      <c r="C473" s="146" t="n"/>
      <c r="D473" s="50" t="n"/>
      <c r="E473" s="19" t="n"/>
      <c r="F473" s="36" t="inlineStr">
        <is>
          <t>中野島FC</t>
        </is>
      </c>
      <c r="G473" s="38" t="inlineStr">
        <is>
          <t>2-4</t>
        </is>
      </c>
      <c r="H473" s="37" t="inlineStr">
        <is>
          <t>×</t>
        </is>
      </c>
      <c r="I473" s="58" t="n"/>
      <c r="L473" s="6" t="n"/>
    </row>
    <row r="474">
      <c r="B474" s="46" t="n">
        <v>45465</v>
      </c>
      <c r="C474" s="144" t="n"/>
      <c r="D474" s="140" t="inlineStr">
        <is>
          <t>IOリーグ@岩戸小</t>
        </is>
      </c>
      <c r="E474" s="18" t="n"/>
      <c r="F474" s="39" t="inlineStr">
        <is>
          <t>IO</t>
        </is>
      </c>
      <c r="G474" s="41" t="inlineStr">
        <is>
          <t>0-4</t>
        </is>
      </c>
      <c r="H474" s="40" t="inlineStr">
        <is>
          <t>×</t>
        </is>
      </c>
      <c r="I474" s="62" t="n"/>
      <c r="L474" s="6" t="n"/>
    </row>
    <row r="475">
      <c r="B475" s="46" t="n"/>
      <c r="C475" s="144" t="n"/>
      <c r="D475" s="140" t="n"/>
      <c r="E475" s="18" t="n"/>
      <c r="F475" s="33" t="inlineStr">
        <is>
          <t>TADO</t>
        </is>
      </c>
      <c r="G475" s="35" t="inlineStr">
        <is>
          <t>1-3</t>
        </is>
      </c>
      <c r="H475" s="34" t="inlineStr">
        <is>
          <t>×</t>
        </is>
      </c>
      <c r="I475" s="56" t="n"/>
      <c r="L475" s="6" t="n"/>
    </row>
    <row r="476">
      <c r="B476" s="63" t="n">
        <v>45416</v>
      </c>
      <c r="C476" s="145" t="n"/>
      <c r="D476" s="64" t="inlineStr">
        <is>
          <t>FC東海岸えぼし杯@東海岸小</t>
        </is>
      </c>
      <c r="E476" s="25" t="n"/>
      <c r="F476" s="30" t="inlineStr">
        <is>
          <t>鶴峰</t>
        </is>
      </c>
      <c r="G476" s="32" t="inlineStr">
        <is>
          <t>4-0</t>
        </is>
      </c>
      <c r="H476" s="31" t="inlineStr">
        <is>
          <t>〇</t>
        </is>
      </c>
      <c r="I476" s="54" t="n"/>
      <c r="L476" s="6" t="n"/>
    </row>
    <row r="477">
      <c r="B477" s="46" t="n"/>
      <c r="C477" s="144" t="n"/>
      <c r="D477" s="140" t="n"/>
      <c r="E477" s="18" t="n"/>
      <c r="F477" s="33" t="inlineStr">
        <is>
          <t>本郷</t>
        </is>
      </c>
      <c r="G477" s="35" t="inlineStr">
        <is>
          <t>8-0</t>
        </is>
      </c>
      <c r="H477" s="34" t="inlineStr">
        <is>
          <t>〇</t>
        </is>
      </c>
      <c r="I477" s="56" t="n"/>
      <c r="L477" s="6" t="n"/>
    </row>
    <row r="478">
      <c r="B478" s="46" t="n"/>
      <c r="C478" s="144" t="n"/>
      <c r="D478" s="140" t="n"/>
      <c r="E478" s="18" t="n"/>
      <c r="F478" s="33" t="inlineStr">
        <is>
          <t>藤沢</t>
        </is>
      </c>
      <c r="G478" s="35" t="inlineStr">
        <is>
          <t>1-3</t>
        </is>
      </c>
      <c r="H478" s="34" t="inlineStr">
        <is>
          <t>×</t>
        </is>
      </c>
      <c r="I478" s="56" t="n"/>
      <c r="L478" s="6" t="n"/>
    </row>
    <row r="479" customFormat="1" s="141">
      <c r="B479" s="49" t="n"/>
      <c r="C479" s="146" t="n"/>
      <c r="D479" s="50" t="n"/>
      <c r="E479" s="19" t="n"/>
      <c r="F479" s="36" t="inlineStr">
        <is>
          <t>東海岸</t>
        </is>
      </c>
      <c r="G479" s="38" t="inlineStr">
        <is>
          <t>1-0</t>
        </is>
      </c>
      <c r="H479" s="37" t="inlineStr">
        <is>
          <t>〇</t>
        </is>
      </c>
      <c r="I479" s="58" t="n"/>
      <c r="L479" s="6" t="n"/>
    </row>
    <row r="480">
      <c r="B480" s="63" t="n">
        <v>45415</v>
      </c>
      <c r="C480" s="145" t="n"/>
      <c r="D480" s="64" t="inlineStr">
        <is>
          <t>TRM@明浜小</t>
        </is>
      </c>
      <c r="E480" s="25" t="n"/>
      <c r="F480" s="30" t="inlineStr">
        <is>
          <t>佐野</t>
        </is>
      </c>
      <c r="G480" s="32" t="inlineStr">
        <is>
          <t>0-1</t>
        </is>
      </c>
      <c r="H480" s="31" t="inlineStr">
        <is>
          <t>×</t>
        </is>
      </c>
      <c r="I480" s="54" t="n"/>
      <c r="L480" s="6" t="n"/>
    </row>
    <row r="481">
      <c r="B481" s="46" t="n"/>
      <c r="C481" s="144" t="n"/>
      <c r="D481" s="140" t="n"/>
      <c r="E481" s="18" t="n"/>
      <c r="F481" s="33" t="inlineStr">
        <is>
          <t>鴨居</t>
        </is>
      </c>
      <c r="G481" s="35" t="inlineStr">
        <is>
          <t>2-1</t>
        </is>
      </c>
      <c r="H481" s="34" t="inlineStr">
        <is>
          <t>〇</t>
        </is>
      </c>
      <c r="I481" s="56" t="n"/>
      <c r="L481" s="6" t="n"/>
    </row>
    <row r="482">
      <c r="B482" s="46" t="n"/>
      <c r="C482" s="144" t="n"/>
      <c r="D482" s="140" t="n"/>
      <c r="E482" s="18" t="n"/>
      <c r="F482" s="33" t="inlineStr">
        <is>
          <t>佐野</t>
        </is>
      </c>
      <c r="G482" s="35" t="inlineStr">
        <is>
          <t>5-0</t>
        </is>
      </c>
      <c r="H482" s="34" t="inlineStr">
        <is>
          <t>〇</t>
        </is>
      </c>
      <c r="I482" s="56" t="n"/>
      <c r="L482" s="6" t="n"/>
    </row>
    <row r="483">
      <c r="B483" s="46" t="n"/>
      <c r="C483" s="144" t="n"/>
      <c r="D483" s="140" t="n"/>
      <c r="E483" s="18" t="n"/>
      <c r="F483" s="33" t="inlineStr">
        <is>
          <t>鴨居</t>
        </is>
      </c>
      <c r="G483" s="35" t="inlineStr">
        <is>
          <t>0-1</t>
        </is>
      </c>
      <c r="H483" s="34" t="inlineStr">
        <is>
          <t>×</t>
        </is>
      </c>
      <c r="I483" s="56" t="n"/>
      <c r="L483" s="6" t="n"/>
    </row>
    <row r="484">
      <c r="B484" s="46" t="n"/>
      <c r="C484" s="144" t="n"/>
      <c r="D484" s="140" t="n"/>
      <c r="E484" s="18" t="n"/>
      <c r="F484" s="33" t="inlineStr">
        <is>
          <t>佐野</t>
        </is>
      </c>
      <c r="G484" s="35" t="inlineStr">
        <is>
          <t>4-0</t>
        </is>
      </c>
      <c r="H484" s="34" t="inlineStr">
        <is>
          <t>〇</t>
        </is>
      </c>
      <c r="I484" s="56" t="n"/>
      <c r="L484" s="6" t="n"/>
    </row>
    <row r="485">
      <c r="B485" s="49" t="n"/>
      <c r="C485" s="146" t="n"/>
      <c r="D485" s="50" t="n"/>
      <c r="E485" s="19" t="n"/>
      <c r="F485" s="36" t="inlineStr">
        <is>
          <t>鴨居</t>
        </is>
      </c>
      <c r="G485" s="38" t="inlineStr">
        <is>
          <t>0-0</t>
        </is>
      </c>
      <c r="H485" s="37" t="inlineStr">
        <is>
          <t>△</t>
        </is>
      </c>
      <c r="I485" s="58" t="n"/>
      <c r="L485" s="6" t="n"/>
    </row>
    <row r="486">
      <c r="B486" s="63" t="n">
        <v>45411</v>
      </c>
      <c r="C486" s="145" t="n"/>
      <c r="D486" s="64" t="inlineStr">
        <is>
          <t>TRMシーガルズ@野比東小</t>
        </is>
      </c>
      <c r="E486" s="25" t="n"/>
      <c r="F486" s="30" t="inlineStr">
        <is>
          <t>ALLーZ</t>
        </is>
      </c>
      <c r="G486" s="32" t="inlineStr">
        <is>
          <t>3-0</t>
        </is>
      </c>
      <c r="H486" s="31" t="inlineStr">
        <is>
          <t>〇</t>
        </is>
      </c>
      <c r="I486" s="54" t="n"/>
      <c r="L486" s="6" t="n"/>
    </row>
    <row r="487">
      <c r="B487" s="46" t="n"/>
      <c r="C487" s="144" t="n"/>
      <c r="D487" s="140" t="n"/>
      <c r="E487" s="18" t="n"/>
      <c r="F487" s="33" t="inlineStr">
        <is>
          <t>馬堀</t>
        </is>
      </c>
      <c r="G487" s="35" t="inlineStr">
        <is>
          <t>3-2</t>
        </is>
      </c>
      <c r="H487" s="34" t="inlineStr">
        <is>
          <t>〇</t>
        </is>
      </c>
      <c r="I487" s="56" t="n"/>
      <c r="L487" s="6" t="n"/>
    </row>
    <row r="488">
      <c r="B488" s="49" t="n"/>
      <c r="C488" s="146" t="n"/>
      <c r="D488" s="50" t="n"/>
      <c r="E488" s="19" t="n"/>
      <c r="F488" s="36" t="inlineStr">
        <is>
          <t>シーガルズ</t>
        </is>
      </c>
      <c r="G488" s="38" t="inlineStr">
        <is>
          <t>6-0</t>
        </is>
      </c>
      <c r="H488" s="37" t="inlineStr">
        <is>
          <t>〇</t>
        </is>
      </c>
      <c r="I488" s="58" t="n"/>
      <c r="L488" s="6" t="n"/>
    </row>
    <row r="489">
      <c r="B489" s="67" t="n">
        <v>45409</v>
      </c>
      <c r="C489" s="147" t="n"/>
      <c r="D489" s="68" t="inlineStr">
        <is>
          <t>ライオンズカップ@はまゆう公園</t>
        </is>
      </c>
      <c r="E489" s="27" t="n"/>
      <c r="F489" s="27" t="inlineStr">
        <is>
          <t>武山</t>
        </is>
      </c>
      <c r="G489" s="29" t="inlineStr">
        <is>
          <t>0-1</t>
        </is>
      </c>
      <c r="H489" s="28" t="inlineStr">
        <is>
          <t>×</t>
        </is>
      </c>
      <c r="I489" s="70" t="n"/>
      <c r="L489" s="6" t="n"/>
    </row>
    <row r="490">
      <c r="B490" s="63" t="n">
        <v>45403</v>
      </c>
      <c r="C490" s="145" t="n"/>
      <c r="D490" s="64" t="inlineStr">
        <is>
          <t>野庭キッカーズ杯@港南台さえずり丘公園</t>
        </is>
      </c>
      <c r="E490" s="25" t="n"/>
      <c r="F490" s="30" t="inlineStr">
        <is>
          <t>夏山</t>
        </is>
      </c>
      <c r="G490" s="32" t="inlineStr">
        <is>
          <t>0-1</t>
        </is>
      </c>
      <c r="H490" s="31" t="inlineStr">
        <is>
          <t>×</t>
        </is>
      </c>
      <c r="I490" s="54" t="n"/>
      <c r="L490" s="6" t="n"/>
    </row>
    <row r="491">
      <c r="B491" s="46" t="n"/>
      <c r="C491" s="144" t="n"/>
      <c r="D491" s="140" t="n"/>
      <c r="E491" s="18" t="n"/>
      <c r="F491" s="33" t="inlineStr">
        <is>
          <t>足柄</t>
        </is>
      </c>
      <c r="G491" s="35" t="inlineStr">
        <is>
          <t>1-6</t>
        </is>
      </c>
      <c r="H491" s="34" t="inlineStr">
        <is>
          <t>×</t>
        </is>
      </c>
      <c r="I491" s="56" t="n"/>
      <c r="L491" s="6" t="n"/>
    </row>
    <row r="492" customFormat="1" s="141">
      <c r="B492" s="46" t="n"/>
      <c r="C492" s="144" t="n"/>
      <c r="D492" s="140" t="n"/>
      <c r="E492" s="18" t="n"/>
      <c r="F492" s="33" t="inlineStr">
        <is>
          <t>野庭</t>
        </is>
      </c>
      <c r="G492" s="35" t="inlineStr">
        <is>
          <t>0-1</t>
        </is>
      </c>
      <c r="H492" s="34" t="inlineStr">
        <is>
          <t>×</t>
        </is>
      </c>
      <c r="I492" s="56" t="n"/>
      <c r="L492" s="6" t="n"/>
    </row>
    <row r="493">
      <c r="B493" s="46" t="n"/>
      <c r="C493" s="144" t="n"/>
      <c r="D493" s="140" t="n"/>
      <c r="E493" s="18" t="n"/>
      <c r="F493" s="33" t="inlineStr">
        <is>
          <t>ルベント</t>
        </is>
      </c>
      <c r="G493" s="35" t="inlineStr">
        <is>
          <t>2-0</t>
        </is>
      </c>
      <c r="H493" s="34" t="inlineStr">
        <is>
          <t>〇</t>
        </is>
      </c>
      <c r="I493" s="56" t="n"/>
      <c r="L493" s="6" t="n"/>
    </row>
    <row r="494">
      <c r="B494" s="49" t="n"/>
      <c r="C494" s="146" t="n"/>
      <c r="D494" s="50" t="n"/>
      <c r="E494" s="19" t="n"/>
      <c r="F494" s="36" t="inlineStr">
        <is>
          <t>夏山PK</t>
        </is>
      </c>
      <c r="G494" s="38" t="inlineStr">
        <is>
          <t>0-0</t>
        </is>
      </c>
      <c r="H494" s="37" t="inlineStr">
        <is>
          <t>△</t>
        </is>
      </c>
      <c r="I494" s="58" t="n"/>
      <c r="L494" s="6" t="n"/>
    </row>
    <row r="495">
      <c r="B495" s="63" t="n">
        <v>45402</v>
      </c>
      <c r="C495" s="145" t="n"/>
      <c r="D495" s="64" t="inlineStr">
        <is>
          <t>TRM馬堀FCルンデ@馬堀小</t>
        </is>
      </c>
      <c r="E495" s="25" t="n"/>
      <c r="F495" s="30" t="inlineStr">
        <is>
          <t>馬堀</t>
        </is>
      </c>
      <c r="G495" s="32" t="inlineStr">
        <is>
          <t>1-1</t>
        </is>
      </c>
      <c r="H495" s="31" t="inlineStr">
        <is>
          <t>△</t>
        </is>
      </c>
      <c r="I495" s="54" t="n"/>
      <c r="L495" s="6" t="n"/>
    </row>
    <row r="496">
      <c r="B496" s="46" t="n"/>
      <c r="C496" s="144" t="n"/>
      <c r="D496" s="140" t="n"/>
      <c r="E496" s="18" t="n"/>
      <c r="F496" s="33" t="inlineStr">
        <is>
          <t>初声</t>
        </is>
      </c>
      <c r="G496" s="35" t="inlineStr">
        <is>
          <t>6-1</t>
        </is>
      </c>
      <c r="H496" s="34" t="inlineStr">
        <is>
          <t>〇</t>
        </is>
      </c>
      <c r="I496" s="56" t="n"/>
      <c r="L496" s="6" t="n"/>
    </row>
    <row r="497">
      <c r="B497" s="46" t="n"/>
      <c r="C497" s="144" t="n"/>
      <c r="D497" s="140" t="n"/>
      <c r="E497" s="18" t="n"/>
      <c r="F497" s="33" t="inlineStr">
        <is>
          <t>馬堀</t>
        </is>
      </c>
      <c r="G497" s="35" t="inlineStr">
        <is>
          <t>0-1</t>
        </is>
      </c>
      <c r="H497" s="34" t="inlineStr">
        <is>
          <t>×</t>
        </is>
      </c>
      <c r="I497" s="56" t="n"/>
      <c r="L497" s="6" t="n"/>
    </row>
    <row r="498">
      <c r="B498" s="49" t="n"/>
      <c r="C498" s="146" t="n"/>
      <c r="D498" s="50" t="n"/>
      <c r="E498" s="19" t="n"/>
      <c r="F498" s="36" t="inlineStr">
        <is>
          <t>初声</t>
        </is>
      </c>
      <c r="G498" s="38" t="inlineStr">
        <is>
          <t>3-0</t>
        </is>
      </c>
      <c r="H498" s="37" t="inlineStr">
        <is>
          <t>〇</t>
        </is>
      </c>
      <c r="I498" s="58" t="n"/>
      <c r="L498" s="6" t="n"/>
    </row>
    <row r="499">
      <c r="B499" s="63" t="n">
        <v>45381</v>
      </c>
      <c r="C499" s="145" t="n"/>
      <c r="D499" s="64" t="inlineStr">
        <is>
          <t>TADOステップアップ杯@諏訪小</t>
        </is>
      </c>
      <c r="E499" s="25" t="n"/>
      <c r="F499" s="30" t="inlineStr">
        <is>
          <t>初声</t>
        </is>
      </c>
      <c r="G499" s="32" t="inlineStr">
        <is>
          <t>3-0</t>
        </is>
      </c>
      <c r="H499" s="31" t="inlineStr">
        <is>
          <t>〇</t>
        </is>
      </c>
      <c r="I499" s="54" t="n"/>
      <c r="L499" s="6" t="n"/>
    </row>
    <row r="500">
      <c r="B500" s="46" t="n"/>
      <c r="C500" s="144" t="n"/>
      <c r="D500" s="140" t="n"/>
      <c r="E500" s="18" t="n"/>
      <c r="F500" s="33" t="inlineStr">
        <is>
          <t>パーシモン</t>
        </is>
      </c>
      <c r="G500" s="35" t="inlineStr">
        <is>
          <t>0-4</t>
        </is>
      </c>
      <c r="H500" s="34" t="inlineStr">
        <is>
          <t>×</t>
        </is>
      </c>
      <c r="I500" s="56" t="n"/>
      <c r="L500" s="6" t="n"/>
    </row>
    <row r="501">
      <c r="B501" s="46" t="n"/>
      <c r="C501" s="144" t="n"/>
      <c r="D501" s="140" t="n"/>
      <c r="E501" s="18" t="n"/>
      <c r="F501" s="33" t="inlineStr">
        <is>
          <t>大谷戸</t>
        </is>
      </c>
      <c r="G501" s="35" t="inlineStr">
        <is>
          <t>0-1</t>
        </is>
      </c>
      <c r="H501" s="34" t="inlineStr">
        <is>
          <t>×</t>
        </is>
      </c>
      <c r="I501" s="56" t="n"/>
      <c r="L501" s="6" t="n"/>
    </row>
    <row r="502">
      <c r="B502" s="46" t="n"/>
      <c r="C502" s="144" t="n"/>
      <c r="D502" s="140" t="n"/>
      <c r="E502" s="18" t="n"/>
      <c r="F502" s="33" t="inlineStr">
        <is>
          <t>I.O</t>
        </is>
      </c>
      <c r="G502" s="35" t="inlineStr">
        <is>
          <t>0-1</t>
        </is>
      </c>
      <c r="H502" s="34" t="inlineStr">
        <is>
          <t>×</t>
        </is>
      </c>
      <c r="I502" s="56" t="n"/>
      <c r="L502" s="6" t="n"/>
    </row>
    <row r="503">
      <c r="B503" s="49" t="n"/>
      <c r="C503" s="146" t="n"/>
      <c r="D503" s="50" t="n"/>
      <c r="E503" s="19" t="n"/>
      <c r="F503" s="36" t="inlineStr">
        <is>
          <t>ルベント</t>
        </is>
      </c>
      <c r="G503" s="38" t="inlineStr">
        <is>
          <t>3-1</t>
        </is>
      </c>
      <c r="H503" s="37" t="inlineStr">
        <is>
          <t>〇</t>
        </is>
      </c>
      <c r="I503" s="58" t="n"/>
      <c r="L503" s="6" t="n"/>
    </row>
    <row r="504">
      <c r="B504" s="46" t="n">
        <v>45371</v>
      </c>
      <c r="C504" s="144" t="n"/>
      <c r="D504" s="140" t="inlineStr">
        <is>
          <t>SFATTRM@伊勢原市上満寺スポーツ広場</t>
        </is>
      </c>
      <c r="E504" s="18" t="n"/>
      <c r="F504" s="39" t="inlineStr">
        <is>
          <t>SFAT</t>
        </is>
      </c>
      <c r="G504" s="41" t="inlineStr">
        <is>
          <t>5-0</t>
        </is>
      </c>
      <c r="H504" s="40" t="inlineStr">
        <is>
          <t>〇</t>
        </is>
      </c>
      <c r="I504" s="62" t="n"/>
      <c r="L504" s="6" t="n"/>
    </row>
    <row r="505">
      <c r="B505" s="46" t="n"/>
      <c r="C505" s="144" t="n"/>
      <c r="D505" s="140" t="n"/>
      <c r="E505" s="18" t="n"/>
      <c r="F505" s="33" t="inlineStr">
        <is>
          <t>SFAT</t>
        </is>
      </c>
      <c r="G505" s="35" t="inlineStr">
        <is>
          <t>2-1</t>
        </is>
      </c>
      <c r="H505" s="34" t="inlineStr">
        <is>
          <t>〇</t>
        </is>
      </c>
      <c r="I505" s="56" t="n"/>
      <c r="L505" s="6" t="n"/>
    </row>
    <row r="506">
      <c r="B506" s="46" t="n"/>
      <c r="C506" s="144" t="n"/>
      <c r="D506" s="140" t="n"/>
      <c r="E506" s="18" t="n"/>
      <c r="F506" s="33" t="inlineStr">
        <is>
          <t>SFAT</t>
        </is>
      </c>
      <c r="G506" s="35" t="inlineStr">
        <is>
          <t>1-0</t>
        </is>
      </c>
      <c r="H506" s="34" t="inlineStr">
        <is>
          <t>〇</t>
        </is>
      </c>
      <c r="I506" s="56" t="n"/>
      <c r="L506" s="6" t="n"/>
    </row>
    <row r="507">
      <c r="B507" s="46" t="n"/>
      <c r="C507" s="144" t="n"/>
      <c r="D507" s="140" t="n"/>
      <c r="E507" s="18" t="n"/>
      <c r="F507" s="33" t="inlineStr">
        <is>
          <t>SFAT</t>
        </is>
      </c>
      <c r="G507" s="35" t="inlineStr">
        <is>
          <t>6-0</t>
        </is>
      </c>
      <c r="H507" s="34" t="inlineStr">
        <is>
          <t>〇</t>
        </is>
      </c>
      <c r="I507" s="56" t="n"/>
      <c r="L507" s="6" t="n"/>
    </row>
    <row r="508">
      <c r="B508" s="49" t="n"/>
      <c r="C508" s="146" t="n"/>
      <c r="D508" s="50" t="n"/>
      <c r="E508" s="19" t="n"/>
      <c r="F508" s="36" t="inlineStr">
        <is>
          <t>SFAT</t>
        </is>
      </c>
      <c r="G508" s="38" t="inlineStr">
        <is>
          <t>5-0</t>
        </is>
      </c>
      <c r="H508" s="37" t="inlineStr">
        <is>
          <t>〇</t>
        </is>
      </c>
      <c r="I508" s="58" t="n"/>
      <c r="L508" s="6" t="n"/>
    </row>
    <row r="509">
      <c r="B509" s="63" t="n">
        <v>45361</v>
      </c>
      <c r="C509" s="145">
        <f>B509</f>
        <v/>
      </c>
      <c r="D509" s="64" t="inlineStr">
        <is>
          <t>ルベント杯@玉縄小</t>
        </is>
      </c>
      <c r="E509" s="25" t="n"/>
      <c r="F509" s="123" t="inlineStr">
        <is>
          <t>ルベント</t>
        </is>
      </c>
      <c r="G509" s="31" t="inlineStr">
        <is>
          <t>4-2</t>
        </is>
      </c>
      <c r="H509" s="31" t="inlineStr">
        <is>
          <t>〇</t>
        </is>
      </c>
      <c r="I509" s="54" t="n"/>
      <c r="L509" s="6" t="n"/>
    </row>
    <row r="510">
      <c r="B510" s="46" t="n"/>
      <c r="C510" s="144" t="n"/>
      <c r="D510" s="140" t="n"/>
      <c r="E510" s="18" t="n"/>
      <c r="F510" s="124" t="inlineStr">
        <is>
          <t>JGK</t>
        </is>
      </c>
      <c r="G510" s="34" t="inlineStr">
        <is>
          <t>3-2</t>
        </is>
      </c>
      <c r="H510" s="34" t="inlineStr">
        <is>
          <t>〇</t>
        </is>
      </c>
      <c r="I510" s="56" t="n"/>
      <c r="L510" s="6" t="n"/>
    </row>
    <row r="511">
      <c r="B511" s="46" t="n"/>
      <c r="C511" s="144" t="n"/>
      <c r="D511" s="140" t="n"/>
      <c r="E511" s="18" t="n"/>
      <c r="F511" s="124" t="inlineStr">
        <is>
          <t>藤沢</t>
        </is>
      </c>
      <c r="G511" s="34" t="inlineStr">
        <is>
          <t>2-2</t>
        </is>
      </c>
      <c r="H511" s="34" t="inlineStr">
        <is>
          <t>△</t>
        </is>
      </c>
      <c r="I511" s="56" t="n"/>
      <c r="L511" s="6" t="n"/>
    </row>
    <row r="512">
      <c r="B512" s="46" t="n"/>
      <c r="C512" s="144" t="n"/>
      <c r="D512" s="140" t="n"/>
      <c r="E512" s="18" t="n"/>
      <c r="F512" s="124" t="inlineStr">
        <is>
          <t>足柄</t>
        </is>
      </c>
      <c r="G512" s="34" t="inlineStr">
        <is>
          <t>0-2</t>
        </is>
      </c>
      <c r="H512" s="34" t="inlineStr">
        <is>
          <t>×</t>
        </is>
      </c>
      <c r="I512" s="56" t="n"/>
      <c r="L512" s="6" t="n"/>
    </row>
    <row r="513">
      <c r="B513" s="63" t="n">
        <v>45354</v>
      </c>
      <c r="C513" s="145">
        <f>B513</f>
        <v/>
      </c>
      <c r="D513" s="64" t="inlineStr">
        <is>
          <t>鴨居杯@小原台小</t>
        </is>
      </c>
      <c r="E513" s="25" t="n"/>
      <c r="F513" s="123" t="inlineStr">
        <is>
          <t>TADO</t>
        </is>
      </c>
      <c r="G513" s="31" t="inlineStr">
        <is>
          <t>0-7</t>
        </is>
      </c>
      <c r="H513" s="31" t="inlineStr">
        <is>
          <t>×</t>
        </is>
      </c>
      <c r="I513" s="54" t="n"/>
      <c r="L513" s="6" t="n"/>
    </row>
    <row r="514">
      <c r="B514" s="46" t="n"/>
      <c r="C514" s="144" t="n"/>
      <c r="D514" s="140" t="n"/>
      <c r="E514" s="18" t="n"/>
      <c r="F514" s="124" t="inlineStr">
        <is>
          <t>葉山JGK</t>
        </is>
      </c>
      <c r="G514" s="34" t="inlineStr">
        <is>
          <t>4-1</t>
        </is>
      </c>
      <c r="H514" s="34" t="inlineStr">
        <is>
          <t>〇</t>
        </is>
      </c>
      <c r="I514" s="56" t="n"/>
      <c r="L514" s="6" t="n"/>
    </row>
    <row r="515">
      <c r="B515" s="46" t="n"/>
      <c r="C515" s="144" t="n"/>
      <c r="D515" s="140" t="n"/>
      <c r="E515" s="18" t="n"/>
      <c r="F515" s="124" t="inlineStr">
        <is>
          <t>武山キッカーズ</t>
        </is>
      </c>
      <c r="G515" s="34" t="inlineStr">
        <is>
          <t>4-0</t>
        </is>
      </c>
      <c r="H515" s="34" t="inlineStr">
        <is>
          <t>〇</t>
        </is>
      </c>
      <c r="I515" s="56" t="n"/>
      <c r="L515" s="6" t="n"/>
    </row>
    <row r="516" customFormat="1" s="141">
      <c r="A516" s="140" t="n"/>
      <c r="B516" s="67" t="n">
        <v>45318</v>
      </c>
      <c r="C516" s="145">
        <f>B516</f>
        <v/>
      </c>
      <c r="D516" s="68" t="inlineStr">
        <is>
          <t>三浦半島大会@野比小</t>
        </is>
      </c>
      <c r="E516" s="27" t="n"/>
      <c r="F516" s="27" t="inlineStr">
        <is>
          <t>逗子リトル</t>
        </is>
      </c>
      <c r="G516" s="29" t="inlineStr">
        <is>
          <t>3-1</t>
        </is>
      </c>
      <c r="H516" s="28" t="inlineStr">
        <is>
          <t>〇</t>
        </is>
      </c>
      <c r="I516" s="70" t="n"/>
    </row>
    <row r="517">
      <c r="A517" s="140" t="n"/>
      <c r="B517" s="63" t="n">
        <v>45332</v>
      </c>
      <c r="C517" s="145">
        <f>B517</f>
        <v/>
      </c>
      <c r="D517" s="64" t="inlineStr">
        <is>
          <t>おなりカップ@御成小</t>
        </is>
      </c>
      <c r="E517" s="25" t="n"/>
      <c r="F517" s="30" t="inlineStr">
        <is>
          <t>大豆戸</t>
        </is>
      </c>
      <c r="G517" s="32" t="inlineStr">
        <is>
          <t>0-6</t>
        </is>
      </c>
      <c r="H517" s="31" t="inlineStr">
        <is>
          <t>×</t>
        </is>
      </c>
      <c r="I517" s="54" t="n"/>
    </row>
    <row r="518">
      <c r="A518" s="140" t="n"/>
      <c r="B518" s="46" t="n"/>
      <c r="C518" s="144" t="n"/>
      <c r="D518" s="140" t="n"/>
      <c r="E518" s="18" t="n"/>
      <c r="F518" s="33" t="inlineStr">
        <is>
          <t>星月</t>
        </is>
      </c>
      <c r="G518" s="35" t="inlineStr">
        <is>
          <t>1-3</t>
        </is>
      </c>
      <c r="H518" s="34" t="inlineStr">
        <is>
          <t>×</t>
        </is>
      </c>
      <c r="I518" s="56" t="n"/>
    </row>
    <row r="519">
      <c r="A519" s="140" t="n"/>
      <c r="B519" s="46" t="n"/>
      <c r="C519" s="144" t="n"/>
      <c r="D519" s="140" t="n"/>
      <c r="E519" s="18" t="n"/>
      <c r="F519" s="33" t="inlineStr">
        <is>
          <t>パーシモン</t>
        </is>
      </c>
      <c r="G519" s="35" t="inlineStr">
        <is>
          <t>0-4</t>
        </is>
      </c>
      <c r="H519" s="34" t="inlineStr">
        <is>
          <t>×</t>
        </is>
      </c>
      <c r="I519" s="56" t="n"/>
    </row>
    <row r="520">
      <c r="A520" s="140" t="n"/>
      <c r="B520" s="46" t="n"/>
      <c r="C520" s="144" t="n"/>
      <c r="D520" s="140" t="n"/>
      <c r="E520" s="18" t="n"/>
      <c r="F520" s="33" t="inlineStr">
        <is>
          <t>鵠南</t>
        </is>
      </c>
      <c r="G520" s="35" t="inlineStr">
        <is>
          <t>0-2</t>
        </is>
      </c>
      <c r="H520" s="34" t="inlineStr">
        <is>
          <t>×</t>
        </is>
      </c>
      <c r="I520" s="56" t="n"/>
    </row>
    <row r="521">
      <c r="A521" s="140" t="n"/>
      <c r="B521" s="49" t="n"/>
      <c r="C521" s="146" t="n"/>
      <c r="D521" s="50" t="n"/>
      <c r="E521" s="19" t="n"/>
      <c r="F521" s="36" t="inlineStr">
        <is>
          <t>星月PK</t>
        </is>
      </c>
      <c r="G521" s="38" t="inlineStr">
        <is>
          <t>0-0</t>
        </is>
      </c>
      <c r="H521" s="37" t="inlineStr">
        <is>
          <t>△</t>
        </is>
      </c>
      <c r="I521" s="58" t="n"/>
    </row>
    <row r="522">
      <c r="A522" s="140" t="n"/>
      <c r="B522" s="63" t="n">
        <v>45334</v>
      </c>
      <c r="C522" s="145">
        <f>B522</f>
        <v/>
      </c>
      <c r="D522" s="64" t="inlineStr">
        <is>
          <t>TRM本牧少年@本牧小</t>
        </is>
      </c>
      <c r="E522" s="25" t="n"/>
      <c r="F522" s="30" t="inlineStr">
        <is>
          <t>本牧</t>
        </is>
      </c>
      <c r="G522" s="32" t="inlineStr">
        <is>
          <t>0-0</t>
        </is>
      </c>
      <c r="H522" s="31" t="inlineStr">
        <is>
          <t>△</t>
        </is>
      </c>
      <c r="I522" s="54" t="n"/>
    </row>
    <row r="523">
      <c r="A523" s="140" t="n"/>
      <c r="B523" s="46" t="n"/>
      <c r="C523" s="144" t="n"/>
      <c r="D523" s="140" t="n"/>
      <c r="E523" s="18" t="n"/>
      <c r="F523" s="33" t="inlineStr">
        <is>
          <t>鴨居</t>
        </is>
      </c>
      <c r="G523" s="35" t="inlineStr">
        <is>
          <t>1-0</t>
        </is>
      </c>
      <c r="H523" s="34" t="inlineStr">
        <is>
          <t>〇</t>
        </is>
      </c>
      <c r="I523" s="56" t="n"/>
    </row>
    <row r="524">
      <c r="A524" s="140" t="n"/>
      <c r="B524" s="46" t="n"/>
      <c r="C524" s="144" t="n"/>
      <c r="D524" s="140" t="n"/>
      <c r="E524" s="18" t="n"/>
      <c r="F524" s="33" t="inlineStr">
        <is>
          <t>本牧</t>
        </is>
      </c>
      <c r="G524" s="35" t="inlineStr">
        <is>
          <t>0-1</t>
        </is>
      </c>
      <c r="H524" s="34" t="inlineStr">
        <is>
          <t>×</t>
        </is>
      </c>
      <c r="I524" s="56" t="n"/>
    </row>
    <row r="525">
      <c r="A525" s="140" t="n"/>
      <c r="B525" s="46" t="n"/>
      <c r="C525" s="144" t="n"/>
      <c r="D525" s="140" t="n"/>
      <c r="E525" s="18" t="n"/>
      <c r="F525" s="33" t="inlineStr">
        <is>
          <t>鴨居</t>
        </is>
      </c>
      <c r="G525" s="35" t="inlineStr">
        <is>
          <t>0-0</t>
        </is>
      </c>
      <c r="H525" s="34" t="inlineStr">
        <is>
          <t>△</t>
        </is>
      </c>
      <c r="I525" s="56" t="n"/>
    </row>
    <row r="526">
      <c r="A526" s="140" t="n"/>
      <c r="B526" s="46" t="n"/>
      <c r="C526" s="144" t="n"/>
      <c r="D526" s="140" t="n"/>
      <c r="E526" s="18" t="n"/>
      <c r="F526" s="33" t="inlineStr">
        <is>
          <t>本牧</t>
        </is>
      </c>
      <c r="G526" s="35" t="inlineStr">
        <is>
          <t>0-2</t>
        </is>
      </c>
      <c r="H526" s="34" t="inlineStr">
        <is>
          <t>×</t>
        </is>
      </c>
      <c r="I526" s="56" t="n"/>
    </row>
    <row r="527" customFormat="1" s="141">
      <c r="A527" s="140" t="n"/>
      <c r="B527" s="46" t="n"/>
      <c r="C527" s="144" t="n"/>
      <c r="D527" s="140" t="n"/>
      <c r="E527" s="18" t="n"/>
      <c r="F527" s="33" t="inlineStr">
        <is>
          <t>鴨居</t>
        </is>
      </c>
      <c r="G527" s="35" t="inlineStr">
        <is>
          <t>0-1</t>
        </is>
      </c>
      <c r="H527" s="34" t="inlineStr">
        <is>
          <t>×</t>
        </is>
      </c>
      <c r="I527" s="56" t="n"/>
    </row>
    <row r="528">
      <c r="A528" s="140" t="n"/>
      <c r="B528" s="49" t="n"/>
      <c r="C528" s="146" t="n"/>
      <c r="D528" s="50" t="inlineStr">
        <is>
          <t>三浦半島大会@潮風スポーツ公園</t>
        </is>
      </c>
      <c r="E528" s="19" t="n"/>
      <c r="F528" s="36" t="inlineStr">
        <is>
          <t>I.Oキッカーズ</t>
        </is>
      </c>
      <c r="G528" s="38" t="inlineStr">
        <is>
          <t>1-4</t>
        </is>
      </c>
      <c r="H528" s="37" t="inlineStr">
        <is>
          <t>×</t>
        </is>
      </c>
      <c r="I528" s="58" t="n"/>
    </row>
    <row r="529">
      <c r="A529" s="140" t="n"/>
      <c r="B529" s="46" t="n">
        <v>45346</v>
      </c>
      <c r="C529" s="145">
        <f>B529</f>
        <v/>
      </c>
      <c r="D529" s="140" t="inlineStr">
        <is>
          <t>TRMTADO@諏訪小</t>
        </is>
      </c>
      <c r="E529" s="18" t="n"/>
      <c r="F529" s="39" t="inlineStr">
        <is>
          <t>TADO</t>
        </is>
      </c>
      <c r="G529" s="41" t="inlineStr">
        <is>
          <t>0-1</t>
        </is>
      </c>
      <c r="H529" s="40" t="inlineStr">
        <is>
          <t>×</t>
        </is>
      </c>
      <c r="I529" s="62" t="n"/>
    </row>
    <row r="530">
      <c r="A530" s="140" t="n"/>
      <c r="B530" s="46" t="n"/>
      <c r="C530" s="144" t="n"/>
      <c r="D530" s="140" t="n"/>
      <c r="E530" s="18" t="n"/>
      <c r="F530" s="33" t="inlineStr">
        <is>
          <t>長津田ドラゴンズFC</t>
        </is>
      </c>
      <c r="G530" s="35" t="inlineStr">
        <is>
          <t>0-2</t>
        </is>
      </c>
      <c r="H530" s="34" t="inlineStr">
        <is>
          <t>×</t>
        </is>
      </c>
      <c r="I530" s="56" t="n"/>
    </row>
    <row r="531" customFormat="1" s="141">
      <c r="A531" s="140" t="n"/>
      <c r="B531" s="46" t="n"/>
      <c r="C531" s="144" t="n"/>
      <c r="D531" s="140" t="n"/>
      <c r="E531" s="18" t="n"/>
      <c r="F531" s="33" t="inlineStr">
        <is>
          <t>TADO</t>
        </is>
      </c>
      <c r="G531" s="35" t="inlineStr">
        <is>
          <t>0-2</t>
        </is>
      </c>
      <c r="H531" s="34" t="inlineStr">
        <is>
          <t>×</t>
        </is>
      </c>
      <c r="I531" s="56" t="n"/>
    </row>
    <row r="532">
      <c r="A532" s="140" t="n"/>
      <c r="B532" s="46" t="n"/>
      <c r="C532" s="144" t="n"/>
      <c r="D532" s="140" t="n"/>
      <c r="E532" s="18" t="n"/>
      <c r="F532" s="33" t="inlineStr">
        <is>
          <t>長津田ドラゴンズFC</t>
        </is>
      </c>
      <c r="G532" s="35" t="inlineStr">
        <is>
          <t>1-4</t>
        </is>
      </c>
      <c r="H532" s="34" t="inlineStr">
        <is>
          <t>×</t>
        </is>
      </c>
      <c r="I532" s="56" t="n"/>
    </row>
    <row r="533">
      <c r="A533" s="140" t="n"/>
      <c r="B533" s="46" t="n"/>
      <c r="C533" s="144" t="n"/>
      <c r="D533" s="140" t="n"/>
      <c r="E533" s="18" t="n"/>
      <c r="F533" s="33" t="inlineStr">
        <is>
          <t>TADO</t>
        </is>
      </c>
      <c r="G533" s="35" t="inlineStr">
        <is>
          <t>1-1</t>
        </is>
      </c>
      <c r="H533" s="34" t="inlineStr">
        <is>
          <t>△</t>
        </is>
      </c>
      <c r="I533" s="56" t="n"/>
    </row>
    <row r="534">
      <c r="A534" s="140" t="n"/>
      <c r="B534" s="46" t="n"/>
      <c r="C534" s="144" t="n"/>
      <c r="D534" s="140" t="n"/>
      <c r="E534" s="18" t="n"/>
      <c r="F534" s="33" t="inlineStr">
        <is>
          <t>長津田ドラゴンズFC</t>
        </is>
      </c>
      <c r="G534" s="35" t="inlineStr">
        <is>
          <t>1-1</t>
        </is>
      </c>
      <c r="H534" s="34" t="inlineStr">
        <is>
          <t>△</t>
        </is>
      </c>
      <c r="I534" s="56" t="n"/>
    </row>
    <row r="535">
      <c r="B535" s="63" t="n">
        <v>45318</v>
      </c>
      <c r="C535" s="145">
        <f>B535</f>
        <v/>
      </c>
      <c r="D535" s="64" t="inlineStr">
        <is>
          <t>三浦半島大会@野比小</t>
        </is>
      </c>
      <c r="E535" s="25" t="n"/>
      <c r="F535" s="30" t="inlineStr">
        <is>
          <t>逗子リトル</t>
        </is>
      </c>
      <c r="G535" s="32" t="inlineStr">
        <is>
          <t>3-1</t>
        </is>
      </c>
      <c r="H535" s="31" t="inlineStr">
        <is>
          <t>〇</t>
        </is>
      </c>
      <c r="I535" s="54" t="n"/>
      <c r="L535" s="6" t="n"/>
    </row>
    <row r="536">
      <c r="A536" s="140" t="n"/>
      <c r="B536" s="63" t="n">
        <v>45305</v>
      </c>
      <c r="C536" s="145">
        <f>B536</f>
        <v/>
      </c>
      <c r="D536" s="64" t="inlineStr">
        <is>
          <t>三浦半島大会@南郷上ノ山グランド</t>
        </is>
      </c>
      <c r="E536" s="25" t="n"/>
      <c r="F536" s="30" t="inlineStr">
        <is>
          <t>ALLZイエロー</t>
        </is>
      </c>
      <c r="G536" s="32" t="inlineStr">
        <is>
          <t>2-0</t>
        </is>
      </c>
      <c r="H536" s="31">
        <f>IF(G220="0-1","×",IF(G220="1-1","△",IF(G220="1-0","〇",IF(G220="2-0","〇",IF(G220="2-2","△",IF(G220="2-1","〇",IF(G220="0-0","△",IF(G220="3-0","○",IF(G220="4-0","○",IF(G220="4-1","○",IF(G220="3-1","〇",IF(G220="5-0","〇",IF(G220="5-1","〇",IF(G220="7-0","〇",IF(G220="3-2","〇",IF(G220="8-0","〇",IF(G220="4-3","〇",IF(G220="3-2","〇",IF(G220="5-2","〇",IF(G220="4-2","〇",IF(G220="6-0","〇","×")))))))))))))))))))))</f>
        <v/>
      </c>
      <c r="I536" s="54" t="n"/>
    </row>
    <row r="537" customFormat="1" s="141">
      <c r="A537" s="140" t="n"/>
      <c r="B537" s="46" t="n"/>
      <c r="C537" s="144" t="n"/>
      <c r="D537" s="140" t="n"/>
      <c r="E537" s="18" t="n"/>
      <c r="F537" s="33" t="inlineStr">
        <is>
          <t>武山キッカーズ</t>
        </is>
      </c>
      <c r="G537" s="35" t="inlineStr">
        <is>
          <t>0-2</t>
        </is>
      </c>
      <c r="H537" s="34">
        <f>IF(G221="0-1","×",IF(G221="1-1","△",IF(G221="1-0","〇",IF(G221="2-0","〇",IF(G221="2-2","△",IF(G221="2-1","〇",IF(G221="0-0","△",IF(G221="3-0","○",IF(G221="4-0","○",IF(G221="4-1","○",IF(G221="3-1","〇",IF(G221="5-0","〇",IF(G221="5-1","〇",IF(G221="7-0","〇",IF(G221="3-2","〇",IF(G221="8-0","〇",IF(G221="4-3","〇",IF(G221="3-2","〇",IF(G221="5-2","〇",IF(G221="4-2","〇",IF(G221="6-0","〇","×")))))))))))))))))))))</f>
        <v/>
      </c>
      <c r="I537" s="56" t="n"/>
    </row>
    <row r="538">
      <c r="A538" s="140" t="n"/>
      <c r="B538" s="63" t="n">
        <v>45299</v>
      </c>
      <c r="C538" s="145">
        <f>B538</f>
        <v/>
      </c>
      <c r="D538" s="64" t="inlineStr">
        <is>
          <t>TRM</t>
        </is>
      </c>
      <c r="E538" s="25" t="n"/>
      <c r="F538" s="30" t="inlineStr">
        <is>
          <t>TADO</t>
        </is>
      </c>
      <c r="G538" s="32" t="inlineStr">
        <is>
          <t>0-0</t>
        </is>
      </c>
      <c r="H538" s="31">
        <f>IF(G222="0-1","×",IF(G222="1-1","△",IF(G222="1-0","〇",IF(G222="2-0","〇",IF(G222="2-2","△",IF(G222="2-1","〇",IF(G222="0-0","△",IF(G222="3-0","○",IF(G222="4-0","○",IF(G222="4-1","○",IF(G222="3-1","〇",IF(G222="5-0","〇",IF(G222="5-1","〇",IF(G222="7-0","〇",IF(G222="3-2","〇",IF(G222="8-0","〇",IF(G222="4-3","〇",IF(G222="3-2","〇",IF(G222="5-2","〇",IF(G222="4-2","〇",IF(G222="6-0","〇","×")))))))))))))))))))))</f>
        <v/>
      </c>
      <c r="I538" s="54" t="n"/>
    </row>
    <row r="539">
      <c r="A539" s="140" t="n"/>
      <c r="B539" s="46" t="n"/>
      <c r="C539" s="144" t="n"/>
      <c r="D539" s="140" t="n"/>
      <c r="E539" s="18" t="n"/>
      <c r="F539" s="33" t="inlineStr">
        <is>
          <t>TADO</t>
        </is>
      </c>
      <c r="G539" s="35" t="inlineStr">
        <is>
          <t>1-0</t>
        </is>
      </c>
      <c r="H539" s="34">
        <f>IF(G223="0-1","×",IF(G223="1-1","△",IF(G223="1-0","〇",IF(G223="2-0","〇",IF(G223="2-2","△",IF(G223="2-1","〇",IF(G223="0-0","△",IF(G223="3-0","○",IF(G223="4-0","○",IF(G223="4-1","○",IF(G223="3-1","〇",IF(G223="5-0","〇",IF(G223="5-1","〇",IF(G223="7-0","〇",IF(G223="3-2","〇",IF(G223="8-0","〇",IF(G223="4-3","〇",IF(G223="3-2","〇",IF(G223="5-2","〇",IF(G223="4-2","〇",IF(G223="6-0","〇","×")))))))))))))))))))))</f>
        <v/>
      </c>
      <c r="I539" s="56" t="n"/>
    </row>
    <row r="540">
      <c r="A540" s="140" t="n"/>
      <c r="B540" s="46" t="n"/>
      <c r="C540" s="144" t="n"/>
      <c r="D540" s="140" t="n"/>
      <c r="E540" s="18" t="n"/>
      <c r="F540" s="33" t="inlineStr">
        <is>
          <t>TADO</t>
        </is>
      </c>
      <c r="G540" s="35" t="inlineStr">
        <is>
          <t>0-5</t>
        </is>
      </c>
      <c r="H540" s="34">
        <f>IF(G224="0-1","×",IF(G224="1-1","△",IF(G224="1-0","〇",IF(G224="2-0","〇",IF(G224="2-2","△",IF(G224="2-1","〇",IF(G224="0-0","△",IF(G224="3-0","○",IF(G224="4-0","○",IF(G224="4-1","○",IF(G224="3-1","〇",IF(G224="5-0","〇",IF(G224="5-1","〇",IF(G224="7-0","〇",IF(G224="3-2","〇",IF(G224="8-0","〇",IF(G224="4-3","〇",IF(G224="3-2","〇",IF(G224="5-2","〇",IF(G224="4-2","〇",IF(G224="6-0","〇","×")))))))))))))))))))))</f>
        <v/>
      </c>
      <c r="I540" s="56" t="n"/>
    </row>
    <row r="541">
      <c r="A541" s="140" t="n"/>
      <c r="B541" s="46" t="n"/>
      <c r="C541" s="144" t="n"/>
      <c r="D541" s="140" t="n"/>
      <c r="E541" s="18" t="n"/>
      <c r="F541" s="33" t="inlineStr">
        <is>
          <t>TADO</t>
        </is>
      </c>
      <c r="G541" s="35" t="inlineStr">
        <is>
          <t>0-3</t>
        </is>
      </c>
      <c r="H541" s="34">
        <f>IF(G225="0-1","×",IF(G225="1-1","△",IF(G225="1-0","〇",IF(G225="2-0","〇",IF(G225="2-2","△",IF(G225="2-1","〇",IF(G225="0-0","△",IF(G225="3-0","○",IF(G225="4-0","○",IF(G225="4-1","○",IF(G225="3-1","〇",IF(G225="5-0","〇",IF(G225="5-1","〇",IF(G225="7-0","〇",IF(G225="3-2","〇",IF(G225="8-0","〇",IF(G225="4-3","〇",IF(G225="3-2","〇",IF(G225="5-2","〇",IF(G225="4-2","〇",IF(G225="6-0","〇","×")))))))))))))))))))))</f>
        <v/>
      </c>
      <c r="I541" s="56" t="n"/>
    </row>
    <row r="542">
      <c r="A542" s="140" t="n"/>
      <c r="B542" s="46" t="n"/>
      <c r="C542" s="144" t="n"/>
      <c r="D542" s="140" t="n"/>
      <c r="E542" s="18" t="n"/>
      <c r="F542" s="33" t="inlineStr">
        <is>
          <t>TADO</t>
        </is>
      </c>
      <c r="G542" s="35" t="inlineStr">
        <is>
          <t>2-1</t>
        </is>
      </c>
      <c r="H542" s="34">
        <f>IF(G226="0-1","×",IF(G226="1-1","△",IF(G226="1-0","〇",IF(G226="2-0","〇",IF(G226="2-2","△",IF(G226="2-1","〇",IF(G226="0-0","△",IF(G226="3-0","○",IF(G226="4-0","○",IF(G226="4-1","○",IF(G226="3-1","〇",IF(G226="5-0","〇",IF(G226="5-1","〇",IF(G226="7-0","〇",IF(G226="3-2","〇",IF(G226="8-0","〇",IF(G226="4-3","〇",IF(G226="3-2","〇",IF(G226="5-2","〇",IF(G226="4-2","〇",IF(G226="6-0","〇","×")))))))))))))))))))))</f>
        <v/>
      </c>
      <c r="I542" s="56" t="n"/>
    </row>
    <row r="543" customFormat="1" s="141">
      <c r="A543" s="140" t="n"/>
      <c r="B543" s="49" t="n"/>
      <c r="C543" s="146" t="n"/>
      <c r="D543" s="50" t="n"/>
      <c r="E543" s="19" t="n"/>
      <c r="F543" s="36" t="inlineStr">
        <is>
          <t>TADO</t>
        </is>
      </c>
      <c r="G543" s="38" t="inlineStr">
        <is>
          <t>0-2</t>
        </is>
      </c>
      <c r="H543" s="37">
        <f>IF(G227="0-1","×",IF(G227="1-1","△",IF(G227="1-0","〇",IF(G227="2-0","〇",IF(G227="2-2","△",IF(G227="2-1","〇",IF(G227="0-0","△",IF(G227="3-0","○",IF(G227="4-0","○",IF(G227="4-1","○",IF(G227="3-1","〇",IF(G227="5-0","〇",IF(G227="5-1","〇",IF(G227="7-0","〇",IF(G227="3-2","〇",IF(G227="8-0","〇",IF(G227="4-3","〇",IF(G227="3-2","〇",IF(G227="5-2","〇",IF(G227="4-2","〇",IF(G227="6-0","〇","×")))))))))))))))))))))</f>
        <v/>
      </c>
      <c r="I543" s="58" t="n"/>
    </row>
    <row r="544">
      <c r="B544" s="46" t="n">
        <v>45298</v>
      </c>
      <c r="C544" s="145">
        <f>B544</f>
        <v/>
      </c>
      <c r="D544" s="140" t="inlineStr">
        <is>
          <t>六浦毎日カップ戦@横浜市立大学第2グランド</t>
        </is>
      </c>
      <c r="E544" s="18" t="n"/>
      <c r="F544" s="39" t="inlineStr">
        <is>
          <t xml:space="preserve">MMS </t>
        </is>
      </c>
      <c r="G544" s="41" t="inlineStr">
        <is>
          <t>5-0</t>
        </is>
      </c>
      <c r="H544" s="40">
        <f>IF(G228="0-1","×",IF(G228="1-1","△",IF(G228="1-0","〇",IF(G228="2-0","〇",IF(G228="2-2","△",IF(G228="2-1","〇",IF(G228="0-0","△",IF(G228="3-0","○",IF(G228="4-0","○",IF(G228="4-1","○",IF(G228="3-1","〇",IF(G228="5-0","〇",IF(G228="5-1","〇",IF(G228="7-0","〇",IF(G228="3-2","〇",IF(G228="8-0","〇",IF(G228="4-3","〇",IF(G228="3-2","〇",IF(G228="5-2","〇",IF(G228="4-2","〇",IF(G228="6-0","〇","×")))))))))))))))))))))</f>
        <v/>
      </c>
      <c r="I544" s="62" t="n"/>
      <c r="L544" s="6" t="n"/>
    </row>
    <row r="545">
      <c r="B545" s="46" t="n"/>
      <c r="C545" s="144" t="n"/>
      <c r="D545" s="140" t="n"/>
      <c r="E545" s="18" t="n"/>
      <c r="F545" s="33" t="inlineStr">
        <is>
          <t>FCねぎし</t>
        </is>
      </c>
      <c r="G545" s="35" t="inlineStr">
        <is>
          <t>1-2</t>
        </is>
      </c>
      <c r="H545" s="34">
        <f>IF(G229="0-1","×",IF(G229="1-1","△",IF(G229="1-0","〇",IF(G229="2-0","〇",IF(G229="2-2","△",IF(G229="2-1","〇",IF(G229="0-0","△",IF(G229="3-0","○",IF(G229="4-0","○",IF(G229="4-1","○",IF(G229="3-1","〇",IF(G229="5-0","〇",IF(G229="5-1","〇",IF(G229="7-0","〇",IF(G229="3-2","〇",IF(G229="8-0","〇",IF(G229="4-3","〇",IF(G229="3-2","〇",IF(G229="5-2","〇",IF(G229="4-2","〇",IF(G229="6-0","〇","×")))))))))))))))))))))</f>
        <v/>
      </c>
      <c r="I545" s="56" t="n"/>
      <c r="L545" s="6" t="n"/>
    </row>
    <row r="546">
      <c r="B546" s="46" t="n"/>
      <c r="C546" s="144" t="n"/>
      <c r="D546" s="140" t="n"/>
      <c r="E546" s="18" t="n"/>
      <c r="F546" s="33" t="inlineStr">
        <is>
          <t xml:space="preserve">原FC </t>
        </is>
      </c>
      <c r="G546" s="35" t="inlineStr">
        <is>
          <t>0-2</t>
        </is>
      </c>
      <c r="H546" s="34">
        <f>IF(G230="0-1","×",IF(G230="1-1","△",IF(G230="1-0","〇",IF(G230="2-0","〇",IF(G230="2-2","△",IF(G230="2-1","〇",IF(G230="0-0","△",IF(G230="3-0","○",IF(G230="4-0","○",IF(G230="4-1","○",IF(G230="3-1","〇",IF(G230="5-0","〇",IF(G230="5-1","〇",IF(G230="7-0","〇",IF(G230="3-2","〇",IF(G230="8-0","〇",IF(G230="4-3","〇",IF(G230="3-2","〇",IF(G230="5-2","〇",IF(G230="4-2","〇",IF(G230="6-0","〇","×")))))))))))))))))))))</f>
        <v/>
      </c>
      <c r="I546" s="56" t="n"/>
      <c r="L546" s="6" t="n"/>
    </row>
    <row r="547">
      <c r="B547" s="46" t="n"/>
      <c r="C547" s="144" t="n"/>
      <c r="D547" s="140" t="n"/>
      <c r="E547" s="18" t="n"/>
      <c r="F547" s="33" t="inlineStr">
        <is>
          <t xml:space="preserve">横浜かもめSC </t>
        </is>
      </c>
      <c r="G547" s="35" t="inlineStr">
        <is>
          <t>0-1</t>
        </is>
      </c>
      <c r="H547" s="43">
        <f>IF(G231="0-1","×",IF(G231="1-1","△",IF(G231="1-0","〇",IF(G231="2-0","〇",IF(G231="2-2","△",IF(G231="2-1","〇",IF(G231="0-0","△",IF(G231="3-0","○",IF(G231="4-0","○",IF(G231="4-1","○",IF(G231="3-1","〇",IF(G231="5-0","〇",IF(G231="5-1","〇",IF(G231="7-0","〇",IF(G231="3-2","〇",IF(G231="8-0","〇",IF(G231="4-3","〇",IF(G231="3-2","〇",IF(G231="5-2","〇",IF(G231="4-2","〇",IF(G231="6-0","〇","×")))))))))))))))))))))</f>
        <v/>
      </c>
      <c r="I547" s="56" t="n"/>
      <c r="L547" s="6" t="n"/>
    </row>
    <row r="548">
      <c r="B548" s="63" t="n">
        <v>45284</v>
      </c>
      <c r="C548" s="145">
        <f>B548</f>
        <v/>
      </c>
      <c r="D548" s="64" t="inlineStr">
        <is>
          <t>TRM@本牧小</t>
        </is>
      </c>
      <c r="E548" s="25" t="n"/>
      <c r="F548" s="30" t="inlineStr">
        <is>
          <t xml:space="preserve">本牧 </t>
        </is>
      </c>
      <c r="G548" s="32" t="inlineStr">
        <is>
          <t>0-1</t>
        </is>
      </c>
      <c r="H548" s="31">
        <f>IF(G232="0-1","×",IF(G232="1-1","△",IF(G232="1-0","〇",IF(G232="2-0","〇",IF(G232="2-2","△",IF(G232="2-1","〇",IF(G232="0-0","△",IF(G232="3-0","○",IF(G232="4-0","○",IF(G232="4-1","○",IF(G232="3-1","〇",IF(G232="5-0","〇",IF(G232="5-1","〇",IF(G232="7-0","〇",IF(G232="3-2","〇",IF(G232="8-0","〇",IF(G232="4-3","〇",IF(G232="3-2","〇",IF(G232="5-2","〇",IF(G232="4-2","〇",IF(G232="6-0","〇","×")))))))))))))))))))))</f>
        <v/>
      </c>
      <c r="I548" s="54" t="n"/>
      <c r="L548" s="6" t="n"/>
    </row>
    <row r="549" customFormat="1" s="141">
      <c r="B549" s="46" t="n"/>
      <c r="C549" s="144" t="n"/>
      <c r="D549" s="140" t="n"/>
      <c r="E549" s="18" t="n"/>
      <c r="F549" s="33" t="inlineStr">
        <is>
          <t xml:space="preserve">本牧 </t>
        </is>
      </c>
      <c r="G549" s="35" t="inlineStr">
        <is>
          <t>1-0</t>
        </is>
      </c>
      <c r="H549" s="34">
        <f>IF(G233="0-1","×",IF(G233="1-1","△",IF(G233="1-0","〇",IF(G233="2-0","〇",IF(G233="2-2","△",IF(G233="2-1","〇",IF(G233="0-0","△",IF(G233="3-0","○",IF(G233="4-0","○",IF(G233="4-1","○",IF(G233="3-1","〇",IF(G233="5-0","〇",IF(G233="5-1","〇",IF(G233="7-0","〇",IF(G233="3-2","〇",IF(G233="8-0","〇",IF(G233="4-3","〇",IF(G233="3-2","〇",IF(G233="5-2","〇",IF(G233="4-2","〇",IF(G233="6-0","〇","×")))))))))))))))))))))</f>
        <v/>
      </c>
      <c r="I549" s="56" t="n"/>
      <c r="L549" s="6" t="n"/>
    </row>
    <row r="550">
      <c r="B550" s="46" t="n"/>
      <c r="C550" s="144" t="n"/>
      <c r="D550" s="140" t="n"/>
      <c r="E550" s="18" t="n"/>
      <c r="F550" s="33" t="inlineStr">
        <is>
          <t xml:space="preserve">本牧 </t>
        </is>
      </c>
      <c r="G550" s="35" t="inlineStr">
        <is>
          <t>0-0</t>
        </is>
      </c>
      <c r="H550" s="34">
        <f>IF(G234="0-1","×",IF(G234="1-1","△",IF(G234="1-0","〇",IF(G234="2-0","〇",IF(G234="2-2","△",IF(G234="2-1","〇",IF(G234="0-0","△",IF(G234="3-0","○",IF(G234="4-0","○",IF(G234="4-1","○",IF(G234="3-1","〇",IF(G234="5-0","〇",IF(G234="5-1","〇",IF(G234="7-0","〇",IF(G234="3-2","〇",IF(G234="8-0","〇",IF(G234="4-3","〇",IF(G234="3-2","〇",IF(G234="5-2","〇",IF(G234="4-2","〇",IF(G234="6-0","〇","×")))))))))))))))))))))</f>
        <v/>
      </c>
      <c r="I550" s="56" t="n"/>
      <c r="L550" s="6" t="n"/>
    </row>
    <row r="551">
      <c r="B551" s="46" t="n"/>
      <c r="C551" s="144" t="n"/>
      <c r="D551" s="140" t="n"/>
      <c r="E551" s="18" t="n"/>
      <c r="F551" s="33" t="inlineStr">
        <is>
          <t xml:space="preserve">本牧 </t>
        </is>
      </c>
      <c r="G551" s="35" t="inlineStr">
        <is>
          <t>0-1</t>
        </is>
      </c>
      <c r="H551" s="34">
        <f>IF(G235="0-1","×",IF(G235="1-1","△",IF(G235="1-0","〇",IF(G235="2-0","〇",IF(G235="2-2","△",IF(G235="2-1","〇",IF(G235="0-0","△",IF(G235="3-0","○",IF(G235="4-0","○",IF(G235="4-1","○",IF(G235="3-1","〇",IF(G235="5-0","〇",IF(G235="5-1","〇",IF(G235="7-0","〇",IF(G235="3-2","〇",IF(G235="8-0","〇",IF(G235="4-3","〇",IF(G235="3-2","〇",IF(G235="5-2","〇",IF(G235="4-2","〇",IF(G235="6-0","〇","×")))))))))))))))))))))</f>
        <v/>
      </c>
      <c r="I551" s="56" t="n"/>
      <c r="L551" s="6" t="n"/>
    </row>
    <row r="552">
      <c r="B552" s="46" t="n"/>
      <c r="C552" s="144" t="n"/>
      <c r="D552" s="140" t="n"/>
      <c r="E552" s="18" t="n"/>
      <c r="F552" s="33" t="inlineStr">
        <is>
          <t xml:space="preserve">本牧 </t>
        </is>
      </c>
      <c r="G552" s="35" t="inlineStr">
        <is>
          <t>0-1</t>
        </is>
      </c>
      <c r="H552" s="37">
        <f>IF(G236="0-1","×",IF(G236="1-1","△",IF(G236="1-0","〇",IF(G236="2-0","〇",IF(G236="2-2","△",IF(G236="2-1","〇",IF(G236="0-0","△",IF(G236="3-0","○",IF(G236="4-0","○",IF(G236="4-1","○",IF(G236="3-1","〇",IF(G236="5-0","〇",IF(G236="5-1","〇",IF(G236="7-0","〇",IF(G236="3-2","〇",IF(G236="8-0","〇",IF(G236="4-3","〇",IF(G236="3-2","〇",IF(G236="5-2","〇",IF(G236="4-2","〇",IF(G236="6-0","〇","×")))))))))))))))))))))</f>
        <v/>
      </c>
      <c r="I552" s="56" t="n"/>
      <c r="L552" s="6" t="n"/>
    </row>
    <row r="553" customFormat="1" s="141">
      <c r="B553" s="63" t="n">
        <v>45277</v>
      </c>
      <c r="C553" s="145">
        <f>B553</f>
        <v/>
      </c>
      <c r="D553" s="64" t="inlineStr">
        <is>
          <t>低学年大会@明浜小</t>
        </is>
      </c>
      <c r="E553" s="25" t="n"/>
      <c r="F553" s="30" t="inlineStr">
        <is>
          <t xml:space="preserve">武山ネイビー  </t>
        </is>
      </c>
      <c r="G553" s="31" t="inlineStr">
        <is>
          <t>3-5</t>
        </is>
      </c>
      <c r="H553" s="40">
        <f>IF(G237="0-1","×",IF(G237="1-1","△",IF(G237="1-0","〇",IF(G237="2-0","〇",IF(G237="2-2","△",IF(G237="2-1","〇",IF(G237="0-0","△",IF(G237="3-0","○",IF(G237="4-0","○",IF(G237="4-1","○",IF(G237="3-1","〇",IF(G237="5-0","〇",IF(G237="5-1","〇",IF(G237="7-0","〇",IF(G237="3-2","〇",IF(G237="8-0","〇",IF(G237="4-3","〇",IF(G237="3-2","〇",IF(G237="5-2","〇",IF(G237="4-2","〇",IF(G237="6-0","〇","×")))))))))))))))))))))</f>
        <v/>
      </c>
      <c r="I553" s="54" t="inlineStr">
        <is>
          <t>明浜ブル-</t>
        </is>
      </c>
      <c r="L553" s="6" t="n"/>
    </row>
    <row r="554">
      <c r="B554" s="49" t="n"/>
      <c r="C554" s="146" t="n"/>
      <c r="D554" s="50" t="n"/>
      <c r="E554" s="19" t="n"/>
      <c r="F554" s="36" t="inlineStr">
        <is>
          <t xml:space="preserve">FCSS  </t>
        </is>
      </c>
      <c r="G554" s="37" t="inlineStr">
        <is>
          <t>9-0</t>
        </is>
      </c>
      <c r="H554" s="4" t="inlineStr">
        <is>
          <t>〇</t>
        </is>
      </c>
      <c r="I554" s="58" t="n"/>
      <c r="L554" s="6" t="n"/>
    </row>
    <row r="555">
      <c r="B555" s="63" t="n">
        <v>45269</v>
      </c>
      <c r="C555" s="145">
        <f>B555</f>
        <v/>
      </c>
      <c r="D555" s="64" t="inlineStr">
        <is>
          <t>I.O TRM@森崎小</t>
        </is>
      </c>
      <c r="E555" s="25" t="n"/>
      <c r="F555" s="30" t="inlineStr">
        <is>
          <t>I.O</t>
        </is>
      </c>
      <c r="G555" s="32" t="inlineStr">
        <is>
          <t>0-3</t>
        </is>
      </c>
      <c r="H555" s="31">
        <f>IF(G239="0-1","×",IF(G239="1-1","△",IF(G239="1-0","〇",IF(G239="2-0","〇",IF(G239="2-2","△",IF(G239="2-1","〇",IF(G239="0-0","△",IF(G239="3-0","○",IF(G239="4-0","○",IF(G239="4-1","○",IF(G239="3-1","〇",IF(G239="5-0","〇",IF(G239="5-1","〇",IF(G239="7-0","〇",IF(G239="3-2","〇",IF(G239="8-0","〇",IF(G239="4-3","〇",IF(G239="3-2","〇",IF(G239="5-2","〇",IF(G239="4-2","〇",IF(G239="6-0","〇","×")))))))))))))))))))))</f>
        <v/>
      </c>
      <c r="I555" s="54" t="n"/>
    </row>
    <row r="556">
      <c r="B556" s="46" t="n"/>
      <c r="C556" s="144" t="n"/>
      <c r="D556" s="140" t="n"/>
      <c r="E556" s="18" t="n"/>
      <c r="F556" s="33" t="inlineStr">
        <is>
          <t>I.O</t>
        </is>
      </c>
      <c r="G556" s="35" t="inlineStr">
        <is>
          <t>1-1</t>
        </is>
      </c>
      <c r="H556" s="34">
        <f>IF(G240="0-1","×",IF(G240="1-1","△",IF(G240="1-0","〇",IF(G240="2-0","〇",IF(G240="2-2","△",IF(G240="2-1","〇",IF(G240="0-0","△",IF(G240="3-0","○",IF(G240="4-0","○",IF(G240="4-1","○",IF(G240="3-1","〇",IF(G240="5-0","〇",IF(G240="5-1","〇",IF(G240="7-0","〇",IF(G240="3-2","〇",IF(G240="8-0","〇",IF(G240="4-3","〇",IF(G240="3-2","〇",IF(G240="5-2","〇",IF(G240="4-2","〇",IF(G240="6-0","〇","×")))))))))))))))))))))</f>
        <v/>
      </c>
      <c r="I556" s="56" t="n"/>
    </row>
    <row r="557">
      <c r="B557" s="46" t="n"/>
      <c r="C557" s="144" t="n"/>
      <c r="D557" s="140" t="n"/>
      <c r="E557" s="18" t="n"/>
      <c r="F557" s="33" t="inlineStr">
        <is>
          <t>I.O</t>
        </is>
      </c>
      <c r="G557" s="35" t="inlineStr">
        <is>
          <t>0-1</t>
        </is>
      </c>
      <c r="H557" s="34">
        <f>IF(G241="0-1","×",IF(G241="1-1","△",IF(G241="1-0","〇",IF(G241="2-0","〇",IF(G241="2-2","△",IF(G241="2-1","〇",IF(G241="0-0","△",IF(G241="3-0","○",IF(G241="4-0","○",IF(G241="4-1","○",IF(G241="3-1","〇",IF(G241="5-0","〇",IF(G241="5-1","〇",IF(G241="7-0","〇",IF(G241="3-2","〇",IF(G241="8-0","〇",IF(G241="4-3","〇",IF(G241="3-2","〇",IF(G241="5-2","〇",IF(G241="4-2","〇",IF(G241="6-0","〇","×")))))))))))))))))))))</f>
        <v/>
      </c>
      <c r="I557" s="56" t="n"/>
    </row>
    <row r="558">
      <c r="B558" s="46" t="n"/>
      <c r="C558" s="144" t="n"/>
      <c r="D558" s="140" t="n"/>
      <c r="E558" s="18" t="n"/>
      <c r="F558" s="33" t="inlineStr">
        <is>
          <t>I.O</t>
        </is>
      </c>
      <c r="G558" s="35" t="inlineStr">
        <is>
          <t>0-2</t>
        </is>
      </c>
      <c r="H558" s="34">
        <f>IF(G242="0-1","×",IF(G242="1-1","△",IF(G242="1-0","〇",IF(G242="2-0","〇",IF(G242="2-2","△",IF(G242="2-1","〇",IF(G242="0-0","△",IF(G242="3-0","○",IF(G242="4-0","○",IF(G242="4-1","○",IF(G242="3-1","〇",IF(G242="5-0","〇",IF(G242="5-1","〇",IF(G242="7-0","〇",IF(G242="3-2","〇",IF(G242="8-0","〇",IF(G242="4-3","〇",IF(G242="3-2","〇",IF(G242="5-2","〇",IF(G242="4-2","〇",IF(G242="6-0","〇","×")))))))))))))))))))))</f>
        <v/>
      </c>
      <c r="I558" s="56" t="n"/>
    </row>
    <row r="559">
      <c r="B559" s="49" t="n"/>
      <c r="C559" s="146" t="n"/>
      <c r="D559" s="50" t="n"/>
      <c r="E559" s="19" t="n"/>
      <c r="F559" s="33" t="inlineStr">
        <is>
          <t>I.O</t>
        </is>
      </c>
      <c r="G559" s="38" t="inlineStr">
        <is>
          <t>0-2</t>
        </is>
      </c>
      <c r="H559" s="37">
        <f>IF(G243="0-1","×",IF(G243="1-1","△",IF(G243="1-0","〇",IF(G243="2-0","〇",IF(G243="2-2","△",IF(G243="2-1","〇",IF(G243="0-0","△",IF(G243="3-0","○",IF(G243="4-0","○",IF(G243="4-1","○",IF(G243="3-1","〇",IF(G243="5-0","〇",IF(G243="5-1","〇",IF(G243="7-0","〇",IF(G243="3-2","〇",IF(G243="8-0","〇",IF(G243="4-3","〇",IF(G243="3-2","〇",IF(G243="5-2","〇",IF(G243="4-2","〇",IF(G243="6-0","〇","×")))))))))))))))))))))</f>
        <v/>
      </c>
      <c r="I559" s="58" t="n"/>
    </row>
    <row r="560">
      <c r="B560" s="63" t="n">
        <v>45270</v>
      </c>
      <c r="C560" s="145">
        <f>B560</f>
        <v/>
      </c>
      <c r="D560" s="64" t="inlineStr">
        <is>
          <t>明浜レッド低学年大会@小原台小</t>
        </is>
      </c>
      <c r="E560" s="25" t="n"/>
      <c r="F560" s="30" t="inlineStr">
        <is>
          <t>鴨居</t>
        </is>
      </c>
      <c r="G560" s="32" t="inlineStr">
        <is>
          <t>1-1</t>
        </is>
      </c>
      <c r="H560" s="31">
        <f>IF(G244="0-1","×",IF(G244="1-1","△",IF(G244="1-0","〇",IF(G244="2-0","〇",IF(G244="2-2","△",IF(G244="2-1","〇",IF(G244="0-0","△",IF(G244="3-0","○",IF(G244="4-0","○",IF(G244="4-1","○",IF(G244="3-1","〇",IF(G244="5-0","〇",IF(G244="5-1","〇",IF(G244="7-0","〇",IF(G244="3-2","〇",IF(G244="8-0","〇",IF(G244="4-3","〇",IF(G244="3-2","〇",IF(G244="5-2","〇",IF(G244="4-2","〇",IF(G244="6-0","〇","×")))))))))))))))))))))</f>
        <v/>
      </c>
      <c r="I560" s="54" t="n"/>
      <c r="L560" s="1" t="n"/>
      <c r="N560" s="1" t="n"/>
    </row>
    <row r="561" customFormat="1" s="141">
      <c r="B561" s="49" t="n"/>
      <c r="C561" s="146" t="n"/>
      <c r="D561" s="50" t="n"/>
      <c r="E561" s="19" t="n"/>
      <c r="F561" s="36" t="inlineStr">
        <is>
          <t>スワ</t>
        </is>
      </c>
      <c r="G561" s="38" t="inlineStr">
        <is>
          <t>4-0</t>
        </is>
      </c>
      <c r="H561" s="37">
        <f>IF(G245="0-1","×",IF(G245="1-1","△",IF(G245="1-0","〇",IF(G245="2-0","〇",IF(G245="2-2","△",IF(G245="2-1","〇",IF(G245="0-0","△",IF(G245="3-0","○",IF(G245="4-0","○",IF(G245="4-1","○",IF(G245="3-1","〇",IF(G245="5-0","〇",IF(G245="5-1","〇",IF(G245="7-0","〇",IF(G245="3-2","〇",IF(G245="8-0","〇",IF(G245="4-3","〇",IF(G245="3-2","〇",IF(G245="5-2","〇",IF(G245="4-2","〇",IF(G245="6-0","〇","×")))))))))))))))))))))</f>
        <v/>
      </c>
      <c r="I561" s="58" t="n"/>
      <c r="L561" s="1" t="n"/>
    </row>
    <row r="562">
      <c r="B562" s="46" t="n">
        <v>45263</v>
      </c>
      <c r="C562" s="144">
        <f>B562</f>
        <v/>
      </c>
      <c r="D562" s="140" t="inlineStr">
        <is>
          <t>冬の低学年大会</t>
        </is>
      </c>
      <c r="E562" s="66" t="inlineStr">
        <is>
          <t>小原台小</t>
        </is>
      </c>
      <c r="F562" s="39" t="inlineStr">
        <is>
          <t>夏島</t>
        </is>
      </c>
      <c r="G562" s="41" t="inlineStr">
        <is>
          <t>4-1</t>
        </is>
      </c>
      <c r="H562" s="40">
        <f>IF(G246="0-1","×",IF(G246="1-1","△",IF(G246="1-0","〇",IF(G246="2-0","〇",IF(G246="2-2","△",IF(G246="2-1","〇",IF(G246="0-0","△",IF(G246="3-0","○",IF(G246="4-0","○",IF(G246="4-1","○",IF(G246="3-1","〇",IF(G246="5-0","〇",IF(G246="5-1","〇",IF(G246="7-0","〇",IF(G246="3-2","〇",IF(G246="8-0","〇",IF(G246="4-3","〇",IF(G246="3-2","〇",IF(G246="5-2","〇",IF(G246="4-2","〇",IF(G246="6-0","〇",IF(G246="3-2","〇",IF(G246="7-0","〇","×")))))))))))))))))))))))</f>
        <v/>
      </c>
      <c r="I562" s="62" t="n"/>
    </row>
    <row r="563">
      <c r="B563" s="49" t="n"/>
      <c r="C563" s="146" t="n"/>
      <c r="D563" s="50" t="n"/>
      <c r="E563" s="74" t="n"/>
      <c r="F563" s="36" t="inlineStr">
        <is>
          <t>追浜</t>
        </is>
      </c>
      <c r="G563" s="38" t="inlineStr">
        <is>
          <t>2-1</t>
        </is>
      </c>
      <c r="H563" s="37">
        <f>IF(G247="0-1","×",IF(G247="1-1","△",IF(G247="1-0","〇",IF(G247="2-0","〇",IF(G247="2-2","△",IF(G247="2-1","〇",IF(G247="0-0","△",IF(G247="3-0","○",IF(G247="4-0","○",IF(G247="4-1","○",IF(G247="3-1","〇",IF(G247="5-0","〇",IF(G247="5-1","〇",IF(G247="7-0","〇",IF(G247="3-2","〇",IF(G247="8-0","〇",IF(G247="4-3","〇",IF(G247="3-2","〇",IF(G247="5-2","〇",IF(G247="4-2","〇",IF(G247="6-0","〇",IF(G247="3-2","〇",IF(G247="7-0","〇","×")))))))))))))))))))))))</f>
        <v/>
      </c>
      <c r="I563" s="58" t="n"/>
    </row>
    <row r="564">
      <c r="B564" s="46" t="n">
        <v>45262</v>
      </c>
      <c r="C564" s="144">
        <f>B564</f>
        <v/>
      </c>
      <c r="D564" s="140" t="inlineStr">
        <is>
          <t>冬の低学年大会</t>
        </is>
      </c>
      <c r="E564" s="66" t="inlineStr">
        <is>
          <t>根岸小学校</t>
        </is>
      </c>
      <c r="F564" s="39" t="inlineStr">
        <is>
          <t>I.O48</t>
        </is>
      </c>
      <c r="G564" s="41" t="inlineStr">
        <is>
          <t>1-4</t>
        </is>
      </c>
      <c r="H564" s="40">
        <f>IF(G248="0-1","×",IF(G248="1-1","△",IF(G248="1-0","〇",IF(G248="2-0","〇",IF(G248="2-2","△",IF(G248="2-1","〇",IF(G248="0-0","△",IF(G248="3-0","○",IF(G248="4-0","○",IF(G248="4-1","○",IF(G248="3-1","〇",IF(G248="5-0","〇",IF(G248="5-1","〇",IF(G248="7-0","〇",IF(G248="3-2","〇",IF(G248="8-0","〇",IF(G248="4-3","〇",IF(G248="3-2","〇",IF(G248="5-2","〇",IF(G248="4-2","〇",IF(G248="6-0","〇",IF(G248="3-2","〇",IF(G248="7-0","〇","×")))))))))))))))))))))))</f>
        <v/>
      </c>
      <c r="I564" s="62" t="n"/>
    </row>
    <row r="565">
      <c r="B565" s="49" t="n"/>
      <c r="C565" s="146" t="n"/>
      <c r="D565" s="50" t="n"/>
      <c r="E565" s="74" t="n"/>
      <c r="F565" s="36" t="inlineStr">
        <is>
          <t>大津</t>
        </is>
      </c>
      <c r="G565" s="38" t="inlineStr">
        <is>
          <t>1-3</t>
        </is>
      </c>
      <c r="H565" s="37">
        <f>IF(G249="0-1","×",IF(G249="1-1","△",IF(G249="1-0","〇",IF(G249="2-0","〇",IF(G249="2-2","△",IF(G249="2-1","〇",IF(G249="0-0","△",IF(G249="3-0","○",IF(G249="4-0","○",IF(G249="4-1","○",IF(G249="3-1","〇",IF(G249="5-0","〇",IF(G249="5-1","〇",IF(G249="7-0","〇",IF(G249="3-2","〇",IF(G249="8-0","〇",IF(G249="4-3","〇",IF(G249="3-2","〇",IF(G249="5-2","〇",IF(G249="4-2","〇",IF(G249="6-0","〇",IF(G249="3-2","〇",IF(G249="7-0","〇","×")))))))))))))))))))))))</f>
        <v/>
      </c>
      <c r="I565" s="58" t="n"/>
    </row>
    <row r="566">
      <c r="B566" s="46" t="n">
        <v>45249</v>
      </c>
      <c r="C566" s="144">
        <f>B566</f>
        <v/>
      </c>
      <c r="D566" s="140" t="inlineStr">
        <is>
          <t>OZカップ</t>
        </is>
      </c>
      <c r="E566" s="66" t="inlineStr">
        <is>
          <t>金沢地区センター</t>
        </is>
      </c>
      <c r="F566" s="39" t="inlineStr">
        <is>
          <t xml:space="preserve">馬堀FCルンデ </t>
        </is>
      </c>
      <c r="G566" s="41" t="inlineStr">
        <is>
          <t>1-2</t>
        </is>
      </c>
      <c r="H566" s="40">
        <f>IF(G250="0-1","×",IF(G250="1-1","△",IF(G250="1-0","〇",IF(G250="2-0","〇",IF(G250="2-2","△",IF(G250="2-1","〇",IF(G250="0-0","△",IF(G250="3-0","○",IF(G250="4-0","○",IF(G250="4-1","○",IF(G250="3-1","〇",IF(G250="5-0","〇",IF(G250="5-1","〇",IF(G250="7-0","〇",IF(G250="3-2","〇",IF(G250="8-0","〇",IF(G250="4-3","〇",IF(G250="3-2","〇",IF(G250="5-2","〇",IF(G250="4-2","〇",IF(G250="6-0","〇",IF(G250="3-2","〇",IF(G250="7-0","〇","×")))))))))))))))))))))))</f>
        <v/>
      </c>
      <c r="I566" s="62" t="n"/>
    </row>
    <row r="567">
      <c r="B567" s="46" t="n"/>
      <c r="C567" s="144" t="n"/>
      <c r="D567" s="140" t="n"/>
      <c r="E567" s="66" t="n"/>
      <c r="F567" s="33" t="inlineStr">
        <is>
          <t>TADO</t>
        </is>
      </c>
      <c r="G567" s="35" t="inlineStr">
        <is>
          <t>0-3</t>
        </is>
      </c>
      <c r="H567" s="34">
        <f>IF(G251="0-1","×",IF(G251="1-1","△",IF(G251="1-0","〇",IF(G251="2-0","〇",IF(G251="2-2","△",IF(G251="2-1","〇",IF(G251="0-0","△",IF(G251="3-0","○",IF(G251="4-0","○",IF(G251="4-1","○",IF(G251="3-1","〇",IF(G251="5-0","〇",IF(G251="5-1","〇",IF(G251="7-0","〇",IF(G251="3-2","〇",IF(G251="8-0","〇",IF(G251="4-3","〇",IF(G251="3-2","〇",IF(G251="5-2","〇",IF(G251="4-2","〇",IF(G251="6-0","〇",IF(G251="3-2","〇",IF(G251="7-0","〇","×")))))))))))))))))))))))</f>
        <v/>
      </c>
      <c r="I567" s="56" t="n"/>
    </row>
    <row r="568">
      <c r="B568" s="46" t="n"/>
      <c r="C568" s="144" t="n"/>
      <c r="D568" s="140" t="n"/>
      <c r="E568" s="66" t="n"/>
      <c r="F568" s="33" t="inlineStr">
        <is>
          <t>佐野</t>
        </is>
      </c>
      <c r="G568" s="35" t="inlineStr">
        <is>
          <t>2-0</t>
        </is>
      </c>
      <c r="H568" s="34">
        <f>IF(G252="0-1","×",IF(G252="1-1","△",IF(G252="1-0","〇",IF(G252="2-0","〇",IF(G252="2-2","△",IF(G252="2-1","〇",IF(G252="0-0","△",IF(G252="3-0","○",IF(G252="4-0","○",IF(G252="4-1","○",IF(G252="3-1","〇",IF(G252="5-0","〇",IF(G252="5-1","〇",IF(G252="7-0","〇",IF(G252="3-2","〇",IF(G252="8-0","〇",IF(G252="4-3","〇",IF(G252="3-2","〇",IF(G252="5-2","〇",IF(G252="4-2","〇",IF(G252="6-0","〇",IF(G252="3-2","〇",IF(G252="7-0","〇","×")))))))))))))))))))))))</f>
        <v/>
      </c>
      <c r="I568" s="56" t="n"/>
    </row>
    <row r="569">
      <c r="B569" s="49" t="n"/>
      <c r="C569" s="146" t="n"/>
      <c r="D569" s="50" t="n"/>
      <c r="E569" s="74" t="n"/>
      <c r="F569" s="36" t="inlineStr">
        <is>
          <t xml:space="preserve">シーガルズ </t>
        </is>
      </c>
      <c r="G569" s="38" t="inlineStr">
        <is>
          <t>2-2</t>
        </is>
      </c>
      <c r="H569" s="37">
        <f>IF(G253="0-1","×",IF(G253="1-1","△",IF(G253="1-0","〇",IF(G253="2-0","〇",IF(G253="2-2","△",IF(G253="2-1","〇",IF(G253="0-0","△",IF(G253="3-0","○",IF(G253="4-0","○",IF(G253="4-1","○",IF(G253="3-1","〇",IF(G253="5-0","〇",IF(G253="5-1","〇",IF(G253="7-0","〇",IF(G253="3-2","〇",IF(G253="8-0","〇",IF(G253="4-3","〇",IF(G253="3-2","〇",IF(G253="5-2","〇",IF(G253="4-2","〇",IF(G253="6-0","〇",IF(G253="3-2","〇",IF(G253="7-0","〇","×")))))))))))))))))))))))</f>
        <v/>
      </c>
      <c r="I569" s="58" t="n"/>
      <c r="L569" s="6" t="n"/>
    </row>
    <row r="570">
      <c r="B570" s="46" t="n">
        <v>45242</v>
      </c>
      <c r="C570" s="144">
        <f>B570</f>
        <v/>
      </c>
      <c r="D570" s="140" t="inlineStr">
        <is>
          <t>大豆戸ミニサッカー大会</t>
        </is>
      </c>
      <c r="E570" s="66" t="inlineStr">
        <is>
          <t>大豆戸小学校</t>
        </is>
      </c>
      <c r="F570" s="39" t="inlineStr">
        <is>
          <t>大豆戸</t>
        </is>
      </c>
      <c r="G570" s="41" t="inlineStr">
        <is>
          <t>0-1</t>
        </is>
      </c>
      <c r="H570" s="40">
        <f>IF(G254="0-1","×",IF(G254="1-1","△",IF(G254="1-0","〇",IF(G254="2-0","〇",IF(G254="2-2","△",IF(G254="2-1","〇",IF(G254="0-0","△",IF(G254="3-0","○",IF(G254="4-0","○",IF(G254="4-1","○",IF(G254="3-1","〇",IF(G254="5-0","〇",IF(G254="5-1","〇",IF(G254="7-0","〇",IF(G254="3-2","〇",IF(G254="8-0","〇",IF(G254="4-3","〇",IF(G254="3-2","〇",IF(G254="5-2","〇",IF(G254="4-2","〇",IF(G254="6-0","〇",IF(G254="3-2","〇",IF(G254="7-0","〇","×")))))))))))))))))))))))</f>
        <v/>
      </c>
      <c r="I570" s="62" t="inlineStr">
        <is>
          <t>明浜レッド</t>
        </is>
      </c>
      <c r="L570" s="6" t="n"/>
    </row>
    <row r="571">
      <c r="B571" s="46" t="n"/>
      <c r="C571" s="144" t="n"/>
      <c r="D571" s="140" t="n"/>
      <c r="E571" s="66" t="n"/>
      <c r="F571" s="33" t="inlineStr">
        <is>
          <t>大豆戸</t>
        </is>
      </c>
      <c r="G571" s="35" t="inlineStr">
        <is>
          <t>1-2</t>
        </is>
      </c>
      <c r="H571" s="34">
        <f>IF(G255="0-1","×",IF(G255="1-1","△",IF(G255="1-0","〇",IF(G255="2-0","〇",IF(G255="2-2","△",IF(G255="2-1","〇",IF(G255="0-0","△",IF(G255="3-0","○",IF(G255="4-0","○",IF(G255="4-1","○",IF(G255="3-1","〇",IF(G255="5-0","〇",IF(G255="5-1","〇",IF(G255="7-0","〇",IF(G255="3-2","〇",IF(G255="8-0","〇",IF(G255="4-3","〇",IF(G255="3-2","〇",IF(G255="5-2","〇",IF(G255="4-2","〇",IF(G255="6-0","〇",IF(G255="3-2","〇",IF(G255="7-0","〇","×")))))))))))))))))))))))</f>
        <v/>
      </c>
      <c r="I571" s="56" t="n"/>
      <c r="L571" s="6" t="n"/>
    </row>
    <row r="572">
      <c r="B572" s="46" t="n"/>
      <c r="C572" s="144" t="n"/>
      <c r="D572" s="140" t="n"/>
      <c r="E572" s="66" t="n"/>
      <c r="F572" s="33" t="inlineStr">
        <is>
          <t>駒林SC</t>
        </is>
      </c>
      <c r="G572" s="35" t="inlineStr">
        <is>
          <t>2-3</t>
        </is>
      </c>
      <c r="H572" s="34">
        <f>IF(G256="0-1","×",IF(G256="1-1","△",IF(G256="1-0","〇",IF(G256="2-0","〇",IF(G256="2-2","△",IF(G256="2-1","〇",IF(G256="0-0","△",IF(G256="3-0","○",IF(G256="4-0","○",IF(G256="4-1","○",IF(G256="3-1","〇",IF(G256="5-0","〇",IF(G256="5-1","〇",IF(G256="7-0","〇",IF(G256="3-2","〇",IF(G256="8-0","〇",IF(G256="4-3","〇",IF(G256="3-2","〇",IF(G256="5-2","〇",IF(G256="4-2","〇",IF(G256="6-0","〇",IF(G256="3-2","〇",IF(G256="7-0","〇","×")))))))))))))))))))))))</f>
        <v/>
      </c>
      <c r="I572" s="56" t="n"/>
      <c r="L572" s="6" t="n"/>
    </row>
    <row r="573">
      <c r="B573" s="46" t="n"/>
      <c r="C573" s="144" t="n"/>
      <c r="D573" s="140" t="n"/>
      <c r="E573" s="66" t="n"/>
      <c r="F573" s="33" t="inlineStr">
        <is>
          <t>東住吉</t>
        </is>
      </c>
      <c r="G573" s="35" t="inlineStr">
        <is>
          <t>0-4</t>
        </is>
      </c>
      <c r="H573" s="34">
        <f>IF(G257="0-1","×",IF(G257="1-1","△",IF(G257="1-0","〇",IF(G257="2-0","〇",IF(G257="2-2","△",IF(G257="2-1","〇",IF(G257="0-0","△",IF(G257="3-0","○",IF(G257="4-0","○",IF(G257="4-1","○",IF(G257="3-1","〇",IF(G257="5-0","〇",IF(G257="5-1","〇",IF(G257="7-0","〇",IF(G257="3-2","〇",IF(G257="8-0","〇",IF(G257="4-3","〇",IF(G257="3-2","〇",IF(G257="5-2","〇",IF(G257="4-2","〇",IF(G257="6-0","〇",IF(G257="3-2","〇",IF(G257="7-0","〇","×")))))))))))))))))))))))</f>
        <v/>
      </c>
      <c r="I573" s="56" t="inlineStr">
        <is>
          <t>明浜ブルー</t>
        </is>
      </c>
      <c r="L573" s="6" t="n"/>
    </row>
    <row r="574">
      <c r="B574" s="46" t="n"/>
      <c r="C574" s="144" t="n"/>
      <c r="D574" s="140" t="n"/>
      <c r="E574" s="66" t="n"/>
      <c r="F574" s="33" t="inlineStr">
        <is>
          <t>黒滝SC</t>
        </is>
      </c>
      <c r="G574" s="35" t="inlineStr">
        <is>
          <t>0-0</t>
        </is>
      </c>
      <c r="H574" s="34">
        <f>IF(G258="0-1","×",IF(G258="1-1","△",IF(G258="1-0","〇",IF(G258="2-0","〇",IF(G258="2-2","△",IF(G258="2-1","〇",IF(G258="0-0","△",IF(G258="3-0","○",IF(G258="4-0","○",IF(G258="4-1","○",IF(G258="3-1","〇",IF(G258="5-0","〇",IF(G258="5-1","〇",IF(G258="7-0","〇",IF(G258="3-2","〇",IF(G258="8-0","〇",IF(G258="4-3","〇",IF(G258="3-2","〇",IF(G258="5-2","〇",IF(G258="4-2","〇",IF(G258="6-0","〇",IF(G258="3-2","〇",IF(G258="7-0","〇","×")))))))))))))))))))))))</f>
        <v/>
      </c>
      <c r="I574" s="56" t="n"/>
      <c r="L574" s="6" t="n"/>
    </row>
    <row r="575">
      <c r="B575" s="46" t="n"/>
      <c r="C575" s="144" t="n"/>
      <c r="D575" s="140" t="n"/>
      <c r="E575" s="66" t="n"/>
      <c r="F575" s="33" t="inlineStr">
        <is>
          <t>かもめFC</t>
        </is>
      </c>
      <c r="G575" s="35" t="inlineStr">
        <is>
          <t>0-3</t>
        </is>
      </c>
      <c r="H575" s="34">
        <f>IF(G259="0-1","×",IF(G259="1-1","△",IF(G259="1-0","〇",IF(G259="2-0","〇",IF(G259="2-2","△",IF(G259="2-1","〇",IF(G259="0-0","△",IF(G259="3-0","○",IF(G259="4-0","○",IF(G259="4-1","○",IF(G259="3-1","〇",IF(G259="5-0","〇",IF(G259="5-1","〇",IF(G259="7-0","〇",IF(G259="3-2","〇",IF(G259="8-0","〇",IF(G259="4-3","〇",IF(G259="3-2","〇",IF(G259="5-2","〇",IF(G259="4-2","〇",IF(G259="6-0","〇",IF(G259="3-2","〇",IF(G259="7-0","〇","×")))))))))))))))))))))))</f>
        <v/>
      </c>
      <c r="I575" s="56" t="n"/>
      <c r="L575" s="6" t="n"/>
    </row>
    <row r="576">
      <c r="B576" s="49" t="n"/>
      <c r="C576" s="146" t="n"/>
      <c r="D576" s="50" t="n"/>
      <c r="E576" s="74" t="n"/>
      <c r="F576" s="36" t="inlineStr">
        <is>
          <t>KAZUFC</t>
        </is>
      </c>
      <c r="G576" s="38" t="inlineStr">
        <is>
          <t>0-3</t>
        </is>
      </c>
      <c r="H576" s="37">
        <f>IF(G260="0-1","×",IF(G260="1-1","△",IF(G260="1-0","〇",IF(G260="2-0","〇",IF(G260="2-2","△",IF(G260="2-1","〇",IF(G260="0-0","△",IF(G260="3-0","○",IF(G260="4-0","○",IF(G260="4-1","○",IF(G260="3-1","〇",IF(G260="5-0","〇",IF(G260="5-1","〇",IF(G260="7-0","〇",IF(G260="3-2","〇",IF(G260="8-0","〇",IF(G260="4-3","〇",IF(G260="3-2","〇",IF(G260="5-2","〇",IF(G260="4-2","〇",IF(G260="6-0","〇",IF(G260="3-2","〇",IF(G260="7-0","〇","×")))))))))))))))))))))))</f>
        <v/>
      </c>
      <c r="I576" s="58" t="n"/>
      <c r="L576" s="6" t="n"/>
    </row>
    <row r="577" customFormat="1" s="141">
      <c r="B577" s="46" t="n">
        <v>45234</v>
      </c>
      <c r="C577" s="144">
        <f>B577</f>
        <v/>
      </c>
      <c r="D577" s="140" t="inlineStr">
        <is>
          <t>明浜カップ</t>
        </is>
      </c>
      <c r="E577" s="66" t="inlineStr">
        <is>
          <t>明浜小学校</t>
        </is>
      </c>
      <c r="F577" s="39" t="inlineStr">
        <is>
          <t>初声</t>
        </is>
      </c>
      <c r="G577" s="41" t="inlineStr">
        <is>
          <t>4-0</t>
        </is>
      </c>
      <c r="H577" s="40">
        <f>IF(G261="0-1","×",IF(G261="1-1","△",IF(G261="1-0","〇",IF(G261="2-0","〇",IF(G261="2-2","△",IF(G261="2-1","〇",IF(G261="0-0","△",IF(G261="3-0","○",IF(G261="4-0","○",IF(G261="4-1","○",IF(G261="3-1","〇",IF(G261="5-0","〇",IF(G261="5-1","〇",IF(G261="7-0","〇",IF(G261="3-2","〇",IF(G261="8-0","〇",IF(G261="4-3","〇",IF(G261="3-2","〇",IF(G261="5-2","〇",IF(G261="4-2","〇",IF(G261="6-0","〇",IF(G261="3-2","〇",IF(G261="7-0","〇","×")))))))))))))))))))))))</f>
        <v/>
      </c>
      <c r="I577" s="62" t="n"/>
      <c r="L577" s="6" t="n"/>
    </row>
    <row r="578">
      <c r="B578" s="46" t="n"/>
      <c r="C578" s="144" t="n"/>
      <c r="D578" s="140" t="n"/>
      <c r="E578" s="66" t="n"/>
      <c r="F578" s="33" t="inlineStr">
        <is>
          <t>ルベント</t>
        </is>
      </c>
      <c r="G578" s="35" t="inlineStr">
        <is>
          <t>3-0</t>
        </is>
      </c>
      <c r="H578" s="34">
        <f>IF(G262="0-1","×",IF(G262="1-1","△",IF(G262="1-0","〇",IF(G262="2-0","〇",IF(G262="2-2","△",IF(G262="2-1","〇",IF(G262="0-0","△",IF(G262="3-0","○",IF(G262="4-0","○",IF(G262="4-1","○",IF(G262="3-1","〇",IF(G262="5-0","〇",IF(G262="5-1","〇",IF(G262="7-0","〇",IF(G262="3-2","〇",IF(G262="8-0","〇",IF(G262="4-3","〇",IF(G262="3-2","〇",IF(G262="5-2","〇",IF(G262="4-2","〇",IF(G262="6-0","〇",IF(G262="3-2","〇",IF(G262="7-0","〇","×")))))))))))))))))))))))</f>
        <v/>
      </c>
      <c r="I578" s="56" t="n"/>
      <c r="L578" s="6" t="n"/>
    </row>
    <row r="579">
      <c r="B579" s="46" t="n"/>
      <c r="C579" s="144" t="n"/>
      <c r="D579" s="140" t="n"/>
      <c r="E579" s="66" t="n"/>
      <c r="F579" s="33" t="inlineStr">
        <is>
          <t>野庭</t>
        </is>
      </c>
      <c r="G579" s="35" t="inlineStr">
        <is>
          <t>1-3</t>
        </is>
      </c>
      <c r="H579" s="34">
        <f>IF(G263="0-1","×",IF(G263="1-1","△",IF(G263="1-0","〇",IF(G263="2-0","〇",IF(G263="2-2","△",IF(G263="2-1","〇",IF(G263="0-0","△",IF(G263="3-0","○",IF(G263="4-0","○",IF(G263="4-1","○",IF(G263="3-1","〇",IF(G263="5-0","〇",IF(G263="5-1","〇",IF(G263="7-0","〇",IF(G263="3-2","〇",IF(G263="8-0","〇",IF(G263="4-3","〇",IF(G263="3-2","〇",IF(G263="5-2","〇",IF(G263="4-2","〇",IF(G263="6-0","〇",IF(G263="3-2","〇",IF(G263="7-0","〇","×")))))))))))))))))))))))</f>
        <v/>
      </c>
      <c r="I579" s="56" t="n"/>
      <c r="L579" s="6" t="n"/>
    </row>
    <row r="580">
      <c r="B580" s="49" t="n"/>
      <c r="C580" s="146" t="n"/>
      <c r="D580" s="50" t="n"/>
      <c r="E580" s="74" t="n"/>
      <c r="F580" s="36" t="inlineStr">
        <is>
          <t>葉山JGK</t>
        </is>
      </c>
      <c r="G580" s="38" t="inlineStr">
        <is>
          <t>0-3</t>
        </is>
      </c>
      <c r="H580" s="37">
        <f>IF(G264="0-1","×",IF(G264="1-1","△",IF(G264="1-0","〇",IF(G264="2-0","〇",IF(G264="2-2","△",IF(G264="2-1","〇",IF(G264="0-0","△",IF(G264="3-0","○",IF(G264="4-0","○",IF(G264="4-1","○",IF(G264="3-1","〇",IF(G264="5-0","〇",IF(G264="5-1","〇",IF(G264="7-0","〇",IF(G264="3-2","〇",IF(G264="8-0","〇",IF(G264="4-3","〇",IF(G264="3-2","〇",IF(G264="5-2","〇",IF(G264="4-2","〇",IF(G264="6-0","〇",IF(G264="3-2","〇",IF(G264="7-0","〇","×")))))))))))))))))))))))</f>
        <v/>
      </c>
      <c r="I580" s="58" t="n"/>
      <c r="L580" s="6" t="n"/>
    </row>
    <row r="581">
      <c r="B581" s="46" t="n">
        <v>45221</v>
      </c>
      <c r="C581" s="144">
        <f>B581</f>
        <v/>
      </c>
      <c r="D581" s="140" t="inlineStr">
        <is>
          <t>ゴールデンカップ</t>
        </is>
      </c>
      <c r="E581" s="66" t="inlineStr">
        <is>
          <t>高浜中学校</t>
        </is>
      </c>
      <c r="F581" s="39" t="inlineStr">
        <is>
          <t>東住吉SC</t>
        </is>
      </c>
      <c r="G581" s="41" t="inlineStr">
        <is>
          <t>0-3</t>
        </is>
      </c>
      <c r="H581" s="40">
        <f>IF(G265="0-1","×",IF(G265="1-1","△",IF(G265="1-0","〇",IF(G265="2-0","〇",IF(G265="2-2","△",IF(G265="2-1","〇",IF(G265="0-0","△",IF(G265="3-0","○",IF(G265="4-0","○",IF(G265="4-1","○",IF(G265="3-1","〇",IF(G265="5-0","〇",IF(G265="5-1","〇",IF(G265="7-0","〇",IF(G265="3-2","〇",IF(G265="8-0","〇",IF(G265="4-3","〇",IF(G265="3-2","〇",IF(G265="5-2","〇",IF(G265="4-2","〇",IF(G265="6-0","〇",IF(G265="3-2","〇",IF(G265="7-0","〇","×")))))))))))))))))))))))</f>
        <v/>
      </c>
      <c r="I581" s="62" t="n"/>
      <c r="L581" s="6" t="n"/>
    </row>
    <row r="582">
      <c r="B582" s="46" t="n"/>
      <c r="C582" s="144" t="n"/>
      <c r="D582" s="140" t="n"/>
      <c r="E582" s="66" t="n"/>
      <c r="F582" s="33" t="inlineStr">
        <is>
          <t>横浜すみれ</t>
        </is>
      </c>
      <c r="G582" s="35" t="inlineStr">
        <is>
          <t>0-1</t>
        </is>
      </c>
      <c r="H582" s="34">
        <f>IF(G266="0-1","×",IF(G266="1-1","△",IF(G266="1-0","〇",IF(G266="2-0","〇",IF(G266="2-2","△",IF(G266="2-1","〇",IF(G266="0-0","△",IF(G266="3-0","○",IF(G266="4-0","○",IF(G266="4-1","○",IF(G266="3-1","〇",IF(G266="5-0","〇",IF(G266="5-1","〇",IF(G266="7-0","〇",IF(G266="3-2","〇",IF(G266="8-0","〇",IF(G266="4-3","〇",IF(G266="3-2","〇",IF(G266="5-2","〇",IF(G266="4-2","〇",IF(G266="6-0","〇",IF(G266="3-2","〇",IF(G266="7-0","〇","×")))))))))))))))))))))))</f>
        <v/>
      </c>
      <c r="I582" s="56" t="n"/>
      <c r="L582" s="6" t="n"/>
    </row>
    <row r="583">
      <c r="B583" s="46" t="n"/>
      <c r="C583" s="144" t="n"/>
      <c r="D583" s="140" t="n"/>
      <c r="E583" s="66" t="n"/>
      <c r="F583" s="33" t="inlineStr">
        <is>
          <t>鷺沼SC</t>
        </is>
      </c>
      <c r="G583" s="35" t="inlineStr">
        <is>
          <t>0-1</t>
        </is>
      </c>
      <c r="H583" s="34">
        <f>IF(G267="0-1","×",IF(G267="1-1","△",IF(G267="1-0","〇",IF(G267="2-0","〇",IF(G267="2-2","△",IF(G267="2-1","〇",IF(G267="0-0","△",IF(G267="3-0","○",IF(G267="4-0","○",IF(G267="4-1","○",IF(G267="3-1","〇",IF(G267="5-0","〇",IF(G267="5-1","〇",IF(G267="7-0","〇",IF(G267="3-2","〇",IF(G267="8-0","〇",IF(G267="4-3","〇",IF(G267="3-2","〇",IF(G267="5-2","〇",IF(G267="4-2","〇",IF(G267="6-0","〇",IF(G267="3-2","〇",IF(G267="7-0","〇","×")))))))))))))))))))))))</f>
        <v/>
      </c>
      <c r="I583" s="56" t="n"/>
      <c r="L583" s="6" t="n"/>
    </row>
    <row r="584">
      <c r="B584" s="46" t="n"/>
      <c r="C584" s="144" t="n"/>
      <c r="D584" s="140" t="n"/>
      <c r="E584" s="66" t="n"/>
      <c r="F584" s="33" t="inlineStr">
        <is>
          <t>FCゴールデン</t>
        </is>
      </c>
      <c r="G584" s="35" t="inlineStr">
        <is>
          <t>1-3</t>
        </is>
      </c>
      <c r="H584" s="34">
        <f>IF(G268="0-1","×",IF(G268="1-1","△",IF(G268="1-0","〇",IF(G268="2-0","〇",IF(G268="2-2","△",IF(G268="2-1","〇",IF(G268="0-0","△",IF(G268="3-0","○",IF(G268="4-0","○",IF(G268="4-1","○",IF(G268="3-1","〇",IF(G268="5-0","〇",IF(G268="5-1","〇",IF(G268="7-0","〇",IF(G268="3-2","〇",IF(G268="8-0","〇",IF(G268="4-3","〇",IF(G268="3-2","〇",IF(G268="5-2","〇",IF(G268="4-2","〇",IF(G268="6-0","〇",IF(G268="3-2","〇",IF(G268="7-0","〇","×")))))))))))))))))))))))</f>
        <v/>
      </c>
      <c r="I584" s="56" t="n"/>
      <c r="L584" s="6" t="n"/>
    </row>
    <row r="585" customFormat="1" s="141">
      <c r="B585" s="46" t="n"/>
      <c r="C585" s="144" t="n"/>
      <c r="D585" s="140" t="n"/>
      <c r="E585" s="66" t="n"/>
      <c r="F585" s="33" t="inlineStr">
        <is>
          <t>FC50.4</t>
        </is>
      </c>
      <c r="G585" s="35" t="inlineStr">
        <is>
          <t>0-1</t>
        </is>
      </c>
      <c r="H585" s="34">
        <f>IF(G269="0-1","×",IF(G269="1-1","△",IF(G269="1-0","〇",IF(G269="2-0","〇",IF(G269="2-2","△",IF(G269="2-1","〇",IF(G269="0-0","△",IF(G269="3-0","○",IF(G269="4-0","○",IF(G269="4-1","○",IF(G269="3-1","〇",IF(G269="5-0","〇",IF(G269="5-1","〇",IF(G269="7-0","〇",IF(G269="3-2","〇",IF(G269="8-0","〇",IF(G269="4-3","〇",IF(G269="3-2","〇",IF(G269="5-2","〇",IF(G269="4-2","〇",IF(G269="6-0","〇",IF(G269="3-2","〇",IF(G269="7-0","〇","×")))))))))))))))))))))))</f>
        <v/>
      </c>
      <c r="I585" s="56" t="n"/>
      <c r="L585" s="6" t="n"/>
    </row>
    <row r="586">
      <c r="B586" s="63" t="n">
        <v>45214</v>
      </c>
      <c r="C586" s="145">
        <f>B586</f>
        <v/>
      </c>
      <c r="D586" s="64" t="inlineStr">
        <is>
          <t>TRM</t>
        </is>
      </c>
      <c r="E586" s="84" t="inlineStr">
        <is>
          <t>はまゆうG</t>
        </is>
      </c>
      <c r="F586" s="30" t="inlineStr">
        <is>
          <t>TADO</t>
        </is>
      </c>
      <c r="G586" s="32" t="inlineStr">
        <is>
          <t>0-1</t>
        </is>
      </c>
      <c r="H586" s="31">
        <f>IF(G270="0-1","×",IF(G270="1-1","△",IF(G270="1-0","〇",IF(G270="2-0","〇",IF(G270="2-2","△",IF(G270="2-1","〇",IF(G270="0-0","△",IF(G270="3-0","○",IF(G270="4-0","○",IF(G270="4-1","○",IF(G270="3-1","〇",IF(G270="5-0","〇",IF(G270="5-1","〇",IF(G270="7-0","〇",IF(G270="3-2","〇",IF(G270="8-0","〇",IF(G270="4-3","〇",IF(G270="3-2","〇",IF(G270="5-2","〇",IF(G270="4-2","〇",IF(G270="6-0","〇",IF(G270="3-2","〇",IF(G270="7-0","〇","×")))))))))))))))))))))))</f>
        <v/>
      </c>
      <c r="I586" s="54" t="n"/>
      <c r="L586" s="6" t="n"/>
    </row>
    <row r="587">
      <c r="B587" s="46" t="n"/>
      <c r="C587" s="144" t="n"/>
      <c r="D587" s="140" t="n"/>
      <c r="E587" s="66" t="n"/>
      <c r="F587" s="33" t="inlineStr">
        <is>
          <t>TADO</t>
        </is>
      </c>
      <c r="G587" s="35" t="inlineStr">
        <is>
          <t>0-1</t>
        </is>
      </c>
      <c r="H587" s="34">
        <f>IF(G271="0-1","×",IF(G271="1-1","△",IF(G271="1-0","〇",IF(G271="2-0","〇",IF(G271="2-2","△",IF(G271="2-1","〇",IF(G271="0-0","△",IF(G271="3-0","○",IF(G271="4-0","○",IF(G271="4-1","○",IF(G271="3-1","〇",IF(G271="5-0","〇",IF(G271="5-1","〇",IF(G271="7-0","〇",IF(G271="3-2","〇",IF(G271="8-0","〇",IF(G271="4-3","〇",IF(G271="3-2","〇",IF(G271="5-2","〇",IF(G271="4-2","〇",IF(G271="6-0","〇",IF(G271="3-2","〇",IF(G271="7-0","〇","×")))))))))))))))))))))))</f>
        <v/>
      </c>
      <c r="I587" s="56" t="n"/>
      <c r="L587" s="6" t="n"/>
    </row>
    <row r="588" customFormat="1" s="141">
      <c r="B588" s="49" t="n"/>
      <c r="C588" s="146" t="n"/>
      <c r="D588" s="50" t="n"/>
      <c r="E588" s="74" t="n"/>
      <c r="F588" s="36" t="inlineStr">
        <is>
          <t>TADO</t>
        </is>
      </c>
      <c r="G588" s="38" t="inlineStr">
        <is>
          <t>0-4</t>
        </is>
      </c>
      <c r="H588" s="37">
        <f>IF(G272="0-1","×",IF(G272="1-1","△",IF(G272="1-0","〇",IF(G272="2-0","〇",IF(G272="2-2","△",IF(G272="2-1","〇",IF(G272="0-0","△",IF(G272="3-0","○",IF(G272="4-0","○",IF(G272="4-1","○",IF(G272="3-1","〇",IF(G272="5-0","〇",IF(G272="5-1","〇",IF(G272="7-0","〇",IF(G272="3-2","〇",IF(G272="8-0","〇",IF(G272="4-3","〇",IF(G272="3-2","〇",IF(G272="5-2","〇",IF(G272="4-2","〇",IF(G272="6-0","〇",IF(G272="3-2","〇",IF(G272="7-0","〇","×")))))))))))))))))))))))</f>
        <v/>
      </c>
      <c r="I588" s="58" t="n"/>
      <c r="L588" s="6" t="n"/>
    </row>
    <row r="589">
      <c r="B589" s="46" t="n">
        <v>45207</v>
      </c>
      <c r="C589" s="144">
        <f>B589</f>
        <v/>
      </c>
      <c r="D589" s="140" t="inlineStr">
        <is>
          <t>TRM</t>
        </is>
      </c>
      <c r="E589" s="66" t="inlineStr">
        <is>
          <t>田戸小学校</t>
        </is>
      </c>
      <c r="F589" s="39" t="inlineStr">
        <is>
          <t>TADO</t>
        </is>
      </c>
      <c r="G589" s="41" t="inlineStr">
        <is>
          <t>2-1</t>
        </is>
      </c>
      <c r="H589" s="40">
        <f>IF(G273="0-1","×",IF(G273="1-1","△",IF(G273="1-0","〇",IF(G273="2-0","〇",IF(G273="2-2","△",IF(G273="2-1","〇",IF(G273="0-0","△",IF(G273="3-0","○",IF(G273="4-0","○",IF(G273="4-1","○",IF(G273="3-1","〇",IF(G273="5-0","〇",IF(G273="5-1","〇",IF(G273="7-0","〇",IF(G273="3-2","〇",IF(G273="8-0","〇",IF(G273="4-3","〇",IF(G273="3-2","〇",IF(G273="5-2","〇",IF(G273="4-2","〇",IF(G273="6-0","〇",IF(G273="3-2","〇",IF(G273="7-0","〇","×")))))))))))))))))))))))</f>
        <v/>
      </c>
      <c r="I589" s="62" t="n"/>
      <c r="L589" s="6" t="n"/>
    </row>
    <row r="590">
      <c r="B590" s="46" t="n"/>
      <c r="C590" s="144" t="n"/>
      <c r="D590" s="140" t="n"/>
      <c r="E590" s="66" t="n"/>
      <c r="F590" s="33" t="inlineStr">
        <is>
          <t>TADO</t>
        </is>
      </c>
      <c r="G590" s="35" t="inlineStr">
        <is>
          <t>0-1</t>
        </is>
      </c>
      <c r="H590" s="34">
        <f>IF(G274="0-1","×",IF(G274="1-1","△",IF(G274="1-0","〇",IF(G274="2-0","〇",IF(G274="2-2","△",IF(G274="2-1","〇",IF(G274="0-0","△",IF(G274="3-0","○",IF(G274="4-0","○",IF(G274="4-1","○",IF(G274="3-1","〇",IF(G274="5-0","〇",IF(G274="5-1","〇",IF(G274="7-0","〇",IF(G274="3-2","〇",IF(G274="8-0","〇",IF(G274="4-3","〇",IF(G274="3-2","〇",IF(G274="5-2","〇",IF(G274="4-2","〇",IF(G274="6-0","〇",IF(G274="3-2","〇",IF(G274="7-0","〇","×")))))))))))))))))))))))</f>
        <v/>
      </c>
      <c r="I590" s="56" t="n"/>
      <c r="L590" s="6" t="n"/>
    </row>
    <row r="591">
      <c r="B591" s="46" t="n"/>
      <c r="C591" s="144" t="n"/>
      <c r="D591" s="140" t="n"/>
      <c r="E591" s="66" t="n"/>
      <c r="F591" s="33" t="inlineStr">
        <is>
          <t>TADO</t>
        </is>
      </c>
      <c r="G591" s="35" t="inlineStr">
        <is>
          <t>0-0</t>
        </is>
      </c>
      <c r="H591" s="34">
        <f>IF(G275="0-1","×",IF(G275="1-1","△",IF(G275="1-0","〇",IF(G275="2-0","〇",IF(G275="2-2","△",IF(G275="2-1","〇",IF(G275="0-0","△",IF(G275="3-0","○",IF(G275="4-0","○",IF(G275="4-1","○",IF(G275="3-1","〇",IF(G275="5-0","〇",IF(G275="5-1","〇",IF(G275="7-0","〇",IF(G275="3-2","〇",IF(G275="8-0","〇",IF(G275="4-3","〇",IF(G275="3-2","〇",IF(G275="5-2","〇",IF(G275="4-2","〇",IF(G275="6-0","〇",IF(G275="3-2","〇",IF(G275="7-0","〇","×")))))))))))))))))))))))</f>
        <v/>
      </c>
      <c r="I591" s="56" t="n"/>
      <c r="L591" s="6" t="n"/>
    </row>
    <row r="592" customFormat="1" s="141">
      <c r="B592" s="46" t="n"/>
      <c r="C592" s="144" t="n"/>
      <c r="D592" s="140" t="n"/>
      <c r="E592" s="66" t="n"/>
      <c r="F592" s="33" t="inlineStr">
        <is>
          <t>TADO</t>
        </is>
      </c>
      <c r="G592" s="35" t="inlineStr">
        <is>
          <t>0-2</t>
        </is>
      </c>
      <c r="H592" s="34">
        <f>IF(G276="0-1","×",IF(G276="1-1","△",IF(G276="1-0","〇",IF(G276="2-0","〇",IF(G276="2-2","△",IF(G276="2-1","〇",IF(G276="0-0","△",IF(G276="3-0","○",IF(G276="4-0","○",IF(G276="4-1","○",IF(G276="3-1","〇",IF(G276="5-0","〇",IF(G276="5-1","〇",IF(G276="7-0","〇",IF(G276="3-2","〇",IF(G276="8-0","〇",IF(G276="4-3","〇",IF(G276="3-2","〇",IF(G276="5-2","〇",IF(G276="4-2","〇",IF(G276="6-0","〇",IF(G276="3-2","〇",IF(G276="7-0","〇","×")))))))))))))))))))))))</f>
        <v/>
      </c>
      <c r="I592" s="56" t="n"/>
      <c r="L592" s="6" t="n"/>
    </row>
    <row r="593">
      <c r="B593" s="46" t="n"/>
      <c r="C593" s="144" t="n"/>
      <c r="D593" s="140" t="n"/>
      <c r="E593" s="66" t="n"/>
      <c r="F593" s="33" t="inlineStr">
        <is>
          <t>TADO</t>
        </is>
      </c>
      <c r="G593" s="35" t="inlineStr">
        <is>
          <t>1-0</t>
        </is>
      </c>
      <c r="H593" s="34">
        <f>IF(G277="0-1","×",IF(G277="1-1","△",IF(G277="1-0","〇",IF(G277="2-0","〇",IF(G277="2-2","△",IF(G277="2-1","〇",IF(G277="0-0","△",IF(G277="3-0","○",IF(G277="4-0","○",IF(G277="4-1","○",IF(G277="3-1","〇",IF(G277="5-0","〇",IF(G277="5-1","〇",IF(G277="7-0","〇",IF(G277="3-2","〇",IF(G277="8-0","〇",IF(G277="4-3","〇",IF(G277="3-2","〇",IF(G277="5-2","〇",IF(G277="4-2","〇",IF(G277="6-0","〇",IF(G277="3-2","〇",IF(G277="7-0","〇","×")))))))))))))))))))))))</f>
        <v/>
      </c>
      <c r="I593" s="56" t="n"/>
      <c r="L593" s="6" t="n"/>
    </row>
    <row r="594">
      <c r="B594" s="46" t="n"/>
      <c r="C594" s="144" t="n"/>
      <c r="D594" s="140" t="n"/>
      <c r="E594" s="66" t="n"/>
      <c r="F594" s="33" t="inlineStr">
        <is>
          <t>TADO</t>
        </is>
      </c>
      <c r="G594" s="35" t="inlineStr">
        <is>
          <t>0-3</t>
        </is>
      </c>
      <c r="H594" s="34">
        <f>IF(G278="0-1","×",IF(G278="1-1","△",IF(G278="1-0","〇",IF(G278="2-0","〇",IF(G278="2-2","△",IF(G278="2-1","〇",IF(G278="0-0","△",IF(G278="3-0","○",IF(G278="4-0","○",IF(G278="4-1","○",IF(G278="3-1","〇",IF(G278="5-0","〇",IF(G278="5-1","〇",IF(G278="7-0","〇",IF(G278="3-2","〇",IF(G278="8-0","〇",IF(G278="4-3","〇",IF(G278="3-2","〇",IF(G278="5-2","〇",IF(G278="4-2","〇",IF(G278="6-0","〇",IF(G278="3-2","〇",IF(G278="7-0","〇","×")))))))))))))))))))))))</f>
        <v/>
      </c>
      <c r="I594" s="56" t="n"/>
      <c r="L594" s="6" t="n"/>
    </row>
    <row r="595" customFormat="1" s="141">
      <c r="B595" s="67" t="n">
        <v>45192</v>
      </c>
      <c r="C595" s="145">
        <f>B595</f>
        <v/>
      </c>
      <c r="D595" s="68" t="inlineStr">
        <is>
          <t>低学年大会</t>
        </is>
      </c>
      <c r="E595" s="69" t="inlineStr">
        <is>
          <t>荻野小学校</t>
        </is>
      </c>
      <c r="F595" s="27" t="inlineStr">
        <is>
          <t>大津</t>
        </is>
      </c>
      <c r="G595" s="29" t="inlineStr">
        <is>
          <t>4-0</t>
        </is>
      </c>
      <c r="H595" s="28">
        <f>IF(G279="0-1","×",IF(G279="1-1","△",IF(G279="1-0","〇",IF(G279="2-0","〇",IF(G279="2-2","△",IF(G279="2-1","〇",IF(G279="0-0","△",IF(G279="3-0","○",IF(G279="4-0","○",IF(G279="4-1","○",IF(G279="3-1","〇",IF(G279="5-0","〇",IF(G279="5-1","〇",IF(G279="7-0","〇",IF(G279="3-2","〇",IF(G279="8-0","〇",IF(G279="4-3","〇",IF(G279="3-2","〇",IF(G279="5-2","〇",IF(G279="4-2","〇",IF(G279="6-0","〇",IF(G279="3-2","〇",IF(G279="7-0","〇","×")))))))))))))))))))))))</f>
        <v/>
      </c>
      <c r="I595" s="70" t="n"/>
      <c r="L595" s="6" t="n"/>
    </row>
    <row r="596">
      <c r="B596" s="63" t="n">
        <v>45185</v>
      </c>
      <c r="C596" s="145">
        <f>B596</f>
        <v/>
      </c>
      <c r="D596" s="64" t="inlineStr">
        <is>
          <t>低学年大会</t>
        </is>
      </c>
      <c r="E596" s="84" t="inlineStr">
        <is>
          <t>明浜小学校</t>
        </is>
      </c>
      <c r="F596" s="39" t="inlineStr">
        <is>
          <t>鴨居</t>
        </is>
      </c>
      <c r="G596" s="41" t="inlineStr">
        <is>
          <t>2-3</t>
        </is>
      </c>
      <c r="H596" s="40">
        <f>IF(G280="0-1","×",IF(G280="1-1","△",IF(G280="1-0","〇",IF(G280="2-0","〇",IF(G280="2-2","△",IF(G280="2-1","〇",IF(G280="0-0","△",IF(G280="3-0","○",IF(G280="4-0","○",IF(G280="4-1","○",IF(G280="3-1","〇",IF(G280="5-0","〇",IF(G280="5-1","〇",IF(G280="7-0","〇",IF(G280="3-2","〇",IF(G280="8-0","〇",IF(G280="4-3","〇",IF(G280="3-2","〇",IF(G280="5-2","〇",IF(G280="4-2","〇",IF(G280="6-0","〇",IF(G280="3-2","〇",IF(G280="7-0","〇","×")))))))))))))))))))))))</f>
        <v/>
      </c>
      <c r="I596" s="62" t="inlineStr">
        <is>
          <t>明浜ブルー</t>
        </is>
      </c>
      <c r="L596" s="6" t="n"/>
    </row>
    <row r="597">
      <c r="B597" s="46" t="n"/>
      <c r="C597" s="144" t="n"/>
      <c r="D597" s="140" t="n"/>
      <c r="E597" s="66" t="n"/>
      <c r="F597" s="33" t="inlineStr">
        <is>
          <t>鴨居</t>
        </is>
      </c>
      <c r="G597" s="35" t="inlineStr">
        <is>
          <t>1-3</t>
        </is>
      </c>
      <c r="H597" s="34">
        <f>IF(G281="0-1","×",IF(G281="1-1","△",IF(G281="1-0","〇",IF(G281="2-0","〇",IF(G281="2-2","△",IF(G281="2-1","〇",IF(G281="0-0","△",IF(G281="3-0","○",IF(G281="4-0","○",IF(G281="4-1","○",IF(G281="3-1","〇",IF(G281="5-0","〇",IF(G281="5-1","〇",IF(G281="7-0","〇",IF(G281="3-2","〇",IF(G281="8-0","〇",IF(G281="4-3","〇",IF(G281="3-2","〇",IF(G281="5-2","〇",IF(G281="4-2","〇",IF(G281="6-0","〇",IF(G281="3-2","〇",IF(G281="7-0","〇","×")))))))))))))))))))))))</f>
        <v/>
      </c>
      <c r="I597" s="56" t="inlineStr">
        <is>
          <t>明浜レッド</t>
        </is>
      </c>
      <c r="L597" s="6" t="n"/>
    </row>
    <row r="598" customFormat="1" s="141">
      <c r="B598" s="46" t="n"/>
      <c r="C598" s="144" t="n"/>
      <c r="D598" s="140" t="n"/>
      <c r="E598" s="66" t="n"/>
      <c r="F598" s="36" t="inlineStr">
        <is>
          <t>鴨居</t>
        </is>
      </c>
      <c r="G598" s="38" t="inlineStr">
        <is>
          <t>0-3</t>
        </is>
      </c>
      <c r="H598" s="37">
        <f>IF(G282="0-1","×",IF(G282="1-1","△",IF(G282="1-0","〇",IF(G282="2-0","〇",IF(G282="2-2","△",IF(G282="2-1","〇",IF(G282="0-0","△",IF(G282="3-0","○",IF(G282="4-0","○",IF(G282="4-1","○",IF(G282="3-1","〇",IF(G282="5-0","〇",IF(G282="5-1","〇",IF(G282="7-0","〇",IF(G282="3-2","〇",IF(G282="8-0","〇",IF(G282="4-3","〇",IF(G282="3-2","〇",IF(G282="5-2","〇",IF(G282="4-2","〇",IF(G282="6-0","〇",IF(G282="3-2","〇",IF(G282="7-0","〇","×")))))))))))))))))))))))</f>
        <v/>
      </c>
      <c r="I598" s="58" t="inlineStr">
        <is>
          <t>明浜レッド</t>
        </is>
      </c>
      <c r="L598" s="6" t="n"/>
    </row>
    <row r="599">
      <c r="B599" s="63" t="n">
        <v>45179</v>
      </c>
      <c r="C599" s="145">
        <f>B599</f>
        <v/>
      </c>
      <c r="D599" s="64" t="inlineStr">
        <is>
          <t>低学年大会</t>
        </is>
      </c>
      <c r="E599" s="84" t="inlineStr">
        <is>
          <t>田戸小学校</t>
        </is>
      </c>
      <c r="F599" s="39" t="inlineStr">
        <is>
          <t>FC追浜</t>
        </is>
      </c>
      <c r="G599" s="41" t="inlineStr">
        <is>
          <t>0-9</t>
        </is>
      </c>
      <c r="H599" s="40">
        <f>IF(G283="0-1","×",IF(G283="1-1","△",IF(G283="1-0","〇",IF(G283="2-0","〇",IF(G283="2-2","△",IF(G283="2-1","〇",IF(G283="0-0","△",IF(G283="3-0","○",IF(G283="4-0","○",IF(G283="4-1","○",IF(G283="3-1","〇",IF(G283="5-0","〇",IF(G283="5-1","〇",IF(G283="7-0","〇",IF(G283="3-2","〇",IF(G283="8-0","〇",IF(G283="4-3","〇",IF(G283="3-2","〇",IF(G283="5-2","〇",IF(G283="4-2","〇",IF(G283="6-0","〇",IF(G283="3-2","〇",IF(G283="7-0","〇","×")))))))))))))))))))))))</f>
        <v/>
      </c>
      <c r="I599" s="62" t="n"/>
      <c r="L599" s="6" t="n"/>
    </row>
    <row r="600">
      <c r="B600" s="46" t="n"/>
      <c r="C600" s="144" t="n"/>
      <c r="D600" s="140" t="n"/>
      <c r="E600" s="66" t="n"/>
      <c r="F600" s="33" t="inlineStr">
        <is>
          <t>FCSS</t>
        </is>
      </c>
      <c r="G600" s="35" t="inlineStr">
        <is>
          <t>3-4</t>
        </is>
      </c>
      <c r="H600" s="34">
        <f>IF(G284="0-1","×",IF(G284="1-1","△",IF(G284="1-0","〇",IF(G284="2-0","〇",IF(G284="2-2","△",IF(G284="2-1","〇",IF(G284="0-0","△",IF(G284="3-0","○",IF(G284="4-0","○",IF(G284="4-1","○",IF(G284="3-1","〇",IF(G284="5-0","〇",IF(G284="5-1","〇",IF(G284="7-0","〇",IF(G284="3-2","〇",IF(G284="8-0","〇",IF(G284="4-3","〇",IF(G284="3-2","〇",IF(G284="5-2","〇",IF(G284="4-2","〇",IF(G284="6-0","〇",IF(G284="3-2","〇",IF(G284="7-0","〇","×")))))))))))))))))))))))</f>
        <v/>
      </c>
      <c r="I600" s="56" t="n"/>
      <c r="L600" s="6" t="n"/>
    </row>
    <row r="601">
      <c r="B601" s="67" t="n">
        <v>45172</v>
      </c>
      <c r="C601" s="145">
        <f>B601</f>
        <v/>
      </c>
      <c r="D601" s="68" t="inlineStr">
        <is>
          <t>低学年大会</t>
        </is>
      </c>
      <c r="E601" s="69" t="inlineStr">
        <is>
          <t>小原台小</t>
        </is>
      </c>
      <c r="F601" s="27" t="inlineStr">
        <is>
          <t xml:space="preserve">シーガルズ </t>
        </is>
      </c>
      <c r="G601" s="29" t="inlineStr">
        <is>
          <t>6-0</t>
        </is>
      </c>
      <c r="H601" s="28">
        <f>IF(G285="0-1","×",IF(G285="1-1","△",IF(G285="1-0","〇",IF(G285="2-0","〇",IF(G285="2-2","△",IF(G285="2-1","〇",IF(G285="0-0","△",IF(G285="3-0","○",IF(G285="4-0","○",IF(G285="4-1","○",IF(G285="3-1","〇",IF(G285="5-0","〇",IF(G285="5-1","〇",IF(G285="7-0","〇",IF(G285="3-2","〇",IF(G285="8-0","〇",IF(G285="4-3","〇",IF(G285="3-2","〇",IF(G285="5-2","〇",IF(G285="4-2","〇",IF(G285="6-0","〇",IF(G285="3-2","〇",IF(G285="7-0","〇","×")))))))))))))))))))))))</f>
        <v/>
      </c>
      <c r="I601" s="70" t="n"/>
      <c r="L601" s="6" t="n"/>
    </row>
    <row r="602">
      <c r="B602" s="63" t="n">
        <v>45165</v>
      </c>
      <c r="C602" s="145">
        <f>B602</f>
        <v/>
      </c>
      <c r="D602" s="64" t="inlineStr">
        <is>
          <t>F･Marinos Sports Park交流戦</t>
        </is>
      </c>
      <c r="E602" s="84" t="inlineStr">
        <is>
          <t>F･マリノススポーツパーク フットサルコート</t>
        </is>
      </c>
      <c r="F602" s="39" t="inlineStr">
        <is>
          <t xml:space="preserve">馬堀FCルンデ </t>
        </is>
      </c>
      <c r="G602" s="41" t="inlineStr">
        <is>
          <t>4-1</t>
        </is>
      </c>
      <c r="H602" s="40">
        <f>IF(G286="0-1","×",IF(G286="1-1","△",IF(G286="1-0","〇",IF(G286="2-0","〇",IF(G286="2-2","△",IF(G286="2-1","〇",IF(G286="0-0","△",IF(G286="3-0","○",IF(G286="4-0","○",IF(G286="4-1","○",IF(G286="3-1","〇",IF(G286="5-0","〇",IF(G286="5-1","〇",IF(G286="7-0","〇",IF(G286="3-2","〇",IF(G286="8-0","〇",IF(G286="4-3","〇",IF(G286="3-2","〇",IF(G286="5-2","〇",IF(G286="4-2","〇",IF(G286="6-0","〇",IF(G286="3-2","〇",IF(G286="7-0","〇","×")))))))))))))))))))))))</f>
        <v/>
      </c>
      <c r="I602" s="62" t="n"/>
      <c r="L602" s="6" t="n"/>
    </row>
    <row r="603">
      <c r="B603" s="46" t="n"/>
      <c r="C603" s="144" t="n"/>
      <c r="D603" s="140" t="n"/>
      <c r="E603" s="66" t="n"/>
      <c r="F603" s="33" t="inlineStr">
        <is>
          <t xml:space="preserve">シーガルズ </t>
        </is>
      </c>
      <c r="G603" s="35" t="inlineStr">
        <is>
          <t>0-1</t>
        </is>
      </c>
      <c r="H603" s="34">
        <f>IF(G287="0-1","×",IF(G287="1-1","△",IF(G287="1-0","〇",IF(G287="2-0","〇",IF(G287="2-2","△",IF(G287="2-1","〇",IF(G287="0-0","△",IF(G287="3-0","○",IF(G287="4-0","○",IF(G287="4-1","○",IF(G287="3-1","〇",IF(G287="5-0","〇",IF(G287="5-1","〇",IF(G287="7-0","〇",IF(G287="3-2","〇",IF(G287="8-0","〇",IF(G287="4-3","〇",IF(G287="3-2","〇",IF(G287="5-2","〇",IF(G287="4-2","〇",IF(G287="6-0","〇",IF(G287="3-2","〇",IF(G287="7-0","〇","×")))))))))))))))))))))))</f>
        <v/>
      </c>
      <c r="I603" s="56" t="n"/>
      <c r="L603" s="6" t="n"/>
    </row>
    <row r="604">
      <c r="B604" s="46" t="n"/>
      <c r="C604" s="144" t="n"/>
      <c r="D604" s="140" t="n"/>
      <c r="E604" s="66" t="n"/>
      <c r="F604" s="33" t="inlineStr">
        <is>
          <t xml:space="preserve">六浦毎日SS </t>
        </is>
      </c>
      <c r="G604" s="35" t="inlineStr">
        <is>
          <t>5-0</t>
        </is>
      </c>
      <c r="H604" s="34">
        <f>IF(G288="0-1","×",IF(G288="1-1","△",IF(G288="1-0","〇",IF(G288="2-0","〇",IF(G288="2-2","△",IF(G288="2-1","〇",IF(G288="0-0","△",IF(G288="3-0","○",IF(G288="4-0","○",IF(G288="4-1","○",IF(G288="3-1","〇",IF(G288="5-0","〇",IF(G288="5-1","〇",IF(G288="7-0","〇",IF(G288="3-2","〇",IF(G288="8-0","〇",IF(G288="4-3","〇",IF(G288="3-2","〇",IF(G288="5-2","〇",IF(G288="4-2","〇",IF(G288="6-0","〇",IF(G288="3-2","〇",IF(G288="7-0","〇","×")))))))))))))))))))))))</f>
        <v/>
      </c>
      <c r="I604" s="56" t="n"/>
      <c r="L604" s="6" t="n"/>
    </row>
    <row r="605">
      <c r="B605" s="49" t="n"/>
      <c r="C605" s="146" t="n"/>
      <c r="D605" s="50" t="n"/>
      <c r="E605" s="74" t="n"/>
      <c r="F605" s="33" t="inlineStr">
        <is>
          <t xml:space="preserve">I.Oキッカーズ </t>
        </is>
      </c>
      <c r="G605" s="35" t="inlineStr">
        <is>
          <t>0-8</t>
        </is>
      </c>
      <c r="H605" s="34">
        <f>IF(G289="0-1","×",IF(G289="1-1","△",IF(G289="1-0","〇",IF(G289="2-0","〇",IF(G289="2-2","△",IF(G289="2-1","〇",IF(G289="0-0","△",IF(G289="3-0","○",IF(G289="4-0","○",IF(G289="4-1","○",IF(G289="3-1","〇",IF(G289="5-0","〇",IF(G289="5-1","〇",IF(G289="7-0","〇",IF(G289="3-2","〇",IF(G289="8-0","〇",IF(G289="4-3","〇",IF(G289="3-2","〇",IF(G289="5-2","〇",IF(G289="4-2","〇",IF(G289="6-0","〇",IF(G289="3-2","〇",IF(G289="7-0","〇","×")))))))))))))))))))))))</f>
        <v/>
      </c>
      <c r="I605" s="56" t="n"/>
      <c r="L605" s="6" t="n"/>
    </row>
    <row r="606" customFormat="1" s="141">
      <c r="B606" s="63" t="n">
        <v>45116</v>
      </c>
      <c r="C606" s="145">
        <f>B606</f>
        <v/>
      </c>
      <c r="D606" s="64" t="inlineStr">
        <is>
          <t>TRM</t>
        </is>
      </c>
      <c r="E606" s="84" t="inlineStr">
        <is>
          <t>明浜小学校</t>
        </is>
      </c>
      <c r="F606" s="30" t="inlineStr">
        <is>
          <t xml:space="preserve">武山 </t>
        </is>
      </c>
      <c r="G606" s="32" t="inlineStr">
        <is>
          <t>0-4</t>
        </is>
      </c>
      <c r="H606" s="31">
        <f>IF(G290="0-1","×",IF(G290="1-1","△",IF(G290="1-0","〇",IF(G290="2-0","〇",IF(G290="2-2","△",IF(G290="2-1","〇",IF(G290="0-0","△",IF(G290="3-0","○",IF(G290="4-0","○",IF(G290="4-1","○",IF(G290="3-1","〇",IF(G290="5-0","〇",IF(G290="5-1","〇",IF(G290="7-0","〇",IF(G290="3-2","〇",IF(G290="8-0","〇",IF(G290="4-3","〇",IF(G290="3-2","〇",IF(G290="5-2","〇",IF(G290="4-2","〇",IF(G290="6-0","〇",IF(G290="3-2","〇",IF(G290="7-0","〇","×")))))))))))))))))))))))</f>
        <v/>
      </c>
      <c r="I606" s="54" t="n"/>
      <c r="L606" s="6" t="n"/>
    </row>
    <row r="607">
      <c r="B607" s="46" t="n"/>
      <c r="C607" s="144" t="n"/>
      <c r="D607" s="140" t="n"/>
      <c r="E607" s="66" t="n"/>
      <c r="F607" s="33" t="inlineStr">
        <is>
          <t>ALLZ</t>
        </is>
      </c>
      <c r="G607" s="35" t="inlineStr">
        <is>
          <t>2-0</t>
        </is>
      </c>
      <c r="H607" s="34">
        <f>IF(G291="0-1","×",IF(G291="1-1","△",IF(G291="1-0","〇",IF(G291="2-0","〇",IF(G291="2-2","△",IF(G291="2-1","〇",IF(G291="0-0","△",IF(G291="3-0","○",IF(G291="4-0","○",IF(G291="4-1","○",IF(G291="3-1","〇",IF(G291="5-0","〇",IF(G291="5-1","〇",IF(G291="7-0","〇",IF(G291="3-2","〇",IF(G291="8-0","〇",IF(G291="4-3","〇",IF(G291="3-2","〇",IF(G291="5-2","〇",IF(G291="4-2","〇",IF(G291="6-0","〇",IF(G291="3-2","〇",IF(G291="7-0","〇","×")))))))))))))))))))))))</f>
        <v/>
      </c>
      <c r="I607" s="56" t="n"/>
      <c r="L607" s="6" t="n"/>
    </row>
    <row r="608">
      <c r="B608" s="46" t="n"/>
      <c r="C608" s="144" t="n"/>
      <c r="D608" s="140" t="n"/>
      <c r="E608" s="66" t="n"/>
      <c r="F608" s="33" t="inlineStr">
        <is>
          <t xml:space="preserve">武山 </t>
        </is>
      </c>
      <c r="G608" s="35" t="inlineStr">
        <is>
          <t>0-3</t>
        </is>
      </c>
      <c r="H608" s="34">
        <f>IF(G292="0-1","×",IF(G292="1-1","△",IF(G292="1-0","〇",IF(G292="2-0","〇",IF(G292="2-2","△",IF(G292="2-1","〇",IF(G292="0-0","△",IF(G292="3-0","○",IF(G292="4-0","○",IF(G292="4-1","○",IF(G292="3-1","〇",IF(G292="5-0","〇",IF(G292="5-1","〇",IF(G292="7-0","〇",IF(G292="3-2","〇",IF(G292="8-0","〇",IF(G292="4-3","〇",IF(G292="3-2","〇",IF(G292="5-2","〇",IF(G292="4-2","〇",IF(G292="6-0","〇",IF(G292="3-2","〇",IF(G292="7-0","〇","×")))))))))))))))))))))))</f>
        <v/>
      </c>
      <c r="I608" s="56" t="n"/>
      <c r="L608" s="6" t="n"/>
    </row>
    <row r="609">
      <c r="B609" s="46" t="n"/>
      <c r="C609" s="144" t="n"/>
      <c r="D609" s="140" t="n"/>
      <c r="E609" s="66" t="n"/>
      <c r="F609" s="33" t="inlineStr">
        <is>
          <t>ALLZ</t>
        </is>
      </c>
      <c r="G609" s="35" t="inlineStr">
        <is>
          <t>0-0</t>
        </is>
      </c>
      <c r="H609" s="34">
        <f>IF(G293="0-1","×",IF(G293="1-1","△",IF(G293="1-0","〇",IF(G293="2-0","〇",IF(G293="2-2","△",IF(G293="2-1","〇",IF(G293="0-0","△",IF(G293="3-0","○",IF(G293="4-0","○",IF(G293="4-1","○",IF(G293="3-1","〇",IF(G293="5-0","〇",IF(G293="5-1","〇",IF(G293="7-0","〇",IF(G293="3-2","〇",IF(G293="8-0","〇",IF(G293="4-3","〇",IF(G293="3-2","〇",IF(G293="5-2","〇",IF(G293="4-2","〇",IF(G293="6-0","〇",IF(G293="3-2","〇",IF(G293="7-0","〇","×")))))))))))))))))))))))</f>
        <v/>
      </c>
      <c r="I609" s="56" t="n"/>
      <c r="L609" s="6" t="n"/>
    </row>
    <row r="610">
      <c r="B610" s="46" t="n"/>
      <c r="C610" s="144" t="n"/>
      <c r="D610" s="140" t="n"/>
      <c r="E610" s="66" t="n"/>
      <c r="F610" s="33" t="inlineStr">
        <is>
          <t xml:space="preserve">武山 </t>
        </is>
      </c>
      <c r="G610" s="35" t="inlineStr">
        <is>
          <t>2-0</t>
        </is>
      </c>
      <c r="H610" s="34">
        <f>IF(G294="0-1","×",IF(G294="1-1","△",IF(G294="1-0","〇",IF(G294="2-0","〇",IF(G294="2-2","△",IF(G294="2-1","〇",IF(G294="0-0","△",IF(G294="3-0","○",IF(G294="4-0","○",IF(G294="4-1","○",IF(G294="3-1","〇",IF(G294="5-0","〇",IF(G294="5-1","〇",IF(G294="7-0","〇",IF(G294="3-2","〇",IF(G294="8-0","〇",IF(G294="4-3","〇",IF(G294="3-2","〇",IF(G294="5-2","〇",IF(G294="4-2","〇",IF(G294="6-0","〇",IF(G294="3-2","〇",IF(G294="7-0","〇","×")))))))))))))))))))))))</f>
        <v/>
      </c>
      <c r="I610" s="56" t="n"/>
      <c r="L610" s="6" t="n"/>
    </row>
    <row r="611">
      <c r="B611" s="49" t="n"/>
      <c r="C611" s="146" t="n"/>
      <c r="D611" s="50" t="n"/>
      <c r="E611" s="74" t="n"/>
      <c r="F611" s="36" t="inlineStr">
        <is>
          <t>ALLZ</t>
        </is>
      </c>
      <c r="G611" s="38" t="inlineStr">
        <is>
          <t>3-0</t>
        </is>
      </c>
      <c r="H611" s="37">
        <f>IF(G295="0-1","×",IF(G295="1-1","△",IF(G295="1-0","〇",IF(G295="2-0","〇",IF(G295="2-2","△",IF(G295="2-1","〇",IF(G295="0-0","△",IF(G295="3-0","○",IF(G295="4-0","○",IF(G295="4-1","○",IF(G295="3-1","〇",IF(G295="5-0","〇",IF(G295="5-1","〇",IF(G295="7-0","〇",IF(G295="3-2","〇",IF(G295="8-0","〇",IF(G295="4-3","〇",IF(G295="3-2","〇",IF(G295="5-2","〇",IF(G295="4-2","〇",IF(G295="6-0","〇",IF(G295="3-2","〇",IF(G295="7-0","〇","×")))))))))))))))))))))))</f>
        <v/>
      </c>
      <c r="I611" s="58" t="n"/>
      <c r="L611" s="6" t="n"/>
    </row>
    <row r="612" customFormat="1" s="141">
      <c r="B612" s="46" t="n">
        <v>45039</v>
      </c>
      <c r="C612" s="144">
        <f>B612</f>
        <v/>
      </c>
      <c r="D612" s="140" t="inlineStr">
        <is>
          <t>野庭キッカーズ杯</t>
        </is>
      </c>
      <c r="E612" s="66" t="inlineStr">
        <is>
          <t>さえずり</t>
        </is>
      </c>
      <c r="F612" s="61" t="inlineStr">
        <is>
          <t>夏山</t>
        </is>
      </c>
      <c r="G612" s="41" t="inlineStr">
        <is>
          <t>6-0</t>
        </is>
      </c>
      <c r="H612" s="75">
        <f>IF(G296="0-1","×",IF(G296="1-1","△",IF(G296="1-0","〇",IF(G296="2-0","〇",IF(G296="2-2","△",IF(G296="2-1","〇",IF(G296="0-0","△",IF(G296="3-0","○",IF(G296="4-0","○",IF(G296="4-1","○",IF(G296="3-1","〇",IF(G296="5-0","〇",IF(G296="5-1","〇",IF(G296="7-0","〇",IF(G296="3-2","〇",IF(G296="8-0","〇",IF(G296="4-3","〇",IF(G296="3-2","〇",IF(G296="5-2","〇",IF(G296="4-2","〇",IF(G296="6-0","〇",IF(G296="3-2","〇",IF(G296="7-0","〇","×")))))))))))))))))))))))</f>
        <v/>
      </c>
      <c r="I612" s="62" t="n"/>
    </row>
    <row r="613">
      <c r="B613" s="46" t="n"/>
      <c r="C613" s="144" t="n"/>
      <c r="D613" s="140" t="n"/>
      <c r="E613" s="66" t="n"/>
      <c r="F613" s="33" t="inlineStr">
        <is>
          <t>EMSC</t>
        </is>
      </c>
      <c r="G613" s="35" t="inlineStr">
        <is>
          <t>1-0</t>
        </is>
      </c>
      <c r="H613" s="34">
        <f>IF(G297="0-1","×",IF(G297="1-1","△",IF(G297="1-0","〇",IF(G297="2-0","〇",IF(G297="2-2","△",IF(G297="2-1","〇",IF(G297="0-0","△",IF(G297="3-0","○",IF(G297="4-0","○",IF(G297="4-1","○",IF(G297="3-1","〇",IF(G297="5-0","〇",IF(G297="5-1","〇",IF(G297="7-0","〇",IF(G297="3-2","〇",IF(G297="8-0","〇",IF(G297="4-3","〇",IF(G297="3-2","〇",IF(G297="5-2","〇",IF(G297="4-2","〇",IF(G297="6-0","〇","×")))))))))))))))))))))</f>
        <v/>
      </c>
      <c r="I613" s="56" t="n"/>
    </row>
    <row r="614">
      <c r="B614" s="46" t="n"/>
      <c r="C614" s="144" t="n"/>
      <c r="D614" s="140" t="n"/>
      <c r="E614" s="66" t="n"/>
      <c r="F614" s="33" t="inlineStr">
        <is>
          <t>野庭</t>
        </is>
      </c>
      <c r="G614" s="35" t="inlineStr">
        <is>
          <t>3-0</t>
        </is>
      </c>
      <c r="H614" s="34">
        <f>IF(G298="0-1","×",IF(G298="1-1","△",IF(G298="1-0","〇",IF(G298="2-0","〇",IF(G298="2-2","△",IF(G298="2-1","〇",IF(G298="0-0","△",IF(G298="3-0","○",IF(G298="4-0","○",IF(G298="4-1","○",IF(G298="3-1","〇",IF(G298="5-0","〇",IF(G298="5-1","〇",IF(G298="7-0","〇",IF(G298="3-2","〇",IF(G298="8-0","〇",IF(G298="4-3","〇",IF(G298="3-2","〇",IF(G298="5-2","〇",IF(G298="4-2","〇",IF(G298="6-0","〇","×")))))))))))))))))))))</f>
        <v/>
      </c>
      <c r="I614" s="56" t="n"/>
    </row>
    <row r="615" customFormat="1" s="141">
      <c r="B615" s="46" t="n"/>
      <c r="C615" s="144" t="n"/>
      <c r="D615" s="140" t="n"/>
      <c r="E615" s="66" t="n"/>
      <c r="F615" s="33" t="inlineStr">
        <is>
          <t>夏山</t>
        </is>
      </c>
      <c r="G615" s="35" t="inlineStr">
        <is>
          <t>8-0</t>
        </is>
      </c>
      <c r="H615" s="34">
        <f>IF(G299="0-1","×",IF(G299="1-1","△",IF(G299="1-0","〇",IF(G299="2-0","〇",IF(G299="2-2","△",IF(G299="2-1","〇",IF(G299="0-0","△",IF(G299="3-0","○",IF(G299="4-0","○",IF(G299="4-1","○",IF(G299="3-1","〇",IF(G299="5-0","〇",IF(G299="5-1","〇",IF(G299="7-0","〇",IF(G299="3-2","〇",IF(G299="8-0","〇",IF(G299="4-3","〇",IF(G299="3-2","〇",IF(G299="5-2","〇",IF(G299="4-2","〇",IF(G299="6-0","〇","×")))))))))))))))))))))</f>
        <v/>
      </c>
      <c r="I615" s="56" t="n"/>
    </row>
    <row r="616">
      <c r="B616" s="46" t="n"/>
      <c r="C616" s="144" t="n"/>
      <c r="D616" s="140" t="n"/>
      <c r="E616" s="66" t="n"/>
      <c r="F616" s="33" t="inlineStr">
        <is>
          <t>EMSC</t>
        </is>
      </c>
      <c r="G616" s="35" t="inlineStr">
        <is>
          <t>0-0</t>
        </is>
      </c>
      <c r="H616" s="34">
        <f>IF(G300="0-1","×",IF(G300="1-1","△",IF(G300="1-0","〇",IF(G300="2-0","〇",IF(G300="2-2","△",IF(G300="2-1","〇",IF(G300="0-0","△",IF(G300="3-0","○",IF(G300="4-0","○",IF(G300="4-1","○",IF(G300="3-1","〇",IF(G300="5-0","〇",IF(G300="5-1","〇",IF(G300="7-0","〇",IF(G300="3-2","〇",IF(G300="8-0","〇",IF(G300="4-3","〇",IF(G300="3-2","〇",IF(G300="5-2","〇",IF(G300="4-2","〇",IF(G300="6-0","〇","×")))))))))))))))))))))</f>
        <v/>
      </c>
      <c r="I616" s="56" t="n"/>
    </row>
    <row r="617">
      <c r="B617" s="46" t="n"/>
      <c r="C617" s="144" t="n"/>
      <c r="D617" s="140" t="n"/>
      <c r="E617" s="66" t="n"/>
      <c r="F617" s="42" t="inlineStr">
        <is>
          <t>野庭</t>
        </is>
      </c>
      <c r="G617" s="44" t="inlineStr">
        <is>
          <t>1-0</t>
        </is>
      </c>
      <c r="H617" s="43">
        <f>IF(G301="0-1","×",IF(G301="1-1","△",IF(G301="1-0","〇",IF(G301="2-0","〇",IF(G301="2-2","△",IF(G301="2-1","〇",IF(G301="0-0","△",IF(G301="3-0","○",IF(G301="4-0","○",IF(G301="4-1","○",IF(G301="3-1","〇",IF(G301="5-0","〇",IF(G301="5-1","〇",IF(G301="7-0","〇",IF(G301="3-2","〇",IF(G301="8-0","〇",IF(G301="4-3","〇",IF(G301="3-2","〇",IF(G301="5-2","〇",IF(G301="4-2","〇",IF(G301="6-0","〇","×")))))))))))))))))))))</f>
        <v/>
      </c>
      <c r="I617" s="60" t="n"/>
    </row>
    <row r="618" customFormat="1" s="141">
      <c r="E618" s="140" t="n"/>
      <c r="F618" s="140" t="n"/>
      <c r="G618" s="5" t="n"/>
      <c r="H618" s="4" t="n"/>
      <c r="I618" s="140" t="n"/>
      <c r="J618" s="140" t="n"/>
      <c r="K618" s="140" t="n"/>
      <c r="M618" s="140" t="n"/>
      <c r="N618" s="140" t="n"/>
      <c r="O618" s="140" t="n"/>
    </row>
    <row r="619">
      <c r="E619" s="140" t="n"/>
      <c r="F619" s="140" t="n"/>
      <c r="G619" s="5" t="n"/>
      <c r="H619" s="4" t="n"/>
      <c r="I619" s="140" t="n"/>
      <c r="J619" s="140" t="n"/>
      <c r="K619" s="140" t="n"/>
      <c r="M619" s="140" t="n"/>
      <c r="N619" s="140" t="n"/>
      <c r="O619" s="140" t="n"/>
    </row>
    <row r="620">
      <c r="E620" s="140" t="n"/>
      <c r="F620" s="140" t="n"/>
      <c r="G620" s="5" t="n"/>
      <c r="H620" s="4" t="n"/>
      <c r="I620" s="140" t="n"/>
      <c r="J620" s="140" t="n"/>
      <c r="K620" s="140" t="n"/>
      <c r="M620" s="140" t="n"/>
      <c r="N620" s="140" t="n"/>
      <c r="O620" s="140" t="n"/>
    </row>
    <row r="621">
      <c r="C621" s="114" t="n"/>
      <c r="E621" s="140" t="n"/>
      <c r="F621" s="140" t="n"/>
      <c r="G621" s="5" t="n"/>
      <c r="H621" s="4" t="n"/>
      <c r="I621" s="140" t="n"/>
      <c r="J621" s="140" t="n"/>
      <c r="K621" s="140" t="n"/>
      <c r="M621" s="140" t="n"/>
      <c r="N621" s="140" t="n"/>
      <c r="O621" s="140" t="n"/>
    </row>
    <row r="622" customFormat="1" s="141">
      <c r="E622" s="140" t="n"/>
      <c r="F622" s="140" t="n"/>
      <c r="G622" s="5" t="n"/>
      <c r="H622" s="4" t="n"/>
      <c r="I622" s="140" t="n"/>
      <c r="J622" s="140" t="n"/>
      <c r="K622" s="140" t="n"/>
      <c r="M622" s="140" t="n"/>
      <c r="N622" s="140" t="n"/>
      <c r="O622" s="140" t="n"/>
    </row>
    <row r="623">
      <c r="B623" s="8" t="n"/>
      <c r="D623" s="140" t="n"/>
      <c r="E623" s="140" t="n"/>
      <c r="F623" s="140" t="n"/>
      <c r="G623" s="5" t="n"/>
      <c r="H623" s="4" t="n"/>
      <c r="I623" s="140" t="n"/>
      <c r="J623" s="140" t="n"/>
      <c r="K623" s="140" t="n"/>
      <c r="L623" s="7" t="n"/>
      <c r="M623" s="140" t="n"/>
      <c r="N623" s="140" t="n"/>
      <c r="O623" s="140" t="n"/>
    </row>
    <row r="624">
      <c r="B624" s="8" t="n"/>
      <c r="D624" s="140" t="n"/>
      <c r="E624" s="140" t="n"/>
      <c r="F624" s="140" t="n"/>
      <c r="G624" s="5" t="n"/>
      <c r="H624" s="4" t="n"/>
      <c r="I624" s="140" t="n"/>
      <c r="J624" s="140" t="n"/>
      <c r="K624" s="140" t="n"/>
      <c r="L624" s="7" t="n"/>
      <c r="M624" s="140" t="n"/>
      <c r="N624" s="140" t="n"/>
      <c r="O624" s="140" t="n"/>
    </row>
    <row r="625">
      <c r="B625" s="8" t="n"/>
      <c r="D625" s="140" t="n"/>
      <c r="E625" s="140" t="n"/>
      <c r="F625" s="140" t="n"/>
      <c r="G625" s="5" t="n"/>
      <c r="H625" s="4" t="n"/>
      <c r="I625" s="140" t="n"/>
      <c r="J625" s="140" t="n"/>
      <c r="K625" s="140" t="n"/>
      <c r="L625" s="7" t="n"/>
      <c r="M625" s="140" t="n"/>
      <c r="N625" s="140" t="n"/>
      <c r="O625" s="140" t="n"/>
    </row>
    <row r="626" customFormat="1" s="141">
      <c r="B626" s="8" t="n"/>
      <c r="D626" s="140" t="n"/>
      <c r="E626" s="140" t="n"/>
      <c r="F626" s="140" t="n"/>
      <c r="G626" s="5" t="n"/>
      <c r="H626" s="4" t="n"/>
      <c r="I626" s="140" t="n"/>
      <c r="J626" s="140" t="n"/>
      <c r="K626" s="140" t="n"/>
      <c r="L626" s="7" t="n"/>
      <c r="M626" s="140" t="n"/>
      <c r="N626" s="140" t="n"/>
      <c r="O626" s="140" t="n"/>
    </row>
    <row r="627">
      <c r="B627" s="8" t="n"/>
      <c r="D627" s="140" t="n"/>
      <c r="E627" s="140" t="n"/>
      <c r="F627" s="140" t="n"/>
      <c r="G627" s="5" t="n"/>
      <c r="H627" s="4" t="n"/>
      <c r="I627" s="140" t="n"/>
      <c r="J627" s="140" t="n"/>
      <c r="K627" s="140" t="n"/>
      <c r="L627" s="7" t="n"/>
      <c r="M627" s="140" t="n"/>
      <c r="N627" s="140" t="n"/>
      <c r="O627" s="140" t="n"/>
    </row>
    <row r="628">
      <c r="B628" s="8" t="n"/>
      <c r="D628" s="140" t="n"/>
      <c r="E628" s="140" t="n"/>
      <c r="F628" s="140" t="n"/>
      <c r="G628" s="5" t="n"/>
      <c r="H628" s="4" t="n"/>
      <c r="I628" s="140" t="n"/>
      <c r="J628" s="140" t="n"/>
      <c r="K628" s="140" t="n"/>
      <c r="L628" s="7" t="n"/>
      <c r="M628" s="140" t="n"/>
      <c r="N628" s="140" t="n"/>
      <c r="O628" s="140" t="n"/>
    </row>
    <row r="629">
      <c r="B629" s="8" t="n"/>
      <c r="D629" s="140" t="n"/>
      <c r="E629" s="140" t="n"/>
      <c r="F629" s="140" t="n"/>
      <c r="G629" s="5" t="n"/>
      <c r="H629" s="4" t="n"/>
      <c r="I629" s="140" t="n"/>
      <c r="J629" s="140" t="n"/>
      <c r="K629" s="140" t="n"/>
      <c r="L629" s="7" t="n"/>
      <c r="M629" s="140" t="n"/>
      <c r="N629" s="140" t="n"/>
      <c r="O629" s="140" t="n"/>
    </row>
    <row r="630">
      <c r="B630" s="8" t="n"/>
      <c r="D630" s="140" t="n"/>
      <c r="E630" s="140" t="n"/>
      <c r="F630" s="140" t="n"/>
      <c r="G630" s="5" t="n"/>
      <c r="H630" s="4" t="n"/>
      <c r="I630" s="140" t="n"/>
      <c r="J630" s="140" t="n"/>
      <c r="K630" s="140" t="n"/>
      <c r="L630" s="7" t="n"/>
      <c r="M630" s="140" t="n"/>
      <c r="N630" s="140" t="n"/>
      <c r="O630" s="140" t="n"/>
    </row>
    <row r="631" customFormat="1" s="141">
      <c r="B631" s="8" t="n"/>
      <c r="D631" s="140" t="n"/>
      <c r="E631" s="140" t="n"/>
      <c r="F631" s="140" t="n"/>
      <c r="G631" s="5" t="n"/>
      <c r="H631" s="4" t="n"/>
      <c r="I631" s="140" t="n"/>
      <c r="J631" s="140" t="n"/>
      <c r="K631" s="140" t="n"/>
      <c r="L631" s="7" t="n"/>
      <c r="M631" s="140" t="n"/>
      <c r="N631" s="140" t="n"/>
      <c r="O631" s="140" t="n"/>
    </row>
    <row r="632">
      <c r="B632" s="8" t="n"/>
      <c r="D632" s="140" t="n"/>
      <c r="E632" s="140" t="n"/>
      <c r="F632" s="140" t="n"/>
      <c r="G632" s="5" t="n"/>
      <c r="H632" s="4" t="n"/>
      <c r="I632" s="140" t="n"/>
      <c r="J632" s="140" t="n"/>
      <c r="K632" s="140" t="n"/>
      <c r="L632" s="7" t="n"/>
      <c r="M632" s="140" t="n"/>
      <c r="N632" s="140" t="n"/>
      <c r="O632" s="140" t="n"/>
    </row>
    <row r="633" customFormat="1" s="141">
      <c r="B633" s="8" t="n"/>
      <c r="D633" s="140" t="n"/>
      <c r="E633" s="140" t="n"/>
      <c r="F633" s="140" t="n"/>
      <c r="G633" s="5" t="n"/>
      <c r="H633" s="4" t="n"/>
      <c r="I633" s="140" t="n"/>
      <c r="J633" s="140" t="n"/>
      <c r="K633" s="140" t="n"/>
      <c r="L633" s="7" t="n"/>
      <c r="M633" s="140" t="n"/>
      <c r="N633" s="140" t="n"/>
      <c r="O633" s="140" t="n"/>
    </row>
    <row r="634">
      <c r="B634" s="8" t="n"/>
      <c r="D634" s="140" t="n"/>
      <c r="E634" s="140" t="n"/>
      <c r="F634" s="140" t="n"/>
      <c r="G634" s="5" t="n"/>
      <c r="H634" s="4" t="n"/>
      <c r="I634" s="140" t="n"/>
      <c r="J634" s="140" t="n"/>
      <c r="K634" s="140" t="n"/>
      <c r="L634" s="7" t="n"/>
      <c r="M634" s="140" t="n"/>
      <c r="N634" s="140" t="n"/>
      <c r="O634" s="140" t="n"/>
    </row>
    <row r="635">
      <c r="B635" s="8" t="n"/>
      <c r="D635" s="140" t="n"/>
      <c r="E635" s="140" t="n"/>
      <c r="F635" s="140" t="n"/>
      <c r="G635" s="5" t="n"/>
      <c r="H635" s="4" t="n"/>
      <c r="I635" s="140" t="n"/>
      <c r="J635" s="140" t="n"/>
      <c r="K635" s="140" t="n"/>
      <c r="L635" s="7" t="n"/>
      <c r="M635" s="140" t="n"/>
      <c r="N635" s="140" t="n"/>
      <c r="O635" s="140" t="n"/>
    </row>
    <row r="636">
      <c r="B636" s="8" t="n"/>
      <c r="D636" s="140" t="n"/>
      <c r="E636" s="140" t="n"/>
      <c r="F636" s="140" t="n"/>
      <c r="G636" s="5" t="n"/>
      <c r="H636" s="4" t="n"/>
      <c r="I636" s="140" t="n"/>
      <c r="J636" s="140" t="n"/>
      <c r="K636" s="140" t="n"/>
      <c r="L636" s="7" t="n"/>
      <c r="M636" s="140" t="n"/>
      <c r="N636" s="140" t="n"/>
      <c r="O636" s="140" t="n"/>
    </row>
    <row r="637">
      <c r="B637" s="8" t="n"/>
      <c r="D637" s="140" t="n"/>
      <c r="E637" s="140" t="n"/>
      <c r="F637" s="140" t="n"/>
      <c r="G637" s="5" t="n"/>
      <c r="H637" s="4" t="n"/>
      <c r="I637" s="140" t="n"/>
      <c r="J637" s="140" t="n"/>
      <c r="K637" s="140" t="n"/>
      <c r="L637" s="7" t="n"/>
      <c r="M637" s="140" t="n"/>
      <c r="N637" s="140" t="n"/>
      <c r="O637" s="140" t="n"/>
    </row>
    <row r="638">
      <c r="B638" s="8" t="n"/>
      <c r="D638" s="140" t="n"/>
      <c r="E638" s="140" t="n"/>
      <c r="F638" s="140" t="n"/>
      <c r="G638" s="5" t="n"/>
      <c r="H638" s="4" t="n"/>
      <c r="I638" s="140" t="n"/>
      <c r="J638" s="140" t="n"/>
      <c r="K638" s="140" t="n"/>
      <c r="L638" s="7" t="n"/>
      <c r="M638" s="140" t="n"/>
      <c r="N638" s="140" t="n"/>
      <c r="O638" s="140" t="n"/>
    </row>
    <row r="639" customFormat="1" s="141">
      <c r="B639" s="8" t="n"/>
      <c r="D639" s="140" t="n"/>
      <c r="E639" s="140" t="n"/>
      <c r="F639" s="140" t="n"/>
      <c r="G639" s="5" t="n"/>
      <c r="H639" s="4" t="n"/>
      <c r="I639" s="140" t="n"/>
      <c r="J639" s="140" t="n"/>
      <c r="K639" s="140" t="n"/>
      <c r="L639" s="7" t="n"/>
      <c r="M639" s="140" t="n"/>
      <c r="N639" s="140" t="n"/>
      <c r="O639" s="140" t="n"/>
    </row>
    <row r="640">
      <c r="B640" s="8" t="n"/>
      <c r="D640" s="140" t="n"/>
      <c r="E640" s="140" t="n"/>
      <c r="F640" s="140" t="n"/>
      <c r="G640" s="5" t="n"/>
      <c r="H640" s="4" t="n"/>
      <c r="I640" s="140" t="n"/>
      <c r="J640" s="140" t="n"/>
      <c r="K640" s="140" t="n"/>
      <c r="L640" s="7" t="n"/>
      <c r="M640" s="140" t="n"/>
      <c r="N640" s="140" t="n"/>
      <c r="O640" s="140" t="n"/>
    </row>
    <row r="641">
      <c r="B641" s="8" t="n"/>
      <c r="D641" s="140" t="n"/>
      <c r="E641" s="140" t="n"/>
      <c r="F641" s="140" t="n"/>
      <c r="G641" s="5" t="n"/>
      <c r="H641" s="4" t="n"/>
      <c r="I641" s="140" t="n"/>
      <c r="J641" s="140" t="n"/>
      <c r="K641" s="140" t="n"/>
      <c r="L641" s="7" t="n"/>
      <c r="M641" s="140" t="n"/>
      <c r="N641" s="140" t="n"/>
      <c r="O641" s="140" t="n"/>
    </row>
    <row r="642">
      <c r="B642" s="8" t="n"/>
    </row>
    <row r="643">
      <c r="B643" s="8" t="n"/>
    </row>
    <row r="644">
      <c r="B644" s="8" t="n"/>
    </row>
    <row r="645">
      <c r="B645" s="8" t="n"/>
    </row>
    <row r="646">
      <c r="B646" s="8" t="n"/>
    </row>
    <row r="647">
      <c r="B647" s="8" t="n"/>
    </row>
    <row r="648">
      <c r="B648" s="8" t="n"/>
    </row>
    <row r="649">
      <c r="B649" s="8" t="n"/>
    </row>
    <row r="650">
      <c r="B650" s="8" t="n"/>
    </row>
    <row r="651">
      <c r="B651" s="8" t="n"/>
    </row>
    <row r="652">
      <c r="B652" s="8" t="n"/>
    </row>
    <row r="653">
      <c r="B653" s="8" t="n"/>
    </row>
    <row r="654">
      <c r="B654" s="8" t="n"/>
    </row>
    <row r="655">
      <c r="B655" s="8" t="n"/>
    </row>
    <row r="656">
      <c r="B656" s="8" t="n"/>
    </row>
    <row r="657">
      <c r="B657" s="8" t="n"/>
      <c r="D657" s="140" t="n"/>
      <c r="E657" s="140" t="n"/>
      <c r="F657" s="140" t="n"/>
      <c r="G657" s="5" t="n"/>
      <c r="H657" s="4" t="n"/>
      <c r="I657" s="140" t="n"/>
      <c r="J657" s="140" t="n"/>
      <c r="K657" s="140" t="n"/>
      <c r="L657" s="7" t="n"/>
      <c r="M657" s="140" t="n"/>
      <c r="N657" s="140" t="n"/>
      <c r="O657" s="140" t="n"/>
    </row>
    <row r="658">
      <c r="B658" s="8" t="n"/>
    </row>
    <row r="659">
      <c r="B659" s="8" t="n"/>
      <c r="D659" s="140" t="n"/>
      <c r="E659" s="140" t="n"/>
      <c r="F659" s="140" t="n"/>
      <c r="G659" s="5" t="n"/>
      <c r="H659" s="4" t="n"/>
      <c r="I659" s="140" t="n"/>
      <c r="J659" s="140" t="n"/>
      <c r="K659" s="140" t="n"/>
      <c r="L659" s="7" t="n"/>
      <c r="M659" s="140" t="n"/>
      <c r="N659" s="140" t="n"/>
      <c r="O659" s="140" t="n"/>
    </row>
    <row r="660">
      <c r="B660" s="8" t="n"/>
    </row>
    <row r="661">
      <c r="B661" s="8" t="n"/>
    </row>
    <row r="662">
      <c r="B662" s="8" t="n"/>
    </row>
    <row r="663">
      <c r="B663" s="8" t="n"/>
    </row>
    <row r="664">
      <c r="B664" s="8" t="n"/>
    </row>
    <row r="665">
      <c r="B665" s="8" t="n"/>
    </row>
    <row r="666">
      <c r="B666" s="8" t="n"/>
    </row>
    <row r="667">
      <c r="B667" s="8" t="n"/>
      <c r="D667" s="140" t="n"/>
      <c r="E667" s="140" t="n"/>
      <c r="F667" s="140" t="n"/>
      <c r="G667" s="5" t="n"/>
      <c r="H667" s="4" t="n"/>
      <c r="I667" s="140" t="n"/>
      <c r="J667" s="140" t="n"/>
      <c r="K667" s="140" t="n"/>
      <c r="L667" s="7" t="n"/>
      <c r="M667" s="140" t="n"/>
      <c r="N667" s="140" t="n"/>
      <c r="O667" s="140" t="n"/>
    </row>
    <row r="668">
      <c r="B668" s="8" t="n"/>
      <c r="D668" s="140" t="n"/>
      <c r="E668" s="140" t="n"/>
      <c r="F668" s="140" t="n"/>
      <c r="G668" s="5" t="n"/>
      <c r="H668" s="4" t="n"/>
      <c r="I668" s="140" t="n"/>
      <c r="J668" s="140" t="n"/>
      <c r="K668" s="140" t="n"/>
      <c r="L668" s="7" t="n"/>
      <c r="M668" s="140" t="n"/>
      <c r="N668" s="140" t="n"/>
      <c r="O668" s="140" t="n"/>
    </row>
    <row r="669"/>
    <row r="670"/>
    <row r="671">
      <c r="B671" s="8" t="n"/>
      <c r="D671" s="140" t="n"/>
      <c r="E671" s="140" t="n"/>
      <c r="F671" s="140" t="n"/>
      <c r="G671" s="5" t="n"/>
      <c r="H671" s="4" t="n"/>
      <c r="I671" s="140" t="n"/>
      <c r="J671" s="140" t="n"/>
      <c r="K671" s="140" t="n"/>
      <c r="L671" s="7" t="n"/>
      <c r="M671" s="140" t="n"/>
      <c r="N671" s="140" t="n"/>
      <c r="O671" s="140" t="n"/>
    </row>
    <row r="672"/>
    <row r="673"/>
    <row r="674">
      <c r="B674" s="8" t="n"/>
      <c r="D674" s="140" t="n"/>
      <c r="E674" s="140" t="n"/>
      <c r="F674" s="140" t="n"/>
      <c r="G674" s="5" t="n"/>
      <c r="H674" s="4" t="n"/>
      <c r="I674" s="140" t="n"/>
      <c r="J674" s="140" t="n"/>
      <c r="K674" s="140" t="n"/>
      <c r="L674" s="7" t="n"/>
      <c r="M674" s="140" t="n"/>
      <c r="N674" s="140" t="n"/>
      <c r="O674" s="140" t="n"/>
    </row>
    <row r="675"/>
    <row r="676"/>
    <row r="677">
      <c r="B677" s="8" t="n"/>
      <c r="D677" s="140" t="n"/>
      <c r="E677" s="140" t="n"/>
      <c r="F677" s="140" t="n"/>
      <c r="G677" s="5" t="n"/>
      <c r="H677" s="4" t="n"/>
      <c r="I677" s="140" t="n"/>
      <c r="J677" s="140" t="n"/>
      <c r="K677" s="140" t="n"/>
      <c r="L677" s="7" t="n"/>
      <c r="M677" s="140" t="n"/>
      <c r="N677" s="140" t="n"/>
      <c r="O677" s="140" t="n"/>
    </row>
    <row r="678"/>
    <row r="679"/>
    <row r="680">
      <c r="B680" s="8" t="n"/>
      <c r="D680" s="140" t="n"/>
      <c r="E680" s="140" t="n"/>
      <c r="F680" s="140" t="n"/>
      <c r="G680" s="5" t="n"/>
      <c r="H680" s="4" t="n"/>
      <c r="I680" s="140" t="n"/>
      <c r="J680" s="140" t="n"/>
      <c r="K680" s="140" t="n"/>
      <c r="L680" s="7" t="n"/>
      <c r="M680" s="140" t="n"/>
      <c r="N680" s="140" t="n"/>
      <c r="O680" s="140" t="n"/>
    </row>
    <row r="681">
      <c r="B681" s="8" t="n"/>
      <c r="D681" s="140" t="n"/>
      <c r="E681" s="140" t="n"/>
      <c r="F681" s="140" t="n"/>
      <c r="G681" s="5" t="n"/>
      <c r="H681" s="4" t="n"/>
      <c r="I681" s="140" t="n"/>
      <c r="J681" s="140" t="n"/>
      <c r="K681" s="140" t="n"/>
      <c r="L681" s="7" t="n"/>
      <c r="M681" s="140" t="n"/>
      <c r="N681" s="140" t="n"/>
      <c r="O681" s="140" t="n"/>
    </row>
    <row r="682"/>
    <row r="683"/>
    <row r="684"/>
    <row r="685">
      <c r="B685" s="8" t="n"/>
      <c r="D685" s="140" t="n"/>
      <c r="E685" s="140" t="n"/>
      <c r="F685" s="140" t="n"/>
      <c r="G685" s="5" t="n"/>
      <c r="H685" s="4" t="n"/>
      <c r="I685" s="140" t="n"/>
      <c r="J685" s="140" t="n"/>
      <c r="K685" s="140" t="n"/>
      <c r="L685" s="7" t="n"/>
      <c r="M685" s="140" t="n"/>
      <c r="N685" s="140" t="n"/>
      <c r="O685" s="140" t="n"/>
    </row>
    <row r="686">
      <c r="B686" s="8" t="n"/>
      <c r="D686" s="140" t="n"/>
      <c r="E686" s="140" t="n"/>
      <c r="F686" s="140" t="n"/>
      <c r="G686" s="5" t="n"/>
      <c r="H686" s="4" t="n"/>
      <c r="I686" s="140" t="n"/>
      <c r="J686" s="140" t="n"/>
      <c r="K686" s="140" t="n"/>
      <c r="L686" s="7" t="n"/>
      <c r="M686" s="140" t="n"/>
      <c r="N686" s="140" t="n"/>
      <c r="O686" s="140" t="n"/>
    </row>
    <row r="687">
      <c r="B687" s="8" t="n"/>
      <c r="D687" s="140" t="n"/>
      <c r="E687" s="140" t="n"/>
      <c r="F687" s="140" t="n"/>
      <c r="G687" s="5" t="n"/>
      <c r="H687" s="4" t="n"/>
      <c r="I687" s="140" t="n"/>
      <c r="J687" s="140" t="n"/>
      <c r="K687" s="140" t="n"/>
      <c r="L687" s="7" t="n"/>
      <c r="M687" s="140" t="n"/>
      <c r="N687" s="140" t="n"/>
      <c r="O687" s="140" t="n"/>
    </row>
    <row r="688">
      <c r="B688" s="8" t="n"/>
      <c r="D688" s="140" t="n"/>
      <c r="E688" s="140" t="n"/>
      <c r="F688" s="140" t="n"/>
      <c r="G688" s="5" t="n"/>
      <c r="H688" s="4" t="n"/>
      <c r="I688" s="140" t="n"/>
      <c r="J688" s="140" t="n"/>
      <c r="K688" s="140" t="n"/>
      <c r="L688" s="7" t="n"/>
      <c r="M688" s="140" t="n"/>
      <c r="N688" s="140" t="n"/>
      <c r="O688" s="140" t="n"/>
    </row>
    <row r="689">
      <c r="B689" s="8" t="n"/>
      <c r="D689" s="140" t="n"/>
      <c r="E689" s="140" t="n"/>
      <c r="F689" s="140" t="n"/>
      <c r="G689" s="5" t="n"/>
      <c r="H689" s="4" t="n"/>
      <c r="I689" s="140" t="n"/>
      <c r="J689" s="140" t="n"/>
      <c r="K689" s="140" t="n"/>
      <c r="L689" s="7" t="n"/>
      <c r="M689" s="140" t="n"/>
      <c r="N689" s="140" t="n"/>
      <c r="O689" s="140" t="n"/>
    </row>
    <row r="690"/>
    <row r="691">
      <c r="B691" s="8" t="n"/>
      <c r="D691" s="140" t="n"/>
      <c r="E691" s="140" t="n"/>
      <c r="F691" s="140" t="n"/>
      <c r="G691" s="5" t="n"/>
      <c r="H691" s="4" t="n"/>
      <c r="I691" s="140" t="n"/>
      <c r="J691" s="140" t="n"/>
      <c r="K691" s="140" t="n"/>
      <c r="L691" s="7" t="n"/>
      <c r="M691" s="140" t="n"/>
      <c r="N691" s="140" t="n"/>
      <c r="O691" s="140" t="n"/>
    </row>
    <row r="692"/>
    <row r="693">
      <c r="B693" s="8" t="n"/>
      <c r="D693" s="140" t="n"/>
      <c r="E693" s="140" t="n"/>
      <c r="F693" s="140" t="n"/>
      <c r="G693" s="5" t="n"/>
      <c r="H693" s="4" t="n"/>
      <c r="I693" s="140" t="n"/>
      <c r="J693" s="140" t="n"/>
      <c r="K693" s="140" t="n"/>
      <c r="L693" s="7" t="n"/>
      <c r="M693" s="140" t="n"/>
      <c r="N693" s="140" t="n"/>
      <c r="O693" s="140" t="n"/>
    </row>
    <row r="694"/>
    <row r="695"/>
    <row r="696"/>
    <row r="697">
      <c r="B697" s="8" t="n"/>
      <c r="D697" s="140" t="n"/>
      <c r="E697" s="140" t="n"/>
      <c r="F697" s="140" t="n"/>
      <c r="G697" s="5" t="n"/>
      <c r="H697" s="4" t="n"/>
      <c r="I697" s="140" t="n"/>
      <c r="J697" s="140" t="n"/>
      <c r="K697" s="140" t="n"/>
      <c r="L697" s="7" t="n"/>
      <c r="M697" s="140" t="n"/>
      <c r="N697" s="140" t="n"/>
      <c r="O697" s="140" t="n"/>
    </row>
    <row r="698"/>
    <row r="699"/>
    <row r="700">
      <c r="B700" s="8" t="n"/>
      <c r="D700" s="140" t="n"/>
      <c r="E700" s="140" t="n"/>
      <c r="F700" s="140" t="n"/>
      <c r="G700" s="5" t="n"/>
      <c r="H700" s="4" t="n"/>
      <c r="I700" s="140" t="n"/>
      <c r="J700" s="140" t="n"/>
      <c r="K700" s="140" t="n"/>
      <c r="L700" s="7" t="n"/>
      <c r="M700" s="140" t="n"/>
      <c r="N700" s="140" t="n"/>
      <c r="O700" s="140" t="n"/>
    </row>
    <row r="701"/>
    <row r="702">
      <c r="B702" s="8" t="n"/>
      <c r="D702" s="140" t="n"/>
      <c r="E702" s="140" t="n"/>
      <c r="F702" s="140" t="n"/>
      <c r="G702" s="5" t="n"/>
      <c r="H702" s="4" t="n"/>
      <c r="I702" s="140" t="n"/>
      <c r="J702" s="140" t="n"/>
      <c r="K702" s="140" t="n"/>
      <c r="L702" s="7" t="n"/>
      <c r="M702" s="140" t="n"/>
      <c r="N702" s="140" t="n"/>
      <c r="O702" s="140" t="n"/>
    </row>
    <row r="703"/>
    <row r="704">
      <c r="B704" s="8" t="n"/>
      <c r="D704" s="140" t="n"/>
      <c r="E704" s="140" t="n"/>
      <c r="F704" s="140" t="n"/>
      <c r="G704" s="5" t="n"/>
      <c r="H704" s="4" t="n"/>
      <c r="I704" s="140" t="n"/>
      <c r="J704" s="140" t="n"/>
      <c r="K704" s="140" t="n"/>
      <c r="L704" s="7" t="n"/>
      <c r="M704" s="140" t="n"/>
      <c r="N704" s="140" t="n"/>
      <c r="O704" s="140" t="n"/>
    </row>
    <row r="705"/>
    <row r="706">
      <c r="B706" s="8" t="n"/>
      <c r="D706" s="140" t="n"/>
      <c r="E706" s="140" t="n"/>
      <c r="F706" s="140" t="n"/>
      <c r="G706" s="5" t="n"/>
      <c r="H706" s="4" t="n"/>
      <c r="I706" s="140" t="n"/>
      <c r="J706" s="140" t="n"/>
      <c r="K706" s="140" t="n"/>
      <c r="L706" s="7" t="n"/>
      <c r="M706" s="140" t="n"/>
      <c r="N706" s="140" t="n"/>
      <c r="O706" s="140" t="n"/>
    </row>
    <row r="707"/>
    <row r="708"/>
    <row r="709"/>
    <row r="710"/>
    <row r="711"/>
    <row r="712">
      <c r="B712" s="8" t="n"/>
      <c r="D712" s="140" t="n"/>
      <c r="E712" s="140" t="n"/>
      <c r="F712" s="140" t="n"/>
      <c r="G712" s="5" t="n"/>
      <c r="H712" s="4" t="n"/>
      <c r="I712" s="140" t="n"/>
      <c r="J712" s="140" t="n"/>
      <c r="K712" s="140" t="n"/>
      <c r="L712" s="7" t="n"/>
      <c r="M712" s="140" t="n"/>
      <c r="N712" s="140" t="n"/>
      <c r="O712" s="140" t="n"/>
    </row>
    <row r="713"/>
    <row r="714"/>
    <row r="715"/>
    <row r="716">
      <c r="B716" s="8" t="n"/>
    </row>
    <row r="717"/>
    <row r="718">
      <c r="B718" s="8" t="n"/>
    </row>
    <row r="719"/>
    <row r="720">
      <c r="B720" s="8" t="n"/>
    </row>
    <row r="721"/>
    <row r="722">
      <c r="B722" s="8" t="n"/>
    </row>
    <row r="723"/>
    <row r="724"/>
    <row r="725"/>
    <row r="726"/>
    <row r="727">
      <c r="O727" s="141" t="n"/>
    </row>
    <row r="728">
      <c r="B728" s="8" t="n"/>
    </row>
    <row r="729"/>
    <row r="730"/>
    <row r="731"/>
    <row r="732"/>
    <row r="733">
      <c r="B733" s="8" t="n"/>
    </row>
    <row r="734"/>
    <row r="735"/>
    <row r="736">
      <c r="B736" s="8" t="n"/>
    </row>
    <row r="737"/>
    <row r="738">
      <c r="B738" s="8" t="n"/>
    </row>
    <row r="739"/>
    <row r="740">
      <c r="B740" s="8" t="n"/>
    </row>
    <row r="741">
      <c r="B741" s="3" t="n"/>
      <c r="D741" s="140" t="n"/>
      <c r="E741" s="140" t="n"/>
      <c r="F741" s="140" t="n"/>
      <c r="G741" s="5" t="n"/>
      <c r="H741" s="4" t="n"/>
      <c r="I741" s="140" t="n"/>
      <c r="J741" s="140" t="n"/>
      <c r="K741" s="140" t="n"/>
      <c r="L741" s="7" t="n"/>
      <c r="M741" s="140" t="n"/>
      <c r="N741" s="140" t="n"/>
      <c r="O741" s="140" t="n"/>
    </row>
    <row r="742"/>
    <row r="743"/>
    <row r="744">
      <c r="B744" s="8" t="n"/>
    </row>
    <row r="745"/>
    <row r="746"/>
    <row r="747"/>
    <row r="748">
      <c r="B748" s="8" t="n"/>
      <c r="D748" s="140" t="n"/>
      <c r="E748" s="140" t="n"/>
      <c r="F748" s="140" t="n"/>
      <c r="G748" s="5" t="n"/>
      <c r="H748" s="4" t="n"/>
      <c r="I748" s="140" t="n"/>
      <c r="J748" s="140" t="n"/>
      <c r="K748" s="140" t="n"/>
      <c r="L748" s="7" t="n"/>
      <c r="M748" s="140" t="n"/>
      <c r="N748" s="140" t="n"/>
      <c r="O748" s="140" t="n"/>
    </row>
    <row r="749"/>
    <row r="750"/>
    <row r="751"/>
    <row r="752"/>
    <row r="753"/>
    <row r="754">
      <c r="B754" s="8" t="n"/>
      <c r="D754" s="140" t="n"/>
      <c r="E754" s="140" t="n"/>
      <c r="F754" s="140" t="n"/>
      <c r="G754" s="5" t="n"/>
      <c r="H754" s="4" t="n"/>
      <c r="I754" s="140" t="n"/>
      <c r="J754" s="140" t="n"/>
      <c r="K754" s="140" t="n"/>
      <c r="L754" s="7" t="n"/>
      <c r="M754" s="140" t="n"/>
      <c r="N754" s="140" t="n"/>
      <c r="O754" s="140" t="n"/>
    </row>
    <row r="755"/>
    <row r="756"/>
    <row r="757"/>
    <row r="758">
      <c r="B758" s="8" t="n"/>
      <c r="D758" s="140" t="n"/>
      <c r="E758" s="140" t="n"/>
      <c r="F758" s="140" t="n"/>
      <c r="G758" s="5" t="n"/>
      <c r="H758" s="4" t="n"/>
      <c r="I758" s="140" t="n"/>
      <c r="J758" s="140" t="n"/>
      <c r="K758" s="140" t="n"/>
      <c r="L758" s="7" t="n"/>
      <c r="M758" s="140" t="n"/>
      <c r="N758" s="140" t="n"/>
      <c r="O758" s="140" t="n"/>
    </row>
    <row r="759"/>
    <row r="760"/>
    <row r="761"/>
    <row r="762"/>
    <row r="763"/>
    <row r="764">
      <c r="B764" s="8" t="n"/>
      <c r="D764" s="140" t="n"/>
      <c r="E764" s="140" t="n"/>
      <c r="F764" s="140" t="n"/>
      <c r="G764" s="5" t="n"/>
      <c r="H764" s="4" t="n"/>
      <c r="I764" s="140" t="n"/>
      <c r="J764" s="140" t="n"/>
      <c r="K764" s="140" t="n"/>
      <c r="L764" s="7" t="n"/>
      <c r="M764" s="140" t="n"/>
      <c r="N764" s="140" t="n"/>
      <c r="O764" s="140" t="n"/>
    </row>
    <row r="765"/>
    <row r="766"/>
    <row r="767"/>
    <row r="768"/>
    <row r="769"/>
    <row r="770">
      <c r="B770" s="8" t="n"/>
      <c r="D770" s="140" t="n"/>
      <c r="E770" s="140" t="n"/>
      <c r="F770" s="140" t="n"/>
      <c r="G770" s="5" t="n"/>
      <c r="H770" s="4" t="n"/>
      <c r="I770" s="140" t="n"/>
      <c r="J770" s="140" t="n"/>
      <c r="K770" s="140" t="n"/>
      <c r="L770" s="7" t="n"/>
      <c r="M770" s="140" t="n"/>
      <c r="N770" s="140" t="n"/>
      <c r="O770" s="140" t="n"/>
    </row>
    <row r="771"/>
    <row r="772"/>
    <row r="773"/>
    <row r="774"/>
    <row r="775"/>
    <row r="776">
      <c r="B776" s="8" t="n"/>
      <c r="D776" s="140" t="n"/>
      <c r="E776" s="140" t="n"/>
      <c r="F776" s="140" t="n"/>
      <c r="G776" s="5" t="n"/>
      <c r="H776" s="4" t="n"/>
      <c r="I776" s="140" t="n"/>
      <c r="J776" s="140" t="n"/>
      <c r="K776" s="140" t="n"/>
      <c r="L776" s="7" t="n"/>
      <c r="M776" s="140" t="n"/>
      <c r="N776" s="140" t="n"/>
      <c r="O776" s="140" t="n"/>
    </row>
    <row r="777"/>
    <row r="778"/>
    <row r="779"/>
    <row r="780">
      <c r="B780" s="8" t="n"/>
    </row>
    <row r="781">
      <c r="O781" s="141" t="n"/>
    </row>
    <row r="782"/>
    <row r="783">
      <c r="B783" s="8" t="n"/>
    </row>
    <row r="784"/>
    <row r="785"/>
    <row r="786">
      <c r="B786" s="8" t="n"/>
    </row>
    <row r="787">
      <c r="B787" s="8" t="n"/>
    </row>
    <row r="788">
      <c r="B788" s="8" t="n"/>
    </row>
    <row r="789"/>
    <row r="790">
      <c r="B790" s="8" t="n"/>
    </row>
    <row r="791">
      <c r="B791" s="8" t="n"/>
    </row>
    <row r="792"/>
    <row r="793"/>
    <row r="794">
      <c r="B794" s="8" t="n"/>
      <c r="O794" s="141" t="n"/>
    </row>
    <row r="795">
      <c r="B795" s="3" t="n"/>
      <c r="D795" s="140" t="n"/>
      <c r="E795" s="140" t="n"/>
      <c r="F795" s="140" t="n"/>
      <c r="G795" s="5" t="n"/>
      <c r="H795" s="4" t="n"/>
      <c r="I795" s="140" t="n"/>
      <c r="J795" s="140" t="n"/>
      <c r="K795" s="140" t="n"/>
      <c r="L795" s="7" t="n"/>
      <c r="M795" s="140" t="n"/>
      <c r="N795" s="140" t="n"/>
      <c r="O795" s="140" t="n"/>
    </row>
    <row r="796">
      <c r="B796" s="8" t="n"/>
    </row>
    <row r="797"/>
    <row r="798"/>
    <row r="799">
      <c r="B799" s="8" t="n"/>
    </row>
    <row r="800">
      <c r="B800" s="8" t="n"/>
    </row>
    <row r="801"/>
    <row r="802">
      <c r="B802" s="8" t="n"/>
    </row>
    <row r="803">
      <c r="B803" s="8" t="n"/>
    </row>
    <row r="804"/>
    <row r="805"/>
    <row r="806"/>
    <row r="807"/>
    <row r="808">
      <c r="B808" s="8" t="n"/>
      <c r="D808" s="140" t="n"/>
      <c r="E808" s="140" t="n"/>
      <c r="F808" s="140" t="n"/>
      <c r="G808" s="5" t="n"/>
      <c r="H808" s="4" t="n"/>
      <c r="I808" s="140" t="n"/>
      <c r="J808" s="140" t="n"/>
      <c r="K808" s="140" t="n"/>
      <c r="L808" s="7" t="n"/>
      <c r="M808" s="140" t="n"/>
      <c r="N808" s="140" t="n"/>
      <c r="O808" s="140" t="n"/>
    </row>
    <row r="809">
      <c r="B809" s="8" t="n"/>
    </row>
    <row r="810"/>
    <row r="811">
      <c r="B811" s="8" t="n"/>
    </row>
    <row r="812"/>
    <row r="813"/>
    <row r="814"/>
    <row r="815"/>
    <row r="816">
      <c r="B816" s="8" t="n"/>
    </row>
    <row r="817">
      <c r="B817" s="8" t="n"/>
    </row>
    <row r="818">
      <c r="O818" s="141" t="n"/>
    </row>
    <row r="819"/>
    <row r="820"/>
    <row r="821"/>
    <row r="822">
      <c r="B822" s="8" t="n"/>
    </row>
    <row r="823">
      <c r="B823" s="8" t="n"/>
    </row>
    <row r="824"/>
    <row r="825"/>
    <row r="826"/>
    <row r="827"/>
    <row r="828">
      <c r="B828" s="8" t="n"/>
    </row>
    <row r="829"/>
    <row r="830"/>
    <row r="831"/>
    <row r="832">
      <c r="B832" s="3" t="n"/>
      <c r="D832" s="140" t="n"/>
      <c r="E832" s="140" t="n"/>
      <c r="F832" s="140" t="n"/>
      <c r="G832" s="5" t="n"/>
      <c r="H832" s="4" t="n"/>
      <c r="I832" s="140" t="n"/>
      <c r="J832" s="140" t="n"/>
      <c r="K832" s="140" t="n"/>
      <c r="L832" s="7" t="n"/>
      <c r="M832" s="140" t="n"/>
      <c r="N832" s="140" t="n"/>
      <c r="O832" s="140" t="n"/>
    </row>
    <row r="833"/>
    <row r="834"/>
    <row r="835"/>
    <row r="836">
      <c r="B836" s="8" t="n"/>
    </row>
    <row r="837"/>
    <row r="838"/>
    <row r="839"/>
    <row r="840"/>
    <row r="841"/>
    <row r="842"/>
    <row r="843">
      <c r="B843" s="8" t="n"/>
      <c r="D843" s="140" t="n"/>
      <c r="E843" s="140" t="n"/>
      <c r="F843" s="140" t="n"/>
      <c r="G843" s="5" t="n"/>
      <c r="H843" s="4" t="n"/>
      <c r="I843" s="140" t="n"/>
      <c r="J843" s="140" t="n"/>
      <c r="K843" s="140" t="n"/>
      <c r="L843" s="7" t="n"/>
      <c r="M843" s="140" t="n"/>
      <c r="N843" s="140" t="n"/>
      <c r="O843" s="140" t="n"/>
    </row>
    <row r="844"/>
    <row r="845"/>
    <row r="846"/>
    <row r="847">
      <c r="B847" s="8" t="n"/>
      <c r="D847" s="140" t="n"/>
      <c r="E847" s="140" t="n"/>
      <c r="F847" s="140" t="n"/>
      <c r="G847" s="5" t="n"/>
      <c r="H847" s="4" t="n"/>
      <c r="I847" s="140" t="n"/>
      <c r="J847" s="140" t="n"/>
      <c r="K847" s="140" t="n"/>
      <c r="L847" s="7" t="n"/>
      <c r="M847" s="140" t="n"/>
      <c r="N847" s="140" t="n"/>
      <c r="O847" s="140" t="n"/>
    </row>
    <row r="848"/>
    <row r="849">
      <c r="B849" s="8" t="n"/>
    </row>
    <row r="850"/>
    <row r="851">
      <c r="B851" s="8" t="n"/>
    </row>
    <row r="852"/>
    <row r="853">
      <c r="B853" s="8" t="n"/>
      <c r="D853" s="140" t="n"/>
      <c r="E853" s="140" t="n"/>
      <c r="F853" s="140" t="n"/>
      <c r="G853" s="5" t="n"/>
      <c r="H853" s="4" t="n"/>
      <c r="I853" s="140" t="n"/>
      <c r="J853" s="140" t="n"/>
      <c r="K853" s="140" t="n"/>
      <c r="L853" s="7" t="n"/>
      <c r="M853" s="140" t="n"/>
      <c r="N853" s="140" t="n"/>
      <c r="O853" s="140" t="n"/>
    </row>
    <row r="854"/>
    <row r="855"/>
    <row r="856">
      <c r="B856" s="8" t="n"/>
    </row>
    <row r="857"/>
    <row r="858"/>
    <row r="859">
      <c r="B859" s="8" t="n"/>
      <c r="D859" s="140" t="n"/>
      <c r="E859" s="140" t="n"/>
      <c r="F859" s="140" t="n"/>
      <c r="G859" s="5" t="n"/>
      <c r="H859" s="4" t="n"/>
      <c r="I859" s="140" t="n"/>
      <c r="J859" s="140" t="n"/>
      <c r="K859" s="140" t="n"/>
      <c r="L859" s="7" t="n"/>
      <c r="M859" s="140" t="n"/>
      <c r="N859" s="140" t="n"/>
      <c r="O859" s="140" t="n"/>
    </row>
    <row r="860"/>
    <row r="861"/>
    <row r="862"/>
    <row r="863"/>
    <row r="864"/>
    <row r="865">
      <c r="B865" s="8" t="n"/>
      <c r="D865" s="140" t="n"/>
      <c r="E865" s="140" t="n"/>
      <c r="F865" s="140" t="n"/>
      <c r="G865" s="5" t="n"/>
      <c r="H865" s="4" t="n"/>
      <c r="I865" s="140" t="n"/>
      <c r="J865" s="140" t="n"/>
      <c r="K865" s="140" t="n"/>
      <c r="L865" s="7" t="n"/>
      <c r="M865" s="140" t="n"/>
      <c r="N865" s="140" t="n"/>
      <c r="O865" s="140" t="n"/>
    </row>
    <row r="866"/>
    <row r="867"/>
    <row r="868"/>
    <row r="869">
      <c r="B869" s="8" t="n"/>
      <c r="D869" s="140" t="n"/>
      <c r="E869" s="140" t="n"/>
      <c r="F869" s="140" t="n"/>
      <c r="G869" s="5" t="n"/>
      <c r="H869" s="4" t="n"/>
      <c r="I869" s="140" t="n"/>
      <c r="J869" s="140" t="n"/>
      <c r="K869" s="140" t="n"/>
      <c r="L869" s="7" t="n"/>
      <c r="M869" s="140" t="n"/>
      <c r="N869" s="140" t="n"/>
      <c r="O869" s="140" t="n"/>
    </row>
    <row r="870"/>
    <row r="871"/>
    <row r="872"/>
    <row r="873"/>
    <row r="874"/>
    <row r="875"/>
    <row r="876"/>
    <row r="877">
      <c r="B877" s="8" t="n"/>
      <c r="D877" s="140" t="n"/>
      <c r="E877" s="140" t="n"/>
      <c r="F877" s="140" t="n"/>
      <c r="G877" s="5" t="n"/>
      <c r="H877" s="4" t="n"/>
      <c r="I877" s="140" t="n"/>
      <c r="J877" s="140" t="n"/>
      <c r="K877" s="140" t="n"/>
      <c r="L877" s="7" t="n"/>
      <c r="M877" s="140" t="n"/>
      <c r="N877" s="140" t="n"/>
      <c r="O877" s="140" t="n"/>
    </row>
    <row r="878"/>
    <row r="879">
      <c r="B879" s="8" t="n"/>
    </row>
    <row r="880"/>
    <row r="881">
      <c r="B881" s="8" t="n"/>
    </row>
    <row r="882"/>
    <row r="883"/>
    <row r="884"/>
    <row r="885"/>
    <row r="886"/>
    <row r="887">
      <c r="B887" s="8" t="n"/>
    </row>
    <row r="888"/>
    <row r="889"/>
    <row r="890">
      <c r="B890" s="8" t="n"/>
    </row>
    <row r="891"/>
    <row r="892"/>
    <row r="893">
      <c r="B893" s="8" t="n"/>
      <c r="D893" s="140" t="n"/>
      <c r="E893" s="140" t="n"/>
      <c r="F893" s="140" t="n"/>
      <c r="G893" s="5" t="n"/>
      <c r="H893" s="4" t="n"/>
      <c r="I893" s="140" t="n"/>
      <c r="J893" s="140" t="n"/>
      <c r="K893" s="140" t="n"/>
      <c r="L893" s="7" t="n"/>
      <c r="M893" s="140" t="n"/>
      <c r="N893" s="140" t="n"/>
      <c r="O893" s="140" t="n"/>
    </row>
    <row r="894"/>
    <row r="895"/>
    <row r="896"/>
    <row r="897"/>
    <row r="898"/>
    <row r="899"/>
    <row r="900"/>
    <row r="901">
      <c r="B901" s="8" t="n"/>
      <c r="D901" s="140" t="n"/>
      <c r="E901" s="140" t="n"/>
      <c r="F901" s="140" t="n"/>
      <c r="G901" s="5" t="n"/>
      <c r="H901" s="4" t="n"/>
      <c r="I901" s="140" t="n"/>
      <c r="J901" s="140" t="n"/>
      <c r="K901" s="140" t="n"/>
      <c r="L901" s="7" t="n"/>
      <c r="M901" s="140" t="n"/>
      <c r="N901" s="140" t="n"/>
      <c r="O901" s="140" t="n"/>
    </row>
    <row r="902"/>
    <row r="903"/>
    <row r="904">
      <c r="B904" s="8" t="n"/>
      <c r="D904" s="140" t="n"/>
      <c r="E904" s="140" t="n"/>
      <c r="F904" s="140" t="n"/>
      <c r="G904" s="5" t="n"/>
      <c r="H904" s="4" t="n"/>
      <c r="I904" s="140" t="n"/>
      <c r="J904" s="140" t="n"/>
      <c r="K904" s="140" t="n"/>
      <c r="L904" s="7" t="n"/>
      <c r="M904" s="140" t="n"/>
      <c r="N904" s="140" t="n"/>
      <c r="O904" s="140" t="n"/>
    </row>
    <row r="905"/>
    <row r="906"/>
    <row r="907"/>
    <row r="908">
      <c r="B908" s="8" t="n"/>
      <c r="D908" s="140" t="n"/>
      <c r="E908" s="140" t="n"/>
      <c r="F908" s="140" t="n"/>
      <c r="G908" s="5" t="n"/>
      <c r="H908" s="4" t="n"/>
      <c r="I908" s="140" t="n"/>
      <c r="J908" s="140" t="n"/>
      <c r="K908" s="140" t="n"/>
      <c r="L908" s="7" t="n"/>
      <c r="M908" s="140" t="n"/>
      <c r="N908" s="140" t="n"/>
      <c r="O908" s="140" t="n"/>
    </row>
    <row r="909"/>
    <row r="910"/>
    <row r="911">
      <c r="B911" s="8" t="n"/>
      <c r="D911" s="140" t="n"/>
      <c r="E911" s="140" t="n"/>
      <c r="F911" s="140" t="n"/>
      <c r="G911" s="5" t="n"/>
      <c r="H911" s="4" t="n"/>
      <c r="I911" s="140" t="n"/>
      <c r="J911" s="140" t="n"/>
      <c r="K911" s="140" t="n"/>
      <c r="L911" s="7" t="n"/>
      <c r="M911" s="140" t="n"/>
      <c r="N911" s="140" t="n"/>
      <c r="O911" s="140" t="n"/>
    </row>
    <row r="912"/>
    <row r="913"/>
    <row r="914">
      <c r="B914" s="8" t="n"/>
      <c r="D914" s="140" t="n"/>
      <c r="E914" s="140" t="n"/>
      <c r="F914" s="140" t="n"/>
      <c r="G914" s="5" t="n"/>
      <c r="H914" s="4" t="n"/>
      <c r="I914" s="140" t="n"/>
      <c r="J914" s="140" t="n"/>
      <c r="K914" s="140" t="n"/>
      <c r="L914" s="7" t="n"/>
      <c r="M914" s="140" t="n"/>
      <c r="N914" s="140" t="n"/>
      <c r="O914" s="140" t="n"/>
    </row>
    <row r="915"/>
    <row r="916"/>
    <row r="917"/>
    <row r="918"/>
    <row r="919"/>
    <row r="920"/>
    <row r="921"/>
    <row r="922">
      <c r="B922" s="8" t="n"/>
      <c r="D922" s="140" t="n"/>
      <c r="E922" s="140" t="n"/>
      <c r="F922" s="140" t="n"/>
      <c r="G922" s="5" t="n"/>
      <c r="H922" s="4" t="n"/>
      <c r="I922" s="140" t="n"/>
      <c r="J922" s="140" t="n"/>
      <c r="K922" s="140" t="n"/>
      <c r="L922" s="7" t="n"/>
      <c r="M922" s="140" t="n"/>
      <c r="N922" s="140" t="n"/>
      <c r="O922" s="140" t="n"/>
    </row>
    <row r="923"/>
    <row r="924"/>
    <row r="925"/>
    <row r="926"/>
    <row r="927"/>
    <row r="928">
      <c r="B928" s="8" t="n"/>
      <c r="D928" s="140" t="n"/>
      <c r="E928" s="140" t="n"/>
      <c r="F928" s="140" t="n"/>
      <c r="G928" s="5" t="n"/>
      <c r="H928" s="4" t="n"/>
      <c r="I928" s="140" t="n"/>
      <c r="J928" s="140" t="n"/>
      <c r="K928" s="140" t="n"/>
      <c r="L928" s="7" t="n"/>
      <c r="M928" s="140" t="n"/>
      <c r="N928" s="140" t="n"/>
      <c r="O928" s="140" t="n"/>
    </row>
    <row r="929"/>
    <row r="930"/>
    <row r="931">
      <c r="B931" s="8" t="n"/>
      <c r="D931" s="140" t="n"/>
      <c r="E931" s="140" t="n"/>
      <c r="F931" s="140" t="n"/>
      <c r="G931" s="5" t="n"/>
      <c r="H931" s="4" t="n"/>
      <c r="I931" s="140" t="n"/>
      <c r="J931" s="140" t="n"/>
      <c r="K931" s="140" t="n"/>
      <c r="L931" s="7" t="n"/>
      <c r="M931" s="140" t="n"/>
      <c r="N931" s="140" t="n"/>
      <c r="O931" s="140" t="n"/>
    </row>
    <row r="932"/>
    <row r="933"/>
    <row r="934">
      <c r="B934" s="8" t="n"/>
      <c r="D934" s="140" t="n"/>
      <c r="E934" s="140" t="n"/>
      <c r="F934" s="140" t="n"/>
      <c r="G934" s="5" t="n"/>
      <c r="H934" s="4" t="n"/>
      <c r="I934" s="140" t="n"/>
      <c r="J934" s="140" t="n"/>
      <c r="K934" s="140" t="n"/>
      <c r="L934" s="7" t="n"/>
      <c r="M934" s="140" t="n"/>
      <c r="N934" s="140" t="n"/>
      <c r="O934" s="140" t="n"/>
    </row>
    <row r="935"/>
    <row r="936"/>
    <row r="937"/>
    <row r="938">
      <c r="B938" s="8" t="n"/>
      <c r="D938" s="140" t="n"/>
      <c r="E938" s="140" t="n"/>
      <c r="F938" s="140" t="n"/>
      <c r="G938" s="5" t="n"/>
      <c r="H938" s="4" t="n"/>
      <c r="I938" s="140" t="n"/>
      <c r="J938" s="140" t="n"/>
      <c r="K938" s="140" t="n"/>
      <c r="L938" s="7" t="n"/>
      <c r="M938" s="140" t="n"/>
      <c r="N938" s="140" t="n"/>
      <c r="O938" s="140" t="n"/>
    </row>
    <row r="939"/>
    <row r="940"/>
    <row r="941"/>
    <row r="942">
      <c r="B942" s="8" t="n"/>
      <c r="D942" s="140" t="n"/>
      <c r="E942" s="140" t="n"/>
      <c r="F942" s="140" t="n"/>
      <c r="G942" s="5" t="n"/>
      <c r="H942" s="4" t="n"/>
      <c r="I942" s="140" t="n"/>
      <c r="J942" s="140" t="n"/>
      <c r="K942" s="140" t="n"/>
      <c r="L942" s="7" t="n"/>
      <c r="M942" s="140" t="n"/>
      <c r="N942" s="140" t="n"/>
      <c r="O942" s="140" t="n"/>
    </row>
    <row r="943"/>
    <row r="944"/>
    <row r="945"/>
    <row r="946"/>
    <row r="947">
      <c r="B947" s="8" t="n"/>
      <c r="D947" s="140" t="n"/>
      <c r="E947" s="140" t="n"/>
      <c r="F947" s="140" t="n"/>
      <c r="G947" s="5" t="n"/>
      <c r="H947" s="4" t="n"/>
      <c r="I947" s="140" t="n"/>
      <c r="J947" s="140" t="n"/>
      <c r="K947" s="140" t="n"/>
      <c r="L947" s="7" t="n"/>
      <c r="M947" s="140" t="n"/>
      <c r="N947" s="140" t="n"/>
      <c r="O947" s="140" t="n"/>
    </row>
    <row r="948"/>
    <row r="949">
      <c r="B949" s="8" t="n"/>
      <c r="D949" s="140" t="n"/>
      <c r="E949" s="140" t="n"/>
      <c r="F949" s="140" t="n"/>
      <c r="G949" s="5" t="n"/>
      <c r="H949" s="4" t="n"/>
      <c r="I949" s="140" t="n"/>
      <c r="J949" s="140" t="n"/>
      <c r="K949" s="140" t="n"/>
      <c r="L949" s="7" t="n"/>
      <c r="M949" s="140" t="n"/>
      <c r="N949" s="140" t="n"/>
      <c r="O949" s="140" t="n"/>
    </row>
    <row r="950"/>
    <row r="951"/>
    <row r="952"/>
    <row r="953"/>
    <row r="954"/>
    <row r="955">
      <c r="B955" s="8" t="n"/>
      <c r="D955" s="140" t="n"/>
      <c r="E955" s="140" t="n"/>
      <c r="F955" s="140" t="n"/>
      <c r="G955" s="5" t="n"/>
      <c r="H955" s="4" t="n"/>
      <c r="I955" s="140" t="n"/>
      <c r="J955" s="140" t="n"/>
      <c r="K955" s="140" t="n"/>
      <c r="L955" s="7" t="n"/>
      <c r="M955" s="140" t="n"/>
      <c r="N955" s="140" t="n"/>
      <c r="O955" s="140" t="n"/>
    </row>
  </sheetData>
  <hyperlinks>
    <hyperlink xmlns:r="http://schemas.openxmlformats.org/officeDocument/2006/relationships" ref="B72" r:id="rId1"/>
    <hyperlink xmlns:r="http://schemas.openxmlformats.org/officeDocument/2006/relationships" ref="D164" r:id="rId2"/>
    <hyperlink xmlns:r="http://schemas.openxmlformats.org/officeDocument/2006/relationships" ref="D173" r:id="rId3"/>
    <hyperlink xmlns:r="http://schemas.openxmlformats.org/officeDocument/2006/relationships" ref="D174" r:id="rId4"/>
    <hyperlink xmlns:r="http://schemas.openxmlformats.org/officeDocument/2006/relationships" ref="D179" r:id="rId5"/>
    <hyperlink xmlns:r="http://schemas.openxmlformats.org/officeDocument/2006/relationships" ref="F200" display="三浦半島大会@野比小逗子リトル" r:id="rId6"/>
    <hyperlink xmlns:r="http://schemas.openxmlformats.org/officeDocument/2006/relationships" ref="D201" r:id="rId7"/>
    <hyperlink xmlns:r="http://schemas.openxmlformats.org/officeDocument/2006/relationships" ref="F206" display="TRM本牧少年@本牧小本牧" r:id="rId8"/>
    <hyperlink xmlns:r="http://schemas.openxmlformats.org/officeDocument/2006/relationships" ref="F213" display="TRMTADO@諏訪小TADO" r:id="rId9"/>
    <hyperlink xmlns:r="http://schemas.openxmlformats.org/officeDocument/2006/relationships" ref="D219" r:id="rId10"/>
    <hyperlink xmlns:r="http://schemas.openxmlformats.org/officeDocument/2006/relationships" ref="D220" r:id="rId11"/>
    <hyperlink xmlns:r="http://schemas.openxmlformats.org/officeDocument/2006/relationships" ref="D237" r:id="rId12"/>
  </hyperlinks>
  <pageMargins left="0.7086614173228347" right="0.7086614173228347" top="0.7480314960629921" bottom="0.7480314960629921" header="0.3149606299212598" footer="0.3149606299212598"/>
  <pageSetup orientation="portrait" paperSize="9" scale="81" horizontalDpi="1200" verticalDpi="120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511"/>
  <sheetViews>
    <sheetView showGridLines="0" tabSelected="1" zoomScale="85" zoomScaleNormal="85" workbookViewId="0">
      <pane ySplit="2" topLeftCell="A30" activePane="bottomLeft" state="frozen"/>
      <selection activeCell="K96" sqref="K96"/>
      <selection pane="bottomLeft" activeCell="B2" sqref="B2"/>
    </sheetView>
  </sheetViews>
  <sheetFormatPr baseColWidth="8" defaultColWidth="15.375" defaultRowHeight="12" outlineLevelRow="1"/>
  <cols>
    <col width="1.5" customWidth="1" style="140" min="1" max="1"/>
    <col width="10" bestFit="1" customWidth="1" style="3" min="2" max="2"/>
    <col width="4.625" bestFit="1" customWidth="1" style="141" min="3" max="3"/>
    <col width="23.875" bestFit="1" customWidth="1" style="140" min="4" max="4"/>
    <col width="21" bestFit="1" customWidth="1" style="140" min="5" max="5"/>
    <col width="16.875" bestFit="1" customWidth="1" style="140" min="6" max="6"/>
    <col width="10.125" bestFit="1" customWidth="1" style="5" min="7" max="7"/>
    <col width="4.625" bestFit="1" customWidth="1" style="4" min="8" max="8"/>
    <col width="11.5" bestFit="1" customWidth="1" style="140" min="9" max="9"/>
    <col width="1.5" customWidth="1" style="140" min="10" max="10"/>
    <col width="15.375" customWidth="1" style="140" min="11" max="11"/>
    <col width="15.375" customWidth="1" style="7" min="12" max="12"/>
    <col width="4.125" bestFit="1" customWidth="1" style="140" min="13" max="13"/>
    <col width="57.125" bestFit="1" customWidth="1" style="140" min="14" max="14"/>
    <col width="15.375" customWidth="1" style="140" min="15" max="25"/>
    <col width="15.375" customWidth="1" style="140" min="26" max="16384"/>
  </cols>
  <sheetData>
    <row r="1" ht="21" customHeight="1">
      <c r="B1" s="71" t="inlineStr">
        <is>
          <t>■FC明浜試合結果 U9</t>
        </is>
      </c>
    </row>
    <row r="2" customFormat="1" s="1">
      <c r="B2" s="51" t="inlineStr">
        <is>
          <t>日付</t>
        </is>
      </c>
      <c r="C2" s="142" t="inlineStr">
        <is>
          <t>曜日</t>
        </is>
      </c>
      <c r="D2" s="20" t="inlineStr">
        <is>
          <t>大会名</t>
        </is>
      </c>
      <c r="E2" s="17" t="inlineStr">
        <is>
          <t>会場</t>
        </is>
      </c>
      <c r="F2" s="20" t="inlineStr">
        <is>
          <t>対戦相手</t>
        </is>
      </c>
      <c r="G2" s="21" t="inlineStr">
        <is>
          <t>スコア</t>
        </is>
      </c>
      <c r="H2" s="17" t="inlineStr">
        <is>
          <t>勝敗</t>
        </is>
      </c>
      <c r="I2" s="52" t="inlineStr">
        <is>
          <t>備考</t>
        </is>
      </c>
      <c r="L2" s="6" t="n"/>
    </row>
    <row r="3" hidden="1" outlineLevel="1" customFormat="1" s="1">
      <c r="B3" s="143" t="n">
        <v>46307</v>
      </c>
      <c r="C3" s="144">
        <f>B3</f>
        <v/>
      </c>
      <c r="D3" s="140" t="inlineStr">
        <is>
          <t>ルベント杯</t>
        </is>
      </c>
      <c r="E3" s="18" t="inlineStr">
        <is>
          <t>大磯運動公園</t>
        </is>
      </c>
      <c r="F3" s="53" t="inlineStr">
        <is>
          <t>葉山JGK</t>
        </is>
      </c>
      <c r="G3" s="32" t="inlineStr">
        <is>
          <t>0-0</t>
        </is>
      </c>
      <c r="H3" s="31" t="inlineStr">
        <is>
          <t>△</t>
        </is>
      </c>
      <c r="I3" s="54" t="n"/>
    </row>
    <row r="4" hidden="1" outlineLevel="1" customFormat="1" s="1">
      <c r="B4" s="46" t="n"/>
      <c r="C4" s="144" t="n"/>
      <c r="D4" s="140" t="n"/>
      <c r="E4" s="18" t="n"/>
      <c r="F4" s="53" t="inlineStr">
        <is>
          <t>足柄FC</t>
        </is>
      </c>
      <c r="G4" s="32" t="inlineStr">
        <is>
          <t>0-2</t>
        </is>
      </c>
      <c r="H4" s="31" t="inlineStr">
        <is>
          <t>×</t>
        </is>
      </c>
      <c r="I4" s="54" t="n"/>
    </row>
    <row r="5" hidden="1" outlineLevel="1" customFormat="1" s="1">
      <c r="B5" s="46" t="n"/>
      <c r="C5" s="144" t="n"/>
      <c r="D5" s="140" t="n"/>
      <c r="E5" s="18" t="n"/>
      <c r="F5" s="53" t="inlineStr">
        <is>
          <t>大豆戸FC</t>
        </is>
      </c>
      <c r="G5" s="32" t="inlineStr">
        <is>
          <t>0-3</t>
        </is>
      </c>
      <c r="H5" s="31" t="inlineStr">
        <is>
          <t>×</t>
        </is>
      </c>
      <c r="I5" s="54" t="n"/>
    </row>
    <row r="6" hidden="1" outlineLevel="1" customFormat="1" s="1">
      <c r="B6" s="46" t="n"/>
      <c r="C6" s="144" t="n"/>
      <c r="D6" s="140" t="n"/>
      <c r="E6" s="18" t="n"/>
      <c r="F6" s="53" t="inlineStr">
        <is>
          <t>野庭キッカーズ</t>
        </is>
      </c>
      <c r="G6" s="32" t="inlineStr">
        <is>
          <t>0-2</t>
        </is>
      </c>
      <c r="H6" s="31" t="inlineStr">
        <is>
          <t>×</t>
        </is>
      </c>
      <c r="I6" s="54" t="n"/>
    </row>
    <row r="7" hidden="1" outlineLevel="1" customFormat="1" s="1">
      <c r="B7" s="46" t="n"/>
      <c r="C7" s="144" t="n"/>
      <c r="D7" s="140" t="n"/>
      <c r="E7" s="18" t="n"/>
      <c r="F7" s="53" t="inlineStr">
        <is>
          <t>東小倉SC</t>
        </is>
      </c>
      <c r="G7" s="32" t="inlineStr">
        <is>
          <t>0-3</t>
        </is>
      </c>
      <c r="H7" s="31" t="inlineStr">
        <is>
          <t>×</t>
        </is>
      </c>
      <c r="I7" s="54" t="n"/>
    </row>
    <row r="8" hidden="1" outlineLevel="1" customFormat="1" s="1">
      <c r="B8" s="46" t="n"/>
      <c r="C8" s="144" t="n"/>
      <c r="D8" s="140" t="n"/>
      <c r="E8" s="18" t="n"/>
      <c r="F8" s="53" t="inlineStr">
        <is>
          <t>FC鷹</t>
        </is>
      </c>
      <c r="G8" s="32" t="inlineStr">
        <is>
          <t>0-3</t>
        </is>
      </c>
      <c r="H8" s="31" t="inlineStr">
        <is>
          <t>×</t>
        </is>
      </c>
      <c r="I8" s="54" t="n"/>
    </row>
    <row r="9" hidden="1" outlineLevel="1" customFormat="1" s="1">
      <c r="B9" s="46" t="n"/>
      <c r="C9" s="144" t="n"/>
      <c r="D9" s="140" t="n"/>
      <c r="E9" s="18" t="n"/>
      <c r="F9" s="53" t="inlineStr">
        <is>
          <t>鶴が台スパイダーズSC</t>
        </is>
      </c>
      <c r="G9" s="32" t="inlineStr">
        <is>
          <t>0-3</t>
        </is>
      </c>
      <c r="H9" s="31" t="inlineStr">
        <is>
          <t>×</t>
        </is>
      </c>
      <c r="I9" s="54" t="n"/>
    </row>
    <row r="10" hidden="1" outlineLevel="1" customFormat="1" s="1">
      <c r="B10" s="46" t="n"/>
      <c r="C10" s="144" t="n"/>
      <c r="D10" s="140" t="n"/>
      <c r="E10" s="18" t="n"/>
      <c r="F10" s="53" t="inlineStr">
        <is>
          <t>本町SC</t>
        </is>
      </c>
      <c r="G10" s="32" t="inlineStr">
        <is>
          <t>0-1</t>
        </is>
      </c>
      <c r="H10" s="31" t="inlineStr">
        <is>
          <t>×</t>
        </is>
      </c>
      <c r="I10" s="54" t="n"/>
    </row>
    <row r="11" hidden="1" outlineLevel="1" customFormat="1" s="1">
      <c r="B11" s="143" t="n">
        <v>46306</v>
      </c>
      <c r="C11" s="144">
        <f>B11</f>
        <v/>
      </c>
      <c r="D11" s="140" t="inlineStr">
        <is>
          <t>TRM</t>
        </is>
      </c>
      <c r="E11" s="18" t="inlineStr">
        <is>
          <t>長浦小学校</t>
        </is>
      </c>
      <c r="F11" s="53" t="inlineStr">
        <is>
          <t>たかとりキッカーズ</t>
        </is>
      </c>
      <c r="G11" s="32" t="inlineStr">
        <is>
          <t>2-3</t>
        </is>
      </c>
      <c r="H11" s="31" t="inlineStr">
        <is>
          <t>×</t>
        </is>
      </c>
      <c r="I11" s="54" t="n"/>
    </row>
    <row r="12" hidden="1" outlineLevel="1" customFormat="1" s="1">
      <c r="B12" s="46" t="n"/>
      <c r="C12" s="144" t="n"/>
      <c r="D12" s="140" t="n"/>
      <c r="E12" s="18" t="n"/>
      <c r="F12" s="53" t="inlineStr">
        <is>
          <t>長浦少年サッカー友の会①</t>
        </is>
      </c>
      <c r="G12" s="32" t="inlineStr">
        <is>
          <t>3-4</t>
        </is>
      </c>
      <c r="H12" s="31" t="inlineStr">
        <is>
          <t>×</t>
        </is>
      </c>
      <c r="I12" s="54" t="n"/>
    </row>
    <row r="13" hidden="1" outlineLevel="1" customFormat="1" s="1">
      <c r="B13" s="46" t="n"/>
      <c r="C13" s="144" t="n"/>
      <c r="D13" s="140" t="n"/>
      <c r="E13" s="18" t="n"/>
      <c r="F13" s="53" t="inlineStr">
        <is>
          <t>長浦少年サッカー友の会②</t>
        </is>
      </c>
      <c r="G13" s="32" t="inlineStr">
        <is>
          <t>0-3</t>
        </is>
      </c>
      <c r="H13" s="31" t="inlineStr">
        <is>
          <t>×</t>
        </is>
      </c>
      <c r="I13" s="54" t="n"/>
    </row>
    <row r="14" hidden="1" outlineLevel="1" customFormat="1" s="1">
      <c r="B14" s="143" t="n">
        <v>46299</v>
      </c>
      <c r="C14" s="144">
        <f>B14</f>
        <v/>
      </c>
      <c r="D14" s="140" t="inlineStr">
        <is>
          <t>SL</t>
        </is>
      </c>
      <c r="E14" s="18" t="inlineStr">
        <is>
          <t>岩戸小学校</t>
        </is>
      </c>
      <c r="F14" s="53" t="inlineStr">
        <is>
          <t>I.Oキッカーズ</t>
        </is>
      </c>
      <c r="G14" s="32" t="inlineStr">
        <is>
          <t>0-3</t>
        </is>
      </c>
      <c r="H14" s="31" t="inlineStr">
        <is>
          <t>×</t>
        </is>
      </c>
      <c r="I14" s="54" t="n"/>
    </row>
    <row r="15" hidden="1" outlineLevel="1" customFormat="1" s="1">
      <c r="B15" s="46" t="n"/>
      <c r="C15" s="144" t="n"/>
      <c r="D15" s="140" t="n"/>
      <c r="E15" s="18" t="n"/>
      <c r="F15" s="53" t="inlineStr">
        <is>
          <t>FC追浜</t>
        </is>
      </c>
      <c r="G15" s="32" t="inlineStr">
        <is>
          <t>2-0</t>
        </is>
      </c>
      <c r="H15" s="31" t="inlineStr">
        <is>
          <t>〇</t>
        </is>
      </c>
      <c r="I15" s="54" t="inlineStr">
        <is>
          <t>TRM</t>
        </is>
      </c>
    </row>
    <row r="16" hidden="1" outlineLevel="1" customFormat="1" s="1">
      <c r="B16" s="46" t="n"/>
      <c r="C16" s="144" t="n"/>
      <c r="D16" s="140" t="n"/>
      <c r="E16" s="18" t="n"/>
      <c r="F16" s="53" t="inlineStr">
        <is>
          <t>I.Oキッカーズ</t>
        </is>
      </c>
      <c r="G16" s="32" t="inlineStr">
        <is>
          <t>0-1</t>
        </is>
      </c>
      <c r="H16" s="31" t="inlineStr">
        <is>
          <t>×</t>
        </is>
      </c>
      <c r="I16" s="54" t="inlineStr">
        <is>
          <t>TRM</t>
        </is>
      </c>
    </row>
    <row r="17" hidden="1" outlineLevel="1" customFormat="1" s="1">
      <c r="B17" s="46" t="n"/>
      <c r="C17" s="144" t="n"/>
      <c r="D17" s="140" t="n"/>
      <c r="E17" s="18" t="n"/>
      <c r="F17" s="53" t="inlineStr">
        <is>
          <t>FC追浜</t>
        </is>
      </c>
      <c r="G17" s="32" t="inlineStr">
        <is>
          <t>0-0</t>
        </is>
      </c>
      <c r="H17" s="31" t="inlineStr">
        <is>
          <t>△</t>
        </is>
      </c>
      <c r="I17" s="54" t="inlineStr">
        <is>
          <t>TRM</t>
        </is>
      </c>
    </row>
    <row r="18" hidden="1" outlineLevel="1" customFormat="1" s="1">
      <c r="B18" s="143" t="n">
        <v>46291</v>
      </c>
      <c r="C18" s="144">
        <f>B18</f>
        <v/>
      </c>
      <c r="D18" s="140" t="inlineStr">
        <is>
          <t>鴨居杯</t>
        </is>
      </c>
      <c r="E18" s="18" t="inlineStr">
        <is>
          <t>鴨居中学校</t>
        </is>
      </c>
      <c r="F18" s="53" t="inlineStr">
        <is>
          <t>横須賀鴨居SC</t>
        </is>
      </c>
      <c r="G18" s="32" t="inlineStr">
        <is>
          <t>0-3</t>
        </is>
      </c>
      <c r="H18" s="31" t="inlineStr">
        <is>
          <t>×</t>
        </is>
      </c>
      <c r="I18" s="54" t="inlineStr">
        <is>
          <t>敢闘パート1位</t>
        </is>
      </c>
    </row>
    <row r="19" hidden="1" outlineLevel="1" customFormat="1" s="1">
      <c r="B19" s="46" t="n"/>
      <c r="C19" s="144" t="n"/>
      <c r="D19" s="140" t="n"/>
      <c r="E19" s="18" t="n"/>
      <c r="F19" s="53" t="inlineStr">
        <is>
          <t>夏山SC</t>
        </is>
      </c>
      <c r="G19" s="32" t="inlineStr">
        <is>
          <t>4-3</t>
        </is>
      </c>
      <c r="H19" s="31" t="inlineStr">
        <is>
          <t>〇</t>
        </is>
      </c>
      <c r="I19" s="54" t="n"/>
    </row>
    <row r="20" hidden="1" outlineLevel="1" customFormat="1" s="1">
      <c r="B20" s="46" t="n"/>
      <c r="C20" s="144" t="n"/>
      <c r="D20" s="140" t="n"/>
      <c r="E20" s="18" t="n"/>
      <c r="F20" s="53" t="inlineStr">
        <is>
          <t>葉山JGK</t>
        </is>
      </c>
      <c r="G20" s="32" t="inlineStr">
        <is>
          <t>0-0</t>
        </is>
      </c>
      <c r="H20" s="31" t="inlineStr">
        <is>
          <t>△</t>
        </is>
      </c>
      <c r="I20" s="54" t="n"/>
    </row>
    <row r="21" hidden="1" outlineLevel="1" customFormat="1" s="1">
      <c r="B21" s="46" t="n"/>
      <c r="C21" s="144" t="n"/>
      <c r="D21" s="140" t="n"/>
      <c r="E21" s="18" t="n"/>
      <c r="F21" s="53" t="inlineStr">
        <is>
          <t>船越FC</t>
        </is>
      </c>
      <c r="G21" s="32" t="inlineStr">
        <is>
          <t>1-0</t>
        </is>
      </c>
      <c r="H21" s="31" t="inlineStr">
        <is>
          <t>〇</t>
        </is>
      </c>
      <c r="I21" s="54" t="inlineStr">
        <is>
          <t>敢闘パート</t>
        </is>
      </c>
    </row>
    <row r="22" hidden="1" outlineLevel="1" customFormat="1" s="1">
      <c r="B22" s="46" t="n"/>
      <c r="C22" s="144" t="n"/>
      <c r="D22" s="140" t="n"/>
      <c r="E22" s="18" t="n"/>
      <c r="F22" s="53" t="inlineStr">
        <is>
          <t>磯子SC</t>
        </is>
      </c>
      <c r="G22" s="32" t="inlineStr">
        <is>
          <t>2-0</t>
        </is>
      </c>
      <c r="H22" s="31" t="inlineStr">
        <is>
          <t>〇</t>
        </is>
      </c>
      <c r="I22" s="54" t="inlineStr">
        <is>
          <t>敢闘パート</t>
        </is>
      </c>
    </row>
    <row r="23" hidden="1" outlineLevel="1" customFormat="1" s="1">
      <c r="B23" s="143" t="n">
        <v>46284</v>
      </c>
      <c r="C23" s="144">
        <f>B23</f>
        <v/>
      </c>
      <c r="D23" s="140" t="inlineStr">
        <is>
          <t>SL</t>
        </is>
      </c>
      <c r="E23" s="18" t="inlineStr">
        <is>
          <t>はまゆうG</t>
        </is>
      </c>
      <c r="F23" s="53" t="inlineStr">
        <is>
          <t>武山キッカーズJr</t>
        </is>
      </c>
      <c r="G23" s="32" t="inlineStr">
        <is>
          <t>3-3</t>
        </is>
      </c>
      <c r="H23" s="31" t="inlineStr">
        <is>
          <t>△</t>
        </is>
      </c>
      <c r="I23" s="54" t="n"/>
    </row>
    <row r="24" outlineLevel="1" customFormat="1" s="1">
      <c r="B24" s="46" t="n"/>
      <c r="C24" s="144" t="n"/>
      <c r="D24" s="140" t="n"/>
      <c r="E24" s="18" t="n"/>
      <c r="F24" s="53" t="inlineStr">
        <is>
          <t>FC追浜</t>
        </is>
      </c>
      <c r="G24" s="32" t="inlineStr">
        <is>
          <t>1-2</t>
        </is>
      </c>
      <c r="H24" s="31" t="inlineStr">
        <is>
          <t>×</t>
        </is>
      </c>
      <c r="I24" s="54" t="n"/>
    </row>
    <row r="25" outlineLevel="1" customFormat="1" s="1">
      <c r="B25" s="46" t="n"/>
      <c r="C25" s="144" t="n"/>
      <c r="D25" s="140" t="n"/>
      <c r="E25" s="18" t="n"/>
      <c r="F25" s="53" t="inlineStr">
        <is>
          <t>FC津久井ペガサス</t>
        </is>
      </c>
      <c r="G25" s="32" t="inlineStr">
        <is>
          <t>2-4</t>
        </is>
      </c>
      <c r="H25" s="31" t="inlineStr">
        <is>
          <t>×</t>
        </is>
      </c>
      <c r="I25" s="54" t="n"/>
    </row>
    <row r="26" outlineLevel="1" customFormat="1" s="1">
      <c r="B26" s="143" t="n">
        <v>46264</v>
      </c>
      <c r="C26" s="144">
        <f>B26</f>
        <v/>
      </c>
      <c r="D26" s="140" t="inlineStr">
        <is>
          <t>YSCC前座試合</t>
        </is>
      </c>
      <c r="E26" s="18" t="inlineStr">
        <is>
          <t>ニッパツ三ツ沢球技場</t>
        </is>
      </c>
      <c r="F26" s="53" t="inlineStr">
        <is>
          <t>BVBドルトムントサッカーアカデミー</t>
        </is>
      </c>
      <c r="G26" s="32" t="inlineStr">
        <is>
          <t>12-1</t>
        </is>
      </c>
      <c r="H26" s="31" t="inlineStr">
        <is>
          <t>〇</t>
        </is>
      </c>
      <c r="I26" s="54" t="n"/>
    </row>
    <row r="27" outlineLevel="1" customFormat="1" s="1">
      <c r="B27" s="143" t="n">
        <v>46263</v>
      </c>
      <c r="C27" s="144">
        <f>B27</f>
        <v/>
      </c>
      <c r="D27" s="140" t="inlineStr">
        <is>
          <t>リーガ鷹</t>
        </is>
      </c>
      <c r="E27" s="18" t="inlineStr">
        <is>
          <t>明浜小</t>
        </is>
      </c>
      <c r="F27" s="53" t="inlineStr">
        <is>
          <t>鶴見東FC</t>
        </is>
      </c>
      <c r="G27" s="32" t="inlineStr">
        <is>
          <t>1-4</t>
        </is>
      </c>
      <c r="H27" s="31" t="inlineStr">
        <is>
          <t>×</t>
        </is>
      </c>
      <c r="I27" s="54" t="n"/>
    </row>
    <row r="28" outlineLevel="1" customFormat="1" s="1">
      <c r="B28" s="46" t="n"/>
      <c r="C28" s="144" t="n"/>
      <c r="D28" s="140" t="n"/>
      <c r="E28" s="18" t="n"/>
      <c r="F28" s="53" t="inlineStr">
        <is>
          <t>中野島FC</t>
        </is>
      </c>
      <c r="G28" s="32" t="inlineStr">
        <is>
          <t>1-1</t>
        </is>
      </c>
      <c r="H28" s="31" t="inlineStr">
        <is>
          <t>△</t>
        </is>
      </c>
      <c r="I28" s="54" t="inlineStr">
        <is>
          <t>TRM</t>
        </is>
      </c>
    </row>
    <row r="29" outlineLevel="1" customFormat="1" s="1">
      <c r="B29" s="46" t="n"/>
      <c r="C29" s="144" t="n"/>
      <c r="D29" s="140" t="n"/>
      <c r="E29" s="18" t="n"/>
      <c r="F29" s="53" t="inlineStr">
        <is>
          <t>鶴見東FC</t>
        </is>
      </c>
      <c r="G29" s="32" t="inlineStr">
        <is>
          <t>1-2</t>
        </is>
      </c>
      <c r="H29" s="31" t="inlineStr">
        <is>
          <t>×</t>
        </is>
      </c>
      <c r="I29" s="54" t="inlineStr">
        <is>
          <t>TRM</t>
        </is>
      </c>
    </row>
    <row r="30" outlineLevel="1" customFormat="1" s="1">
      <c r="B30" s="46" t="n"/>
      <c r="C30" s="144" t="n"/>
      <c r="D30" s="140" t="n"/>
      <c r="E30" s="18" t="n"/>
      <c r="F30" s="53" t="inlineStr">
        <is>
          <t>中野島FC</t>
        </is>
      </c>
      <c r="G30" s="32" t="inlineStr">
        <is>
          <t>0-3</t>
        </is>
      </c>
      <c r="H30" s="31" t="inlineStr">
        <is>
          <t>×</t>
        </is>
      </c>
      <c r="I30" s="54" t="inlineStr">
        <is>
          <t>TRM</t>
        </is>
      </c>
    </row>
    <row r="31" outlineLevel="1" customFormat="1" s="1">
      <c r="B31" s="46" t="n"/>
      <c r="C31" s="144" t="n"/>
      <c r="D31" s="140" t="n"/>
      <c r="E31" s="18" t="n"/>
      <c r="F31" s="53" t="inlineStr">
        <is>
          <t>鶴見東FC</t>
        </is>
      </c>
      <c r="G31" s="32" t="inlineStr">
        <is>
          <t>2-2</t>
        </is>
      </c>
      <c r="H31" s="31" t="inlineStr">
        <is>
          <t>△</t>
        </is>
      </c>
      <c r="I31" s="54" t="inlineStr">
        <is>
          <t>TRM</t>
        </is>
      </c>
    </row>
    <row r="32" outlineLevel="1" customFormat="1" s="1">
      <c r="B32" s="46" t="n"/>
      <c r="C32" s="144" t="n"/>
      <c r="D32" s="140" t="n"/>
      <c r="E32" s="18" t="n"/>
      <c r="F32" s="53" t="inlineStr">
        <is>
          <t>中野島FC</t>
        </is>
      </c>
      <c r="G32" s="32" t="inlineStr">
        <is>
          <t>0-1</t>
        </is>
      </c>
      <c r="H32" s="31" t="inlineStr">
        <is>
          <t>×</t>
        </is>
      </c>
      <c r="I32" s="54" t="inlineStr">
        <is>
          <t>TRM</t>
        </is>
      </c>
    </row>
    <row r="33" outlineLevel="1" customFormat="1" s="1">
      <c r="B33" s="143" t="n">
        <v>46250</v>
      </c>
      <c r="C33" s="144">
        <f>B33</f>
        <v/>
      </c>
      <c r="D33" s="140" t="inlineStr">
        <is>
          <t>TRM</t>
        </is>
      </c>
      <c r="E33" s="18" t="inlineStr">
        <is>
          <t>JERAパーク</t>
        </is>
      </c>
      <c r="F33" s="53" t="inlineStr">
        <is>
          <t>深見SC</t>
        </is>
      </c>
      <c r="G33" s="32" t="inlineStr">
        <is>
          <t>1-0</t>
        </is>
      </c>
      <c r="H33" s="31" t="inlineStr">
        <is>
          <t>〇</t>
        </is>
      </c>
      <c r="I33" s="54" t="n"/>
    </row>
    <row r="34" outlineLevel="1" customFormat="1" s="1">
      <c r="B34" s="46" t="n"/>
      <c r="C34" s="144" t="n"/>
      <c r="D34" s="140" t="n"/>
      <c r="E34" s="18" t="n"/>
      <c r="F34" s="53" t="inlineStr">
        <is>
          <t>深見SC</t>
        </is>
      </c>
      <c r="G34" s="32" t="inlineStr">
        <is>
          <t>2-1</t>
        </is>
      </c>
      <c r="H34" s="31" t="inlineStr">
        <is>
          <t>〇</t>
        </is>
      </c>
      <c r="I34" s="54" t="n"/>
    </row>
    <row r="35" outlineLevel="1" customFormat="1" s="1">
      <c r="B35" s="46" t="n"/>
      <c r="C35" s="144" t="n"/>
      <c r="D35" s="140" t="n"/>
      <c r="E35" s="18" t="n"/>
      <c r="F35" s="53" t="inlineStr">
        <is>
          <t>深見SC</t>
        </is>
      </c>
      <c r="G35" s="32" t="inlineStr">
        <is>
          <t>1-0</t>
        </is>
      </c>
      <c r="H35" s="31" t="inlineStr">
        <is>
          <t>〇</t>
        </is>
      </c>
      <c r="I35" s="54" t="n"/>
    </row>
    <row r="36" outlineLevel="1" customFormat="1" s="1">
      <c r="B36" s="46" t="n"/>
      <c r="C36" s="144" t="n"/>
      <c r="D36" s="140" t="n"/>
      <c r="E36" s="18" t="n"/>
      <c r="F36" s="53" t="inlineStr">
        <is>
          <t>深見SC</t>
        </is>
      </c>
      <c r="G36" s="32" t="inlineStr">
        <is>
          <t>3-2</t>
        </is>
      </c>
      <c r="H36" s="31" t="inlineStr">
        <is>
          <t>〇</t>
        </is>
      </c>
      <c r="I36" s="54" t="n"/>
    </row>
    <row r="37" outlineLevel="1" customFormat="1" s="1">
      <c r="B37" s="143" t="n">
        <v>46222</v>
      </c>
      <c r="C37" s="144">
        <f>B37</f>
        <v/>
      </c>
      <c r="D37" s="140" t="inlineStr">
        <is>
          <t>TRM</t>
        </is>
      </c>
      <c r="E37" s="18" t="inlineStr">
        <is>
          <t>下河原小</t>
        </is>
      </c>
      <c r="F37" s="53" t="inlineStr">
        <is>
          <t>ミキFC</t>
        </is>
      </c>
      <c r="G37" s="32" t="inlineStr">
        <is>
          <t>2-1</t>
        </is>
      </c>
      <c r="H37" s="31" t="inlineStr">
        <is>
          <t>〇</t>
        </is>
      </c>
      <c r="I37" s="54" t="n"/>
    </row>
    <row r="38" outlineLevel="1" customFormat="1" s="1">
      <c r="B38" s="46" t="n"/>
      <c r="C38" s="144" t="n"/>
      <c r="D38" s="140" t="n"/>
      <c r="E38" s="18" t="n"/>
      <c r="F38" s="53" t="inlineStr">
        <is>
          <t>下河原NSC</t>
        </is>
      </c>
      <c r="G38" s="32" t="inlineStr">
        <is>
          <t>0-0</t>
        </is>
      </c>
      <c r="H38" s="31" t="inlineStr">
        <is>
          <t>△</t>
        </is>
      </c>
      <c r="I38" s="54" t="n"/>
    </row>
    <row r="39" outlineLevel="1" customFormat="1" s="1">
      <c r="B39" s="46" t="n"/>
      <c r="C39" s="144" t="n"/>
      <c r="D39" s="140" t="n"/>
      <c r="E39" s="18" t="n"/>
      <c r="F39" s="53" t="inlineStr">
        <is>
          <t>ミキFC</t>
        </is>
      </c>
      <c r="G39" s="32" t="inlineStr">
        <is>
          <t>0-0</t>
        </is>
      </c>
      <c r="H39" s="31" t="inlineStr">
        <is>
          <t>△</t>
        </is>
      </c>
      <c r="I39" s="54" t="n"/>
    </row>
    <row r="40" outlineLevel="1" customFormat="1" s="1">
      <c r="B40" s="46" t="n"/>
      <c r="C40" s="144" t="n"/>
      <c r="D40" s="140" t="n"/>
      <c r="E40" s="18" t="n"/>
      <c r="F40" s="53" t="inlineStr">
        <is>
          <t>下河原NSC</t>
        </is>
      </c>
      <c r="G40" s="32" t="inlineStr">
        <is>
          <t>0-0</t>
        </is>
      </c>
      <c r="H40" s="31" t="inlineStr">
        <is>
          <t>△</t>
        </is>
      </c>
      <c r="I40" s="54" t="n"/>
    </row>
    <row r="41" outlineLevel="1" customFormat="1" s="1">
      <c r="B41" s="46" t="n"/>
      <c r="C41" s="144" t="n"/>
      <c r="D41" s="140" t="n"/>
      <c r="E41" s="18" t="n"/>
      <c r="F41" s="53" t="inlineStr">
        <is>
          <t>ミキFC</t>
        </is>
      </c>
      <c r="G41" s="32" t="inlineStr">
        <is>
          <t>0-1</t>
        </is>
      </c>
      <c r="H41" s="31" t="inlineStr">
        <is>
          <t>×</t>
        </is>
      </c>
      <c r="I41" s="54" t="n"/>
    </row>
    <row r="42" outlineLevel="1" customFormat="1" s="1">
      <c r="B42" s="46" t="n"/>
      <c r="C42" s="144" t="n"/>
      <c r="D42" s="140" t="n"/>
      <c r="E42" s="18" t="n"/>
      <c r="F42" s="53" t="inlineStr">
        <is>
          <t>下河原NSC</t>
        </is>
      </c>
      <c r="G42" s="32" t="inlineStr">
        <is>
          <t>2-0</t>
        </is>
      </c>
      <c r="H42" s="31" t="inlineStr">
        <is>
          <t>〇</t>
        </is>
      </c>
      <c r="I42" s="54" t="n"/>
    </row>
    <row r="43" outlineLevel="1" customFormat="1" s="1">
      <c r="B43" s="143" t="n">
        <v>46221</v>
      </c>
      <c r="C43" s="144">
        <f>B43</f>
        <v/>
      </c>
      <c r="D43" s="140" t="inlineStr">
        <is>
          <t>TRM</t>
        </is>
      </c>
      <c r="E43" s="18" t="inlineStr">
        <is>
          <t>小出暫定スポーツ広場</t>
        </is>
      </c>
      <c r="F43" s="53" t="inlineStr">
        <is>
          <t>SUERTE FC</t>
        </is>
      </c>
      <c r="G43" s="32" t="inlineStr">
        <is>
          <t>1-1</t>
        </is>
      </c>
      <c r="H43" s="31" t="inlineStr">
        <is>
          <t>△</t>
        </is>
      </c>
      <c r="I43" s="54" t="n"/>
    </row>
    <row r="44" outlineLevel="1" customFormat="1" s="1">
      <c r="B44" s="46" t="n"/>
      <c r="C44" s="144" t="n"/>
      <c r="D44" s="140" t="n"/>
      <c r="E44" s="18" t="n"/>
      <c r="F44" s="53" t="inlineStr">
        <is>
          <t>SUERTE FC</t>
        </is>
      </c>
      <c r="G44" s="32" t="inlineStr">
        <is>
          <t>1-1</t>
        </is>
      </c>
      <c r="H44" s="31" t="inlineStr">
        <is>
          <t>△</t>
        </is>
      </c>
      <c r="I44" s="54" t="n"/>
    </row>
    <row r="45" outlineLevel="1" customFormat="1" s="1">
      <c r="B45" s="46" t="n"/>
      <c r="C45" s="144" t="n"/>
      <c r="D45" s="140" t="n"/>
      <c r="E45" s="18" t="n"/>
      <c r="F45" s="53" t="inlineStr">
        <is>
          <t>SUERTE FC</t>
        </is>
      </c>
      <c r="G45" s="32" t="inlineStr">
        <is>
          <t>0-0</t>
        </is>
      </c>
      <c r="H45" s="31" t="inlineStr">
        <is>
          <t>△</t>
        </is>
      </c>
      <c r="I45" s="54" t="n"/>
    </row>
    <row r="46" outlineLevel="1" customFormat="1" s="1">
      <c r="B46" s="46" t="n"/>
      <c r="C46" s="144" t="n"/>
      <c r="D46" s="140" t="n"/>
      <c r="E46" s="18" t="n"/>
      <c r="F46" s="53" t="inlineStr">
        <is>
          <t>SUERTE FC</t>
        </is>
      </c>
      <c r="G46" s="32" t="inlineStr">
        <is>
          <t>2-1</t>
        </is>
      </c>
      <c r="H46" s="31" t="inlineStr">
        <is>
          <t>〇</t>
        </is>
      </c>
      <c r="I46" s="54" t="n"/>
    </row>
    <row r="47" outlineLevel="1" customFormat="1" s="1">
      <c r="B47" s="46" t="n"/>
      <c r="C47" s="144" t="n"/>
      <c r="D47" s="140" t="n"/>
      <c r="E47" s="18" t="n"/>
      <c r="F47" s="53" t="inlineStr">
        <is>
          <t>SUERTE FC</t>
        </is>
      </c>
      <c r="G47" s="32" t="inlineStr">
        <is>
          <t>0-1</t>
        </is>
      </c>
      <c r="H47" s="31" t="inlineStr">
        <is>
          <t>×</t>
        </is>
      </c>
      <c r="I47" s="54" t="n"/>
    </row>
    <row r="48" outlineLevel="1" customFormat="1" s="1">
      <c r="B48" s="46" t="n"/>
      <c r="C48" s="144" t="n"/>
      <c r="D48" s="140" t="n"/>
      <c r="E48" s="18" t="n"/>
      <c r="F48" s="53" t="inlineStr">
        <is>
          <t>SUERTE FC</t>
        </is>
      </c>
      <c r="G48" s="32" t="inlineStr">
        <is>
          <t>0-1</t>
        </is>
      </c>
      <c r="H48" s="31" t="inlineStr">
        <is>
          <t>×</t>
        </is>
      </c>
      <c r="I48" s="54" t="n"/>
    </row>
    <row r="49" outlineLevel="1" customFormat="1" s="1">
      <c r="B49" s="143" t="n">
        <v>46215</v>
      </c>
      <c r="C49" s="144">
        <f>B49</f>
        <v/>
      </c>
      <c r="D49" s="140" t="inlineStr">
        <is>
          <t>深園サマーカップ</t>
        </is>
      </c>
      <c r="E49" s="18" t="inlineStr">
        <is>
          <t>深谷通信隊G</t>
        </is>
      </c>
      <c r="F49" s="53" t="inlineStr">
        <is>
          <t>黒滝SC</t>
        </is>
      </c>
      <c r="G49" s="32" t="inlineStr">
        <is>
          <t>0-1</t>
        </is>
      </c>
      <c r="H49" s="31" t="inlineStr">
        <is>
          <t>×</t>
        </is>
      </c>
      <c r="I49" s="54" t="inlineStr">
        <is>
          <t>6位</t>
        </is>
      </c>
    </row>
    <row r="50" outlineLevel="1" customFormat="1" s="1">
      <c r="B50" s="46" t="n"/>
      <c r="C50" s="144" t="n"/>
      <c r="D50" s="140" t="n"/>
      <c r="E50" s="18" t="n"/>
      <c r="F50" s="53" t="inlineStr">
        <is>
          <t>FC南瀬谷</t>
        </is>
      </c>
      <c r="G50" s="32" t="inlineStr">
        <is>
          <t>0-4</t>
        </is>
      </c>
      <c r="H50" s="31" t="inlineStr">
        <is>
          <t>×</t>
        </is>
      </c>
      <c r="I50" s="54" t="n"/>
    </row>
    <row r="51" outlineLevel="1" customFormat="1" s="1">
      <c r="B51" s="46" t="n"/>
      <c r="C51" s="144" t="n"/>
      <c r="D51" s="140" t="n"/>
      <c r="E51" s="18" t="n"/>
      <c r="F51" s="53" t="inlineStr">
        <is>
          <t>横浜深園SC</t>
        </is>
      </c>
      <c r="G51" s="32" t="inlineStr">
        <is>
          <t>1-0</t>
        </is>
      </c>
      <c r="H51" s="31" t="inlineStr">
        <is>
          <t>〇</t>
        </is>
      </c>
      <c r="I51" s="54" t="n"/>
    </row>
    <row r="52" outlineLevel="1" customFormat="1" s="1">
      <c r="B52" s="46" t="n"/>
      <c r="C52" s="144" t="n"/>
      <c r="D52" s="140" t="n"/>
      <c r="E52" s="18" t="n"/>
      <c r="F52" s="53" t="inlineStr">
        <is>
          <t>藤沢FC</t>
        </is>
      </c>
      <c r="G52" s="32" t="inlineStr">
        <is>
          <t>2-2（PK 1-2）</t>
        </is>
      </c>
      <c r="H52" s="31" t="inlineStr">
        <is>
          <t>×</t>
        </is>
      </c>
      <c r="I52" s="54" t="inlineStr">
        <is>
          <t>3位パート</t>
        </is>
      </c>
    </row>
    <row r="53" outlineLevel="1" customFormat="1" s="1">
      <c r="B53" s="143" t="n">
        <v>46214</v>
      </c>
      <c r="C53" s="144">
        <f>B53</f>
        <v/>
      </c>
      <c r="D53" s="140" t="inlineStr">
        <is>
          <t>IOMフレンドリー大会</t>
        </is>
      </c>
      <c r="E53" s="18" t="inlineStr">
        <is>
          <t>岩戸小</t>
        </is>
      </c>
      <c r="F53" s="53" t="inlineStr">
        <is>
          <t>武山キッカーズ・ジュニア</t>
        </is>
      </c>
      <c r="G53" s="32" t="inlineStr">
        <is>
          <t>2-0</t>
        </is>
      </c>
      <c r="H53" s="31" t="inlineStr">
        <is>
          <t>〇</t>
        </is>
      </c>
      <c r="I53" s="54" t="inlineStr">
        <is>
          <t>4位</t>
        </is>
      </c>
    </row>
    <row r="54" outlineLevel="1" customFormat="1" s="1">
      <c r="B54" s="46" t="n"/>
      <c r="C54" s="144" t="n"/>
      <c r="D54" s="140" t="n"/>
      <c r="E54" s="18" t="n"/>
      <c r="F54" s="53" t="inlineStr">
        <is>
          <t>三の丸FC</t>
        </is>
      </c>
      <c r="G54" s="32" t="inlineStr">
        <is>
          <t>0-1</t>
        </is>
      </c>
      <c r="H54" s="31" t="inlineStr">
        <is>
          <t>×</t>
        </is>
      </c>
      <c r="I54" s="54" t="n"/>
    </row>
    <row r="55" outlineLevel="1" customFormat="1" s="1">
      <c r="B55" s="46" t="n"/>
      <c r="C55" s="144" t="n"/>
      <c r="D55" s="140" t="n"/>
      <c r="E55" s="18" t="n"/>
      <c r="F55" s="53" t="inlineStr">
        <is>
          <t>I.Oキッカーズ</t>
        </is>
      </c>
      <c r="G55" s="32" t="inlineStr">
        <is>
          <t>0-3</t>
        </is>
      </c>
      <c r="H55" s="31" t="inlineStr">
        <is>
          <t>×</t>
        </is>
      </c>
      <c r="I55" s="54" t="inlineStr">
        <is>
          <t>2位パート</t>
        </is>
      </c>
    </row>
    <row r="56" outlineLevel="1" customFormat="1" s="1">
      <c r="B56" s="143" t="n">
        <v>46186</v>
      </c>
      <c r="C56" s="144">
        <f>B56</f>
        <v/>
      </c>
      <c r="D56" s="140" t="inlineStr">
        <is>
          <t>リーガ鷹</t>
        </is>
      </c>
      <c r="E56" s="18" t="inlineStr">
        <is>
          <t>あざみ野第一小</t>
        </is>
      </c>
      <c r="F56" s="53" t="inlineStr">
        <is>
          <t>あざみ野キッカーズ</t>
        </is>
      </c>
      <c r="G56" s="32" t="inlineStr">
        <is>
          <t>2-3</t>
        </is>
      </c>
      <c r="H56" s="31" t="inlineStr">
        <is>
          <t>×</t>
        </is>
      </c>
      <c r="I56" s="54" t="n"/>
    </row>
    <row r="57" outlineLevel="1" customFormat="1" s="1">
      <c r="B57" s="143" t="n">
        <v>46180</v>
      </c>
      <c r="C57" s="144">
        <f>B57</f>
        <v/>
      </c>
      <c r="D57" s="140" t="inlineStr">
        <is>
          <t>TRM</t>
        </is>
      </c>
      <c r="E57" s="18" t="inlineStr">
        <is>
          <t>田端スポーツ公園</t>
        </is>
      </c>
      <c r="F57" s="53" t="inlineStr">
        <is>
          <t>成瀬SC</t>
        </is>
      </c>
      <c r="G57" s="32" t="inlineStr">
        <is>
          <t>1-1</t>
        </is>
      </c>
      <c r="H57" s="31" t="inlineStr">
        <is>
          <t>△</t>
        </is>
      </c>
      <c r="I57" s="54" t="n"/>
    </row>
    <row r="58" outlineLevel="1" customFormat="1" s="1">
      <c r="B58" s="46" t="n"/>
      <c r="C58" s="144" t="n"/>
      <c r="D58" s="140" t="n"/>
      <c r="E58" s="18" t="n"/>
      <c r="F58" s="53" t="inlineStr">
        <is>
          <t>寒川SC</t>
        </is>
      </c>
      <c r="G58" s="32" t="inlineStr">
        <is>
          <t>0-0</t>
        </is>
      </c>
      <c r="H58" s="31" t="inlineStr">
        <is>
          <t>△</t>
        </is>
      </c>
      <c r="I58" s="54" t="n"/>
    </row>
    <row r="59" outlineLevel="1" customFormat="1" s="1">
      <c r="B59" s="46" t="n"/>
      <c r="C59" s="144" t="n"/>
      <c r="D59" s="140" t="n"/>
      <c r="E59" s="18" t="n"/>
      <c r="F59" s="53" t="inlineStr">
        <is>
          <t>成瀬SC</t>
        </is>
      </c>
      <c r="G59" s="32" t="inlineStr">
        <is>
          <t>1-0</t>
        </is>
      </c>
      <c r="H59" s="31" t="inlineStr">
        <is>
          <t>〇</t>
        </is>
      </c>
      <c r="I59" s="54" t="n"/>
    </row>
    <row r="60" outlineLevel="1" customFormat="1" s="1">
      <c r="B60" s="46" t="n"/>
      <c r="C60" s="144" t="n"/>
      <c r="D60" s="140" t="n"/>
      <c r="E60" s="18" t="n"/>
      <c r="F60" s="53" t="inlineStr">
        <is>
          <t>寒川SC</t>
        </is>
      </c>
      <c r="G60" s="32" t="inlineStr">
        <is>
          <t>0-2</t>
        </is>
      </c>
      <c r="H60" s="31" t="inlineStr">
        <is>
          <t>×</t>
        </is>
      </c>
      <c r="I60" s="54" t="n"/>
    </row>
    <row r="61" outlineLevel="1" customFormat="1" s="1">
      <c r="B61" s="46" t="n"/>
      <c r="C61" s="144" t="n"/>
      <c r="D61" s="140" t="n"/>
      <c r="E61" s="18" t="n"/>
      <c r="F61" s="53" t="inlineStr">
        <is>
          <t>成瀬SC</t>
        </is>
      </c>
      <c r="G61" s="32" t="inlineStr">
        <is>
          <t>2-0</t>
        </is>
      </c>
      <c r="H61" s="31" t="inlineStr">
        <is>
          <t>〇</t>
        </is>
      </c>
      <c r="I61" s="54" t="n"/>
    </row>
    <row r="62" outlineLevel="1" customFormat="1" s="1">
      <c r="B62" s="46" t="n"/>
      <c r="C62" s="144" t="n"/>
      <c r="D62" s="140" t="n"/>
      <c r="E62" s="18" t="n"/>
      <c r="F62" s="53" t="inlineStr">
        <is>
          <t>寒川SC</t>
        </is>
      </c>
      <c r="G62" s="32" t="inlineStr">
        <is>
          <t>1-1</t>
        </is>
      </c>
      <c r="H62" s="31" t="inlineStr">
        <is>
          <t>△</t>
        </is>
      </c>
      <c r="I62" s="54" t="n"/>
    </row>
    <row r="63" outlineLevel="1" customFormat="1" s="1">
      <c r="B63" s="143" t="n">
        <v>46179</v>
      </c>
      <c r="C63" s="144">
        <f>B63</f>
        <v/>
      </c>
      <c r="D63" s="140" t="inlineStr">
        <is>
          <t>SL</t>
        </is>
      </c>
      <c r="E63" s="18" t="inlineStr">
        <is>
          <t>はまゆうG</t>
        </is>
      </c>
      <c r="F63" s="53" t="inlineStr">
        <is>
          <t>SS+スワ</t>
        </is>
      </c>
      <c r="G63" s="32" t="inlineStr">
        <is>
          <t>0-5</t>
        </is>
      </c>
      <c r="H63" s="31" t="inlineStr">
        <is>
          <t>×</t>
        </is>
      </c>
      <c r="I63" s="54" t="n"/>
    </row>
    <row r="64" outlineLevel="1" customFormat="1" s="1">
      <c r="B64" s="46" t="n"/>
      <c r="C64" s="144" t="n"/>
      <c r="D64" s="140" t="n"/>
      <c r="E64" s="18" t="n"/>
      <c r="F64" s="53" t="inlineStr">
        <is>
          <t>横須賀鴨居SC</t>
        </is>
      </c>
      <c r="G64" s="32" t="inlineStr">
        <is>
          <t>2-4</t>
        </is>
      </c>
      <c r="H64" s="31" t="inlineStr">
        <is>
          <t>×</t>
        </is>
      </c>
      <c r="I64" s="54" t="n"/>
    </row>
    <row r="65" outlineLevel="1" customFormat="1" s="1">
      <c r="B65" s="143" t="n">
        <v>46173</v>
      </c>
      <c r="C65" s="144">
        <f>B65</f>
        <v/>
      </c>
      <c r="D65" s="140" t="inlineStr">
        <is>
          <t>リーガ鷹</t>
        </is>
      </c>
      <c r="E65" s="18" t="inlineStr">
        <is>
          <t>多摩川s球クラブ</t>
        </is>
      </c>
      <c r="F65" s="53" t="inlineStr">
        <is>
          <t>FC Testigo川崎</t>
        </is>
      </c>
      <c r="G65" s="32" t="inlineStr">
        <is>
          <t>0-3</t>
        </is>
      </c>
      <c r="H65" s="31" t="inlineStr">
        <is>
          <t>×</t>
        </is>
      </c>
      <c r="I65" s="54" t="n"/>
    </row>
    <row r="66" outlineLevel="1" customFormat="1" s="1">
      <c r="B66" s="46" t="n"/>
      <c r="C66" s="144" t="n"/>
      <c r="D66" s="140" t="n"/>
      <c r="E66" s="18" t="n"/>
      <c r="F66" s="53" t="inlineStr">
        <is>
          <t>FC Testigo川崎</t>
        </is>
      </c>
      <c r="G66" s="32" t="inlineStr">
        <is>
          <t>0-0</t>
        </is>
      </c>
      <c r="H66" s="31" t="inlineStr">
        <is>
          <t>△</t>
        </is>
      </c>
      <c r="I66" s="54" t="inlineStr">
        <is>
          <t>TRM</t>
        </is>
      </c>
    </row>
    <row r="67" outlineLevel="1" customFormat="1" s="1">
      <c r="B67" s="46" t="n"/>
      <c r="C67" s="144" t="n"/>
      <c r="D67" s="140" t="n"/>
      <c r="E67" s="18" t="n"/>
      <c r="F67" s="53" t="inlineStr">
        <is>
          <t>FC Testigo川崎</t>
        </is>
      </c>
      <c r="G67" s="32" t="inlineStr">
        <is>
          <t>1-1</t>
        </is>
      </c>
      <c r="H67" s="31" t="inlineStr">
        <is>
          <t>△</t>
        </is>
      </c>
      <c r="I67" s="54" t="inlineStr">
        <is>
          <t>TRM</t>
        </is>
      </c>
    </row>
    <row r="68" outlineLevel="1" customFormat="1" s="1">
      <c r="B68" s="46" t="n"/>
      <c r="C68" s="144" t="n"/>
      <c r="D68" s="140" t="n"/>
      <c r="E68" s="18" t="n"/>
      <c r="F68" s="53" t="inlineStr">
        <is>
          <t>FC Testigo川崎</t>
        </is>
      </c>
      <c r="G68" s="32" t="inlineStr">
        <is>
          <t>1-3</t>
        </is>
      </c>
      <c r="H68" s="31" t="inlineStr">
        <is>
          <t>×</t>
        </is>
      </c>
      <c r="I68" s="54" t="inlineStr">
        <is>
          <t>TRM</t>
        </is>
      </c>
    </row>
    <row r="69" outlineLevel="1" customFormat="1" s="1">
      <c r="B69" s="143" t="n">
        <v>46165</v>
      </c>
      <c r="C69" s="144">
        <f>B69</f>
        <v/>
      </c>
      <c r="D69" s="140" t="inlineStr">
        <is>
          <t>TRM</t>
        </is>
      </c>
      <c r="E69" s="18" t="inlineStr">
        <is>
          <t>湘南小</t>
        </is>
      </c>
      <c r="F69" s="53" t="inlineStr">
        <is>
          <t>FC.vinculo</t>
        </is>
      </c>
      <c r="G69" s="32" t="inlineStr">
        <is>
          <t>0-7</t>
        </is>
      </c>
      <c r="H69" s="31" t="inlineStr">
        <is>
          <t>×</t>
        </is>
      </c>
      <c r="I69" s="54" t="n"/>
    </row>
    <row r="70" outlineLevel="1" customFormat="1" s="1">
      <c r="B70" s="46" t="n"/>
      <c r="C70" s="144" t="n"/>
      <c r="D70" s="140" t="n"/>
      <c r="E70" s="18" t="n"/>
      <c r="F70" s="53" t="inlineStr">
        <is>
          <t>FC.vinculo</t>
        </is>
      </c>
      <c r="G70" s="32" t="inlineStr">
        <is>
          <t>0-1</t>
        </is>
      </c>
      <c r="H70" s="31" t="inlineStr">
        <is>
          <t>×</t>
        </is>
      </c>
      <c r="I70" s="54" t="n"/>
    </row>
    <row r="71" outlineLevel="1" customFormat="1" s="1">
      <c r="B71" s="46" t="n"/>
      <c r="C71" s="144" t="n"/>
      <c r="D71" s="140" t="n"/>
      <c r="E71" s="18" t="n"/>
      <c r="F71" s="53" t="inlineStr">
        <is>
          <t>FC.vinculo</t>
        </is>
      </c>
      <c r="G71" s="32" t="inlineStr">
        <is>
          <t>0-6</t>
        </is>
      </c>
      <c r="H71" s="31" t="inlineStr">
        <is>
          <t>×</t>
        </is>
      </c>
      <c r="I71" s="54" t="n"/>
    </row>
    <row r="72" outlineLevel="1" customFormat="1" s="1">
      <c r="B72" s="46" t="n"/>
      <c r="C72" s="144" t="n"/>
      <c r="D72" s="140" t="n"/>
      <c r="E72" s="18" t="n"/>
      <c r="F72" s="53" t="inlineStr">
        <is>
          <t>FC.vinculo</t>
        </is>
      </c>
      <c r="G72" s="32" t="inlineStr">
        <is>
          <t>0-2</t>
        </is>
      </c>
      <c r="H72" s="31" t="inlineStr">
        <is>
          <t>×</t>
        </is>
      </c>
      <c r="I72" s="54" t="n"/>
    </row>
    <row r="73" outlineLevel="1" customFormat="1" s="1">
      <c r="B73" s="143" t="n">
        <v>46159</v>
      </c>
      <c r="C73" s="144">
        <f>B73</f>
        <v/>
      </c>
      <c r="D73" s="140" t="inlineStr">
        <is>
          <t>久里浜カップ</t>
        </is>
      </c>
      <c r="E73" s="18" t="inlineStr">
        <is>
          <t>久里浜小</t>
        </is>
      </c>
      <c r="F73" s="53" t="inlineStr">
        <is>
          <t>葉山JGK</t>
        </is>
      </c>
      <c r="G73" s="32" t="inlineStr">
        <is>
          <t>1-1</t>
        </is>
      </c>
      <c r="H73" s="31" t="inlineStr">
        <is>
          <t>△</t>
        </is>
      </c>
      <c r="I73" s="54" t="inlineStr">
        <is>
          <t>2位パート3位</t>
        </is>
      </c>
    </row>
    <row r="74" outlineLevel="1" customFormat="1" s="1">
      <c r="B74" s="46" t="n"/>
      <c r="C74" s="144" t="n"/>
      <c r="D74" s="140" t="n"/>
      <c r="E74" s="18" t="n"/>
      <c r="F74" s="53" t="inlineStr">
        <is>
          <t>FC津久井ペガサス</t>
        </is>
      </c>
      <c r="G74" s="32" t="inlineStr">
        <is>
          <t>4-0</t>
        </is>
      </c>
      <c r="H74" s="31" t="inlineStr">
        <is>
          <t>〇</t>
        </is>
      </c>
      <c r="I74" s="54" t="n"/>
    </row>
    <row r="75" outlineLevel="1" customFormat="1" s="1">
      <c r="B75" s="46" t="n"/>
      <c r="C75" s="144" t="n"/>
      <c r="D75" s="140" t="n"/>
      <c r="E75" s="18" t="n"/>
      <c r="F75" s="53" t="inlineStr">
        <is>
          <t>FC高坂</t>
        </is>
      </c>
      <c r="G75" s="32" t="inlineStr">
        <is>
          <t>7-1</t>
        </is>
      </c>
      <c r="H75" s="31" t="inlineStr">
        <is>
          <t>〇</t>
        </is>
      </c>
      <c r="I75" s="54" t="inlineStr">
        <is>
          <t>2位パート</t>
        </is>
      </c>
    </row>
    <row r="76" outlineLevel="1" customFormat="1" s="1">
      <c r="B76" s="143" t="n">
        <v>46158</v>
      </c>
      <c r="C76" s="144">
        <f>B76</f>
        <v/>
      </c>
      <c r="D76" s="140" t="inlineStr">
        <is>
          <t>TRM</t>
        </is>
      </c>
      <c r="E76" s="18" t="inlineStr">
        <is>
          <t>神明台処分地スポーツ施設サッカー場</t>
        </is>
      </c>
      <c r="F76" s="53" t="inlineStr">
        <is>
          <t>原FC</t>
        </is>
      </c>
      <c r="G76" s="32" t="inlineStr">
        <is>
          <t>0-2</t>
        </is>
      </c>
      <c r="H76" s="31" t="inlineStr">
        <is>
          <t>×</t>
        </is>
      </c>
      <c r="I76" s="54" t="n"/>
    </row>
    <row r="77" outlineLevel="1" customFormat="1" s="1">
      <c r="B77" s="46" t="n"/>
      <c r="C77" s="144" t="n"/>
      <c r="D77" s="140" t="n"/>
      <c r="E77" s="18" t="n"/>
      <c r="F77" s="53" t="inlineStr">
        <is>
          <t>原FC</t>
        </is>
      </c>
      <c r="G77" s="32" t="inlineStr">
        <is>
          <t>0-3</t>
        </is>
      </c>
      <c r="H77" s="31" t="inlineStr">
        <is>
          <t>×</t>
        </is>
      </c>
      <c r="I77" s="54" t="n"/>
    </row>
    <row r="78" outlineLevel="1" customFormat="1" s="1">
      <c r="B78" s="46" t="n"/>
      <c r="C78" s="144" t="n"/>
      <c r="D78" s="140" t="n"/>
      <c r="E78" s="18" t="n"/>
      <c r="F78" s="53" t="inlineStr">
        <is>
          <t>原FC</t>
        </is>
      </c>
      <c r="G78" s="32" t="inlineStr">
        <is>
          <t>0-2</t>
        </is>
      </c>
      <c r="H78" s="31" t="inlineStr">
        <is>
          <t>×</t>
        </is>
      </c>
      <c r="I78" s="54" t="n"/>
    </row>
    <row r="79" outlineLevel="1" customFormat="1" s="1">
      <c r="B79" s="46" t="n"/>
      <c r="C79" s="144" t="n"/>
      <c r="D79" s="140" t="n"/>
      <c r="E79" s="18" t="n"/>
      <c r="F79" s="53" t="inlineStr">
        <is>
          <t>原FC</t>
        </is>
      </c>
      <c r="G79" s="32" t="inlineStr">
        <is>
          <t>0-5</t>
        </is>
      </c>
      <c r="H79" s="31" t="inlineStr">
        <is>
          <t>×</t>
        </is>
      </c>
      <c r="I79" s="54" t="n"/>
    </row>
    <row r="80" outlineLevel="1" customFormat="1" s="1">
      <c r="B80" s="46" t="n"/>
      <c r="C80" s="144" t="n"/>
      <c r="D80" s="140" t="n"/>
      <c r="E80" s="18" t="n"/>
      <c r="F80" s="53" t="inlineStr">
        <is>
          <t>原FC</t>
        </is>
      </c>
      <c r="G80" s="32" t="inlineStr">
        <is>
          <t>0-4</t>
        </is>
      </c>
      <c r="H80" s="31" t="inlineStr">
        <is>
          <t>×</t>
        </is>
      </c>
      <c r="I80" s="54" t="n"/>
    </row>
    <row r="81" outlineLevel="1" customFormat="1" s="1">
      <c r="B81" s="46" t="n"/>
      <c r="C81" s="144" t="n"/>
      <c r="D81" s="140" t="n"/>
      <c r="E81" s="18" t="n"/>
      <c r="F81" s="53" t="inlineStr">
        <is>
          <t>原FC</t>
        </is>
      </c>
      <c r="G81" s="32" t="inlineStr">
        <is>
          <t>0-3</t>
        </is>
      </c>
      <c r="H81" s="31" t="inlineStr">
        <is>
          <t>×</t>
        </is>
      </c>
      <c r="I81" s="54" t="n"/>
    </row>
    <row r="82" outlineLevel="1" customFormat="1" s="1">
      <c r="B82" s="143" t="n">
        <v>46151</v>
      </c>
      <c r="C82" s="144">
        <f>B82</f>
        <v/>
      </c>
      <c r="D82" s="140" t="inlineStr">
        <is>
          <t>リーガ鷹</t>
        </is>
      </c>
      <c r="E82" s="18" t="inlineStr">
        <is>
          <t>湘南台小</t>
        </is>
      </c>
      <c r="F82" s="53" t="inlineStr">
        <is>
          <t>FC六会湘南台</t>
        </is>
      </c>
      <c r="G82" s="32" t="inlineStr">
        <is>
          <t>5-0</t>
        </is>
      </c>
      <c r="H82" s="31" t="inlineStr">
        <is>
          <t>〇</t>
        </is>
      </c>
      <c r="I82" s="54" t="n"/>
    </row>
    <row r="83" outlineLevel="1" customFormat="1" s="1">
      <c r="B83" s="46" t="n"/>
      <c r="C83" s="144" t="n"/>
      <c r="D83" s="140" t="n"/>
      <c r="E83" s="18" t="n"/>
      <c r="F83" s="53" t="inlineStr">
        <is>
          <t>FC六会湘南台</t>
        </is>
      </c>
      <c r="G83" s="32" t="inlineStr">
        <is>
          <t>1-0</t>
        </is>
      </c>
      <c r="H83" s="31" t="inlineStr">
        <is>
          <t>〇</t>
        </is>
      </c>
      <c r="I83" s="54" t="inlineStr">
        <is>
          <t>TRM</t>
        </is>
      </c>
    </row>
    <row r="84" outlineLevel="1" customFormat="1" s="1">
      <c r="B84" s="46" t="n"/>
      <c r="C84" s="144" t="n"/>
      <c r="D84" s="140" t="n"/>
      <c r="E84" s="18" t="n"/>
      <c r="F84" s="53" t="inlineStr">
        <is>
          <t>FC六会湘南台</t>
        </is>
      </c>
      <c r="G84" s="32" t="inlineStr">
        <is>
          <t>2-0</t>
        </is>
      </c>
      <c r="H84" s="31" t="inlineStr">
        <is>
          <t>〇</t>
        </is>
      </c>
      <c r="I84" s="54" t="inlineStr">
        <is>
          <t>TRM</t>
        </is>
      </c>
    </row>
    <row r="85" outlineLevel="1" customFormat="1" s="1">
      <c r="B85" s="143" t="n">
        <v>46148</v>
      </c>
      <c r="C85" s="144">
        <f>B85</f>
        <v/>
      </c>
      <c r="D85" s="140" t="inlineStr">
        <is>
          <t>シーガルズ杯</t>
        </is>
      </c>
      <c r="E85" s="18" t="inlineStr">
        <is>
          <t>はまゆうG</t>
        </is>
      </c>
      <c r="F85" s="53" t="inlineStr">
        <is>
          <t>たかとりキッカーズ</t>
        </is>
      </c>
      <c r="G85" s="32" t="inlineStr">
        <is>
          <t>1-2</t>
        </is>
      </c>
      <c r="H85" s="31" t="inlineStr">
        <is>
          <t>×</t>
        </is>
      </c>
      <c r="I85" s="54" t="inlineStr">
        <is>
          <t>8位</t>
        </is>
      </c>
    </row>
    <row r="86" outlineLevel="1" customFormat="1" s="1">
      <c r="B86" s="46" t="n"/>
      <c r="C86" s="144" t="n"/>
      <c r="D86" s="140" t="n"/>
      <c r="E86" s="18" t="n"/>
      <c r="F86" s="53" t="inlineStr">
        <is>
          <t>葉山JGK</t>
        </is>
      </c>
      <c r="G86" s="32" t="inlineStr">
        <is>
          <t>0-1</t>
        </is>
      </c>
      <c r="H86" s="31" t="inlineStr">
        <is>
          <t>×</t>
        </is>
      </c>
      <c r="I86" s="54" t="n"/>
    </row>
    <row r="87" outlineLevel="1" customFormat="1" s="1">
      <c r="B87" s="46" t="n"/>
      <c r="C87" s="144" t="n"/>
      <c r="D87" s="140" t="n"/>
      <c r="E87" s="18" t="n"/>
      <c r="F87" s="53" t="inlineStr">
        <is>
          <t>西鎌倉SC</t>
        </is>
      </c>
      <c r="G87" s="32" t="inlineStr">
        <is>
          <t>2-5</t>
        </is>
      </c>
      <c r="H87" s="31" t="inlineStr">
        <is>
          <t>×</t>
        </is>
      </c>
      <c r="I87" s="54" t="n"/>
    </row>
    <row r="88" outlineLevel="1" customFormat="1" s="1">
      <c r="B88" s="46" t="n"/>
      <c r="C88" s="144" t="n"/>
      <c r="D88" s="140" t="n"/>
      <c r="E88" s="18" t="n"/>
      <c r="F88" s="53" t="inlineStr">
        <is>
          <t>リバーFC</t>
        </is>
      </c>
      <c r="G88" s="32" t="inlineStr">
        <is>
          <t>0-2</t>
        </is>
      </c>
      <c r="H88" s="31" t="inlineStr">
        <is>
          <t>×</t>
        </is>
      </c>
      <c r="I88" s="54" t="inlineStr">
        <is>
          <t>4位パート</t>
        </is>
      </c>
    </row>
    <row r="89" outlineLevel="1" customFormat="1" s="1">
      <c r="B89" s="143" t="n">
        <v>46147</v>
      </c>
      <c r="C89" s="144">
        <f>B89</f>
        <v/>
      </c>
      <c r="D89" s="140" t="inlineStr">
        <is>
          <t>TADOフレンズカップ</t>
        </is>
      </c>
      <c r="E89" s="18" t="inlineStr">
        <is>
          <t>大津G</t>
        </is>
      </c>
      <c r="F89" s="53" t="inlineStr">
        <is>
          <t>山崎SC</t>
        </is>
      </c>
      <c r="G89" s="32" t="inlineStr">
        <is>
          <t>1-0</t>
        </is>
      </c>
      <c r="H89" s="31" t="inlineStr">
        <is>
          <t>〇</t>
        </is>
      </c>
      <c r="I89" s="54" t="inlineStr">
        <is>
          <t>4位</t>
        </is>
      </c>
    </row>
    <row r="90" outlineLevel="1" customFormat="1" s="1">
      <c r="B90" s="46" t="n"/>
      <c r="C90" s="144" t="n"/>
      <c r="D90" s="140" t="n"/>
      <c r="E90" s="18" t="n"/>
      <c r="F90" s="53" t="inlineStr">
        <is>
          <t>あざみ野FC</t>
        </is>
      </c>
      <c r="G90" s="32" t="inlineStr">
        <is>
          <t>0-2</t>
        </is>
      </c>
      <c r="H90" s="31" t="inlineStr">
        <is>
          <t>×</t>
        </is>
      </c>
      <c r="I90" s="54" t="n"/>
    </row>
    <row r="91" outlineLevel="1" customFormat="1" s="1">
      <c r="B91" s="46" t="n"/>
      <c r="C91" s="144" t="n"/>
      <c r="D91" s="140" t="n"/>
      <c r="E91" s="18" t="n"/>
      <c r="F91" s="53" t="inlineStr">
        <is>
          <t>緑野FC</t>
        </is>
      </c>
      <c r="G91" s="32" t="inlineStr">
        <is>
          <t>0-3</t>
        </is>
      </c>
      <c r="H91" s="31" t="inlineStr">
        <is>
          <t>×</t>
        </is>
      </c>
      <c r="I91" s="54" t="inlineStr">
        <is>
          <t>2位パート</t>
        </is>
      </c>
    </row>
    <row r="92" outlineLevel="1" customFormat="1" s="1">
      <c r="B92" s="143" t="n">
        <v>46146</v>
      </c>
      <c r="C92" s="144">
        <f>B92</f>
        <v/>
      </c>
      <c r="D92" s="140" t="inlineStr">
        <is>
          <t>伊勢原少年少女サッカー大会</t>
        </is>
      </c>
      <c r="E92" s="18" t="inlineStr">
        <is>
          <t>伊勢原市総合運動公園</t>
        </is>
      </c>
      <c r="F92" s="53" t="inlineStr">
        <is>
          <t>グランツ梅田</t>
        </is>
      </c>
      <c r="G92" s="32" t="inlineStr">
        <is>
          <t>2-1</t>
        </is>
      </c>
      <c r="H92" s="31" t="inlineStr">
        <is>
          <t>〇</t>
        </is>
      </c>
      <c r="I92" s="54" t="inlineStr">
        <is>
          <t>2位パート優勝（全体5位）</t>
        </is>
      </c>
    </row>
    <row r="93" outlineLevel="1" customFormat="1" s="1">
      <c r="B93" s="46" t="n"/>
      <c r="C93" s="144" t="n"/>
      <c r="D93" s="140" t="n"/>
      <c r="E93" s="18" t="n"/>
      <c r="F93" s="53" t="inlineStr">
        <is>
          <t>鳶尾Jr.</t>
        </is>
      </c>
      <c r="G93" s="32" t="inlineStr">
        <is>
          <t>0-1</t>
        </is>
      </c>
      <c r="H93" s="31" t="inlineStr">
        <is>
          <t>×</t>
        </is>
      </c>
      <c r="I93" s="54" t="n"/>
    </row>
    <row r="94" outlineLevel="1" customFormat="1" s="1">
      <c r="B94" s="46" t="n"/>
      <c r="C94" s="144" t="n"/>
      <c r="D94" s="140" t="n"/>
      <c r="E94" s="18" t="n"/>
      <c r="F94" s="53" t="inlineStr">
        <is>
          <t>成瀬SS</t>
        </is>
      </c>
      <c r="G94" s="32" t="inlineStr">
        <is>
          <t>1-0</t>
        </is>
      </c>
      <c r="H94" s="31" t="inlineStr">
        <is>
          <t>〇</t>
        </is>
      </c>
      <c r="I94" s="54" t="inlineStr">
        <is>
          <t>2位パート</t>
        </is>
      </c>
    </row>
    <row r="95" outlineLevel="1" customFormat="1" s="1">
      <c r="B95" s="46" t="n"/>
      <c r="C95" s="144" t="n"/>
      <c r="D95" s="140" t="n"/>
      <c r="E95" s="18" t="n"/>
      <c r="F95" s="53" t="inlineStr">
        <is>
          <t>東海ブレッズFC</t>
        </is>
      </c>
      <c r="G95" s="32" t="inlineStr">
        <is>
          <t>0-0（PK 3-2）</t>
        </is>
      </c>
      <c r="H95" s="31" t="inlineStr">
        <is>
          <t>〇</t>
        </is>
      </c>
      <c r="I95" s="54" t="inlineStr">
        <is>
          <t>2位パート 決勝</t>
        </is>
      </c>
    </row>
    <row r="96" outlineLevel="1" customFormat="1" s="1">
      <c r="B96" s="143" t="n">
        <v>46141</v>
      </c>
      <c r="C96" s="144">
        <f>B96</f>
        <v/>
      </c>
      <c r="D96" s="140" t="inlineStr">
        <is>
          <t>FFCカップ</t>
        </is>
      </c>
      <c r="E96" s="18" t="inlineStr">
        <is>
          <t>鷹取中</t>
        </is>
      </c>
      <c r="F96" s="53" t="inlineStr">
        <is>
          <t>葉山JGK</t>
        </is>
      </c>
      <c r="G96" s="32" t="inlineStr">
        <is>
          <t>0-2</t>
        </is>
      </c>
      <c r="H96" s="31" t="inlineStr">
        <is>
          <t>×</t>
        </is>
      </c>
      <c r="I96" s="54" t="inlineStr">
        <is>
          <t>5位</t>
        </is>
      </c>
    </row>
    <row r="97" outlineLevel="1" customFormat="1" s="1">
      <c r="B97" s="46" t="n"/>
      <c r="C97" s="144" t="n"/>
      <c r="D97" s="140" t="n"/>
      <c r="E97" s="18" t="n"/>
      <c r="F97" s="53" t="inlineStr">
        <is>
          <t>FC夏島</t>
        </is>
      </c>
      <c r="G97" s="32" t="inlineStr">
        <is>
          <t>4-0</t>
        </is>
      </c>
      <c r="H97" s="31" t="inlineStr">
        <is>
          <t>〇</t>
        </is>
      </c>
      <c r="I97" s="54" t="n"/>
    </row>
    <row r="98" outlineLevel="1" customFormat="1" s="1">
      <c r="B98" s="46" t="n"/>
      <c r="C98" s="144" t="n"/>
      <c r="D98" s="140" t="n"/>
      <c r="E98" s="18" t="n"/>
      <c r="F98" s="53" t="inlineStr">
        <is>
          <t>馬堀FCルンデ</t>
        </is>
      </c>
      <c r="G98" s="32" t="inlineStr">
        <is>
          <t>1-2</t>
        </is>
      </c>
      <c r="H98" s="31" t="inlineStr">
        <is>
          <t>×</t>
        </is>
      </c>
      <c r="I98" s="54" t="n"/>
    </row>
    <row r="99" outlineLevel="1" customFormat="1" s="1">
      <c r="B99" s="46" t="n"/>
      <c r="C99" s="144" t="n"/>
      <c r="D99" s="140" t="n"/>
      <c r="E99" s="18" t="n"/>
      <c r="F99" s="53" t="inlineStr">
        <is>
          <t>船越FC</t>
        </is>
      </c>
      <c r="G99" s="32" t="inlineStr">
        <is>
          <t>4-0</t>
        </is>
      </c>
      <c r="H99" s="31" t="inlineStr">
        <is>
          <t>〇</t>
        </is>
      </c>
      <c r="I99" s="54" t="inlineStr">
        <is>
          <t>5位決定戦</t>
        </is>
      </c>
    </row>
    <row r="100" outlineLevel="1" customFormat="1" s="1">
      <c r="B100" s="143" t="n">
        <v>46138</v>
      </c>
      <c r="C100" s="144">
        <f>B100</f>
        <v/>
      </c>
      <c r="D100" s="140" t="inlineStr">
        <is>
          <t>リーガ鷹</t>
        </is>
      </c>
      <c r="E100" s="18" t="inlineStr">
        <is>
          <t>中野島小</t>
        </is>
      </c>
      <c r="F100" s="53" t="inlineStr">
        <is>
          <t>中野島FC</t>
        </is>
      </c>
      <c r="G100" s="32" t="inlineStr">
        <is>
          <t>0-1</t>
        </is>
      </c>
      <c r="H100" s="31" t="inlineStr">
        <is>
          <t>×</t>
        </is>
      </c>
      <c r="I100" s="54" t="n"/>
    </row>
    <row r="101" ht="15.75" customHeight="1">
      <c r="B101" s="46" t="n"/>
      <c r="C101" s="144" t="n"/>
      <c r="D101" s="140" t="n"/>
      <c r="E101" s="18" t="n"/>
      <c r="F101" s="53" t="inlineStr">
        <is>
          <t>中野島FC</t>
        </is>
      </c>
      <c r="G101" s="32" t="inlineStr">
        <is>
          <t>1-3</t>
        </is>
      </c>
      <c r="H101" s="31" t="inlineStr">
        <is>
          <t>×</t>
        </is>
      </c>
      <c r="I101" s="54" t="inlineStr">
        <is>
          <t>TRM</t>
        </is>
      </c>
    </row>
    <row r="102" ht="15.75" customHeight="1">
      <c r="B102" s="46" t="n"/>
      <c r="C102" s="144" t="n"/>
      <c r="D102" s="140" t="n"/>
      <c r="E102" s="18" t="n"/>
      <c r="F102" s="53" t="inlineStr">
        <is>
          <t>中野島FC</t>
        </is>
      </c>
      <c r="G102" s="32" t="inlineStr">
        <is>
          <t>0-2</t>
        </is>
      </c>
      <c r="H102" s="31" t="inlineStr">
        <is>
          <t>×</t>
        </is>
      </c>
      <c r="I102" s="54" t="inlineStr">
        <is>
          <t>TRM</t>
        </is>
      </c>
    </row>
    <row r="103" ht="15.75" customHeight="1">
      <c r="B103" s="46" t="n"/>
      <c r="C103" s="144" t="n"/>
      <c r="D103" s="140" t="n"/>
      <c r="E103" s="18" t="n"/>
      <c r="F103" s="53" t="inlineStr">
        <is>
          <t>中野島FC</t>
        </is>
      </c>
      <c r="G103" s="32" t="inlineStr">
        <is>
          <t>1-0</t>
        </is>
      </c>
      <c r="H103" s="31" t="inlineStr">
        <is>
          <t>〇</t>
        </is>
      </c>
      <c r="I103" s="54" t="inlineStr">
        <is>
          <t>TRM</t>
        </is>
      </c>
    </row>
    <row r="104" ht="15.75" customHeight="1">
      <c r="B104" s="143" t="n">
        <v>46131</v>
      </c>
      <c r="C104" s="144">
        <f>B104</f>
        <v/>
      </c>
      <c r="D104" s="140" t="inlineStr">
        <is>
          <t>リーガ鷹</t>
        </is>
      </c>
      <c r="E104" s="18" t="inlineStr">
        <is>
          <t>田高G</t>
        </is>
      </c>
      <c r="F104" s="53" t="inlineStr">
        <is>
          <t>エリース東京ジュニア</t>
        </is>
      </c>
      <c r="G104" s="32" t="inlineStr">
        <is>
          <t>3-0</t>
        </is>
      </c>
      <c r="H104" s="31" t="inlineStr">
        <is>
          <t>〇</t>
        </is>
      </c>
      <c r="I104" s="54" t="n"/>
    </row>
    <row r="105" ht="15.75" customHeight="1">
      <c r="B105" s="46" t="n"/>
      <c r="C105" s="144" t="n"/>
      <c r="D105" s="140" t="n"/>
      <c r="E105" s="18" t="n"/>
      <c r="F105" s="53" t="inlineStr">
        <is>
          <t>エリース東京ジュニア</t>
        </is>
      </c>
      <c r="G105" s="32" t="inlineStr">
        <is>
          <t>1-0</t>
        </is>
      </c>
      <c r="H105" s="31" t="inlineStr">
        <is>
          <t>〇</t>
        </is>
      </c>
      <c r="I105" s="54" t="inlineStr">
        <is>
          <t>TRM</t>
        </is>
      </c>
    </row>
    <row r="106">
      <c r="B106" s="46" t="n"/>
      <c r="C106" s="144" t="n"/>
      <c r="D106" s="140" t="n"/>
      <c r="E106" s="18" t="n"/>
      <c r="F106" s="53" t="inlineStr">
        <is>
          <t>エリース東京ジュニア</t>
        </is>
      </c>
      <c r="G106" s="32" t="inlineStr">
        <is>
          <t>2-0</t>
        </is>
      </c>
      <c r="H106" s="31" t="inlineStr">
        <is>
          <t>〇</t>
        </is>
      </c>
      <c r="I106" s="54" t="inlineStr">
        <is>
          <t>TRM</t>
        </is>
      </c>
    </row>
    <row r="107">
      <c r="B107" s="46" t="n"/>
      <c r="C107" s="144" t="n"/>
      <c r="D107" s="140" t="n"/>
      <c r="E107" s="18" t="n"/>
      <c r="F107" s="53" t="inlineStr">
        <is>
          <t>エリース東京ジュニア</t>
        </is>
      </c>
      <c r="G107" s="32" t="inlineStr">
        <is>
          <t>1-0</t>
        </is>
      </c>
      <c r="H107" s="31" t="inlineStr">
        <is>
          <t>〇</t>
        </is>
      </c>
      <c r="I107" s="54" t="inlineStr">
        <is>
          <t>TRM</t>
        </is>
      </c>
    </row>
    <row r="108" customFormat="1" s="141">
      <c r="B108" s="143" t="n">
        <v>46130</v>
      </c>
      <c r="C108" s="144">
        <f>B108</f>
        <v/>
      </c>
      <c r="D108" s="140" t="inlineStr">
        <is>
          <t>TRM</t>
        </is>
      </c>
      <c r="E108" s="18" t="inlineStr">
        <is>
          <t>金沢産業振興センターG</t>
        </is>
      </c>
      <c r="F108" s="53" t="inlineStr">
        <is>
          <t>ESFORCO FC</t>
        </is>
      </c>
      <c r="G108" s="32" t="inlineStr">
        <is>
          <t>0-4</t>
        </is>
      </c>
      <c r="H108" s="31" t="inlineStr">
        <is>
          <t>×</t>
        </is>
      </c>
      <c r="I108" s="54" t="n"/>
    </row>
    <row r="109">
      <c r="B109" s="46" t="n"/>
      <c r="C109" s="144" t="n"/>
      <c r="D109" s="140" t="n"/>
      <c r="E109" s="18" t="n"/>
      <c r="F109" s="53" t="inlineStr">
        <is>
          <t>ESFORCO FC</t>
        </is>
      </c>
      <c r="G109" s="32" t="inlineStr">
        <is>
          <t>0-2</t>
        </is>
      </c>
      <c r="H109" s="31" t="inlineStr">
        <is>
          <t>×</t>
        </is>
      </c>
      <c r="I109" s="54" t="n"/>
    </row>
    <row r="110">
      <c r="B110" s="46" t="n"/>
      <c r="C110" s="144" t="n"/>
      <c r="D110" s="140" t="n"/>
      <c r="E110" s="18" t="n"/>
      <c r="F110" s="53" t="inlineStr">
        <is>
          <t>ESFORCO FC</t>
        </is>
      </c>
      <c r="G110" s="32" t="inlineStr">
        <is>
          <t>0-4</t>
        </is>
      </c>
      <c r="H110" s="31" t="inlineStr">
        <is>
          <t>×</t>
        </is>
      </c>
      <c r="I110" s="54" t="n"/>
    </row>
    <row r="111">
      <c r="B111" s="143" t="n">
        <v>46123</v>
      </c>
      <c r="C111" s="144">
        <f>B111</f>
        <v/>
      </c>
      <c r="D111" s="140" t="inlineStr">
        <is>
          <t>TRM</t>
        </is>
      </c>
      <c r="E111" s="18" t="inlineStr">
        <is>
          <t>金沢産業振興センターG</t>
        </is>
      </c>
      <c r="F111" s="53" t="inlineStr">
        <is>
          <t>ESFORCO FC</t>
        </is>
      </c>
      <c r="G111" s="32" t="inlineStr">
        <is>
          <t>1-3</t>
        </is>
      </c>
      <c r="H111" s="31" t="inlineStr">
        <is>
          <t>×</t>
        </is>
      </c>
      <c r="I111" s="54" t="n"/>
    </row>
    <row r="112">
      <c r="B112" s="46" t="n"/>
      <c r="C112" s="144" t="n"/>
      <c r="D112" s="140" t="n"/>
      <c r="E112" s="18" t="n"/>
      <c r="F112" s="53" t="inlineStr">
        <is>
          <t>ESFORCO FC</t>
        </is>
      </c>
      <c r="G112" s="32" t="inlineStr">
        <is>
          <t>0-4</t>
        </is>
      </c>
      <c r="H112" s="31" t="inlineStr">
        <is>
          <t>×</t>
        </is>
      </c>
      <c r="I112" s="54" t="n"/>
    </row>
    <row r="113">
      <c r="B113" s="46" t="n"/>
      <c r="C113" s="144" t="n"/>
      <c r="D113" s="140" t="n"/>
      <c r="E113" s="18" t="n"/>
      <c r="F113" s="53" t="inlineStr">
        <is>
          <t>ESFORCO FC</t>
        </is>
      </c>
      <c r="G113" s="32" t="inlineStr">
        <is>
          <t>0-1</t>
        </is>
      </c>
      <c r="H113" s="31" t="inlineStr">
        <is>
          <t>×</t>
        </is>
      </c>
      <c r="I113" s="54" t="n"/>
    </row>
    <row r="114" customFormat="1" s="141">
      <c r="B114" s="46" t="n"/>
      <c r="C114" s="144" t="n"/>
      <c r="D114" s="140" t="n"/>
      <c r="E114" s="18" t="n"/>
      <c r="F114" s="53" t="inlineStr">
        <is>
          <t>ESFORCO FC</t>
        </is>
      </c>
      <c r="G114" s="32" t="inlineStr">
        <is>
          <t>0-1</t>
        </is>
      </c>
      <c r="H114" s="31" t="inlineStr">
        <is>
          <t>×</t>
        </is>
      </c>
      <c r="I114" s="54" t="n"/>
    </row>
    <row r="115">
      <c r="B115" s="143" t="n">
        <v>46117</v>
      </c>
      <c r="C115" s="144">
        <f>B115</f>
        <v/>
      </c>
      <c r="D115" s="140" t="inlineStr">
        <is>
          <t>明浜カップ</t>
        </is>
      </c>
      <c r="E115" s="18" t="inlineStr">
        <is>
          <t>明浜小</t>
        </is>
      </c>
      <c r="F115" s="53" t="inlineStr">
        <is>
          <t>FC杉田</t>
        </is>
      </c>
      <c r="G115" s="32" t="inlineStr">
        <is>
          <t>2-1</t>
        </is>
      </c>
      <c r="H115" s="31" t="inlineStr">
        <is>
          <t>〇</t>
        </is>
      </c>
      <c r="I115" s="54" t="n"/>
    </row>
    <row r="116">
      <c r="B116" s="46" t="n"/>
      <c r="C116" s="144" t="n"/>
      <c r="D116" s="140" t="n"/>
      <c r="E116" s="18" t="n"/>
      <c r="F116" s="53" t="inlineStr">
        <is>
          <t>横浜かもめサッカークラブ</t>
        </is>
      </c>
      <c r="G116" s="32" t="inlineStr">
        <is>
          <t>2-2</t>
        </is>
      </c>
      <c r="H116" s="31" t="inlineStr">
        <is>
          <t>△</t>
        </is>
      </c>
      <c r="I116" s="54" t="n"/>
    </row>
    <row r="117">
      <c r="B117" s="46" t="n"/>
      <c r="C117" s="144" t="n"/>
      <c r="D117" s="140" t="n"/>
      <c r="E117" s="18" t="n"/>
      <c r="F117" s="53" t="inlineStr">
        <is>
          <t>FCパーシモン</t>
        </is>
      </c>
      <c r="G117" s="32" t="inlineStr">
        <is>
          <t>0-13</t>
        </is>
      </c>
      <c r="H117" s="31" t="inlineStr">
        <is>
          <t>×</t>
        </is>
      </c>
      <c r="I117" s="54" t="inlineStr">
        <is>
          <t>1位パート</t>
        </is>
      </c>
    </row>
    <row r="118">
      <c r="B118" s="46" t="n"/>
      <c r="C118" s="144" t="n"/>
      <c r="D118" s="140" t="n"/>
      <c r="E118" s="18" t="n"/>
      <c r="F118" s="53" t="inlineStr">
        <is>
          <t>葉山JGK</t>
        </is>
      </c>
      <c r="G118" s="32" t="inlineStr">
        <is>
          <t>0-2</t>
        </is>
      </c>
      <c r="H118" s="31" t="inlineStr">
        <is>
          <t>×</t>
        </is>
      </c>
      <c r="I118" s="54" t="inlineStr">
        <is>
          <t>3位決定戦</t>
        </is>
      </c>
    </row>
    <row r="119">
      <c r="B119" s="143" t="n">
        <v>46116</v>
      </c>
      <c r="C119" s="144">
        <f>B119</f>
        <v/>
      </c>
      <c r="D119" s="140" t="inlineStr">
        <is>
          <t>FC明浜主催TRM</t>
        </is>
      </c>
      <c r="E119" s="18" t="inlineStr">
        <is>
          <t>明浜小学校</t>
        </is>
      </c>
      <c r="F119" s="53" t="inlineStr">
        <is>
          <t>村岡キッカーズ</t>
        </is>
      </c>
      <c r="G119" s="32" t="inlineStr">
        <is>
          <t>0-3</t>
        </is>
      </c>
      <c r="H119" s="31" t="inlineStr">
        <is>
          <t>×</t>
        </is>
      </c>
      <c r="I119" s="54" t="n"/>
    </row>
    <row r="120">
      <c r="B120" s="46" t="n"/>
      <c r="C120" s="144" t="n"/>
      <c r="D120" s="140" t="n"/>
      <c r="E120" s="18" t="n"/>
      <c r="F120" s="53" t="inlineStr">
        <is>
          <t>下丸子シューターズ</t>
        </is>
      </c>
      <c r="G120" s="32" t="inlineStr">
        <is>
          <t>3-0</t>
        </is>
      </c>
      <c r="H120" s="31" t="inlineStr">
        <is>
          <t>〇</t>
        </is>
      </c>
      <c r="I120" s="54" t="n"/>
    </row>
    <row r="121">
      <c r="B121" s="143" t="n">
        <v>46103</v>
      </c>
      <c r="C121" s="144">
        <f>B121</f>
        <v/>
      </c>
      <c r="D121" s="140" t="inlineStr">
        <is>
          <t>JGK杯</t>
        </is>
      </c>
      <c r="E121" s="18" t="inlineStr">
        <is>
          <t>南郷グランド</t>
        </is>
      </c>
      <c r="F121" s="53" t="inlineStr">
        <is>
          <t>葉山JGK山</t>
        </is>
      </c>
      <c r="G121" s="32" t="inlineStr">
        <is>
          <t>0-7</t>
        </is>
      </c>
      <c r="H121" s="31" t="inlineStr">
        <is>
          <t>×</t>
        </is>
      </c>
      <c r="I121" s="54" t="inlineStr">
        <is>
          <t>準優勝</t>
        </is>
      </c>
    </row>
    <row r="122">
      <c r="B122" s="46" t="n"/>
      <c r="C122" s="144" t="n"/>
      <c r="D122" s="140" t="n"/>
      <c r="E122" s="18" t="n"/>
      <c r="F122" s="53" t="inlineStr">
        <is>
          <t>泉キッカーズ</t>
        </is>
      </c>
      <c r="G122" s="32" t="inlineStr">
        <is>
          <t>3-0</t>
        </is>
      </c>
      <c r="H122" s="31" t="inlineStr">
        <is>
          <t>〇</t>
        </is>
      </c>
      <c r="I122" s="54" t="n"/>
    </row>
    <row r="123">
      <c r="B123" s="46" t="n"/>
      <c r="C123" s="144" t="n"/>
      <c r="D123" s="140" t="n"/>
      <c r="E123" s="18" t="n"/>
      <c r="F123" s="53" t="inlineStr">
        <is>
          <t>FC夏島</t>
        </is>
      </c>
      <c r="G123" s="32" t="inlineStr">
        <is>
          <t>9-0</t>
        </is>
      </c>
      <c r="H123" s="31" t="inlineStr">
        <is>
          <t>〇</t>
        </is>
      </c>
      <c r="I123" s="54" t="n"/>
    </row>
    <row r="124">
      <c r="B124" s="46" t="n"/>
      <c r="C124" s="144" t="n"/>
      <c r="D124" s="140" t="n"/>
      <c r="E124" s="18" t="n"/>
      <c r="F124" s="53" t="inlineStr">
        <is>
          <t>葉山JGK海</t>
        </is>
      </c>
      <c r="G124" s="32" t="inlineStr">
        <is>
          <t>2-0</t>
        </is>
      </c>
      <c r="H124" s="31" t="inlineStr">
        <is>
          <t>〇</t>
        </is>
      </c>
      <c r="I124" s="54" t="n"/>
    </row>
    <row r="125">
      <c r="B125" s="143" t="n">
        <v>46102</v>
      </c>
      <c r="C125" s="144">
        <f>B125</f>
        <v/>
      </c>
      <c r="D125" s="140" t="inlineStr">
        <is>
          <t>Y.S.C.C 前座試合</t>
        </is>
      </c>
      <c r="E125" s="18" t="inlineStr">
        <is>
          <t>ニッパツ三ツ沢球技場</t>
        </is>
      </c>
      <c r="F125" s="53" t="inlineStr">
        <is>
          <t>アスルクラロ沼津</t>
        </is>
      </c>
      <c r="G125" s="32" t="inlineStr">
        <is>
          <t>1-1</t>
        </is>
      </c>
      <c r="H125" s="31" t="inlineStr">
        <is>
          <t>△</t>
        </is>
      </c>
      <c r="I125" s="54" t="n"/>
    </row>
    <row r="126">
      <c r="B126" s="143" t="n">
        <v>46096</v>
      </c>
      <c r="C126" s="144">
        <f>B126</f>
        <v/>
      </c>
      <c r="D126" s="140" t="inlineStr">
        <is>
          <t>シーガルズTRM</t>
        </is>
      </c>
      <c r="E126" s="18" t="inlineStr">
        <is>
          <t>野比東小</t>
        </is>
      </c>
      <c r="F126" s="53" t="inlineStr">
        <is>
          <t>横須賀シーガルズFC</t>
        </is>
      </c>
      <c r="G126" s="32" t="inlineStr">
        <is>
          <t>1-0</t>
        </is>
      </c>
      <c r="H126" s="31" t="inlineStr">
        <is>
          <t>〇</t>
        </is>
      </c>
      <c r="I126" s="54" t="n"/>
    </row>
    <row r="127">
      <c r="B127" s="46" t="n"/>
      <c r="C127" s="144" t="n"/>
      <c r="D127" s="140" t="n"/>
      <c r="E127" s="18" t="n"/>
      <c r="F127" s="53" t="inlineStr">
        <is>
          <t>横須賀シーガルズFC</t>
        </is>
      </c>
      <c r="G127" s="32" t="inlineStr">
        <is>
          <t>0-1</t>
        </is>
      </c>
      <c r="H127" s="31" t="inlineStr">
        <is>
          <t>×</t>
        </is>
      </c>
      <c r="I127" s="54" t="n"/>
    </row>
    <row r="128">
      <c r="B128" s="46" t="n"/>
      <c r="C128" s="144" t="n"/>
      <c r="D128" s="140" t="n"/>
      <c r="E128" s="18" t="n"/>
      <c r="F128" s="53" t="inlineStr">
        <is>
          <t>横須賀シーガルズFC</t>
        </is>
      </c>
      <c r="G128" s="32" t="inlineStr">
        <is>
          <t>0-0</t>
        </is>
      </c>
      <c r="H128" s="31" t="inlineStr">
        <is>
          <t>△</t>
        </is>
      </c>
      <c r="I128" s="54" t="n"/>
    </row>
    <row r="129">
      <c r="B129" s="46" t="n"/>
      <c r="C129" s="144" t="n"/>
      <c r="D129" s="140" t="n"/>
      <c r="E129" s="18" t="n"/>
      <c r="F129" s="53" t="inlineStr">
        <is>
          <t>横須賀シーガルズFC</t>
        </is>
      </c>
      <c r="G129" s="32" t="inlineStr">
        <is>
          <t>0-4</t>
        </is>
      </c>
      <c r="H129" s="31" t="inlineStr">
        <is>
          <t>×</t>
        </is>
      </c>
      <c r="I129" s="54" t="n"/>
    </row>
    <row r="130">
      <c r="B130" s="46" t="n"/>
      <c r="C130" s="144" t="n"/>
      <c r="D130" s="140" t="n"/>
      <c r="E130" s="18" t="n"/>
      <c r="F130" s="53" t="inlineStr">
        <is>
          <t>横須賀シーガルズFC</t>
        </is>
      </c>
      <c r="G130" s="32" t="inlineStr">
        <is>
          <t>2-1</t>
        </is>
      </c>
      <c r="H130" s="31" t="inlineStr">
        <is>
          <t>〇</t>
        </is>
      </c>
      <c r="I130" s="54" t="n"/>
    </row>
    <row r="131">
      <c r="B131" s="46" t="n"/>
      <c r="C131" s="144" t="n"/>
      <c r="D131" s="140" t="n"/>
      <c r="E131" s="18" t="n"/>
      <c r="F131" s="53" t="inlineStr">
        <is>
          <t>横須賀シーガルズFC</t>
        </is>
      </c>
      <c r="G131" s="32" t="inlineStr">
        <is>
          <t>0-4</t>
        </is>
      </c>
      <c r="H131" s="31" t="inlineStr">
        <is>
          <t>×</t>
        </is>
      </c>
      <c r="I131" s="54" t="n"/>
    </row>
    <row r="132">
      <c r="B132" s="143" t="n">
        <v>46088</v>
      </c>
      <c r="C132" s="144">
        <f>B132</f>
        <v/>
      </c>
      <c r="D132" s="140" t="inlineStr">
        <is>
          <t>高坂杯</t>
        </is>
      </c>
      <c r="E132" s="18" t="inlineStr">
        <is>
          <t>高坂小</t>
        </is>
      </c>
      <c r="F132" s="53" t="inlineStr">
        <is>
          <t>FC夏島</t>
        </is>
      </c>
      <c r="G132" s="32" t="inlineStr">
        <is>
          <t>0-0</t>
        </is>
      </c>
      <c r="H132" s="31" t="inlineStr">
        <is>
          <t>△</t>
        </is>
      </c>
      <c r="I132" s="54" t="inlineStr">
        <is>
          <t>3位</t>
        </is>
      </c>
    </row>
    <row r="133" customFormat="1" s="141">
      <c r="B133" s="46" t="n"/>
      <c r="C133" s="144" t="n"/>
      <c r="D133" s="140" t="n"/>
      <c r="E133" s="18" t="n"/>
      <c r="F133" s="53" t="inlineStr">
        <is>
          <t>FC高坂</t>
        </is>
      </c>
      <c r="G133" s="32" t="inlineStr">
        <is>
          <t>2-0</t>
        </is>
      </c>
      <c r="H133" s="31" t="inlineStr">
        <is>
          <t>〇</t>
        </is>
      </c>
      <c r="I133" s="54" t="n"/>
    </row>
    <row r="134">
      <c r="B134" s="46" t="n"/>
      <c r="C134" s="144" t="n"/>
      <c r="D134" s="140" t="n"/>
      <c r="E134" s="18" t="n"/>
      <c r="F134" s="53" t="inlineStr">
        <is>
          <t>大津FC</t>
        </is>
      </c>
      <c r="G134" s="32" t="inlineStr">
        <is>
          <t>0-1</t>
        </is>
      </c>
      <c r="H134" s="31" t="inlineStr">
        <is>
          <t>×</t>
        </is>
      </c>
      <c r="I134" s="54" t="n"/>
    </row>
    <row r="135">
      <c r="B135" s="46" t="n"/>
      <c r="C135" s="144" t="n"/>
      <c r="D135" s="140" t="n"/>
      <c r="E135" s="18" t="n"/>
      <c r="F135" s="53" t="inlineStr">
        <is>
          <t>三浦旭SC</t>
        </is>
      </c>
      <c r="G135" s="32" t="inlineStr">
        <is>
          <t>0-0</t>
        </is>
      </c>
      <c r="H135" s="31" t="inlineStr">
        <is>
          <t>△</t>
        </is>
      </c>
      <c r="I135" s="54" t="n"/>
    </row>
    <row r="136">
      <c r="B136" s="46" t="n"/>
      <c r="C136" s="144" t="n"/>
      <c r="D136" s="140" t="n"/>
      <c r="E136" s="18" t="n"/>
      <c r="F136" s="53" t="inlineStr">
        <is>
          <t>たかとりキッカーズ</t>
        </is>
      </c>
      <c r="G136" s="32" t="inlineStr">
        <is>
          <t>2-1</t>
        </is>
      </c>
      <c r="H136" s="31" t="inlineStr">
        <is>
          <t>〇</t>
        </is>
      </c>
      <c r="I136" s="54" t="n"/>
    </row>
    <row r="137">
      <c r="B137" s="143" t="n">
        <v>46082</v>
      </c>
      <c r="C137" s="144">
        <f>B137</f>
        <v/>
      </c>
      <c r="D137" s="140" t="inlineStr">
        <is>
          <t>TRM</t>
        </is>
      </c>
      <c r="E137" s="18" t="inlineStr">
        <is>
          <t>JERAグランド</t>
        </is>
      </c>
      <c r="F137" s="53" t="inlineStr">
        <is>
          <t>IOM</t>
        </is>
      </c>
      <c r="G137" s="32" t="inlineStr">
        <is>
          <t>1-1</t>
        </is>
      </c>
      <c r="H137" s="31" t="inlineStr">
        <is>
          <t>△</t>
        </is>
      </c>
      <c r="I137" s="54" t="n"/>
    </row>
    <row r="138">
      <c r="B138" s="46" t="n"/>
      <c r="C138" s="144" t="n"/>
      <c r="D138" s="140" t="n"/>
      <c r="E138" s="18" t="n"/>
      <c r="F138" s="53" t="inlineStr">
        <is>
          <t>久里浜FC</t>
        </is>
      </c>
      <c r="G138" s="32" t="inlineStr">
        <is>
          <t>0-1</t>
        </is>
      </c>
      <c r="H138" s="31" t="inlineStr">
        <is>
          <t>×</t>
        </is>
      </c>
      <c r="I138" s="54" t="n"/>
    </row>
    <row r="139">
      <c r="B139" s="46" t="n"/>
      <c r="C139" s="144" t="n"/>
      <c r="D139" s="140" t="n"/>
      <c r="E139" s="18" t="n"/>
      <c r="F139" s="53" t="inlineStr">
        <is>
          <t>IOM</t>
        </is>
      </c>
      <c r="G139" s="32" t="inlineStr">
        <is>
          <t>0-4</t>
        </is>
      </c>
      <c r="H139" s="31" t="inlineStr">
        <is>
          <t>×</t>
        </is>
      </c>
      <c r="I139" s="54" t="n"/>
    </row>
    <row r="140">
      <c r="B140" s="46" t="n"/>
      <c r="C140" s="144" t="n"/>
      <c r="D140" s="140" t="n"/>
      <c r="E140" s="18" t="n"/>
      <c r="F140" s="53" t="inlineStr">
        <is>
          <t>久里浜FC</t>
        </is>
      </c>
      <c r="G140" s="32" t="inlineStr">
        <is>
          <t>1-1</t>
        </is>
      </c>
      <c r="H140" s="31" t="inlineStr">
        <is>
          <t>△</t>
        </is>
      </c>
      <c r="I140" s="54" t="n"/>
    </row>
    <row r="141">
      <c r="B141" s="46" t="n"/>
      <c r="C141" s="144" t="n"/>
      <c r="D141" s="140" t="n"/>
      <c r="E141" s="18" t="n"/>
      <c r="F141" s="53" t="inlineStr">
        <is>
          <t>IOM</t>
        </is>
      </c>
      <c r="G141" s="32" t="inlineStr">
        <is>
          <t>1-2</t>
        </is>
      </c>
      <c r="H141" s="31" t="inlineStr">
        <is>
          <t>×</t>
        </is>
      </c>
      <c r="I141" s="54" t="n"/>
    </row>
    <row r="142">
      <c r="B142" s="143" t="n">
        <v>46076</v>
      </c>
      <c r="C142" s="144">
        <f>B142</f>
        <v/>
      </c>
      <c r="D142" s="140" t="inlineStr">
        <is>
          <t>初声カップ</t>
        </is>
      </c>
      <c r="E142" s="18" t="inlineStr">
        <is>
          <t>初声小学校</t>
        </is>
      </c>
      <c r="F142" s="53" t="inlineStr">
        <is>
          <t>逗子リトルSC</t>
        </is>
      </c>
      <c r="G142" s="32" t="inlineStr">
        <is>
          <t>5-0</t>
        </is>
      </c>
      <c r="H142" s="31" t="inlineStr">
        <is>
          <t>〇</t>
        </is>
      </c>
      <c r="I142" s="54" t="inlineStr">
        <is>
          <t>準優勝</t>
        </is>
      </c>
    </row>
    <row r="143">
      <c r="B143" s="46" t="n"/>
      <c r="C143" s="144" t="n"/>
      <c r="D143" s="140" t="n"/>
      <c r="E143" s="18" t="n"/>
      <c r="F143" s="53" t="inlineStr">
        <is>
          <t>初声ジュニアFC</t>
        </is>
      </c>
      <c r="G143" s="32" t="inlineStr">
        <is>
          <t>0-1</t>
        </is>
      </c>
      <c r="H143" s="31" t="inlineStr">
        <is>
          <t>×</t>
        </is>
      </c>
      <c r="I143" s="54" t="n"/>
    </row>
    <row r="144">
      <c r="B144" s="46" t="n"/>
      <c r="C144" s="144" t="n"/>
      <c r="D144" s="140" t="n"/>
      <c r="E144" s="18" t="n"/>
      <c r="F144" s="53" t="inlineStr">
        <is>
          <t>星月SC</t>
        </is>
      </c>
      <c r="G144" s="32" t="inlineStr">
        <is>
          <t>3-1</t>
        </is>
      </c>
      <c r="H144" s="31" t="inlineStr">
        <is>
          <t>〇</t>
        </is>
      </c>
      <c r="I144" s="54" t="n"/>
    </row>
    <row r="145">
      <c r="B145" s="46" t="n"/>
      <c r="C145" s="144" t="n"/>
      <c r="D145" s="140" t="n"/>
      <c r="E145" s="18" t="n"/>
      <c r="F145" s="53" t="inlineStr">
        <is>
          <t>城北ファイターズ</t>
        </is>
      </c>
      <c r="G145" s="32" t="inlineStr">
        <is>
          <t>3-0</t>
        </is>
      </c>
      <c r="H145" s="31" t="inlineStr">
        <is>
          <t>〇</t>
        </is>
      </c>
      <c r="I145" s="54" t="n"/>
    </row>
    <row r="146" customFormat="1" s="141">
      <c r="B146" s="143" t="n">
        <v>46046</v>
      </c>
      <c r="C146" s="144">
        <f>B146</f>
        <v/>
      </c>
      <c r="D146" s="140" t="inlineStr">
        <is>
          <t>TRM</t>
        </is>
      </c>
      <c r="E146" s="18" t="inlineStr">
        <is>
          <t>明浜小学校</t>
        </is>
      </c>
      <c r="F146" s="53" t="inlineStr">
        <is>
          <t>六浦毎日SS</t>
        </is>
      </c>
      <c r="G146" s="32" t="inlineStr">
        <is>
          <t>0-1</t>
        </is>
      </c>
      <c r="H146" s="31" t="inlineStr">
        <is>
          <t>×</t>
        </is>
      </c>
      <c r="I146" s="54" t="n"/>
    </row>
    <row r="147">
      <c r="B147" s="46" t="n"/>
      <c r="C147" s="144" t="n"/>
      <c r="D147" s="140" t="n"/>
      <c r="E147" s="18" t="n"/>
      <c r="F147" s="53" t="inlineStr">
        <is>
          <t>TADOなかよしSC</t>
        </is>
      </c>
      <c r="G147" s="32" t="inlineStr">
        <is>
          <t>0-3</t>
        </is>
      </c>
      <c r="H147" s="31" t="inlineStr">
        <is>
          <t>×</t>
        </is>
      </c>
      <c r="I147" s="54" t="n"/>
    </row>
    <row r="148">
      <c r="B148" s="46" t="n"/>
      <c r="C148" s="144" t="n"/>
      <c r="D148" s="140" t="n"/>
      <c r="E148" s="18" t="n"/>
      <c r="F148" s="53" t="inlineStr">
        <is>
          <t>六浦毎日SS</t>
        </is>
      </c>
      <c r="G148" s="32" t="inlineStr">
        <is>
          <t>0-1</t>
        </is>
      </c>
      <c r="H148" s="31" t="inlineStr">
        <is>
          <t>×</t>
        </is>
      </c>
      <c r="I148" s="54" t="n"/>
    </row>
    <row r="149">
      <c r="B149" s="46" t="n"/>
      <c r="C149" s="144" t="n"/>
      <c r="D149" s="140" t="n"/>
      <c r="E149" s="18" t="n"/>
      <c r="F149" s="53" t="inlineStr">
        <is>
          <t>TADOなかよしSC</t>
        </is>
      </c>
      <c r="G149" s="32" t="inlineStr">
        <is>
          <t>0-1</t>
        </is>
      </c>
      <c r="H149" s="31" t="inlineStr">
        <is>
          <t>×</t>
        </is>
      </c>
      <c r="I149" s="54" t="n"/>
    </row>
    <row r="150">
      <c r="B150" s="46" t="n"/>
      <c r="C150" s="144" t="n"/>
      <c r="D150" s="140" t="n"/>
      <c r="E150" s="18" t="n"/>
      <c r="F150" s="53" t="inlineStr">
        <is>
          <t>六浦毎日SS</t>
        </is>
      </c>
      <c r="G150" s="32" t="inlineStr">
        <is>
          <t>1-2</t>
        </is>
      </c>
      <c r="H150" s="31" t="inlineStr">
        <is>
          <t>×</t>
        </is>
      </c>
      <c r="I150" s="54" t="n"/>
    </row>
    <row r="151">
      <c r="B151" s="46" t="n"/>
      <c r="C151" s="144" t="n"/>
      <c r="D151" s="140" t="n"/>
      <c r="E151" s="18" t="n"/>
      <c r="F151" s="53" t="inlineStr">
        <is>
          <t>TADOなかよしSC</t>
        </is>
      </c>
      <c r="G151" s="32" t="inlineStr">
        <is>
          <t>0-1</t>
        </is>
      </c>
      <c r="H151" s="31" t="inlineStr">
        <is>
          <t>×</t>
        </is>
      </c>
      <c r="I151" s="54" t="n"/>
    </row>
    <row r="152">
      <c r="B152" s="143" t="n">
        <v>46039</v>
      </c>
      <c r="C152" s="144">
        <f>B152</f>
        <v/>
      </c>
      <c r="D152" s="140" t="inlineStr">
        <is>
          <t>三浦半島大会</t>
        </is>
      </c>
      <c r="E152" s="18" t="inlineStr">
        <is>
          <t>南郷上ノ山公園</t>
        </is>
      </c>
      <c r="F152" s="53" t="inlineStr">
        <is>
          <t>スワ•SS22</t>
        </is>
      </c>
      <c r="G152" s="32" t="inlineStr">
        <is>
          <t>2-2（PK 3-4）</t>
        </is>
      </c>
      <c r="H152" s="31" t="inlineStr">
        <is>
          <t>×</t>
        </is>
      </c>
      <c r="I152" s="54" t="n"/>
    </row>
    <row r="153">
      <c r="B153" s="143" t="n">
        <v>46033</v>
      </c>
      <c r="C153" s="144">
        <f>B153</f>
        <v/>
      </c>
      <c r="D153" s="140" t="inlineStr">
        <is>
          <t>武山キッカーズTRM</t>
        </is>
      </c>
      <c r="E153" s="18" t="inlineStr">
        <is>
          <t>荻野小学校</t>
        </is>
      </c>
      <c r="F153" s="53" t="inlineStr">
        <is>
          <t>武山キッカーズ・ジュニア</t>
        </is>
      </c>
      <c r="G153" s="32" t="inlineStr">
        <is>
          <t>1-2</t>
        </is>
      </c>
      <c r="H153" s="31" t="inlineStr">
        <is>
          <t>×</t>
        </is>
      </c>
      <c r="I153" s="54" t="n"/>
    </row>
    <row r="154">
      <c r="B154" s="46" t="n"/>
      <c r="C154" s="144" t="n"/>
      <c r="D154" s="140" t="n"/>
      <c r="E154" s="18" t="n"/>
      <c r="F154" s="53" t="inlineStr">
        <is>
          <t>武山キッカーズ・ジュニア</t>
        </is>
      </c>
      <c r="G154" s="32" t="inlineStr">
        <is>
          <t>0-1</t>
        </is>
      </c>
      <c r="H154" s="31" t="inlineStr">
        <is>
          <t>×</t>
        </is>
      </c>
      <c r="I154" s="54" t="n"/>
    </row>
    <row r="155">
      <c r="B155" s="46" t="n"/>
      <c r="C155" s="144" t="n"/>
      <c r="D155" s="140" t="n"/>
      <c r="E155" s="18" t="n"/>
      <c r="F155" s="53" t="inlineStr">
        <is>
          <t>武山キッカーズ・ジュニア</t>
        </is>
      </c>
      <c r="G155" s="32" t="inlineStr">
        <is>
          <t>0-0</t>
        </is>
      </c>
      <c r="H155" s="31" t="inlineStr">
        <is>
          <t>△</t>
        </is>
      </c>
      <c r="I155" s="54" t="n"/>
    </row>
    <row r="156">
      <c r="B156" s="46" t="n"/>
      <c r="C156" s="144" t="n"/>
      <c r="D156" s="140" t="n"/>
      <c r="E156" s="18" t="n"/>
      <c r="F156" s="53" t="inlineStr">
        <is>
          <t>武山キッカーズ・ジュニア</t>
        </is>
      </c>
      <c r="G156" s="32" t="inlineStr">
        <is>
          <t>1-1</t>
        </is>
      </c>
      <c r="H156" s="31" t="inlineStr">
        <is>
          <t>△</t>
        </is>
      </c>
      <c r="I156" s="54" t="n"/>
    </row>
    <row r="157">
      <c r="B157" s="46" t="n"/>
      <c r="C157" s="144" t="n"/>
      <c r="D157" s="140" t="n"/>
      <c r="E157" s="18" t="n"/>
      <c r="F157" s="53" t="inlineStr">
        <is>
          <t>武山キッカーズ・ジュニア</t>
        </is>
      </c>
      <c r="G157" s="32" t="inlineStr">
        <is>
          <t>1-0</t>
        </is>
      </c>
      <c r="H157" s="31" t="inlineStr">
        <is>
          <t>〇</t>
        </is>
      </c>
      <c r="I157" s="54" t="n"/>
    </row>
    <row r="158">
      <c r="B158" s="143" t="n">
        <v>46005</v>
      </c>
      <c r="C158" s="144">
        <f>B158</f>
        <v/>
      </c>
      <c r="D158" s="140" t="inlineStr">
        <is>
          <t>ESFORCO F.C. TRM</t>
        </is>
      </c>
      <c r="E158" s="18" t="inlineStr">
        <is>
          <t>横浜市立青木小学校</t>
        </is>
      </c>
      <c r="F158" s="53" t="inlineStr">
        <is>
          <t>ESFORCO F.C.</t>
        </is>
      </c>
      <c r="G158" s="32" t="inlineStr">
        <is>
          <t>0-4</t>
        </is>
      </c>
      <c r="H158" s="31" t="inlineStr">
        <is>
          <t>×</t>
        </is>
      </c>
      <c r="I158" s="54" t="n"/>
    </row>
    <row r="159">
      <c r="B159" s="46" t="n"/>
      <c r="C159" s="144" t="n"/>
      <c r="D159" s="140" t="n"/>
      <c r="E159" s="18" t="n"/>
      <c r="F159" s="53" t="inlineStr">
        <is>
          <t>ESFORCO F.C.</t>
        </is>
      </c>
      <c r="G159" s="32" t="inlineStr">
        <is>
          <t>1-2</t>
        </is>
      </c>
      <c r="H159" s="31" t="inlineStr">
        <is>
          <t>×</t>
        </is>
      </c>
      <c r="I159" s="54" t="n"/>
    </row>
    <row r="160">
      <c r="B160" s="46" t="n"/>
      <c r="C160" s="144" t="n"/>
      <c r="D160" s="140" t="n"/>
      <c r="E160" s="18" t="n"/>
      <c r="F160" s="53" t="inlineStr">
        <is>
          <t>ESFORCO F.C.</t>
        </is>
      </c>
      <c r="G160" s="32" t="inlineStr">
        <is>
          <t>1-8</t>
        </is>
      </c>
      <c r="H160" s="31" t="inlineStr">
        <is>
          <t>×</t>
        </is>
      </c>
      <c r="I160" s="54" t="n"/>
    </row>
    <row r="161">
      <c r="B161" s="46" t="n"/>
      <c r="C161" s="144" t="n"/>
      <c r="D161" s="140" t="n"/>
      <c r="E161" s="18" t="n"/>
      <c r="F161" s="53" t="inlineStr">
        <is>
          <t>ESFORCO F.C.</t>
        </is>
      </c>
      <c r="G161" s="32" t="inlineStr">
        <is>
          <t>0-4</t>
        </is>
      </c>
      <c r="H161" s="31" t="inlineStr">
        <is>
          <t>×</t>
        </is>
      </c>
      <c r="I161" s="54" t="n"/>
    </row>
    <row r="162">
      <c r="B162" s="143" t="n">
        <v>45998</v>
      </c>
      <c r="C162" s="144">
        <f>B162</f>
        <v/>
      </c>
      <c r="D162" s="140" t="inlineStr">
        <is>
          <t>低学年大会</t>
        </is>
      </c>
      <c r="E162" s="18" t="inlineStr">
        <is>
          <t>馬堀小学校</t>
        </is>
      </c>
      <c r="F162" s="53" t="inlineStr">
        <is>
          <t>横須賀シーガルズFC G</t>
        </is>
      </c>
      <c r="G162" s="32" t="inlineStr">
        <is>
          <t>2-0</t>
        </is>
      </c>
      <c r="H162" s="31" t="inlineStr">
        <is>
          <t>〇</t>
        </is>
      </c>
      <c r="I162" s="54" t="n"/>
    </row>
    <row r="163">
      <c r="B163" s="143" t="n">
        <v>45997</v>
      </c>
      <c r="C163" s="144">
        <f>B163</f>
        <v/>
      </c>
      <c r="D163" s="140" t="inlineStr">
        <is>
          <t>低学年大会</t>
        </is>
      </c>
      <c r="E163" s="18" t="inlineStr">
        <is>
          <t>根岸小学校</t>
        </is>
      </c>
      <c r="F163" s="53" t="inlineStr">
        <is>
          <t>大津FC</t>
        </is>
      </c>
      <c r="G163" s="32" t="inlineStr">
        <is>
          <t>2-2</t>
        </is>
      </c>
      <c r="H163" s="31" t="inlineStr">
        <is>
          <t>△</t>
        </is>
      </c>
      <c r="I163" s="54" t="n"/>
    </row>
    <row r="164">
      <c r="B164" s="46" t="n"/>
      <c r="C164" s="144" t="n"/>
      <c r="D164" s="140" t="n"/>
      <c r="E164" s="18" t="n"/>
      <c r="F164" s="53" t="inlineStr">
        <is>
          <t>たかとりビアンコ</t>
        </is>
      </c>
      <c r="G164" s="32" t="inlineStr">
        <is>
          <t>0-4</t>
        </is>
      </c>
      <c r="H164" s="31" t="inlineStr">
        <is>
          <t>×</t>
        </is>
      </c>
      <c r="I164" s="54" t="n"/>
    </row>
    <row r="165">
      <c r="B165" s="143" t="n">
        <v>45985</v>
      </c>
      <c r="C165" s="144">
        <f>B165</f>
        <v/>
      </c>
      <c r="D165" s="140" t="inlineStr">
        <is>
          <t>リーフフェスタ</t>
        </is>
      </c>
      <c r="E165" s="18" t="inlineStr">
        <is>
          <t>リーフスタジアム</t>
        </is>
      </c>
      <c r="F165" s="53" t="inlineStr">
        <is>
          <t>武山キッカーズ・ジュニア</t>
        </is>
      </c>
      <c r="G165" s="32" t="inlineStr">
        <is>
          <t>2-1</t>
        </is>
      </c>
      <c r="H165" s="31" t="inlineStr">
        <is>
          <t>〇</t>
        </is>
      </c>
      <c r="I165" s="54" t="n"/>
    </row>
    <row r="166">
      <c r="B166" s="46" t="n"/>
      <c r="C166" s="144" t="n"/>
      <c r="D166" s="140" t="n"/>
      <c r="E166" s="18" t="n"/>
      <c r="F166" s="53" t="inlineStr">
        <is>
          <t>I.Oキッカーズ</t>
        </is>
      </c>
      <c r="G166" s="32" t="inlineStr">
        <is>
          <t>1-0</t>
        </is>
      </c>
      <c r="H166" s="31" t="inlineStr">
        <is>
          <t>〇</t>
        </is>
      </c>
      <c r="I166" s="54" t="n"/>
    </row>
    <row r="167">
      <c r="B167" s="143" t="n">
        <v>45984</v>
      </c>
      <c r="C167" s="144">
        <f>B167</f>
        <v/>
      </c>
      <c r="D167" s="140" t="inlineStr">
        <is>
          <t>ルベントカップ</t>
        </is>
      </c>
      <c r="E167" s="18" t="inlineStr">
        <is>
          <t>大磯運動公園</t>
        </is>
      </c>
      <c r="F167" s="53" t="inlineStr">
        <is>
          <t>TADOなかよしSC</t>
        </is>
      </c>
      <c r="G167" s="32" t="inlineStr">
        <is>
          <t>0-1</t>
        </is>
      </c>
      <c r="H167" s="31" t="inlineStr">
        <is>
          <t>×</t>
        </is>
      </c>
      <c r="I167" s="54" t="n"/>
    </row>
    <row r="168">
      <c r="B168" s="46" t="n"/>
      <c r="C168" s="144" t="n"/>
      <c r="D168" s="140" t="n"/>
      <c r="E168" s="18" t="n"/>
      <c r="F168" s="53" t="inlineStr">
        <is>
          <t>鶴ヶ台スパイダーズ</t>
        </is>
      </c>
      <c r="G168" s="32" t="inlineStr">
        <is>
          <t>1-0</t>
        </is>
      </c>
      <c r="H168" s="31" t="inlineStr">
        <is>
          <t>〇</t>
        </is>
      </c>
      <c r="I168" s="54" t="n"/>
    </row>
    <row r="169">
      <c r="B169" s="46" t="n"/>
      <c r="C169" s="144" t="n"/>
      <c r="D169" s="140" t="n"/>
      <c r="E169" s="18" t="n"/>
      <c r="F169" s="53" t="inlineStr">
        <is>
          <t>野庭キッカーズ</t>
        </is>
      </c>
      <c r="G169" s="32" t="inlineStr">
        <is>
          <t>0-1</t>
        </is>
      </c>
      <c r="H169" s="31" t="inlineStr">
        <is>
          <t>×</t>
        </is>
      </c>
      <c r="I169" s="54" t="n"/>
    </row>
    <row r="170" customFormat="1" s="141">
      <c r="B170" s="46" t="n"/>
      <c r="C170" s="144" t="n"/>
      <c r="D170" s="140" t="n"/>
      <c r="E170" s="18" t="n"/>
      <c r="F170" s="53" t="inlineStr">
        <is>
          <t>足柄FC</t>
        </is>
      </c>
      <c r="G170" s="32" t="inlineStr">
        <is>
          <t>0-4</t>
        </is>
      </c>
      <c r="H170" s="31" t="inlineStr">
        <is>
          <t>×</t>
        </is>
      </c>
      <c r="I170" s="54" t="n"/>
    </row>
    <row r="171">
      <c r="B171" s="46" t="n"/>
      <c r="C171" s="144" t="n"/>
      <c r="D171" s="140" t="n"/>
      <c r="E171" s="18" t="n"/>
      <c r="F171" s="53" t="inlineStr">
        <is>
          <t>FC鷹</t>
        </is>
      </c>
      <c r="G171" s="32" t="inlineStr">
        <is>
          <t>2-0</t>
        </is>
      </c>
      <c r="H171" s="31" t="inlineStr">
        <is>
          <t>〇</t>
        </is>
      </c>
      <c r="I171" s="54" t="n"/>
    </row>
    <row r="172">
      <c r="B172" s="143" t="n">
        <v>45977</v>
      </c>
      <c r="C172" s="144">
        <f>B172</f>
        <v/>
      </c>
      <c r="D172" s="140" t="inlineStr">
        <is>
          <t>低学年大会</t>
        </is>
      </c>
      <c r="E172" s="18" t="inlineStr">
        <is>
          <t>野比小学校</t>
        </is>
      </c>
      <c r="F172" s="53" t="inlineStr">
        <is>
          <t>馬堀オレンジ</t>
        </is>
      </c>
      <c r="G172" s="32" t="inlineStr">
        <is>
          <t>0-1</t>
        </is>
      </c>
      <c r="H172" s="31" t="inlineStr">
        <is>
          <t>×</t>
        </is>
      </c>
      <c r="I172" s="54" t="n"/>
    </row>
    <row r="173">
      <c r="B173" s="143" t="n">
        <v>45976</v>
      </c>
      <c r="C173" s="144">
        <f>B173</f>
        <v/>
      </c>
      <c r="D173" s="140" t="inlineStr">
        <is>
          <t>低学年大会</t>
        </is>
      </c>
      <c r="E173" s="18" t="inlineStr">
        <is>
          <t>JERAパーク</t>
        </is>
      </c>
      <c r="F173" s="53" t="inlineStr">
        <is>
          <t>TADO•SC</t>
        </is>
      </c>
      <c r="G173" s="32" t="inlineStr">
        <is>
          <t>1-2</t>
        </is>
      </c>
      <c r="H173" s="31" t="inlineStr">
        <is>
          <t>×</t>
        </is>
      </c>
      <c r="I173" s="54" t="n"/>
    </row>
    <row r="174">
      <c r="B174" s="143" t="n">
        <v>45962</v>
      </c>
      <c r="C174" s="144">
        <f>B174</f>
        <v/>
      </c>
      <c r="D174" s="140" t="inlineStr">
        <is>
          <t>JERAオープニングイベント 低学年大会</t>
        </is>
      </c>
      <c r="E174" s="18" t="inlineStr">
        <is>
          <t>JERAパーク</t>
        </is>
      </c>
      <c r="F174" s="53" t="inlineStr">
        <is>
          <t>I.O.K49</t>
        </is>
      </c>
      <c r="G174" s="32" t="inlineStr">
        <is>
          <t>0-4</t>
        </is>
      </c>
      <c r="H174" s="31" t="inlineStr">
        <is>
          <t>×</t>
        </is>
      </c>
      <c r="I174" s="54" t="n"/>
    </row>
    <row r="175">
      <c r="B175" s="46" t="n"/>
      <c r="C175" s="144" t="n"/>
      <c r="D175" s="140" t="n"/>
      <c r="E175" s="18" t="n"/>
      <c r="F175" s="53" t="inlineStr">
        <is>
          <t>シーガルズS</t>
        </is>
      </c>
      <c r="G175" s="32" t="inlineStr">
        <is>
          <t>0-2</t>
        </is>
      </c>
      <c r="H175" s="31" t="inlineStr">
        <is>
          <t>×</t>
        </is>
      </c>
      <c r="I175" s="54" t="inlineStr">
        <is>
          <t>TRM</t>
        </is>
      </c>
    </row>
    <row r="176">
      <c r="B176" s="143" t="n">
        <v>45949</v>
      </c>
      <c r="C176" s="144">
        <f>B176</f>
        <v/>
      </c>
      <c r="D176" s="140" t="inlineStr">
        <is>
          <t>FCゴールデンCUP</t>
        </is>
      </c>
      <c r="E176" s="18" t="inlineStr">
        <is>
          <t>大庭スポーツ広場球技場天然芝G</t>
        </is>
      </c>
      <c r="F176" s="53" t="inlineStr">
        <is>
          <t>中野島FC</t>
        </is>
      </c>
      <c r="G176" s="32" t="inlineStr">
        <is>
          <t>0-2</t>
        </is>
      </c>
      <c r="H176" s="31" t="inlineStr">
        <is>
          <t>×</t>
        </is>
      </c>
      <c r="I176" s="54" t="n"/>
    </row>
    <row r="177">
      <c r="B177" s="46" t="n"/>
      <c r="C177" s="144" t="n"/>
      <c r="D177" s="140" t="n"/>
      <c r="E177" s="18" t="n"/>
      <c r="F177" s="53" t="inlineStr">
        <is>
          <t>FCゴールデンY</t>
        </is>
      </c>
      <c r="G177" s="32" t="inlineStr">
        <is>
          <t>0-1</t>
        </is>
      </c>
      <c r="H177" s="31" t="inlineStr">
        <is>
          <t>×</t>
        </is>
      </c>
      <c r="I177" s="54" t="n"/>
    </row>
    <row r="178">
      <c r="B178" s="46" t="n"/>
      <c r="C178" s="144" t="n"/>
      <c r="D178" s="140" t="n"/>
      <c r="E178" s="18" t="n"/>
      <c r="F178" s="53" t="inlineStr">
        <is>
          <t>FCゴールデンB</t>
        </is>
      </c>
      <c r="G178" s="32" t="inlineStr">
        <is>
          <t>0-3</t>
        </is>
      </c>
      <c r="H178" s="31" t="inlineStr">
        <is>
          <t>×</t>
        </is>
      </c>
      <c r="I178" s="54" t="n"/>
    </row>
    <row r="179">
      <c r="B179" s="46" t="n"/>
      <c r="C179" s="144" t="n"/>
      <c r="D179" s="140" t="n"/>
      <c r="E179" s="18" t="n"/>
      <c r="F179" s="53" t="inlineStr">
        <is>
          <t>FC東海岸</t>
        </is>
      </c>
      <c r="G179" s="32" t="inlineStr">
        <is>
          <t>0-2</t>
        </is>
      </c>
      <c r="H179" s="31" t="inlineStr">
        <is>
          <t>×</t>
        </is>
      </c>
      <c r="I179" s="54" t="n"/>
    </row>
    <row r="180">
      <c r="B180" s="46" t="n"/>
      <c r="C180" s="144" t="n"/>
      <c r="D180" s="140" t="n"/>
      <c r="E180" s="18" t="n"/>
      <c r="F180" s="53" t="inlineStr">
        <is>
          <t>FCレガーレ</t>
        </is>
      </c>
      <c r="G180" s="32" t="inlineStr">
        <is>
          <t>0-1</t>
        </is>
      </c>
      <c r="H180" s="31" t="inlineStr">
        <is>
          <t>×</t>
        </is>
      </c>
      <c r="I180" s="54" t="n"/>
    </row>
    <row r="181" customFormat="1" s="141">
      <c r="B181" s="143" t="n">
        <v>45941</v>
      </c>
      <c r="C181" s="144">
        <f>B181</f>
        <v/>
      </c>
      <c r="D181" s="140" t="inlineStr">
        <is>
          <t>低学年大会</t>
        </is>
      </c>
      <c r="E181" s="18" t="inlineStr">
        <is>
          <t>森崎小学校</t>
        </is>
      </c>
      <c r="F181" s="53" t="inlineStr">
        <is>
          <t>武山オレンジ</t>
        </is>
      </c>
      <c r="G181" s="32" t="inlineStr">
        <is>
          <t>3-1</t>
        </is>
      </c>
      <c r="H181" s="31" t="inlineStr">
        <is>
          <t>〇</t>
        </is>
      </c>
      <c r="I181" s="54" t="n"/>
    </row>
    <row r="182">
      <c r="B182" s="143" t="n">
        <v>45928</v>
      </c>
      <c r="C182" s="144">
        <f>B182</f>
        <v/>
      </c>
      <c r="D182" s="140" t="inlineStr">
        <is>
          <t>低学年大会</t>
        </is>
      </c>
      <c r="E182" s="18" t="inlineStr">
        <is>
          <t>はまゆうG</t>
        </is>
      </c>
      <c r="F182" s="53" t="inlineStr">
        <is>
          <t>横須賀鴨居SC</t>
        </is>
      </c>
      <c r="G182" s="32" t="inlineStr">
        <is>
          <t>0-2</t>
        </is>
      </c>
      <c r="H182" s="31" t="inlineStr">
        <is>
          <t>×</t>
        </is>
      </c>
      <c r="I182" s="54" t="n"/>
    </row>
    <row r="183">
      <c r="B183" s="143" t="n">
        <v>45921</v>
      </c>
      <c r="C183" s="144">
        <f>B183</f>
        <v/>
      </c>
      <c r="D183" s="140" t="inlineStr">
        <is>
          <t>葉山町秋季サッカー大会</t>
        </is>
      </c>
      <c r="E183" s="18" t="inlineStr">
        <is>
          <t>南郷上ノ山公園G</t>
        </is>
      </c>
      <c r="F183" s="53" t="inlineStr">
        <is>
          <t>葉山JGK海</t>
        </is>
      </c>
      <c r="G183" s="32" t="inlineStr">
        <is>
          <t>0-0</t>
        </is>
      </c>
      <c r="H183" s="31" t="inlineStr">
        <is>
          <t>△</t>
        </is>
      </c>
      <c r="I183" s="54" t="inlineStr">
        <is>
          <t>4位</t>
        </is>
      </c>
    </row>
    <row r="184">
      <c r="B184" s="46" t="n"/>
      <c r="C184" s="144" t="n"/>
      <c r="D184" s="140" t="n"/>
      <c r="E184" s="18" t="n"/>
      <c r="F184" s="53" t="inlineStr">
        <is>
          <t>川崎ウィングスFC</t>
        </is>
      </c>
      <c r="G184" s="32" t="inlineStr">
        <is>
          <t>1-0</t>
        </is>
      </c>
      <c r="H184" s="31" t="inlineStr">
        <is>
          <t>〇</t>
        </is>
      </c>
      <c r="I184" s="54" t="n"/>
    </row>
    <row r="185" customFormat="1" s="141">
      <c r="B185" s="46" t="n"/>
      <c r="C185" s="144" t="n"/>
      <c r="D185" s="140" t="n"/>
      <c r="E185" s="18" t="n"/>
      <c r="F185" s="53" t="inlineStr">
        <is>
          <t>葉山JGK山</t>
        </is>
      </c>
      <c r="G185" s="32" t="inlineStr">
        <is>
          <t>1-2</t>
        </is>
      </c>
      <c r="H185" s="31" t="inlineStr">
        <is>
          <t>×</t>
        </is>
      </c>
      <c r="I185" s="54" t="n"/>
    </row>
    <row r="186">
      <c r="B186" s="143" t="n">
        <v>45915</v>
      </c>
      <c r="C186" s="144">
        <f>B186</f>
        <v/>
      </c>
      <c r="D186" s="140" t="inlineStr">
        <is>
          <t>FC東海岸えぼし杯</t>
        </is>
      </c>
      <c r="E186" s="18" t="inlineStr">
        <is>
          <t>茅ヶ崎市立東海岸小学校</t>
        </is>
      </c>
      <c r="F186" s="53" t="inlineStr">
        <is>
          <t>海老名クレッセル</t>
        </is>
      </c>
      <c r="G186" s="32" t="inlineStr">
        <is>
          <t>1-2</t>
        </is>
      </c>
      <c r="H186" s="31" t="inlineStr">
        <is>
          <t>×</t>
        </is>
      </c>
      <c r="I186" s="54" t="inlineStr">
        <is>
          <t>5位</t>
        </is>
      </c>
    </row>
    <row r="187">
      <c r="B187" s="46" t="n"/>
      <c r="C187" s="144" t="n"/>
      <c r="D187" s="140" t="n"/>
      <c r="E187" s="18" t="n"/>
      <c r="F187" s="53" t="inlineStr">
        <is>
          <t>FC東海岸</t>
        </is>
      </c>
      <c r="G187" s="32" t="inlineStr">
        <is>
          <t>0-0</t>
        </is>
      </c>
      <c r="H187" s="31" t="inlineStr">
        <is>
          <t>△</t>
        </is>
      </c>
      <c r="I187" s="54" t="n"/>
    </row>
    <row r="188">
      <c r="B188" s="46" t="n"/>
      <c r="C188" s="144" t="n"/>
      <c r="D188" s="140" t="n"/>
      <c r="E188" s="18" t="n"/>
      <c r="F188" s="53" t="inlineStr">
        <is>
          <t>YS GEM FC</t>
        </is>
      </c>
      <c r="G188" s="32" t="inlineStr">
        <is>
          <t>0-3</t>
        </is>
      </c>
      <c r="H188" s="31" t="inlineStr">
        <is>
          <t>×</t>
        </is>
      </c>
      <c r="I188" s="54" t="n"/>
    </row>
    <row r="189">
      <c r="B189" s="46" t="n"/>
      <c r="C189" s="144" t="n"/>
      <c r="D189" s="140" t="n"/>
      <c r="E189" s="18" t="n"/>
      <c r="F189" s="53" t="inlineStr">
        <is>
          <t>秦野本町SS</t>
        </is>
      </c>
      <c r="G189" s="32" t="inlineStr">
        <is>
          <t>1-6</t>
        </is>
      </c>
      <c r="H189" s="31" t="inlineStr">
        <is>
          <t>×</t>
        </is>
      </c>
      <c r="I189" s="54" t="n"/>
    </row>
    <row r="190">
      <c r="B190" s="143" t="n">
        <v>45914</v>
      </c>
      <c r="C190" s="144">
        <f>B190</f>
        <v/>
      </c>
      <c r="D190" s="140" t="inlineStr">
        <is>
          <t>武山カップ</t>
        </is>
      </c>
      <c r="E190" s="18" t="inlineStr">
        <is>
          <t>荻野小学校</t>
        </is>
      </c>
      <c r="F190" s="53" t="inlineStr">
        <is>
          <t>藤沢FC</t>
        </is>
      </c>
      <c r="G190" s="32" t="inlineStr">
        <is>
          <t>3-2</t>
        </is>
      </c>
      <c r="H190" s="31" t="inlineStr">
        <is>
          <t>〇</t>
        </is>
      </c>
      <c r="I190" s="54" t="inlineStr">
        <is>
          <t>3位</t>
        </is>
      </c>
    </row>
    <row r="191" customFormat="1" s="141">
      <c r="B191" s="46" t="n"/>
      <c r="C191" s="144" t="n"/>
      <c r="D191" s="140" t="n"/>
      <c r="E191" s="18" t="n"/>
      <c r="F191" s="53" t="inlineStr">
        <is>
          <t>公田SC</t>
        </is>
      </c>
      <c r="G191" s="32" t="inlineStr">
        <is>
          <t>7-0</t>
        </is>
      </c>
      <c r="H191" s="31" t="inlineStr">
        <is>
          <t>〇</t>
        </is>
      </c>
      <c r="I191" s="54" t="n"/>
    </row>
    <row r="192">
      <c r="B192" s="46" t="n"/>
      <c r="C192" s="144" t="n"/>
      <c r="D192" s="140" t="n"/>
      <c r="E192" s="18" t="n"/>
      <c r="F192" s="53" t="inlineStr">
        <is>
          <t>FCトリアネーロ町田</t>
        </is>
      </c>
      <c r="G192" s="32" t="inlineStr">
        <is>
          <t>0-2</t>
        </is>
      </c>
      <c r="H192" s="31" t="inlineStr">
        <is>
          <t>×</t>
        </is>
      </c>
      <c r="I192" s="54" t="n"/>
    </row>
    <row r="193">
      <c r="B193" s="46" t="n"/>
      <c r="C193" s="144" t="n"/>
      <c r="D193" s="140" t="n"/>
      <c r="E193" s="18" t="n"/>
      <c r="F193" s="53" t="inlineStr">
        <is>
          <t>武山キッカーズ•ジュニア</t>
        </is>
      </c>
      <c r="G193" s="32" t="inlineStr">
        <is>
          <t>4-0</t>
        </is>
      </c>
      <c r="H193" s="31" t="inlineStr">
        <is>
          <t>〇</t>
        </is>
      </c>
      <c r="I193" s="54" t="n"/>
    </row>
    <row r="194">
      <c r="B194" s="143" t="n">
        <v>45906</v>
      </c>
      <c r="C194" s="144">
        <f>B194</f>
        <v/>
      </c>
      <c r="D194" s="140" t="inlineStr">
        <is>
          <t>TRM</t>
        </is>
      </c>
      <c r="E194" s="18" t="inlineStr">
        <is>
          <t>明浜小</t>
        </is>
      </c>
      <c r="F194" s="53" t="inlineStr">
        <is>
          <t>湘南ルベントSC</t>
        </is>
      </c>
      <c r="G194" s="32" t="inlineStr">
        <is>
          <t>0-2</t>
        </is>
      </c>
      <c r="H194" s="31" t="inlineStr">
        <is>
          <t>×</t>
        </is>
      </c>
      <c r="I194" s="54" t="n"/>
    </row>
    <row r="195">
      <c r="B195" s="46" t="n"/>
      <c r="C195" s="144" t="n"/>
      <c r="D195" s="140" t="n"/>
      <c r="E195" s="18" t="n"/>
      <c r="F195" s="53" t="inlineStr">
        <is>
          <t>湘南ルベントSC</t>
        </is>
      </c>
      <c r="G195" s="32" t="inlineStr">
        <is>
          <t>1-1</t>
        </is>
      </c>
      <c r="H195" s="31" t="inlineStr">
        <is>
          <t>△</t>
        </is>
      </c>
      <c r="I195" s="54" t="n"/>
    </row>
    <row r="196">
      <c r="B196" s="46" t="n"/>
      <c r="C196" s="144" t="n"/>
      <c r="D196" s="140" t="n"/>
      <c r="E196" s="18" t="n"/>
      <c r="F196" s="53" t="inlineStr">
        <is>
          <t>湘南ルベントSC</t>
        </is>
      </c>
      <c r="G196" s="32" t="inlineStr">
        <is>
          <t>1-0</t>
        </is>
      </c>
      <c r="H196" s="31" t="inlineStr">
        <is>
          <t>〇</t>
        </is>
      </c>
      <c r="I196" s="54" t="n"/>
    </row>
    <row r="197" customFormat="1" s="141">
      <c r="B197" s="46" t="n"/>
      <c r="C197" s="144" t="n"/>
      <c r="D197" s="140" t="n"/>
      <c r="E197" s="18" t="n"/>
      <c r="F197" s="53" t="inlineStr">
        <is>
          <t>湘南ルベントSC</t>
        </is>
      </c>
      <c r="G197" s="32" t="inlineStr">
        <is>
          <t>0-5</t>
        </is>
      </c>
      <c r="H197" s="31" t="inlineStr">
        <is>
          <t>×</t>
        </is>
      </c>
      <c r="I197" s="54" t="n"/>
    </row>
    <row r="198">
      <c r="B198" s="46" t="n"/>
      <c r="C198" s="144" t="n"/>
      <c r="D198" s="140" t="n"/>
      <c r="E198" s="18" t="n"/>
      <c r="F198" s="53" t="inlineStr">
        <is>
          <t>湘南ルベントSC</t>
        </is>
      </c>
      <c r="G198" s="32" t="inlineStr">
        <is>
          <t>0-3</t>
        </is>
      </c>
      <c r="H198" s="31" t="inlineStr">
        <is>
          <t>×</t>
        </is>
      </c>
      <c r="I198" s="54" t="n"/>
    </row>
    <row r="199">
      <c r="B199" s="143" t="n">
        <v>45865</v>
      </c>
      <c r="C199" s="144">
        <f>B199</f>
        <v/>
      </c>
      <c r="D199" s="140" t="inlineStr">
        <is>
          <t>FCゴールデンカップ</t>
        </is>
      </c>
      <c r="E199" s="18" t="inlineStr">
        <is>
          <t>大庭スポーツ広場球技場天然芝G</t>
        </is>
      </c>
      <c r="F199" s="53" t="inlineStr">
        <is>
          <t>TDFC</t>
        </is>
      </c>
      <c r="G199" s="32" t="inlineStr">
        <is>
          <t>0-3</t>
        </is>
      </c>
      <c r="H199" s="31" t="inlineStr">
        <is>
          <t>×</t>
        </is>
      </c>
      <c r="I199" s="54" t="n"/>
    </row>
    <row r="200">
      <c r="B200" s="46" t="n"/>
      <c r="C200" s="144" t="n"/>
      <c r="D200" s="140" t="n"/>
      <c r="E200" s="18" t="n"/>
      <c r="F200" s="53" t="inlineStr">
        <is>
          <t>FCパーシモン</t>
        </is>
      </c>
      <c r="G200" s="32" t="inlineStr">
        <is>
          <t>0-7</t>
        </is>
      </c>
      <c r="H200" s="31" t="inlineStr">
        <is>
          <t>×</t>
        </is>
      </c>
      <c r="I200" s="54" t="n"/>
    </row>
    <row r="201">
      <c r="B201" s="46" t="n"/>
      <c r="C201" s="144" t="n"/>
      <c r="D201" s="140" t="n"/>
      <c r="E201" s="18" t="n"/>
      <c r="F201" s="53" t="inlineStr">
        <is>
          <t>FCゴールデンY</t>
        </is>
      </c>
      <c r="G201" s="32" t="inlineStr">
        <is>
          <t>0-1</t>
        </is>
      </c>
      <c r="H201" s="31" t="inlineStr">
        <is>
          <t>×</t>
        </is>
      </c>
      <c r="I201" s="54" t="n"/>
    </row>
    <row r="202">
      <c r="B202" s="46" t="n"/>
      <c r="C202" s="144" t="n"/>
      <c r="D202" s="140" t="n"/>
      <c r="E202" s="18" t="n"/>
      <c r="F202" s="53" t="inlineStr">
        <is>
          <t>中野島FC</t>
        </is>
      </c>
      <c r="G202" s="32" t="inlineStr">
        <is>
          <t>0-7</t>
        </is>
      </c>
      <c r="H202" s="31" t="inlineStr">
        <is>
          <t>×</t>
        </is>
      </c>
      <c r="I202" s="54" t="n"/>
    </row>
    <row r="203" customFormat="1" s="141">
      <c r="B203" s="143" t="n">
        <v>45858</v>
      </c>
      <c r="C203" s="144">
        <f>B203</f>
        <v/>
      </c>
      <c r="D203" s="140" t="inlineStr">
        <is>
          <t>久里浜FC杯</t>
        </is>
      </c>
      <c r="E203" s="18" t="inlineStr">
        <is>
          <t>久里浜小学校</t>
        </is>
      </c>
      <c r="F203" s="53" t="inlineStr">
        <is>
          <t>スワ•FCSS</t>
        </is>
      </c>
      <c r="G203" s="32" t="inlineStr">
        <is>
          <t>1-1</t>
        </is>
      </c>
      <c r="H203" s="31" t="inlineStr">
        <is>
          <t>△</t>
        </is>
      </c>
      <c r="I203" s="54" t="n"/>
    </row>
    <row r="204">
      <c r="B204" s="46" t="n"/>
      <c r="C204" s="144" t="n"/>
      <c r="D204" s="140" t="n"/>
      <c r="E204" s="18" t="n"/>
      <c r="F204" s="53" t="inlineStr">
        <is>
          <t>FC高坂</t>
        </is>
      </c>
      <c r="G204" s="32" t="inlineStr">
        <is>
          <t>0-4</t>
        </is>
      </c>
      <c r="H204" s="31" t="inlineStr">
        <is>
          <t>×</t>
        </is>
      </c>
      <c r="I204" s="54" t="n"/>
    </row>
    <row r="205">
      <c r="B205" s="46" t="n"/>
      <c r="C205" s="144" t="n"/>
      <c r="D205" s="140" t="n"/>
      <c r="E205" s="18" t="n"/>
      <c r="F205" s="53" t="inlineStr">
        <is>
          <t>FC追浜</t>
        </is>
      </c>
      <c r="G205" s="32" t="inlineStr">
        <is>
          <t>0-0（PK 2-3）</t>
        </is>
      </c>
      <c r="H205" s="31" t="inlineStr">
        <is>
          <t>×</t>
        </is>
      </c>
      <c r="I205" s="54" t="n"/>
    </row>
    <row r="206">
      <c r="B206" s="46" t="n"/>
      <c r="C206" s="144" t="n"/>
      <c r="D206" s="140" t="n"/>
      <c r="E206" s="18" t="n"/>
      <c r="F206" s="53" t="inlineStr">
        <is>
          <t>FC夏島</t>
        </is>
      </c>
      <c r="G206" s="32" t="inlineStr">
        <is>
          <t>3-0</t>
        </is>
      </c>
      <c r="H206" s="31" t="inlineStr">
        <is>
          <t>〇</t>
        </is>
      </c>
      <c r="I206" s="54" t="n"/>
    </row>
    <row r="207" customFormat="1" s="141">
      <c r="B207" s="143" t="n">
        <v>45844</v>
      </c>
      <c r="C207" s="144">
        <f>B207</f>
        <v/>
      </c>
      <c r="D207" s="140" t="inlineStr">
        <is>
          <t>ルースカップ</t>
        </is>
      </c>
      <c r="E207" s="18" t="inlineStr">
        <is>
          <t>あおばスカイフィールド</t>
        </is>
      </c>
      <c r="F207" s="53" t="inlineStr">
        <is>
          <t>XFC.</t>
        </is>
      </c>
      <c r="G207" s="32" t="inlineStr">
        <is>
          <t>0-0</t>
        </is>
      </c>
      <c r="H207" s="31" t="inlineStr">
        <is>
          <t>△</t>
        </is>
      </c>
      <c r="I207" s="54" t="n"/>
    </row>
    <row r="208">
      <c r="B208" s="46" t="n"/>
      <c r="C208" s="144" t="n"/>
      <c r="D208" s="140" t="n"/>
      <c r="E208" s="18" t="n"/>
      <c r="F208" s="53" t="inlineStr">
        <is>
          <t>FCゼブラ</t>
        </is>
      </c>
      <c r="G208" s="32" t="inlineStr">
        <is>
          <t>0-1</t>
        </is>
      </c>
      <c r="H208" s="31" t="inlineStr">
        <is>
          <t>×</t>
        </is>
      </c>
      <c r="I208" s="54" t="n"/>
    </row>
    <row r="209">
      <c r="B209" s="46" t="n"/>
      <c r="C209" s="144" t="n"/>
      <c r="D209" s="140" t="n"/>
      <c r="E209" s="18" t="n"/>
      <c r="F209" s="53" t="inlineStr">
        <is>
          <t>I.Oキッカーズ</t>
        </is>
      </c>
      <c r="G209" s="32" t="inlineStr">
        <is>
          <t>0-1</t>
        </is>
      </c>
      <c r="H209" s="31" t="inlineStr">
        <is>
          <t>×</t>
        </is>
      </c>
      <c r="I209" s="54" t="n"/>
    </row>
    <row r="210">
      <c r="B210" s="46" t="n"/>
      <c r="C210" s="144" t="n"/>
      <c r="D210" s="140" t="n"/>
      <c r="E210" s="18" t="n"/>
      <c r="F210" s="53" t="inlineStr">
        <is>
          <t>馬堀FCルンデ</t>
        </is>
      </c>
      <c r="G210" s="32" t="inlineStr">
        <is>
          <t>0-2</t>
        </is>
      </c>
      <c r="H210" s="31" t="inlineStr">
        <is>
          <t>×</t>
        </is>
      </c>
      <c r="I210" s="54" t="n"/>
    </row>
    <row r="211">
      <c r="B211" s="46" t="n"/>
      <c r="C211" s="144" t="n"/>
      <c r="D211" s="140" t="n"/>
      <c r="E211" s="18" t="n"/>
      <c r="F211" s="53" t="inlineStr">
        <is>
          <t>TADOなかよしSC</t>
        </is>
      </c>
      <c r="G211" s="32" t="inlineStr">
        <is>
          <t>0-2</t>
        </is>
      </c>
      <c r="H211" s="31" t="inlineStr">
        <is>
          <t>×</t>
        </is>
      </c>
      <c r="I211" s="54" t="n"/>
    </row>
    <row r="212">
      <c r="B212" s="143" t="n">
        <v>45837</v>
      </c>
      <c r="C212" s="144">
        <f>B212</f>
        <v/>
      </c>
      <c r="D212" s="140" t="inlineStr">
        <is>
          <t>ルベントTRM</t>
        </is>
      </c>
      <c r="E212" s="18" t="inlineStr">
        <is>
          <t>明浜小学校</t>
        </is>
      </c>
      <c r="F212" s="53" t="inlineStr">
        <is>
          <t>湘南ルベントSC</t>
        </is>
      </c>
      <c r="G212" s="32" t="inlineStr">
        <is>
          <t>0-3</t>
        </is>
      </c>
      <c r="H212" s="31" t="inlineStr">
        <is>
          <t>×</t>
        </is>
      </c>
      <c r="I212" s="54" t="n"/>
    </row>
    <row r="213">
      <c r="B213" s="46" t="n"/>
      <c r="C213" s="144" t="n"/>
      <c r="D213" s="140" t="n"/>
      <c r="E213" s="18" t="n"/>
      <c r="F213" s="53" t="inlineStr">
        <is>
          <t>湘南ルベントSC</t>
        </is>
      </c>
      <c r="G213" s="32" t="inlineStr">
        <is>
          <t>0-2</t>
        </is>
      </c>
      <c r="H213" s="31" t="inlineStr">
        <is>
          <t>×</t>
        </is>
      </c>
      <c r="I213" s="54" t="n"/>
    </row>
    <row r="214">
      <c r="B214" s="46" t="n"/>
      <c r="C214" s="144" t="n"/>
      <c r="D214" s="140" t="n"/>
      <c r="E214" s="18" t="n"/>
      <c r="F214" s="53" t="inlineStr">
        <is>
          <t>湘南ルベントSC</t>
        </is>
      </c>
      <c r="G214" s="32" t="inlineStr">
        <is>
          <t>1-1</t>
        </is>
      </c>
      <c r="H214" s="31" t="inlineStr">
        <is>
          <t>△</t>
        </is>
      </c>
      <c r="I214" s="54" t="n"/>
    </row>
    <row r="215" customFormat="1" s="141">
      <c r="B215" s="46" t="n"/>
      <c r="C215" s="144" t="n"/>
      <c r="D215" s="140" t="n"/>
      <c r="E215" s="18" t="n"/>
      <c r="F215" s="53" t="inlineStr">
        <is>
          <t>湘南ルベントSC</t>
        </is>
      </c>
      <c r="G215" s="32" t="inlineStr">
        <is>
          <t>0-0</t>
        </is>
      </c>
      <c r="H215" s="31" t="inlineStr">
        <is>
          <t>△</t>
        </is>
      </c>
      <c r="I215" s="54" t="n"/>
    </row>
    <row r="216">
      <c r="B216" s="46" t="n"/>
      <c r="C216" s="144" t="n"/>
      <c r="D216" s="140" t="n"/>
      <c r="E216" s="18" t="n"/>
      <c r="F216" s="53" t="inlineStr">
        <is>
          <t>湘南ルベントSC</t>
        </is>
      </c>
      <c r="G216" s="32" t="inlineStr">
        <is>
          <t>1-2</t>
        </is>
      </c>
      <c r="H216" s="31" t="inlineStr">
        <is>
          <t>×</t>
        </is>
      </c>
      <c r="I216" s="54" t="n"/>
    </row>
    <row r="217">
      <c r="B217" s="46" t="n"/>
      <c r="C217" s="144" t="n"/>
      <c r="D217" s="140" t="n"/>
      <c r="E217" s="18" t="n"/>
      <c r="F217" s="53" t="inlineStr">
        <is>
          <t>湘南ルベントSC</t>
        </is>
      </c>
      <c r="G217" s="32" t="inlineStr">
        <is>
          <t>0-0</t>
        </is>
      </c>
      <c r="H217" s="31" t="inlineStr">
        <is>
          <t>△</t>
        </is>
      </c>
      <c r="I217" s="54" t="n"/>
    </row>
    <row r="218">
      <c r="B218" s="46" t="n"/>
      <c r="C218" s="144" t="n"/>
      <c r="D218" s="140" t="n"/>
      <c r="E218" s="18" t="n"/>
      <c r="F218" s="53" t="inlineStr">
        <is>
          <t>湘南ルベントSC</t>
        </is>
      </c>
      <c r="G218" s="32" t="inlineStr">
        <is>
          <t>PK 5-7</t>
        </is>
      </c>
      <c r="H218" s="31" t="inlineStr">
        <is>
          <t>×</t>
        </is>
      </c>
      <c r="I218" s="54" t="inlineStr">
        <is>
          <t>PK戦</t>
        </is>
      </c>
    </row>
    <row r="219">
      <c r="B219" s="143" t="n">
        <v>45836</v>
      </c>
      <c r="C219" s="144">
        <f>B219</f>
        <v/>
      </c>
      <c r="D219" s="140" t="inlineStr">
        <is>
          <t>六会湘南台TRM</t>
        </is>
      </c>
      <c r="E219" s="18" t="inlineStr">
        <is>
          <t>湘南台小学校</t>
        </is>
      </c>
      <c r="F219" s="53" t="inlineStr">
        <is>
          <t>FC六会湘南台</t>
        </is>
      </c>
      <c r="G219" s="32" t="inlineStr">
        <is>
          <t>0-2</t>
        </is>
      </c>
      <c r="H219" s="31" t="inlineStr">
        <is>
          <t>×</t>
        </is>
      </c>
      <c r="I219" s="54" t="n"/>
    </row>
    <row r="220">
      <c r="B220" s="46" t="n"/>
      <c r="C220" s="144" t="n"/>
      <c r="D220" s="140" t="n"/>
      <c r="E220" s="18" t="n"/>
      <c r="F220" s="53" t="inlineStr">
        <is>
          <t>FC六会湘南台</t>
        </is>
      </c>
      <c r="G220" s="32" t="inlineStr">
        <is>
          <t>0-1</t>
        </is>
      </c>
      <c r="H220" s="31" t="inlineStr">
        <is>
          <t>×</t>
        </is>
      </c>
      <c r="I220" s="54" t="n"/>
    </row>
    <row r="221">
      <c r="B221" s="46" t="n"/>
      <c r="C221" s="144" t="n"/>
      <c r="D221" s="140" t="n"/>
      <c r="E221" s="18" t="n"/>
      <c r="F221" s="53" t="inlineStr">
        <is>
          <t>FC六会湘南台</t>
        </is>
      </c>
      <c r="G221" s="32" t="inlineStr">
        <is>
          <t>3-1</t>
        </is>
      </c>
      <c r="H221" s="31" t="inlineStr">
        <is>
          <t>〇</t>
        </is>
      </c>
      <c r="I221" s="54" t="n"/>
      <c r="L221" s="6" t="n"/>
    </row>
    <row r="222">
      <c r="B222" s="143" t="n">
        <v>45788</v>
      </c>
      <c r="C222" s="144">
        <f>B222</f>
        <v/>
      </c>
      <c r="D222" s="140" t="inlineStr">
        <is>
          <t>葉山JGKカップ</t>
        </is>
      </c>
      <c r="E222" s="18" t="inlineStr">
        <is>
          <t>一色小学校</t>
        </is>
      </c>
      <c r="F222" s="53" t="inlineStr">
        <is>
          <t>葉山海</t>
        </is>
      </c>
      <c r="G222" s="32" t="inlineStr">
        <is>
          <t>3-0</t>
        </is>
      </c>
      <c r="H222" s="31" t="inlineStr">
        <is>
          <t>〇</t>
        </is>
      </c>
      <c r="I222" s="54" t="inlineStr">
        <is>
          <t>2位</t>
        </is>
      </c>
      <c r="L222" s="6" t="n"/>
    </row>
    <row r="223">
      <c r="B223" s="46" t="n"/>
      <c r="C223" s="144" t="n"/>
      <c r="D223" s="140" t="n"/>
      <c r="E223" s="18" t="n"/>
      <c r="F223" s="53" t="inlineStr">
        <is>
          <t>葉山山</t>
        </is>
      </c>
      <c r="G223" s="32" t="inlineStr">
        <is>
          <t>0-1</t>
        </is>
      </c>
      <c r="H223" s="31" t="inlineStr">
        <is>
          <t>×</t>
        </is>
      </c>
      <c r="I223" s="54" t="n"/>
      <c r="L223" s="6" t="n"/>
    </row>
    <row r="224">
      <c r="B224" s="46" t="n"/>
      <c r="C224" s="144" t="n"/>
      <c r="D224" s="140" t="n"/>
      <c r="E224" s="18" t="n"/>
      <c r="F224" s="53" t="inlineStr">
        <is>
          <t>久里浜FC</t>
        </is>
      </c>
      <c r="G224" s="32" t="inlineStr">
        <is>
          <t>6-0</t>
        </is>
      </c>
      <c r="H224" s="31" t="inlineStr">
        <is>
          <t>〇</t>
        </is>
      </c>
      <c r="I224" s="54" t="n"/>
      <c r="L224" s="6" t="n"/>
    </row>
    <row r="225">
      <c r="B225" s="46" t="n"/>
      <c r="C225" s="144" t="n"/>
      <c r="D225" s="140" t="n"/>
      <c r="E225" s="18" t="n"/>
      <c r="F225" s="53" t="inlineStr">
        <is>
          <t>FC夏島</t>
        </is>
      </c>
      <c r="G225" s="32" t="inlineStr">
        <is>
          <t>7-0</t>
        </is>
      </c>
      <c r="H225" s="31" t="inlineStr">
        <is>
          <t>〇</t>
        </is>
      </c>
      <c r="I225" s="54" t="n"/>
      <c r="L225" s="6" t="n"/>
    </row>
    <row r="226">
      <c r="B226" s="143" t="n">
        <v>45780</v>
      </c>
      <c r="C226" s="144">
        <f>B226</f>
        <v/>
      </c>
      <c r="D226" s="140" t="inlineStr">
        <is>
          <t>馬堀ルンデTRM</t>
        </is>
      </c>
      <c r="E226" s="18" t="inlineStr">
        <is>
          <t>馬堀中学校</t>
        </is>
      </c>
      <c r="F226" s="53" t="inlineStr">
        <is>
          <t>馬堀ルンデ</t>
        </is>
      </c>
      <c r="G226" s="32" t="inlineStr">
        <is>
          <t>0-1</t>
        </is>
      </c>
      <c r="H226" s="31" t="inlineStr">
        <is>
          <t>×</t>
        </is>
      </c>
      <c r="I226" s="54" t="n"/>
      <c r="L226" s="6" t="n"/>
    </row>
    <row r="227">
      <c r="B227" s="46" t="n"/>
      <c r="C227" s="144" t="n"/>
      <c r="D227" s="140" t="n"/>
      <c r="E227" s="18" t="n"/>
      <c r="F227" s="53" t="inlineStr">
        <is>
          <t>馬堀ルンデ</t>
        </is>
      </c>
      <c r="G227" s="32" t="inlineStr">
        <is>
          <t>0-2</t>
        </is>
      </c>
      <c r="H227" s="31" t="inlineStr">
        <is>
          <t>×</t>
        </is>
      </c>
      <c r="I227" s="54" t="n"/>
      <c r="L227" s="6" t="n"/>
    </row>
    <row r="228">
      <c r="B228" s="46" t="n"/>
      <c r="C228" s="144" t="n"/>
      <c r="D228" s="140" t="n"/>
      <c r="E228" s="18" t="n"/>
      <c r="F228" s="53" t="inlineStr">
        <is>
          <t>馬堀ルンデ</t>
        </is>
      </c>
      <c r="G228" s="32" t="inlineStr">
        <is>
          <t>0-1</t>
        </is>
      </c>
      <c r="H228" s="31" t="inlineStr">
        <is>
          <t>×</t>
        </is>
      </c>
      <c r="I228" s="54" t="n"/>
      <c r="L228" s="6" t="n"/>
    </row>
    <row r="229">
      <c r="B229" s="46" t="n"/>
      <c r="C229" s="144" t="n"/>
      <c r="D229" s="140" t="n"/>
      <c r="E229" s="18" t="n"/>
      <c r="F229" s="53" t="inlineStr">
        <is>
          <t>馬堀ルンデ</t>
        </is>
      </c>
      <c r="G229" s="32" t="inlineStr">
        <is>
          <t>0-1</t>
        </is>
      </c>
      <c r="H229" s="31" t="inlineStr">
        <is>
          <t>×</t>
        </is>
      </c>
      <c r="I229" s="54" t="n"/>
      <c r="L229" s="6" t="n"/>
    </row>
    <row r="230">
      <c r="B230" s="46" t="n"/>
      <c r="C230" s="144" t="n"/>
      <c r="D230" s="140" t="n"/>
      <c r="E230" s="18" t="n"/>
      <c r="F230" s="53" t="inlineStr">
        <is>
          <t>馬堀ルンデ</t>
        </is>
      </c>
      <c r="G230" s="32" t="inlineStr">
        <is>
          <t>0-0</t>
        </is>
      </c>
      <c r="H230" s="31" t="inlineStr">
        <is>
          <t>△</t>
        </is>
      </c>
      <c r="I230" s="54" t="n"/>
      <c r="L230" s="6" t="n"/>
    </row>
    <row r="231" customFormat="1" s="141">
      <c r="B231" s="143" t="n">
        <v>45776</v>
      </c>
      <c r="C231" s="144">
        <f>B231</f>
        <v/>
      </c>
      <c r="D231" s="140" t="inlineStr">
        <is>
          <t>TADO杯</t>
        </is>
      </c>
      <c r="E231" s="18" t="inlineStr">
        <is>
          <t>常葉中学校</t>
        </is>
      </c>
      <c r="F231" s="53" t="inlineStr">
        <is>
          <t>Miura.koyo</t>
        </is>
      </c>
      <c r="G231" s="32" t="inlineStr">
        <is>
          <t>0-3</t>
        </is>
      </c>
      <c r="H231" s="31" t="inlineStr">
        <is>
          <t>×</t>
        </is>
      </c>
      <c r="I231" s="54" t="inlineStr">
        <is>
          <t>3位パートの3位</t>
        </is>
      </c>
      <c r="L231" s="6" t="n"/>
    </row>
    <row r="232">
      <c r="B232" s="46" t="n"/>
      <c r="C232" s="144" t="n"/>
      <c r="D232" s="140" t="n"/>
      <c r="E232" s="18" t="n"/>
      <c r="F232" s="53" t="inlineStr">
        <is>
          <t>あざみ野</t>
        </is>
      </c>
      <c r="G232" s="32" t="inlineStr">
        <is>
          <t>0-10</t>
        </is>
      </c>
      <c r="H232" s="31" t="inlineStr">
        <is>
          <t>×</t>
        </is>
      </c>
      <c r="I232" s="54" t="n"/>
      <c r="L232" s="6" t="n"/>
    </row>
    <row r="233">
      <c r="B233" s="46" t="n"/>
      <c r="C233" s="144" t="n"/>
      <c r="D233" s="140" t="n"/>
      <c r="E233" s="18" t="n"/>
      <c r="F233" s="53" t="inlineStr">
        <is>
          <t>駒林SC</t>
        </is>
      </c>
      <c r="G233" s="32" t="inlineStr">
        <is>
          <t>2-5</t>
        </is>
      </c>
      <c r="H233" s="31" t="inlineStr">
        <is>
          <t>×</t>
        </is>
      </c>
      <c r="I233" s="54" t="n"/>
      <c r="L233" s="6" t="n"/>
    </row>
    <row r="234">
      <c r="B234" s="46" t="n"/>
      <c r="C234" s="144" t="n"/>
      <c r="D234" s="140" t="n"/>
      <c r="E234" s="18" t="n"/>
      <c r="F234" s="53" t="inlineStr">
        <is>
          <t>山崎SC</t>
        </is>
      </c>
      <c r="G234" s="32" t="inlineStr">
        <is>
          <t>4-3</t>
        </is>
      </c>
      <c r="H234" s="31" t="inlineStr">
        <is>
          <t>〇</t>
        </is>
      </c>
      <c r="I234" s="54" t="n"/>
      <c r="L234" s="6" t="n"/>
    </row>
    <row r="235">
      <c r="B235" s="143" t="n">
        <v>45766</v>
      </c>
      <c r="C235" s="144">
        <f>B235</f>
        <v/>
      </c>
      <c r="D235" s="140" t="inlineStr">
        <is>
          <t>武山キッカーズTRM</t>
        </is>
      </c>
      <c r="E235" s="18" t="inlineStr">
        <is>
          <t>武山小</t>
        </is>
      </c>
      <c r="F235" s="53" t="inlineStr">
        <is>
          <t>武山キッカーズ・ジュニア</t>
        </is>
      </c>
      <c r="G235" s="32" t="inlineStr">
        <is>
          <t>0-1</t>
        </is>
      </c>
      <c r="H235" s="31" t="inlineStr">
        <is>
          <t>×</t>
        </is>
      </c>
      <c r="I235" s="54" t="n"/>
      <c r="L235" s="6" t="n"/>
    </row>
    <row r="236">
      <c r="B236" s="46" t="n"/>
      <c r="C236" s="144" t="n"/>
      <c r="D236" s="140" t="n"/>
      <c r="E236" s="18" t="n"/>
      <c r="F236" s="53" t="inlineStr">
        <is>
          <t>武山キッカーズ・ジュニア</t>
        </is>
      </c>
      <c r="G236" s="32" t="inlineStr">
        <is>
          <t>1-0</t>
        </is>
      </c>
      <c r="H236" s="31" t="inlineStr">
        <is>
          <t>〇</t>
        </is>
      </c>
      <c r="I236" s="54" t="n"/>
      <c r="L236" s="6" t="n"/>
    </row>
    <row r="237">
      <c r="B237" s="46" t="n"/>
      <c r="C237" s="144" t="n"/>
      <c r="D237" s="140" t="n"/>
      <c r="E237" s="18" t="n"/>
      <c r="F237" s="53" t="inlineStr">
        <is>
          <t>武山キッカーズ・ジュニア</t>
        </is>
      </c>
      <c r="G237" s="32" t="inlineStr">
        <is>
          <t>1-1</t>
        </is>
      </c>
      <c r="H237" s="31" t="inlineStr">
        <is>
          <t>△</t>
        </is>
      </c>
      <c r="I237" s="54" t="n"/>
      <c r="L237" s="6" t="n"/>
    </row>
    <row r="238">
      <c r="B238" s="46" t="n"/>
      <c r="C238" s="144" t="n"/>
      <c r="D238" s="140" t="n"/>
      <c r="E238" s="18" t="n"/>
      <c r="F238" s="53" t="inlineStr">
        <is>
          <t>武山キッカーズ・ジュニア</t>
        </is>
      </c>
      <c r="G238" s="32" t="inlineStr">
        <is>
          <t>1-0</t>
        </is>
      </c>
      <c r="H238" s="31" t="inlineStr">
        <is>
          <t>〇</t>
        </is>
      </c>
      <c r="I238" s="54" t="n"/>
      <c r="L238" s="6" t="n"/>
    </row>
    <row r="239" customFormat="1" s="141">
      <c r="B239" s="46" t="n"/>
      <c r="C239" s="144" t="n"/>
      <c r="D239" s="140" t="n"/>
      <c r="E239" s="18" t="n"/>
      <c r="F239" s="53" t="inlineStr">
        <is>
          <t>武山キッカーズ・ジュニア</t>
        </is>
      </c>
      <c r="G239" s="32" t="inlineStr">
        <is>
          <t>2-1</t>
        </is>
      </c>
      <c r="H239" s="31" t="inlineStr">
        <is>
          <t>〇</t>
        </is>
      </c>
      <c r="I239" s="54" t="n"/>
      <c r="L239" s="6" t="n"/>
    </row>
    <row r="240">
      <c r="B240" s="143" t="n">
        <v>45759</v>
      </c>
      <c r="C240" s="144">
        <f>B240</f>
        <v/>
      </c>
      <c r="D240" s="140" t="inlineStr">
        <is>
          <t>ライオンズカップ</t>
        </is>
      </c>
      <c r="E240" s="18" t="inlineStr">
        <is>
          <t>はまゆうグランド</t>
        </is>
      </c>
      <c r="F240" s="53" t="inlineStr">
        <is>
          <t>TADOなかよしSC</t>
        </is>
      </c>
      <c r="G240" s="32" t="inlineStr">
        <is>
          <t>2-3</t>
        </is>
      </c>
      <c r="H240" s="31" t="inlineStr">
        <is>
          <t>×</t>
        </is>
      </c>
      <c r="I240" s="54" t="n"/>
      <c r="L240" s="6" t="n"/>
    </row>
    <row r="241">
      <c r="B241" s="46" t="n"/>
      <c r="C241" s="144" t="n"/>
      <c r="D241" s="140" t="n"/>
      <c r="E241" s="18" t="n"/>
      <c r="F241" s="53" t="inlineStr">
        <is>
          <t>I.Oキッカーズ</t>
        </is>
      </c>
      <c r="G241" s="32" t="inlineStr">
        <is>
          <t>1-6</t>
        </is>
      </c>
      <c r="H241" s="31" t="inlineStr">
        <is>
          <t>×</t>
        </is>
      </c>
      <c r="I241" s="54" t="inlineStr">
        <is>
          <t>TRM</t>
        </is>
      </c>
      <c r="L241" s="6" t="n"/>
    </row>
    <row r="242" customFormat="1" s="141">
      <c r="B242" s="84" t="inlineStr">
        <is>
          <t>3/9(日)ルベントカップ@玉縄小六会</t>
        </is>
      </c>
      <c r="C242" s="25" t="n"/>
      <c r="D242" s="64" t="n"/>
      <c r="E242" s="25" t="n"/>
      <c r="F242" s="30" t="inlineStr">
        <is>
          <t>湘南台</t>
        </is>
      </c>
      <c r="G242" s="32" t="inlineStr">
        <is>
          <t>0-2</t>
        </is>
      </c>
      <c r="H242" s="31" t="inlineStr">
        <is>
          <t>×</t>
        </is>
      </c>
      <c r="I242" s="54" t="n"/>
      <c r="L242" s="6" t="n"/>
    </row>
    <row r="243">
      <c r="B243" s="66" t="n"/>
      <c r="C243" s="18" t="n"/>
      <c r="D243" s="140" t="n"/>
      <c r="E243" s="18" t="n"/>
      <c r="F243" s="33" t="inlineStr">
        <is>
          <t>野庭</t>
        </is>
      </c>
      <c r="G243" s="41" t="inlineStr">
        <is>
          <t>0-11</t>
        </is>
      </c>
      <c r="H243" s="34" t="inlineStr">
        <is>
          <t>×</t>
        </is>
      </c>
      <c r="I243" s="62" t="n"/>
      <c r="L243" s="6" t="n"/>
    </row>
    <row r="244">
      <c r="B244" s="66" t="n"/>
      <c r="C244" s="18" t="n"/>
      <c r="D244" s="140" t="n"/>
      <c r="E244" s="18" t="n"/>
      <c r="F244" s="33" t="inlineStr">
        <is>
          <t>ルベント</t>
        </is>
      </c>
      <c r="G244" s="41" t="inlineStr">
        <is>
          <t>4-2</t>
        </is>
      </c>
      <c r="H244" s="34" t="inlineStr">
        <is>
          <t>〇</t>
        </is>
      </c>
      <c r="I244" s="62" t="n"/>
      <c r="L244" s="6" t="n"/>
    </row>
    <row r="245">
      <c r="B245" s="74" t="n"/>
      <c r="C245" s="19" t="n"/>
      <c r="D245" s="50" t="n"/>
      <c r="E245" s="19" t="n"/>
      <c r="F245" s="36" t="inlineStr">
        <is>
          <t>FC杉田</t>
        </is>
      </c>
      <c r="G245" s="76" t="inlineStr">
        <is>
          <t>0-3</t>
        </is>
      </c>
      <c r="H245" s="37" t="inlineStr">
        <is>
          <t>×</t>
        </is>
      </c>
      <c r="I245" s="77" t="n"/>
      <c r="L245" s="6" t="n"/>
    </row>
    <row r="246" customFormat="1" s="141">
      <c r="B246" s="66" t="inlineStr">
        <is>
          <t>3/8(土)TRM@明浜小</t>
        </is>
      </c>
      <c r="C246" s="18" t="n"/>
      <c r="D246" s="140" t="n"/>
      <c r="E246" s="18" t="n"/>
      <c r="F246" s="39" t="inlineStr">
        <is>
          <t>武山キッカーズ</t>
        </is>
      </c>
      <c r="G246" s="41" t="inlineStr">
        <is>
          <t>0-0</t>
        </is>
      </c>
      <c r="H246" s="40" t="inlineStr">
        <is>
          <t>△</t>
        </is>
      </c>
      <c r="I246" s="62" t="n"/>
      <c r="L246" s="6" t="n"/>
    </row>
    <row r="247">
      <c r="B247" s="66" t="n"/>
      <c r="C247" s="18" t="n"/>
      <c r="D247" s="140" t="n"/>
      <c r="E247" s="18" t="n"/>
      <c r="F247" s="33" t="inlineStr">
        <is>
          <t>FC杉田</t>
        </is>
      </c>
      <c r="G247" s="41" t="inlineStr">
        <is>
          <t>1-1</t>
        </is>
      </c>
      <c r="H247" s="34" t="inlineStr">
        <is>
          <t>△</t>
        </is>
      </c>
      <c r="I247" s="62" t="n"/>
      <c r="L247" s="6" t="n"/>
    </row>
    <row r="248">
      <c r="B248" s="66" t="n"/>
      <c r="C248" s="18" t="n"/>
      <c r="D248" s="140" t="n"/>
      <c r="E248" s="18" t="n"/>
      <c r="F248" s="33" t="inlineStr">
        <is>
          <t>武山キッカーズ</t>
        </is>
      </c>
      <c r="G248" s="41" t="inlineStr">
        <is>
          <t>4-1</t>
        </is>
      </c>
      <c r="H248" s="34" t="inlineStr">
        <is>
          <t>〇</t>
        </is>
      </c>
      <c r="I248" s="62" t="n"/>
      <c r="L248" s="6" t="n"/>
    </row>
    <row r="249" customFormat="1" s="141">
      <c r="B249" s="66" t="n"/>
      <c r="C249" s="18" t="n"/>
      <c r="D249" s="140" t="n"/>
      <c r="E249" s="18" t="n"/>
      <c r="F249" s="33" t="inlineStr">
        <is>
          <t>FC杉田</t>
        </is>
      </c>
      <c r="G249" s="41" t="inlineStr">
        <is>
          <t>0-3</t>
        </is>
      </c>
      <c r="H249" s="34" t="inlineStr">
        <is>
          <t>×</t>
        </is>
      </c>
      <c r="I249" s="62" t="n"/>
      <c r="L249" s="6" t="n"/>
    </row>
    <row r="250">
      <c r="B250" s="66" t="n"/>
      <c r="C250" s="18" t="n"/>
      <c r="D250" s="140" t="n"/>
      <c r="E250" s="18" t="n"/>
      <c r="F250" s="33" t="inlineStr">
        <is>
          <t>武山キッカーズ</t>
        </is>
      </c>
      <c r="G250" s="41" t="inlineStr">
        <is>
          <t>1-0</t>
        </is>
      </c>
      <c r="H250" s="34" t="inlineStr">
        <is>
          <t>〇</t>
        </is>
      </c>
      <c r="I250" s="62" t="n"/>
      <c r="L250" s="6" t="n"/>
    </row>
    <row r="251">
      <c r="B251" s="74" t="n"/>
      <c r="C251" s="19" t="n"/>
      <c r="D251" s="50" t="n"/>
      <c r="E251" s="19" t="n"/>
      <c r="F251" s="36" t="inlineStr">
        <is>
          <t>FC杉田</t>
        </is>
      </c>
      <c r="G251" s="76" t="inlineStr">
        <is>
          <t>0-0</t>
        </is>
      </c>
      <c r="H251" s="37" t="inlineStr">
        <is>
          <t>△</t>
        </is>
      </c>
      <c r="I251" s="77" t="n"/>
      <c r="L251" s="6" t="n"/>
    </row>
    <row r="252" customFormat="1" s="141">
      <c r="B252" s="66" t="inlineStr">
        <is>
          <t>3/2(日)鴨居杯@小原台小</t>
        </is>
      </c>
      <c r="C252" s="18" t="n"/>
      <c r="D252" s="140" t="n"/>
      <c r="E252" s="18" t="n"/>
      <c r="F252" s="39" t="inlineStr">
        <is>
          <t>TADOなかよしSC</t>
        </is>
      </c>
      <c r="G252" s="41" t="inlineStr">
        <is>
          <t>0-3</t>
        </is>
      </c>
      <c r="H252" s="40" t="inlineStr">
        <is>
          <t>×</t>
        </is>
      </c>
      <c r="I252" s="62" t="n"/>
      <c r="L252" s="6" t="n"/>
    </row>
    <row r="253">
      <c r="B253" s="66" t="n"/>
      <c r="C253" s="18" t="n"/>
      <c r="D253" s="140" t="n"/>
      <c r="E253" s="18" t="n"/>
      <c r="F253" s="33" t="inlineStr">
        <is>
          <t>葉山JGK</t>
        </is>
      </c>
      <c r="G253" s="41" t="inlineStr">
        <is>
          <t>1-2</t>
        </is>
      </c>
      <c r="H253" s="34" t="inlineStr">
        <is>
          <t>×</t>
        </is>
      </c>
      <c r="I253" s="62" t="n"/>
      <c r="L253" s="6" t="n"/>
    </row>
    <row r="254">
      <c r="B254" s="74" t="n"/>
      <c r="C254" s="19" t="n"/>
      <c r="D254" s="50" t="n"/>
      <c r="E254" s="19" t="n"/>
      <c r="F254" s="36" t="inlineStr">
        <is>
          <t>武山キッカーズ</t>
        </is>
      </c>
      <c r="G254" s="76" t="inlineStr">
        <is>
          <t>0-1</t>
        </is>
      </c>
      <c r="H254" s="37" t="inlineStr">
        <is>
          <t>×</t>
        </is>
      </c>
      <c r="I254" s="77" t="n"/>
      <c r="L254" s="6" t="n"/>
    </row>
    <row r="255">
      <c r="B255" s="66" t="inlineStr">
        <is>
          <t>3/1(土)大津FCTRM@大津グラウンド</t>
        </is>
      </c>
      <c r="C255" s="18" t="n"/>
      <c r="D255" s="140" t="n"/>
      <c r="E255" s="18" t="n"/>
      <c r="F255" s="39" t="inlineStr">
        <is>
          <t>大津FC</t>
        </is>
      </c>
      <c r="G255" s="41" t="inlineStr">
        <is>
          <t>0-2</t>
        </is>
      </c>
      <c r="H255" s="40" t="inlineStr">
        <is>
          <t>×</t>
        </is>
      </c>
      <c r="I255" s="62" t="n"/>
      <c r="L255" s="6" t="n"/>
    </row>
    <row r="256">
      <c r="B256" s="66" t="n"/>
      <c r="C256" s="18" t="n"/>
      <c r="D256" s="140" t="n"/>
      <c r="E256" s="18" t="n"/>
      <c r="F256" s="33" t="inlineStr">
        <is>
          <t>大津FC</t>
        </is>
      </c>
      <c r="G256" s="41" t="inlineStr">
        <is>
          <t>0-0</t>
        </is>
      </c>
      <c r="H256" s="34" t="inlineStr">
        <is>
          <t>△</t>
        </is>
      </c>
      <c r="I256" s="62" t="n"/>
      <c r="L256" s="6" t="n"/>
    </row>
    <row r="257">
      <c r="B257" s="66" t="n"/>
      <c r="C257" s="18" t="n"/>
      <c r="D257" s="140" t="n"/>
      <c r="E257" s="18" t="n"/>
      <c r="F257" s="33" t="inlineStr">
        <is>
          <t>大津FC</t>
        </is>
      </c>
      <c r="G257" s="41" t="inlineStr">
        <is>
          <t>0-3</t>
        </is>
      </c>
      <c r="H257" s="34" t="inlineStr">
        <is>
          <t>×</t>
        </is>
      </c>
      <c r="I257" s="62" t="n"/>
      <c r="L257" s="6" t="n"/>
    </row>
    <row r="258">
      <c r="B258" s="74" t="n"/>
      <c r="C258" s="19" t="n"/>
      <c r="D258" s="50" t="n"/>
      <c r="E258" s="19" t="n"/>
      <c r="F258" s="36" t="inlineStr">
        <is>
          <t>大津FC</t>
        </is>
      </c>
      <c r="G258" s="76" t="inlineStr">
        <is>
          <t>0-0</t>
        </is>
      </c>
      <c r="H258" s="37" t="inlineStr">
        <is>
          <t>△</t>
        </is>
      </c>
      <c r="I258" s="77" t="n"/>
      <c r="L258" s="6" t="n"/>
    </row>
    <row r="259">
      <c r="B259" s="66" t="inlineStr">
        <is>
          <t>2/24(月)TRM野庭キッカーズ@野庭すずかけ小</t>
        </is>
      </c>
      <c r="C259" s="18" t="n"/>
      <c r="D259" s="140" t="n"/>
      <c r="E259" s="18" t="n"/>
      <c r="F259" s="39" t="inlineStr">
        <is>
          <t>野庭</t>
        </is>
      </c>
      <c r="G259" s="41" t="inlineStr">
        <is>
          <t>0-3</t>
        </is>
      </c>
      <c r="H259" s="40" t="inlineStr">
        <is>
          <t>×</t>
        </is>
      </c>
      <c r="I259" s="62" t="n"/>
      <c r="L259" s="6" t="n"/>
    </row>
    <row r="260" customFormat="1" s="141">
      <c r="B260" s="66" t="n"/>
      <c r="C260" s="18" t="n"/>
      <c r="D260" s="140" t="n"/>
      <c r="E260" s="18" t="n"/>
      <c r="F260" s="33" t="inlineStr">
        <is>
          <t>野庭</t>
        </is>
      </c>
      <c r="G260" s="41" t="inlineStr">
        <is>
          <t>0-3</t>
        </is>
      </c>
      <c r="H260" s="34" t="inlineStr">
        <is>
          <t>×</t>
        </is>
      </c>
      <c r="I260" s="62" t="n"/>
      <c r="L260" s="6" t="n"/>
    </row>
    <row r="261">
      <c r="B261" s="66" t="n"/>
      <c r="C261" s="18" t="n"/>
      <c r="D261" s="140" t="n"/>
      <c r="E261" s="18" t="n"/>
      <c r="F261" s="33" t="inlineStr">
        <is>
          <t>野庭</t>
        </is>
      </c>
      <c r="G261" s="41" t="inlineStr">
        <is>
          <t>0-2</t>
        </is>
      </c>
      <c r="H261" s="34" t="inlineStr">
        <is>
          <t>×</t>
        </is>
      </c>
      <c r="I261" s="62" t="n"/>
      <c r="L261" s="6" t="n"/>
    </row>
    <row r="262">
      <c r="B262" s="66" t="n"/>
      <c r="C262" s="18" t="n"/>
      <c r="D262" s="140" t="n"/>
      <c r="E262" s="18" t="n"/>
      <c r="F262" s="33" t="inlineStr">
        <is>
          <t>野庭</t>
        </is>
      </c>
      <c r="G262" s="41" t="inlineStr">
        <is>
          <t>0-2</t>
        </is>
      </c>
      <c r="H262" s="34" t="inlineStr">
        <is>
          <t>×</t>
        </is>
      </c>
      <c r="I262" s="62" t="n"/>
      <c r="L262" s="6" t="n"/>
    </row>
    <row r="263">
      <c r="B263" s="74" t="n"/>
      <c r="C263" s="19" t="n"/>
      <c r="D263" s="50" t="n"/>
      <c r="E263" s="19" t="n"/>
      <c r="F263" s="36" t="inlineStr">
        <is>
          <t>野庭</t>
        </is>
      </c>
      <c r="G263" s="76" t="inlineStr">
        <is>
          <t>0-2</t>
        </is>
      </c>
      <c r="H263" s="37" t="inlineStr">
        <is>
          <t>×</t>
        </is>
      </c>
      <c r="I263" s="77" t="n"/>
      <c r="L263" s="6" t="n"/>
    </row>
    <row r="264">
      <c r="B264" s="66" t="inlineStr">
        <is>
          <t>2/22(土)六会湘南台カップ@湘南台小学校</t>
        </is>
      </c>
      <c r="C264" s="18" t="n"/>
      <c r="D264" s="140" t="n"/>
      <c r="E264" s="18" t="n"/>
      <c r="F264" s="39" t="inlineStr">
        <is>
          <t>中野島</t>
        </is>
      </c>
      <c r="G264" s="41" t="inlineStr">
        <is>
          <t>0-1</t>
        </is>
      </c>
      <c r="H264" s="40" t="inlineStr">
        <is>
          <t>×</t>
        </is>
      </c>
      <c r="I264" s="62" t="n"/>
      <c r="L264" s="6" t="n"/>
    </row>
    <row r="265">
      <c r="B265" s="66" t="n"/>
      <c r="C265" s="18" t="n"/>
      <c r="D265" s="140" t="n"/>
      <c r="E265" s="18" t="n"/>
      <c r="F265" s="33" t="inlineStr">
        <is>
          <t>黒滝</t>
        </is>
      </c>
      <c r="G265" s="41" t="inlineStr">
        <is>
          <t>1-0</t>
        </is>
      </c>
      <c r="H265" s="34" t="inlineStr">
        <is>
          <t>〇</t>
        </is>
      </c>
      <c r="I265" s="62" t="n"/>
      <c r="L265" s="6" t="n"/>
    </row>
    <row r="266" customFormat="1" s="141">
      <c r="B266" s="66" t="n"/>
      <c r="C266" s="18" t="n"/>
      <c r="D266" s="140" t="n"/>
      <c r="E266" s="18" t="n"/>
      <c r="F266" s="33" t="inlineStr">
        <is>
          <t>西鎌倉</t>
        </is>
      </c>
      <c r="G266" s="41" t="inlineStr">
        <is>
          <t>0-1</t>
        </is>
      </c>
      <c r="H266" s="34" t="inlineStr">
        <is>
          <t>×</t>
        </is>
      </c>
      <c r="I266" s="62" t="n"/>
      <c r="L266" s="6" t="n"/>
    </row>
    <row r="267">
      <c r="B267" s="66" t="n"/>
      <c r="C267" s="18" t="n"/>
      <c r="D267" s="140" t="n"/>
      <c r="E267" s="18" t="n"/>
      <c r="F267" s="33" t="inlineStr">
        <is>
          <t>本町</t>
        </is>
      </c>
      <c r="G267" s="41" t="inlineStr">
        <is>
          <t>0-0</t>
        </is>
      </c>
      <c r="H267" s="34" t="inlineStr">
        <is>
          <t>△</t>
        </is>
      </c>
      <c r="I267" s="62" t="n"/>
      <c r="L267" s="6" t="n"/>
    </row>
    <row r="268">
      <c r="B268" s="74" t="n"/>
      <c r="C268" s="19" t="n"/>
      <c r="D268" s="50" t="n"/>
      <c r="E268" s="19" t="n"/>
      <c r="F268" s="36" t="inlineStr">
        <is>
          <t>六会湘南台</t>
        </is>
      </c>
      <c r="G268" s="76" t="inlineStr">
        <is>
          <t>0-1</t>
        </is>
      </c>
      <c r="H268" s="37" t="inlineStr">
        <is>
          <t>×</t>
        </is>
      </c>
      <c r="I268" s="77" t="n"/>
      <c r="L268" s="6" t="n"/>
    </row>
    <row r="269" customFormat="1" s="141">
      <c r="B269" s="66" t="inlineStr">
        <is>
          <t>2/15(土)TRM@明浜小学校</t>
        </is>
      </c>
      <c r="C269" s="18" t="n"/>
      <c r="D269" s="140" t="n"/>
      <c r="E269" s="18" t="n"/>
      <c r="F269" s="39" t="inlineStr">
        <is>
          <t>ペガサス</t>
        </is>
      </c>
      <c r="G269" s="41" t="inlineStr">
        <is>
          <t>1-1</t>
        </is>
      </c>
      <c r="H269" s="40" t="inlineStr">
        <is>
          <t>△</t>
        </is>
      </c>
      <c r="I269" s="62" t="n"/>
      <c r="L269" s="6" t="n"/>
    </row>
    <row r="270">
      <c r="B270" s="66" t="n"/>
      <c r="C270" s="18" t="n"/>
      <c r="D270" s="140" t="n"/>
      <c r="E270" s="18" t="n"/>
      <c r="F270" s="33" t="inlineStr">
        <is>
          <t>武山</t>
        </is>
      </c>
      <c r="G270" s="41" t="inlineStr">
        <is>
          <t>1-0</t>
        </is>
      </c>
      <c r="H270" s="34" t="inlineStr">
        <is>
          <t>〇</t>
        </is>
      </c>
      <c r="I270" s="62" t="n"/>
      <c r="L270" s="6" t="n"/>
    </row>
    <row r="271">
      <c r="B271" s="66" t="n"/>
      <c r="C271" s="18" t="n"/>
      <c r="D271" s="140" t="n"/>
      <c r="E271" s="18" t="n"/>
      <c r="F271" s="33" t="inlineStr">
        <is>
          <t>ペガサス</t>
        </is>
      </c>
      <c r="G271" s="41" t="inlineStr">
        <is>
          <t>0-3</t>
        </is>
      </c>
      <c r="H271" s="34" t="inlineStr">
        <is>
          <t>×</t>
        </is>
      </c>
      <c r="I271" s="62" t="n"/>
      <c r="L271" s="6" t="n"/>
    </row>
    <row r="272" customFormat="1" s="141">
      <c r="B272" s="66" t="n"/>
      <c r="C272" s="18" t="n"/>
      <c r="D272" s="140" t="n"/>
      <c r="E272" s="18" t="n"/>
      <c r="F272" s="33" t="inlineStr">
        <is>
          <t>武山</t>
        </is>
      </c>
      <c r="G272" s="41" t="inlineStr">
        <is>
          <t>0-2</t>
        </is>
      </c>
      <c r="H272" s="34" t="inlineStr">
        <is>
          <t>×</t>
        </is>
      </c>
      <c r="I272" s="62" t="n"/>
      <c r="L272" s="6" t="n"/>
    </row>
    <row r="273">
      <c r="B273" s="66" t="n"/>
      <c r="C273" s="18" t="n"/>
      <c r="D273" s="140" t="n"/>
      <c r="E273" s="18" t="n"/>
      <c r="F273" s="33" t="inlineStr">
        <is>
          <t>ペガサス</t>
        </is>
      </c>
      <c r="G273" s="41" t="inlineStr">
        <is>
          <t>2-0</t>
        </is>
      </c>
      <c r="H273" s="34" t="inlineStr">
        <is>
          <t>〇</t>
        </is>
      </c>
      <c r="I273" s="62" t="n"/>
      <c r="L273" s="6" t="n"/>
    </row>
    <row r="274">
      <c r="B274" s="66" t="n"/>
      <c r="C274" s="18" t="n"/>
      <c r="D274" s="140" t="n"/>
      <c r="E274" s="18" t="n"/>
      <c r="F274" s="33" t="inlineStr">
        <is>
          <t>武山</t>
        </is>
      </c>
      <c r="G274" s="41" t="inlineStr">
        <is>
          <t>1-0</t>
        </is>
      </c>
      <c r="H274" s="34" t="inlineStr">
        <is>
          <t>〇</t>
        </is>
      </c>
      <c r="I274" s="62" t="n"/>
      <c r="L274" s="6" t="n"/>
    </row>
    <row r="275">
      <c r="B275" s="69" t="inlineStr">
        <is>
          <t>1/25(土)三浦半島大会@南郷上ノ山グランド</t>
        </is>
      </c>
      <c r="C275" s="27" t="n"/>
      <c r="D275" s="68" t="n"/>
      <c r="E275" s="27" t="n"/>
      <c r="F275" s="27" t="inlineStr">
        <is>
          <t>IO</t>
        </is>
      </c>
      <c r="G275" s="29" t="inlineStr">
        <is>
          <t>0-3</t>
        </is>
      </c>
      <c r="H275" s="28" t="inlineStr">
        <is>
          <t>×</t>
        </is>
      </c>
      <c r="I275" s="70" t="n"/>
      <c r="L275" s="6" t="n"/>
    </row>
    <row r="276" customFormat="1" s="141">
      <c r="B276" s="46" t="inlineStr">
        <is>
          <t>1/13(月)TRM@明浜小学校</t>
        </is>
      </c>
      <c r="C276" s="144" t="n"/>
      <c r="D276" s="140" t="n"/>
      <c r="E276" s="18" t="n"/>
      <c r="F276" s="39" t="inlineStr">
        <is>
          <t>IO</t>
        </is>
      </c>
      <c r="G276" s="41" t="inlineStr">
        <is>
          <t>0-1</t>
        </is>
      </c>
      <c r="H276" s="40" t="inlineStr">
        <is>
          <t>×</t>
        </is>
      </c>
      <c r="I276" s="62" t="n"/>
      <c r="L276" s="6" t="n"/>
    </row>
    <row r="277">
      <c r="B277" s="66" t="n"/>
      <c r="C277" s="18" t="n"/>
      <c r="D277" s="140" t="n"/>
      <c r="E277" s="18" t="n"/>
      <c r="F277" s="33" t="inlineStr">
        <is>
          <t>大津FC</t>
        </is>
      </c>
      <c r="G277" s="41" t="inlineStr">
        <is>
          <t>1-1</t>
        </is>
      </c>
      <c r="H277" s="34" t="inlineStr">
        <is>
          <t>△</t>
        </is>
      </c>
      <c r="I277" s="62" t="n"/>
      <c r="L277" s="6" t="n"/>
    </row>
    <row r="278">
      <c r="B278" s="66" t="n"/>
      <c r="C278" s="18" t="n"/>
      <c r="D278" s="140" t="n"/>
      <c r="E278" s="18" t="n"/>
      <c r="F278" s="33" t="inlineStr">
        <is>
          <t>IO</t>
        </is>
      </c>
      <c r="G278" s="41" t="inlineStr">
        <is>
          <t>1-1</t>
        </is>
      </c>
      <c r="H278" s="34" t="inlineStr">
        <is>
          <t>△</t>
        </is>
      </c>
      <c r="I278" s="62" t="n"/>
      <c r="L278" s="6" t="n"/>
    </row>
    <row r="279">
      <c r="B279" s="46" t="n"/>
      <c r="C279" s="144" t="n"/>
      <c r="D279" s="140" t="n"/>
      <c r="E279" s="18" t="n"/>
      <c r="F279" s="33" t="inlineStr">
        <is>
          <t>大津FC</t>
        </is>
      </c>
      <c r="G279" s="41" t="inlineStr">
        <is>
          <t>0-1</t>
        </is>
      </c>
      <c r="H279" s="34" t="inlineStr">
        <is>
          <t>×</t>
        </is>
      </c>
      <c r="I279" s="62" t="n"/>
      <c r="L279" s="6" t="n"/>
    </row>
    <row r="280" customFormat="1" s="141">
      <c r="B280" s="66" t="n"/>
      <c r="C280" s="18" t="n"/>
      <c r="D280" s="140" t="n"/>
      <c r="E280" s="18" t="n"/>
      <c r="F280" s="33" t="inlineStr">
        <is>
          <t>IO</t>
        </is>
      </c>
      <c r="G280" s="41" t="inlineStr">
        <is>
          <t>2-2</t>
        </is>
      </c>
      <c r="H280" s="34" t="inlineStr">
        <is>
          <t>△</t>
        </is>
      </c>
      <c r="I280" s="62" t="n"/>
      <c r="L280" s="6" t="n"/>
    </row>
    <row r="281">
      <c r="B281" s="74" t="n"/>
      <c r="C281" s="19" t="n"/>
      <c r="D281" s="50" t="n"/>
      <c r="E281" s="19" t="n"/>
      <c r="F281" s="36" t="inlineStr">
        <is>
          <t>大津FC</t>
        </is>
      </c>
      <c r="G281" s="76" t="inlineStr">
        <is>
          <t>1-2</t>
        </is>
      </c>
      <c r="H281" s="37" t="inlineStr">
        <is>
          <t>×</t>
        </is>
      </c>
      <c r="I281" s="77" t="n"/>
      <c r="L281" s="6" t="n"/>
    </row>
    <row r="282">
      <c r="B282" s="46" t="inlineStr">
        <is>
          <t>12/22(日)TRM@明浜小学校</t>
        </is>
      </c>
      <c r="C282" s="144" t="n"/>
      <c r="D282" s="140" t="n"/>
      <c r="E282" s="18" t="n"/>
      <c r="F282" s="39" t="inlineStr">
        <is>
          <t>大津FC</t>
        </is>
      </c>
      <c r="G282" s="41" t="inlineStr">
        <is>
          <t>0-0</t>
        </is>
      </c>
      <c r="H282" s="40" t="inlineStr">
        <is>
          <t>△</t>
        </is>
      </c>
      <c r="I282" s="62" t="n"/>
      <c r="L282" s="6" t="n"/>
    </row>
    <row r="283">
      <c r="B283" s="66" t="n"/>
      <c r="C283" s="18" t="n"/>
      <c r="D283" s="140" t="n"/>
      <c r="E283" s="18" t="n"/>
      <c r="F283" s="33" t="inlineStr">
        <is>
          <t>大津FC</t>
        </is>
      </c>
      <c r="G283" s="41" t="inlineStr">
        <is>
          <t>0-4</t>
        </is>
      </c>
      <c r="H283" s="34" t="inlineStr">
        <is>
          <t>×</t>
        </is>
      </c>
      <c r="I283" s="62" t="n"/>
      <c r="L283" s="6" t="n"/>
    </row>
    <row r="284">
      <c r="B284" s="66" t="n"/>
      <c r="C284" s="18" t="n"/>
      <c r="D284" s="140" t="n"/>
      <c r="E284" s="18" t="n"/>
      <c r="F284" s="33" t="inlineStr">
        <is>
          <t>大津FC</t>
        </is>
      </c>
      <c r="G284" s="41" t="inlineStr">
        <is>
          <t>1-1</t>
        </is>
      </c>
      <c r="H284" s="34" t="inlineStr">
        <is>
          <t>△</t>
        </is>
      </c>
      <c r="I284" s="62" t="n"/>
      <c r="L284" s="6" t="n"/>
    </row>
    <row r="285" customFormat="1" s="141">
      <c r="B285" s="49" t="n"/>
      <c r="C285" s="146" t="n"/>
      <c r="D285" s="50" t="n"/>
      <c r="E285" s="19" t="n"/>
      <c r="F285" s="36" t="inlineStr">
        <is>
          <t>大津FC</t>
        </is>
      </c>
      <c r="G285" s="76" t="inlineStr">
        <is>
          <t>0-6</t>
        </is>
      </c>
      <c r="H285" s="37" t="inlineStr">
        <is>
          <t>×</t>
        </is>
      </c>
      <c r="I285" s="77" t="n"/>
      <c r="L285" s="6" t="n"/>
    </row>
    <row r="286">
      <c r="B286" s="66" t="inlineStr">
        <is>
          <t>12/1(日)低学年冬大会@田戸小学校明浜</t>
        </is>
      </c>
      <c r="C286" s="18" t="n"/>
      <c r="D286" s="140" t="n"/>
      <c r="E286" s="18" t="n"/>
      <c r="F286" s="39" t="inlineStr">
        <is>
          <t>大津</t>
        </is>
      </c>
      <c r="G286" s="41" t="inlineStr">
        <is>
          <t>3-4</t>
        </is>
      </c>
      <c r="H286" s="40" t="inlineStr">
        <is>
          <t>×</t>
        </is>
      </c>
      <c r="I286" s="62" t="n"/>
      <c r="L286" s="6" t="n"/>
    </row>
    <row r="287" customFormat="1" s="141">
      <c r="B287" s="74" t="n"/>
      <c r="C287" s="19" t="n"/>
      <c r="D287" s="50" t="n"/>
      <c r="E287" s="19" t="n"/>
      <c r="F287" s="36" t="inlineStr">
        <is>
          <t>津久井ペガサス</t>
        </is>
      </c>
      <c r="G287" s="76" t="inlineStr">
        <is>
          <t>3-3</t>
        </is>
      </c>
      <c r="H287" s="37" t="inlineStr">
        <is>
          <t>△</t>
        </is>
      </c>
      <c r="I287" s="77" t="n"/>
      <c r="L287" s="6" t="n"/>
    </row>
    <row r="288">
      <c r="B288" s="46" t="inlineStr">
        <is>
          <t>11/23(土)シーガルズカップ@野比小学校</t>
        </is>
      </c>
      <c r="C288" s="144" t="n"/>
      <c r="D288" s="140" t="n"/>
      <c r="E288" s="18" t="n"/>
      <c r="F288" s="39" t="inlineStr">
        <is>
          <t>明浜シーガルズ</t>
        </is>
      </c>
      <c r="G288" s="41" t="inlineStr">
        <is>
          <t>0-1</t>
        </is>
      </c>
      <c r="H288" s="40" t="inlineStr">
        <is>
          <t>×</t>
        </is>
      </c>
      <c r="I288" s="62" t="n"/>
      <c r="L288" s="6" t="n"/>
    </row>
    <row r="289">
      <c r="B289" s="66" t="n"/>
      <c r="C289" s="18" t="n"/>
      <c r="D289" s="140" t="n"/>
      <c r="E289" s="18" t="n"/>
      <c r="F289" s="33" t="inlineStr">
        <is>
          <t>明浜葉山JGK</t>
        </is>
      </c>
      <c r="G289" s="41" t="inlineStr">
        <is>
          <t>1-4</t>
        </is>
      </c>
      <c r="H289" s="34" t="inlineStr">
        <is>
          <t>×</t>
        </is>
      </c>
      <c r="I289" s="62" t="n"/>
      <c r="L289" s="6" t="n"/>
    </row>
    <row r="290">
      <c r="B290" s="66" t="n"/>
      <c r="C290" s="18" t="n"/>
      <c r="D290" s="140" t="n"/>
      <c r="E290" s="18" t="n"/>
      <c r="F290" s="33" t="inlineStr">
        <is>
          <t>明浜ALLZ</t>
        </is>
      </c>
      <c r="G290" s="41" t="inlineStr">
        <is>
          <t>1-2</t>
        </is>
      </c>
      <c r="H290" s="34" t="inlineStr">
        <is>
          <t>×</t>
        </is>
      </c>
      <c r="I290" s="62" t="n"/>
      <c r="L290" s="6" t="n"/>
    </row>
    <row r="291">
      <c r="B291" s="49" t="n"/>
      <c r="C291" s="146" t="n"/>
      <c r="D291" s="50" t="n"/>
      <c r="E291" s="19" t="n"/>
      <c r="F291" s="36" t="inlineStr">
        <is>
          <t>明浜野庭キッカーズ</t>
        </is>
      </c>
      <c r="G291" s="76" t="inlineStr">
        <is>
          <t>0-4</t>
        </is>
      </c>
      <c r="H291" s="37" t="inlineStr">
        <is>
          <t>×</t>
        </is>
      </c>
      <c r="I291" s="77" t="n"/>
      <c r="L291" s="6" t="n"/>
    </row>
    <row r="292">
      <c r="B292" s="74" t="inlineStr">
        <is>
          <t>9月23日(月)低学年大会@馬堀小</t>
        </is>
      </c>
      <c r="C292" s="19" t="n"/>
      <c r="D292" s="50" t="n"/>
      <c r="E292" s="19" t="n"/>
      <c r="F292" s="19" t="inlineStr">
        <is>
          <t>鴨居SC</t>
        </is>
      </c>
      <c r="G292" s="76" t="inlineStr">
        <is>
          <t>0-3</t>
        </is>
      </c>
      <c r="H292" s="75" t="inlineStr">
        <is>
          <t>×</t>
        </is>
      </c>
      <c r="I292" s="77" t="n"/>
      <c r="L292" s="6" t="n"/>
    </row>
    <row r="293" customFormat="1" s="141">
      <c r="B293" s="66" t="inlineStr">
        <is>
          <t>9/15日(日)低学年大会@明浜小</t>
        </is>
      </c>
      <c r="C293" s="18" t="n"/>
      <c r="D293" s="140" t="n"/>
      <c r="E293" s="18" t="n"/>
      <c r="F293" s="39" t="inlineStr">
        <is>
          <t>スワSCB</t>
        </is>
      </c>
      <c r="G293" s="41" t="inlineStr">
        <is>
          <t>2-1</t>
        </is>
      </c>
      <c r="H293" s="40" t="inlineStr">
        <is>
          <t>〇</t>
        </is>
      </c>
      <c r="I293" s="62" t="n"/>
      <c r="L293" s="6" t="n"/>
    </row>
    <row r="294">
      <c r="B294" s="49" t="n"/>
      <c r="C294" s="146" t="n"/>
      <c r="D294" s="50" t="n"/>
      <c r="E294" s="19" t="n"/>
      <c r="F294" s="36" t="inlineStr">
        <is>
          <t>TADOぞみ</t>
        </is>
      </c>
      <c r="G294" s="76" t="inlineStr">
        <is>
          <t>2-0</t>
        </is>
      </c>
      <c r="H294" s="37" t="inlineStr">
        <is>
          <t>〇</t>
        </is>
      </c>
      <c r="I294" s="77" t="n"/>
      <c r="L294" s="6" t="n"/>
    </row>
    <row r="295">
      <c r="B295" s="66" t="inlineStr">
        <is>
          <t>8/18(日)TADOフレンズカップ@はまゆうグラウンド</t>
        </is>
      </c>
      <c r="C295" s="18" t="n"/>
      <c r="D295" s="140" t="n"/>
      <c r="E295" s="18" t="n"/>
      <c r="F295" s="39" t="inlineStr">
        <is>
          <t>横須賀シーガルズFC</t>
        </is>
      </c>
      <c r="G295" s="41" t="inlineStr">
        <is>
          <t>0-2</t>
        </is>
      </c>
      <c r="H295" s="40" t="inlineStr">
        <is>
          <t>×</t>
        </is>
      </c>
      <c r="I295" s="62" t="n"/>
      <c r="L295" s="6" t="n"/>
    </row>
    <row r="296">
      <c r="B296" s="66" t="n"/>
      <c r="C296" s="18" t="n"/>
      <c r="D296" s="140" t="n"/>
      <c r="E296" s="18" t="n"/>
      <c r="F296" s="33" t="inlineStr">
        <is>
          <t>TADOぞみ</t>
        </is>
      </c>
      <c r="G296" s="41" t="inlineStr">
        <is>
          <t>0-1</t>
        </is>
      </c>
      <c r="H296" s="34" t="inlineStr">
        <is>
          <t>×</t>
        </is>
      </c>
      <c r="I296" s="62" t="n"/>
      <c r="L296" s="6" t="n"/>
    </row>
    <row r="297">
      <c r="B297" s="46" t="n"/>
      <c r="C297" s="144" t="n"/>
      <c r="D297" s="140" t="n"/>
      <c r="E297" s="18" t="n"/>
      <c r="F297" s="33" t="inlineStr">
        <is>
          <t>馬堀FCルンデ</t>
        </is>
      </c>
      <c r="G297" s="41" t="inlineStr">
        <is>
          <t>0-1</t>
        </is>
      </c>
      <c r="H297" s="34" t="inlineStr">
        <is>
          <t>×</t>
        </is>
      </c>
      <c r="I297" s="62" t="n"/>
      <c r="L297" s="6" t="n"/>
    </row>
    <row r="298">
      <c r="B298" s="74" t="n"/>
      <c r="C298" s="19" t="n"/>
      <c r="D298" s="50" t="n"/>
      <c r="E298" s="19" t="n"/>
      <c r="F298" s="36" t="inlineStr">
        <is>
          <t>大津FC</t>
        </is>
      </c>
      <c r="G298" s="76" t="inlineStr">
        <is>
          <t>4-0</t>
        </is>
      </c>
      <c r="H298" s="37" t="inlineStr">
        <is>
          <t>〇</t>
        </is>
      </c>
      <c r="I298" s="77" t="n"/>
      <c r="L298" s="6" t="n"/>
    </row>
    <row r="299">
      <c r="B299" s="66" t="inlineStr">
        <is>
          <t>10/13(日)明浜杯(スマイルカップ)@明浜小</t>
        </is>
      </c>
      <c r="C299" s="18" t="n"/>
      <c r="D299" s="140" t="n"/>
      <c r="E299" s="18" t="n"/>
      <c r="F299" s="39" t="inlineStr">
        <is>
          <t>横須賀シーガルズ</t>
        </is>
      </c>
      <c r="G299" s="41" t="inlineStr">
        <is>
          <t>1-2</t>
        </is>
      </c>
      <c r="H299" s="40" t="inlineStr">
        <is>
          <t>×</t>
        </is>
      </c>
      <c r="I299" s="62" t="n"/>
      <c r="L299" s="6" t="n"/>
    </row>
    <row r="300">
      <c r="B300" s="46" t="n"/>
      <c r="C300" s="144" t="n"/>
      <c r="D300" s="140" t="n"/>
      <c r="E300" s="18" t="n"/>
      <c r="F300" s="33" t="inlineStr">
        <is>
          <t>湘南ルベント</t>
        </is>
      </c>
      <c r="G300" s="41" t="inlineStr">
        <is>
          <t>2-2</t>
        </is>
      </c>
      <c r="H300" s="34" t="inlineStr">
        <is>
          <t>△</t>
        </is>
      </c>
      <c r="I300" s="62" t="n"/>
      <c r="L300" s="6" t="n"/>
    </row>
    <row r="301">
      <c r="B301" s="74" t="n"/>
      <c r="C301" s="19" t="n"/>
      <c r="D301" s="50" t="n"/>
      <c r="E301" s="19" t="n"/>
      <c r="F301" s="36" t="inlineStr">
        <is>
          <t>鴨居SC</t>
        </is>
      </c>
      <c r="G301" s="76" t="inlineStr">
        <is>
          <t>0-4</t>
        </is>
      </c>
      <c r="H301" s="37" t="inlineStr">
        <is>
          <t>×</t>
        </is>
      </c>
      <c r="I301" s="77" t="n"/>
      <c r="L301" s="6" t="n"/>
    </row>
    <row r="302">
      <c r="B302" s="66" t="inlineStr">
        <is>
          <t>10/6(日)TADOTRM@田戸小</t>
        </is>
      </c>
      <c r="C302" s="18" t="n"/>
      <c r="D302" s="140" t="n"/>
      <c r="E302" s="18" t="n"/>
      <c r="F302" s="39" t="inlineStr">
        <is>
          <t>TADO</t>
        </is>
      </c>
      <c r="G302" s="41" t="inlineStr">
        <is>
          <t>11-2</t>
        </is>
      </c>
      <c r="H302" s="40" t="inlineStr">
        <is>
          <t>〇</t>
        </is>
      </c>
      <c r="I302" s="62" t="n"/>
      <c r="L302" s="6" t="n"/>
    </row>
    <row r="303">
      <c r="B303" s="46" t="n"/>
      <c r="C303" s="144" t="n"/>
      <c r="D303" s="140" t="n"/>
      <c r="E303" s="18" t="n"/>
      <c r="F303" s="33" t="inlineStr">
        <is>
          <t>TADO</t>
        </is>
      </c>
      <c r="G303" s="41" t="inlineStr">
        <is>
          <t>20-4</t>
        </is>
      </c>
      <c r="H303" s="34" t="inlineStr">
        <is>
          <t>〇</t>
        </is>
      </c>
      <c r="I303" s="62" t="n"/>
      <c r="L303" s="6" t="n"/>
    </row>
    <row r="304">
      <c r="B304" s="66" t="n"/>
      <c r="C304" s="18" t="n"/>
      <c r="D304" s="140" t="n"/>
      <c r="E304" s="18" t="n"/>
      <c r="F304" s="33" t="inlineStr">
        <is>
          <t>TADO</t>
        </is>
      </c>
      <c r="G304" s="41" t="inlineStr">
        <is>
          <t>11-2</t>
        </is>
      </c>
      <c r="H304" s="34" t="inlineStr">
        <is>
          <t>〇</t>
        </is>
      </c>
      <c r="I304" s="62" t="n"/>
      <c r="L304" s="6" t="n"/>
    </row>
    <row r="305">
      <c r="B305" s="66" t="n"/>
      <c r="C305" s="18" t="n"/>
      <c r="D305" s="140" t="n"/>
      <c r="E305" s="18" t="n"/>
      <c r="F305" s="33" t="inlineStr">
        <is>
          <t>TADO</t>
        </is>
      </c>
      <c r="G305" s="41" t="inlineStr">
        <is>
          <t>20-1</t>
        </is>
      </c>
      <c r="H305" s="34" t="inlineStr">
        <is>
          <t>〇</t>
        </is>
      </c>
      <c r="I305" s="62" t="n"/>
      <c r="L305" s="6" t="n"/>
    </row>
    <row r="306">
      <c r="B306" s="46" t="n"/>
      <c r="C306" s="144" t="n"/>
      <c r="D306" s="140" t="n"/>
      <c r="E306" s="18" t="n"/>
      <c r="F306" s="33" t="inlineStr">
        <is>
          <t>TADO</t>
        </is>
      </c>
      <c r="G306" s="41" t="inlineStr">
        <is>
          <t>10-3</t>
        </is>
      </c>
      <c r="H306" s="34" t="inlineStr">
        <is>
          <t>〇</t>
        </is>
      </c>
      <c r="I306" s="62" t="n"/>
      <c r="L306" s="6" t="n"/>
    </row>
    <row r="307">
      <c r="B307" s="74" t="n"/>
      <c r="C307" s="19" t="n"/>
      <c r="D307" s="50" t="n"/>
      <c r="E307" s="19" t="n"/>
      <c r="F307" s="36" t="inlineStr">
        <is>
          <t>TADO</t>
        </is>
      </c>
      <c r="G307" s="76" t="inlineStr">
        <is>
          <t>20-1</t>
        </is>
      </c>
      <c r="H307" s="37" t="inlineStr">
        <is>
          <t>〇</t>
        </is>
      </c>
      <c r="I307" s="77" t="n"/>
      <c r="L307" s="6" t="n"/>
    </row>
    <row r="308">
      <c r="B308" s="46" t="n">
        <v>45488</v>
      </c>
      <c r="C308" s="144" t="n">
        <v>45488</v>
      </c>
      <c r="D308" s="140" t="inlineStr">
        <is>
          <t>TRM@明浜小</t>
        </is>
      </c>
      <c r="E308" s="18" t="n"/>
      <c r="F308" s="33" t="inlineStr">
        <is>
          <t>津久井ペガサス</t>
        </is>
      </c>
      <c r="G308" s="41" t="inlineStr">
        <is>
          <t>1-0</t>
        </is>
      </c>
      <c r="H308" s="34" t="inlineStr">
        <is>
          <t>〇</t>
        </is>
      </c>
      <c r="I308" s="62" t="n"/>
      <c r="L308" s="6" t="n"/>
    </row>
    <row r="309">
      <c r="B309" s="66" t="n"/>
      <c r="C309" s="18" t="n"/>
      <c r="D309" s="140" t="n"/>
      <c r="E309" s="18" t="n"/>
      <c r="F309" s="33" t="inlineStr">
        <is>
          <t>初声jrFC</t>
        </is>
      </c>
      <c r="G309" s="41" t="inlineStr">
        <is>
          <t>0-5</t>
        </is>
      </c>
      <c r="H309" s="34" t="inlineStr">
        <is>
          <t>×</t>
        </is>
      </c>
      <c r="I309" s="62" t="n"/>
      <c r="L309" s="6" t="n"/>
    </row>
    <row r="310">
      <c r="B310" s="46" t="n"/>
      <c r="C310" s="144" t="n"/>
      <c r="D310" s="140" t="n"/>
      <c r="E310" s="18" t="n"/>
      <c r="F310" s="33" t="inlineStr">
        <is>
          <t>津久井ペガサス</t>
        </is>
      </c>
      <c r="G310" s="41" t="inlineStr">
        <is>
          <t>3-0</t>
        </is>
      </c>
      <c r="H310" s="34" t="inlineStr">
        <is>
          <t>〇</t>
        </is>
      </c>
      <c r="I310" s="62" t="n"/>
      <c r="L310" s="6" t="n"/>
    </row>
    <row r="311">
      <c r="B311" s="66" t="n"/>
      <c r="C311" s="18" t="n"/>
      <c r="D311" s="140" t="n"/>
      <c r="E311" s="18" t="n"/>
      <c r="F311" s="33" t="inlineStr">
        <is>
          <t>初声jrFC</t>
        </is>
      </c>
      <c r="G311" s="41" t="inlineStr">
        <is>
          <t>0-5</t>
        </is>
      </c>
      <c r="H311" s="34" t="inlineStr">
        <is>
          <t>×</t>
        </is>
      </c>
      <c r="I311" s="62" t="n"/>
      <c r="L311" s="6" t="n"/>
    </row>
    <row r="312">
      <c r="B312" s="46" t="n"/>
      <c r="C312" s="144" t="n"/>
      <c r="D312" s="140" t="n"/>
      <c r="E312" s="18" t="n"/>
      <c r="F312" s="33" t="inlineStr">
        <is>
          <t>津久井ペガサス</t>
        </is>
      </c>
      <c r="G312" s="41" t="inlineStr">
        <is>
          <t>2-0</t>
        </is>
      </c>
      <c r="H312" s="34" t="inlineStr">
        <is>
          <t>〇</t>
        </is>
      </c>
      <c r="I312" s="62" t="n"/>
      <c r="L312" s="6" t="n"/>
    </row>
    <row r="313">
      <c r="B313" s="66" t="n"/>
      <c r="C313" s="18" t="n"/>
      <c r="D313" s="140" t="n"/>
      <c r="E313" s="18" t="n"/>
      <c r="F313" s="42" t="inlineStr">
        <is>
          <t>初声jrFC</t>
        </is>
      </c>
      <c r="G313" s="22" t="inlineStr">
        <is>
          <t>0-3</t>
        </is>
      </c>
      <c r="H313" s="43" t="inlineStr">
        <is>
          <t>×</t>
        </is>
      </c>
      <c r="I313" s="47" t="n"/>
      <c r="L313" s="6" t="n"/>
    </row>
    <row r="314">
      <c r="B314" s="63" t="n">
        <v>45458</v>
      </c>
      <c r="C314" s="145" t="n"/>
      <c r="D314" s="64" t="inlineStr">
        <is>
          <t>明浜@明浜小</t>
        </is>
      </c>
      <c r="E314" s="25" t="n"/>
      <c r="F314" s="30" t="inlineStr">
        <is>
          <t>鴨居</t>
        </is>
      </c>
      <c r="G314" s="32" t="inlineStr">
        <is>
          <t>2-0</t>
        </is>
      </c>
      <c r="H314" s="31" t="inlineStr">
        <is>
          <t>〇</t>
        </is>
      </c>
      <c r="I314" s="54" t="n"/>
      <c r="L314" s="6" t="n"/>
    </row>
    <row r="315">
      <c r="B315" s="66" t="n"/>
      <c r="C315" s="18" t="n"/>
      <c r="D315" s="140" t="n"/>
      <c r="E315" s="18" t="n"/>
      <c r="F315" s="33" t="inlineStr">
        <is>
          <t>武山</t>
        </is>
      </c>
      <c r="G315" s="41" t="inlineStr">
        <is>
          <t>0-0</t>
        </is>
      </c>
      <c r="H315" s="34" t="inlineStr">
        <is>
          <t>△</t>
        </is>
      </c>
      <c r="I315" s="62" t="n"/>
      <c r="L315" s="6" t="n"/>
    </row>
    <row r="316">
      <c r="B316" s="46" t="n"/>
      <c r="C316" s="144" t="n"/>
      <c r="D316" s="140" t="n"/>
      <c r="E316" s="18" t="n"/>
      <c r="F316" s="33" t="inlineStr">
        <is>
          <t>鴨居</t>
        </is>
      </c>
      <c r="G316" s="41" t="inlineStr">
        <is>
          <t>1-0</t>
        </is>
      </c>
      <c r="H316" s="34" t="inlineStr">
        <is>
          <t>〇</t>
        </is>
      </c>
      <c r="I316" s="62" t="n"/>
      <c r="L316" s="6" t="n"/>
    </row>
    <row r="317">
      <c r="B317" s="66" t="n"/>
      <c r="C317" s="18" t="n"/>
      <c r="D317" s="140" t="n"/>
      <c r="E317" s="18" t="n"/>
      <c r="F317" s="33" t="inlineStr">
        <is>
          <t>武山</t>
        </is>
      </c>
      <c r="G317" s="41" t="inlineStr">
        <is>
          <t>2-1</t>
        </is>
      </c>
      <c r="H317" s="34" t="inlineStr">
        <is>
          <t>〇</t>
        </is>
      </c>
      <c r="I317" s="62" t="n"/>
      <c r="L317" s="6" t="n"/>
    </row>
    <row r="318">
      <c r="B318" s="49" t="n"/>
      <c r="C318" s="146" t="n"/>
      <c r="D318" s="50" t="n"/>
      <c r="E318" s="19" t="n"/>
      <c r="F318" s="36" t="inlineStr">
        <is>
          <t>鴨居</t>
        </is>
      </c>
      <c r="G318" s="76" t="inlineStr">
        <is>
          <t>1-1</t>
        </is>
      </c>
      <c r="H318" s="37" t="inlineStr">
        <is>
          <t>△</t>
        </is>
      </c>
      <c r="I318" s="77" t="n"/>
      <c r="L318" s="6" t="n"/>
    </row>
    <row r="319">
      <c r="A319" s="140" t="n"/>
      <c r="B319" s="63" t="n">
        <v>45381</v>
      </c>
      <c r="C319" s="145" t="n"/>
      <c r="D319" s="64" t="inlineStr">
        <is>
          <t>TADOステップアップ杯@常盤中</t>
        </is>
      </c>
      <c r="E319" s="25" t="n"/>
      <c r="F319" s="30" t="inlineStr">
        <is>
          <t>I.O</t>
        </is>
      </c>
      <c r="G319" s="32" t="inlineStr">
        <is>
          <t>0-3</t>
        </is>
      </c>
      <c r="H319" s="31" t="inlineStr">
        <is>
          <t>×</t>
        </is>
      </c>
      <c r="I319" s="54" t="n"/>
    </row>
    <row r="320">
      <c r="A320" s="140" t="n"/>
      <c r="B320" s="46" t="n"/>
      <c r="C320" s="144" t="n"/>
      <c r="D320" s="140" t="n"/>
      <c r="E320" s="18" t="n"/>
      <c r="F320" s="33" t="inlineStr">
        <is>
          <t>TADOぞみ</t>
        </is>
      </c>
      <c r="G320" s="41" t="inlineStr">
        <is>
          <t>1-0</t>
        </is>
      </c>
      <c r="H320" s="34" t="inlineStr">
        <is>
          <t>〇</t>
        </is>
      </c>
      <c r="I320" s="62" t="n"/>
    </row>
    <row r="321">
      <c r="A321" s="140" t="n"/>
      <c r="B321" s="46" t="n"/>
      <c r="C321" s="144" t="n"/>
      <c r="D321" s="140" t="n"/>
      <c r="E321" s="18" t="n"/>
      <c r="F321" s="33" t="inlineStr">
        <is>
          <t>大豆戸</t>
        </is>
      </c>
      <c r="G321" s="41" t="inlineStr">
        <is>
          <t>0-5</t>
        </is>
      </c>
      <c r="H321" s="34" t="inlineStr">
        <is>
          <t>×</t>
        </is>
      </c>
      <c r="I321" s="62" t="n"/>
    </row>
    <row r="322">
      <c r="A322" s="140" t="n"/>
      <c r="B322" s="66" t="n"/>
      <c r="C322" s="18" t="n"/>
      <c r="D322" s="140" t="n"/>
      <c r="E322" s="18" t="n"/>
      <c r="F322" s="33" t="inlineStr">
        <is>
          <t>大谷戸</t>
        </is>
      </c>
      <c r="G322" s="41" t="inlineStr">
        <is>
          <t>0-3</t>
        </is>
      </c>
      <c r="H322" s="34" t="inlineStr">
        <is>
          <t>×</t>
        </is>
      </c>
      <c r="I322" s="62" t="n"/>
    </row>
    <row r="323">
      <c r="A323" s="140" t="n"/>
      <c r="B323" s="74" t="n"/>
      <c r="C323" s="19" t="n"/>
      <c r="D323" s="50" t="n"/>
      <c r="E323" s="19" t="n"/>
      <c r="F323" s="36" t="inlineStr">
        <is>
          <t>大津</t>
        </is>
      </c>
      <c r="G323" s="76" t="inlineStr">
        <is>
          <t>0-4</t>
        </is>
      </c>
      <c r="H323" s="37" t="inlineStr">
        <is>
          <t>×</t>
        </is>
      </c>
      <c r="I323" s="77" t="n"/>
    </row>
    <row r="324"/>
    <row r="325"/>
    <row r="326">
      <c r="B326" s="8" t="n"/>
      <c r="D326" s="140" t="n"/>
      <c r="E326" s="140" t="n"/>
      <c r="F326" s="140" t="n"/>
      <c r="G326" s="5" t="n"/>
      <c r="H326" s="4" t="n"/>
      <c r="I326" s="140" t="n"/>
      <c r="J326" s="140" t="n"/>
      <c r="K326" s="140" t="n"/>
      <c r="L326" s="7" t="n"/>
      <c r="M326" s="140" t="n"/>
      <c r="N326" s="140" t="n"/>
      <c r="O326" s="140" t="n"/>
    </row>
    <row r="327"/>
    <row r="328"/>
    <row r="329"/>
    <row r="330"/>
    <row r="331"/>
    <row r="332">
      <c r="B332" s="8" t="n"/>
      <c r="D332" s="140" t="n"/>
      <c r="E332" s="140" t="n"/>
      <c r="F332" s="140" t="n"/>
      <c r="G332" s="5" t="n"/>
      <c r="H332" s="4" t="n"/>
      <c r="I332" s="140" t="n"/>
      <c r="J332" s="140" t="n"/>
      <c r="K332" s="140" t="n"/>
      <c r="L332" s="7" t="n"/>
      <c r="M332" s="140" t="n"/>
      <c r="N332" s="140" t="n"/>
      <c r="O332" s="140" t="n"/>
    </row>
    <row r="333"/>
    <row r="334"/>
    <row r="335"/>
    <row r="336">
      <c r="B336" s="8" t="n"/>
    </row>
    <row r="337">
      <c r="O337" s="141" t="n"/>
    </row>
    <row r="338"/>
    <row r="339">
      <c r="B339" s="8" t="n"/>
    </row>
    <row r="340"/>
    <row r="341"/>
    <row r="342">
      <c r="B342" s="8" t="n"/>
    </row>
    <row r="343">
      <c r="B343" s="8" t="n"/>
    </row>
    <row r="344">
      <c r="B344" s="8" t="n"/>
    </row>
    <row r="345"/>
    <row r="346">
      <c r="B346" s="8" t="n"/>
    </row>
    <row r="347">
      <c r="B347" s="8" t="n"/>
    </row>
    <row r="348"/>
    <row r="349"/>
    <row r="350">
      <c r="B350" s="8" t="n"/>
      <c r="O350" s="141" t="n"/>
    </row>
    <row r="351">
      <c r="B351" s="3" t="n"/>
      <c r="D351" s="140" t="n"/>
      <c r="E351" s="140" t="n"/>
      <c r="F351" s="140" t="n"/>
      <c r="G351" s="5" t="n"/>
      <c r="H351" s="4" t="n"/>
      <c r="I351" s="140" t="n"/>
      <c r="J351" s="140" t="n"/>
      <c r="K351" s="140" t="n"/>
      <c r="L351" s="7" t="n"/>
      <c r="M351" s="140" t="n"/>
      <c r="N351" s="140" t="n"/>
      <c r="O351" s="140" t="n"/>
    </row>
    <row r="352">
      <c r="B352" s="8" t="n"/>
    </row>
    <row r="353"/>
    <row r="354"/>
    <row r="355">
      <c r="B355" s="8" t="n"/>
    </row>
    <row r="356">
      <c r="B356" s="8" t="n"/>
    </row>
    <row r="357"/>
    <row r="358">
      <c r="B358" s="8" t="n"/>
    </row>
    <row r="359">
      <c r="B359" s="8" t="n"/>
    </row>
    <row r="360"/>
    <row r="361"/>
    <row r="362"/>
    <row r="363"/>
    <row r="364">
      <c r="B364" s="8" t="n"/>
      <c r="D364" s="140" t="n"/>
      <c r="E364" s="140" t="n"/>
      <c r="F364" s="140" t="n"/>
      <c r="G364" s="5" t="n"/>
      <c r="H364" s="4" t="n"/>
      <c r="I364" s="140" t="n"/>
      <c r="J364" s="140" t="n"/>
      <c r="K364" s="140" t="n"/>
      <c r="L364" s="7" t="n"/>
      <c r="M364" s="140" t="n"/>
      <c r="N364" s="140" t="n"/>
      <c r="O364" s="140" t="n"/>
    </row>
    <row r="365">
      <c r="B365" s="8" t="n"/>
    </row>
    <row r="366"/>
    <row r="367">
      <c r="B367" s="8" t="n"/>
    </row>
    <row r="368"/>
    <row r="369"/>
    <row r="370"/>
    <row r="371"/>
    <row r="372">
      <c r="B372" s="8" t="n"/>
    </row>
    <row r="373">
      <c r="B373" s="8" t="n"/>
    </row>
    <row r="374">
      <c r="O374" s="141" t="n"/>
    </row>
    <row r="375"/>
    <row r="376"/>
    <row r="377"/>
    <row r="378">
      <c r="B378" s="8" t="n"/>
    </row>
    <row r="379">
      <c r="B379" s="8" t="n"/>
    </row>
    <row r="380"/>
    <row r="381"/>
    <row r="382"/>
    <row r="383"/>
    <row r="384">
      <c r="B384" s="8" t="n"/>
    </row>
    <row r="385"/>
    <row r="386"/>
    <row r="387"/>
    <row r="388">
      <c r="B388" s="3" t="n"/>
      <c r="D388" s="140" t="n"/>
      <c r="E388" s="140" t="n"/>
      <c r="F388" s="140" t="n"/>
      <c r="G388" s="5" t="n"/>
      <c r="H388" s="4" t="n"/>
      <c r="I388" s="140" t="n"/>
      <c r="J388" s="140" t="n"/>
      <c r="K388" s="140" t="n"/>
      <c r="L388" s="7" t="n"/>
      <c r="M388" s="140" t="n"/>
      <c r="N388" s="140" t="n"/>
      <c r="O388" s="140" t="n"/>
    </row>
    <row r="389"/>
    <row r="390"/>
    <row r="391"/>
    <row r="392">
      <c r="B392" s="8" t="n"/>
    </row>
    <row r="393"/>
    <row r="394"/>
    <row r="395"/>
    <row r="396"/>
    <row r="397"/>
    <row r="398"/>
    <row r="399">
      <c r="B399" s="8" t="n"/>
      <c r="D399" s="140" t="n"/>
      <c r="E399" s="140" t="n"/>
      <c r="F399" s="140" t="n"/>
      <c r="G399" s="5" t="n"/>
      <c r="H399" s="4" t="n"/>
      <c r="I399" s="140" t="n"/>
      <c r="J399" s="140" t="n"/>
      <c r="K399" s="140" t="n"/>
      <c r="L399" s="7" t="n"/>
      <c r="M399" s="140" t="n"/>
      <c r="N399" s="140" t="n"/>
      <c r="O399" s="140" t="n"/>
    </row>
    <row r="400"/>
    <row r="401"/>
    <row r="402"/>
    <row r="403">
      <c r="B403" s="8" t="n"/>
      <c r="D403" s="140" t="n"/>
      <c r="E403" s="140" t="n"/>
      <c r="F403" s="140" t="n"/>
      <c r="G403" s="5" t="n"/>
      <c r="H403" s="4" t="n"/>
      <c r="I403" s="140" t="n"/>
      <c r="J403" s="140" t="n"/>
      <c r="K403" s="140" t="n"/>
      <c r="L403" s="7" t="n"/>
      <c r="M403" s="140" t="n"/>
      <c r="N403" s="140" t="n"/>
      <c r="O403" s="140" t="n"/>
    </row>
    <row r="404"/>
    <row r="405">
      <c r="B405" s="8" t="n"/>
    </row>
    <row r="406"/>
    <row r="407">
      <c r="B407" s="8" t="n"/>
    </row>
    <row r="408"/>
    <row r="409">
      <c r="B409" s="8" t="n"/>
      <c r="D409" s="140" t="n"/>
      <c r="E409" s="140" t="n"/>
      <c r="F409" s="140" t="n"/>
      <c r="G409" s="5" t="n"/>
      <c r="H409" s="4" t="n"/>
      <c r="I409" s="140" t="n"/>
      <c r="J409" s="140" t="n"/>
      <c r="K409" s="140" t="n"/>
      <c r="L409" s="7" t="n"/>
      <c r="M409" s="140" t="n"/>
      <c r="N409" s="140" t="n"/>
      <c r="O409" s="140" t="n"/>
    </row>
    <row r="410"/>
    <row r="411"/>
    <row r="412">
      <c r="B412" s="8" t="n"/>
    </row>
    <row r="413"/>
    <row r="414"/>
    <row r="415">
      <c r="B415" s="8" t="n"/>
      <c r="D415" s="140" t="n"/>
      <c r="E415" s="140" t="n"/>
      <c r="F415" s="140" t="n"/>
      <c r="G415" s="5" t="n"/>
      <c r="H415" s="4" t="n"/>
      <c r="I415" s="140" t="n"/>
      <c r="J415" s="140" t="n"/>
      <c r="K415" s="140" t="n"/>
      <c r="L415" s="7" t="n"/>
      <c r="M415" s="140" t="n"/>
      <c r="N415" s="140" t="n"/>
      <c r="O415" s="140" t="n"/>
    </row>
    <row r="416"/>
    <row r="417"/>
    <row r="418"/>
    <row r="419"/>
    <row r="420"/>
    <row r="421">
      <c r="B421" s="8" t="n"/>
      <c r="D421" s="140" t="n"/>
      <c r="E421" s="140" t="n"/>
      <c r="F421" s="140" t="n"/>
      <c r="G421" s="5" t="n"/>
      <c r="H421" s="4" t="n"/>
      <c r="I421" s="140" t="n"/>
      <c r="J421" s="140" t="n"/>
      <c r="K421" s="140" t="n"/>
      <c r="L421" s="7" t="n"/>
      <c r="M421" s="140" t="n"/>
      <c r="N421" s="140" t="n"/>
      <c r="O421" s="140" t="n"/>
    </row>
    <row r="422"/>
    <row r="423"/>
    <row r="424"/>
    <row r="425">
      <c r="B425" s="8" t="n"/>
      <c r="D425" s="140" t="n"/>
      <c r="E425" s="140" t="n"/>
      <c r="F425" s="140" t="n"/>
      <c r="G425" s="5" t="n"/>
      <c r="H425" s="4" t="n"/>
      <c r="I425" s="140" t="n"/>
      <c r="J425" s="140" t="n"/>
      <c r="K425" s="140" t="n"/>
      <c r="L425" s="7" t="n"/>
      <c r="M425" s="140" t="n"/>
      <c r="N425" s="140" t="n"/>
      <c r="O425" s="140" t="n"/>
    </row>
    <row r="426"/>
    <row r="427"/>
    <row r="428"/>
    <row r="429"/>
    <row r="430"/>
    <row r="431"/>
    <row r="432"/>
    <row r="433">
      <c r="B433" s="8" t="n"/>
      <c r="D433" s="140" t="n"/>
      <c r="E433" s="140" t="n"/>
      <c r="F433" s="140" t="n"/>
      <c r="G433" s="5" t="n"/>
      <c r="H433" s="4" t="n"/>
      <c r="I433" s="140" t="n"/>
      <c r="J433" s="140" t="n"/>
      <c r="K433" s="140" t="n"/>
      <c r="L433" s="7" t="n"/>
      <c r="M433" s="140" t="n"/>
      <c r="N433" s="140" t="n"/>
      <c r="O433" s="140" t="n"/>
    </row>
    <row r="434"/>
    <row r="435">
      <c r="B435" s="8" t="n"/>
    </row>
    <row r="436"/>
    <row r="437">
      <c r="B437" s="8" t="n"/>
    </row>
    <row r="438"/>
    <row r="439"/>
    <row r="440"/>
    <row r="441"/>
    <row r="442"/>
    <row r="443">
      <c r="B443" s="8" t="n"/>
    </row>
    <row r="444"/>
    <row r="445"/>
    <row r="446">
      <c r="B446" s="8" t="n"/>
    </row>
    <row r="447"/>
    <row r="448"/>
    <row r="449">
      <c r="B449" s="8" t="n"/>
      <c r="D449" s="140" t="n"/>
      <c r="E449" s="140" t="n"/>
      <c r="F449" s="140" t="n"/>
      <c r="G449" s="5" t="n"/>
      <c r="H449" s="4" t="n"/>
      <c r="I449" s="140" t="n"/>
      <c r="J449" s="140" t="n"/>
      <c r="K449" s="140" t="n"/>
      <c r="L449" s="7" t="n"/>
      <c r="M449" s="140" t="n"/>
      <c r="N449" s="140" t="n"/>
      <c r="O449" s="140" t="n"/>
    </row>
    <row r="450"/>
    <row r="451"/>
    <row r="452"/>
    <row r="453"/>
    <row r="454"/>
    <row r="455"/>
    <row r="456"/>
    <row r="457">
      <c r="B457" s="8" t="n"/>
      <c r="D457" s="140" t="n"/>
      <c r="E457" s="140" t="n"/>
      <c r="F457" s="140" t="n"/>
      <c r="G457" s="5" t="n"/>
      <c r="H457" s="4" t="n"/>
      <c r="I457" s="140" t="n"/>
      <c r="J457" s="140" t="n"/>
      <c r="K457" s="140" t="n"/>
      <c r="L457" s="7" t="n"/>
      <c r="M457" s="140" t="n"/>
      <c r="N457" s="140" t="n"/>
      <c r="O457" s="140" t="n"/>
    </row>
    <row r="458"/>
    <row r="459"/>
    <row r="460">
      <c r="B460" s="8" t="n"/>
      <c r="D460" s="140" t="n"/>
      <c r="E460" s="140" t="n"/>
      <c r="F460" s="140" t="n"/>
      <c r="G460" s="5" t="n"/>
      <c r="H460" s="4" t="n"/>
      <c r="I460" s="140" t="n"/>
      <c r="J460" s="140" t="n"/>
      <c r="K460" s="140" t="n"/>
      <c r="L460" s="7" t="n"/>
      <c r="M460" s="140" t="n"/>
      <c r="N460" s="140" t="n"/>
      <c r="O460" s="140" t="n"/>
    </row>
    <row r="461"/>
    <row r="462"/>
    <row r="463"/>
    <row r="464">
      <c r="B464" s="8" t="n"/>
      <c r="D464" s="140" t="n"/>
      <c r="E464" s="140" t="n"/>
      <c r="F464" s="140" t="n"/>
      <c r="G464" s="5" t="n"/>
      <c r="H464" s="4" t="n"/>
      <c r="I464" s="140" t="n"/>
      <c r="J464" s="140" t="n"/>
      <c r="K464" s="140" t="n"/>
      <c r="L464" s="7" t="n"/>
      <c r="M464" s="140" t="n"/>
      <c r="N464" s="140" t="n"/>
      <c r="O464" s="140" t="n"/>
    </row>
    <row r="465"/>
    <row r="466"/>
    <row r="467">
      <c r="B467" s="8" t="n"/>
      <c r="D467" s="140" t="n"/>
      <c r="E467" s="140" t="n"/>
      <c r="F467" s="140" t="n"/>
      <c r="G467" s="5" t="n"/>
      <c r="H467" s="4" t="n"/>
      <c r="I467" s="140" t="n"/>
      <c r="J467" s="140" t="n"/>
      <c r="K467" s="140" t="n"/>
      <c r="L467" s="7" t="n"/>
      <c r="M467" s="140" t="n"/>
      <c r="N467" s="140" t="n"/>
      <c r="O467" s="140" t="n"/>
    </row>
    <row r="468"/>
    <row r="469"/>
    <row r="470">
      <c r="B470" s="8" t="n"/>
      <c r="D470" s="140" t="n"/>
      <c r="E470" s="140" t="n"/>
      <c r="F470" s="140" t="n"/>
      <c r="G470" s="5" t="n"/>
      <c r="H470" s="4" t="n"/>
      <c r="I470" s="140" t="n"/>
      <c r="J470" s="140" t="n"/>
      <c r="K470" s="140" t="n"/>
      <c r="L470" s="7" t="n"/>
      <c r="M470" s="140" t="n"/>
      <c r="N470" s="140" t="n"/>
      <c r="O470" s="140" t="n"/>
    </row>
    <row r="471"/>
    <row r="472"/>
    <row r="473"/>
    <row r="474"/>
    <row r="475"/>
    <row r="476"/>
    <row r="477"/>
    <row r="478">
      <c r="B478" s="8" t="n"/>
      <c r="D478" s="140" t="n"/>
      <c r="E478" s="140" t="n"/>
      <c r="F478" s="140" t="n"/>
      <c r="G478" s="5" t="n"/>
      <c r="H478" s="4" t="n"/>
      <c r="I478" s="140" t="n"/>
      <c r="J478" s="140" t="n"/>
      <c r="K478" s="140" t="n"/>
      <c r="L478" s="7" t="n"/>
      <c r="M478" s="140" t="n"/>
      <c r="N478" s="140" t="n"/>
      <c r="O478" s="140" t="n"/>
    </row>
    <row r="479"/>
    <row r="480"/>
    <row r="481"/>
    <row r="482"/>
    <row r="483"/>
    <row r="484">
      <c r="B484" s="8" t="n"/>
      <c r="D484" s="140" t="n"/>
      <c r="E484" s="140" t="n"/>
      <c r="F484" s="140" t="n"/>
      <c r="G484" s="5" t="n"/>
      <c r="H484" s="4" t="n"/>
      <c r="I484" s="140" t="n"/>
      <c r="J484" s="140" t="n"/>
      <c r="K484" s="140" t="n"/>
      <c r="L484" s="7" t="n"/>
      <c r="M484" s="140" t="n"/>
      <c r="N484" s="140" t="n"/>
      <c r="O484" s="140" t="n"/>
    </row>
    <row r="485"/>
    <row r="486"/>
    <row r="487">
      <c r="B487" s="8" t="n"/>
      <c r="D487" s="140" t="n"/>
      <c r="E487" s="140" t="n"/>
      <c r="F487" s="140" t="n"/>
      <c r="G487" s="5" t="n"/>
      <c r="H487" s="4" t="n"/>
      <c r="I487" s="140" t="n"/>
      <c r="J487" s="140" t="n"/>
      <c r="K487" s="140" t="n"/>
      <c r="L487" s="7" t="n"/>
      <c r="M487" s="140" t="n"/>
      <c r="N487" s="140" t="n"/>
      <c r="O487" s="140" t="n"/>
    </row>
    <row r="488"/>
    <row r="489"/>
    <row r="490">
      <c r="B490" s="8" t="n"/>
      <c r="D490" s="140" t="n"/>
      <c r="E490" s="140" t="n"/>
      <c r="F490" s="140" t="n"/>
      <c r="G490" s="5" t="n"/>
      <c r="H490" s="4" t="n"/>
      <c r="I490" s="140" t="n"/>
      <c r="J490" s="140" t="n"/>
      <c r="K490" s="140" t="n"/>
      <c r="L490" s="7" t="n"/>
      <c r="M490" s="140" t="n"/>
      <c r="N490" s="140" t="n"/>
      <c r="O490" s="140" t="n"/>
    </row>
    <row r="491"/>
    <row r="492"/>
    <row r="493"/>
    <row r="494">
      <c r="B494" s="8" t="n"/>
      <c r="D494" s="140" t="n"/>
      <c r="E494" s="140" t="n"/>
      <c r="F494" s="140" t="n"/>
      <c r="G494" s="5" t="n"/>
      <c r="H494" s="4" t="n"/>
      <c r="I494" s="140" t="n"/>
      <c r="J494" s="140" t="n"/>
      <c r="K494" s="140" t="n"/>
      <c r="L494" s="7" t="n"/>
      <c r="M494" s="140" t="n"/>
      <c r="N494" s="140" t="n"/>
      <c r="O494" s="140" t="n"/>
    </row>
    <row r="495"/>
    <row r="496"/>
    <row r="497"/>
    <row r="498">
      <c r="B498" s="8" t="n"/>
      <c r="D498" s="140" t="n"/>
      <c r="E498" s="140" t="n"/>
      <c r="F498" s="140" t="n"/>
      <c r="G498" s="5" t="n"/>
      <c r="H498" s="4" t="n"/>
      <c r="I498" s="140" t="n"/>
      <c r="J498" s="140" t="n"/>
      <c r="K498" s="140" t="n"/>
      <c r="L498" s="7" t="n"/>
      <c r="M498" s="140" t="n"/>
      <c r="N498" s="140" t="n"/>
      <c r="O498" s="140" t="n"/>
    </row>
    <row r="499"/>
    <row r="500"/>
    <row r="501"/>
    <row r="502"/>
    <row r="503">
      <c r="B503" s="8" t="n"/>
      <c r="D503" s="140" t="n"/>
      <c r="E503" s="140" t="n"/>
      <c r="F503" s="140" t="n"/>
      <c r="G503" s="5" t="n"/>
      <c r="H503" s="4" t="n"/>
      <c r="I503" s="140" t="n"/>
      <c r="J503" s="140" t="n"/>
      <c r="K503" s="140" t="n"/>
      <c r="L503" s="7" t="n"/>
      <c r="M503" s="140" t="n"/>
      <c r="N503" s="140" t="n"/>
      <c r="O503" s="140" t="n"/>
    </row>
    <row r="504"/>
    <row r="505">
      <c r="B505" s="8" t="n"/>
      <c r="D505" s="140" t="n"/>
      <c r="E505" s="140" t="n"/>
      <c r="F505" s="140" t="n"/>
      <c r="G505" s="5" t="n"/>
      <c r="H505" s="4" t="n"/>
      <c r="I505" s="140" t="n"/>
      <c r="J505" s="140" t="n"/>
      <c r="K505" s="140" t="n"/>
      <c r="L505" s="7" t="n"/>
      <c r="M505" s="140" t="n"/>
      <c r="N505" s="140" t="n"/>
      <c r="O505" s="140" t="n"/>
    </row>
    <row r="506"/>
    <row r="507"/>
    <row r="508"/>
    <row r="509"/>
    <row r="510"/>
    <row r="511">
      <c r="B511" s="8" t="n"/>
      <c r="D511" s="140" t="n"/>
      <c r="E511" s="140" t="n"/>
      <c r="F511" s="140" t="n"/>
      <c r="G511" s="5" t="n"/>
      <c r="H511" s="4" t="n"/>
      <c r="I511" s="140" t="n"/>
      <c r="J511" s="140" t="n"/>
      <c r="K511" s="140" t="n"/>
      <c r="L511" s="7" t="n"/>
      <c r="M511" s="140" t="n"/>
      <c r="N511" s="140" t="n"/>
      <c r="O511" s="140" t="n"/>
    </row>
  </sheetData>
  <hyperlinks>
    <hyperlink xmlns:r="http://schemas.openxmlformats.org/officeDocument/2006/relationships" ref="F101" display="TADOステップアップ杯@常盤中I.O" r:id="rId1"/>
  </hyperlinks>
  <pageMargins left="0.7086614173228347" right="0.7086614173228347" top="0.7480314960629921" bottom="0.7480314960629921" header="0.3149606299212598" footer="0.3149606299212598"/>
  <pageSetup orientation="portrait" paperSize="9" scale="81" horizontalDpi="1200" verticalDpi="1200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92"/>
  <sheetViews>
    <sheetView workbookViewId="0">
      <selection activeCell="A1" sqref="A1"/>
    </sheetView>
  </sheetViews>
  <sheetFormatPr baseColWidth="8" defaultColWidth="15.375" defaultRowHeight="12" outlineLevelRow="1"/>
  <cols>
    <col width="1.5" customWidth="1" style="140" min="1" max="1"/>
    <col width="10" bestFit="1" customWidth="1" style="3" min="2" max="2"/>
    <col width="4.625" bestFit="1" customWidth="1" style="141" min="3" max="3"/>
    <col width="23.875" bestFit="1" customWidth="1" style="140" min="4" max="4"/>
    <col width="21" bestFit="1" customWidth="1" style="140" min="5" max="5"/>
    <col width="16.875" bestFit="1" customWidth="1" style="140" min="6" max="6"/>
    <col width="10.125" bestFit="1" customWidth="1" style="5" min="7" max="7"/>
    <col width="4.625" bestFit="1" customWidth="1" style="4" min="8" max="8"/>
    <col width="11.5" bestFit="1" customWidth="1" style="140" min="9" max="9"/>
    <col width="1.5" customWidth="1" style="140" min="10" max="10"/>
    <col width="15.375" customWidth="1" style="140" min="11" max="11"/>
    <col width="15.375" customWidth="1" style="7" min="12" max="12"/>
    <col width="4.125" bestFit="1" customWidth="1" style="140" min="13" max="13"/>
    <col width="57.125" bestFit="1" customWidth="1" style="140" min="14" max="14"/>
    <col width="15.375" customWidth="1" style="140" min="15" max="25"/>
    <col width="15.375" customWidth="1" style="140" min="26" max="16384"/>
  </cols>
  <sheetData>
    <row r="1" ht="21" customHeight="1">
      <c r="B1" s="71" t="inlineStr">
        <is>
          <t>■FC明浜試合結果 U8</t>
        </is>
      </c>
    </row>
    <row r="2" customFormat="1" s="1">
      <c r="B2" s="51" t="inlineStr">
        <is>
          <t>日付</t>
        </is>
      </c>
      <c r="C2" s="142" t="inlineStr">
        <is>
          <t>曜日</t>
        </is>
      </c>
      <c r="D2" s="20" t="inlineStr">
        <is>
          <t>大会名</t>
        </is>
      </c>
      <c r="E2" s="17" t="inlineStr">
        <is>
          <t>会場</t>
        </is>
      </c>
      <c r="F2" s="20" t="inlineStr">
        <is>
          <t>対戦相手</t>
        </is>
      </c>
      <c r="G2" s="21" t="inlineStr">
        <is>
          <t>スコア</t>
        </is>
      </c>
      <c r="H2" s="17" t="inlineStr">
        <is>
          <t>勝敗</t>
        </is>
      </c>
      <c r="I2" s="52" t="inlineStr">
        <is>
          <t>備考</t>
        </is>
      </c>
      <c r="L2" s="6" t="n"/>
    </row>
    <row r="3" hidden="1" outlineLevel="1" customFormat="1" s="1">
      <c r="B3" s="143" t="n">
        <v>46307</v>
      </c>
      <c r="C3" s="144">
        <f>B3</f>
        <v/>
      </c>
      <c r="D3" s="140" t="inlineStr">
        <is>
          <t>低学年大会</t>
        </is>
      </c>
      <c r="E3" s="18" t="inlineStr">
        <is>
          <t>JERAパーク</t>
        </is>
      </c>
      <c r="F3" s="53" t="inlineStr">
        <is>
          <t>横須賀鴨居SC</t>
        </is>
      </c>
      <c r="G3" s="32" t="inlineStr">
        <is>
          <t>7-3</t>
        </is>
      </c>
      <c r="H3" s="31" t="inlineStr">
        <is>
          <t>〇</t>
        </is>
      </c>
      <c r="I3" s="54" t="inlineStr">
        <is>
          <t>明浜R</t>
        </is>
      </c>
    </row>
    <row r="4" hidden="1" outlineLevel="1" customFormat="1" s="1">
      <c r="B4" s="46" t="n"/>
      <c r="C4" s="144" t="n"/>
      <c r="D4" s="140" t="n"/>
      <c r="E4" s="18" t="n"/>
      <c r="F4" s="53" t="inlineStr">
        <is>
          <t>横須賀鴨居SC</t>
        </is>
      </c>
      <c r="G4" s="32" t="inlineStr">
        <is>
          <t>5-0</t>
        </is>
      </c>
      <c r="H4" s="31" t="inlineStr">
        <is>
          <t>〇</t>
        </is>
      </c>
      <c r="I4" s="54" t="inlineStr">
        <is>
          <t>明浜W TRM</t>
        </is>
      </c>
    </row>
    <row r="5" hidden="1" outlineLevel="1" customFormat="1" s="1">
      <c r="B5" s="46" t="n"/>
      <c r="C5" s="144" t="n"/>
      <c r="D5" s="140" t="n"/>
      <c r="E5" s="18" t="n"/>
      <c r="F5" s="53" t="inlineStr">
        <is>
          <t>横須賀鴨居SC</t>
        </is>
      </c>
      <c r="G5" s="32" t="inlineStr">
        <is>
          <t>4-1</t>
        </is>
      </c>
      <c r="H5" s="31" t="inlineStr">
        <is>
          <t>〇</t>
        </is>
      </c>
      <c r="I5" s="54" t="inlineStr">
        <is>
          <t>明浜R TRM</t>
        </is>
      </c>
    </row>
    <row r="6" hidden="1" outlineLevel="1" customFormat="1" s="1">
      <c r="B6" s="46" t="n"/>
      <c r="C6" s="144" t="n"/>
      <c r="D6" s="140" t="n"/>
      <c r="E6" s="18" t="n"/>
      <c r="F6" s="53" t="inlineStr">
        <is>
          <t>横須賀鴨居SC</t>
        </is>
      </c>
      <c r="G6" s="32" t="inlineStr">
        <is>
          <t>4-1</t>
        </is>
      </c>
      <c r="H6" s="31" t="inlineStr">
        <is>
          <t>〇</t>
        </is>
      </c>
      <c r="I6" s="54" t="inlineStr">
        <is>
          <t>明浜W TRM</t>
        </is>
      </c>
    </row>
    <row r="7" hidden="1" outlineLevel="1" customFormat="1" s="1">
      <c r="B7" s="143" t="n">
        <v>46306</v>
      </c>
      <c r="C7" s="144">
        <f>B7</f>
        <v/>
      </c>
      <c r="D7" s="140" t="inlineStr">
        <is>
          <t>久里浜カップ</t>
        </is>
      </c>
      <c r="E7" s="18" t="inlineStr">
        <is>
          <t>久里浜小</t>
        </is>
      </c>
      <c r="F7" s="53" t="inlineStr">
        <is>
          <t>スワSS</t>
        </is>
      </c>
      <c r="G7" s="32" t="inlineStr">
        <is>
          <t>9-0</t>
        </is>
      </c>
      <c r="H7" s="31" t="inlineStr">
        <is>
          <t>〇</t>
        </is>
      </c>
      <c r="I7" s="54" t="inlineStr">
        <is>
          <t>優勝</t>
        </is>
      </c>
    </row>
    <row r="8" hidden="1" outlineLevel="1" customFormat="1" s="1">
      <c r="B8" s="46" t="n"/>
      <c r="C8" s="144" t="n"/>
      <c r="D8" s="140" t="n"/>
      <c r="E8" s="18" t="n"/>
      <c r="F8" s="53" t="inlineStr">
        <is>
          <t>FC津久井ペガサス</t>
        </is>
      </c>
      <c r="G8" s="32" t="inlineStr">
        <is>
          <t>9-0</t>
        </is>
      </c>
      <c r="H8" s="31" t="inlineStr">
        <is>
          <t>〇</t>
        </is>
      </c>
      <c r="I8" s="54" t="n"/>
    </row>
    <row r="9" hidden="1" outlineLevel="1" customFormat="1" s="1">
      <c r="B9" s="46" t="n"/>
      <c r="C9" s="144" t="n"/>
      <c r="D9" s="140" t="n"/>
      <c r="E9" s="18" t="n"/>
      <c r="F9" s="53" t="inlineStr">
        <is>
          <t>逗子リトルSC</t>
        </is>
      </c>
      <c r="G9" s="32" t="inlineStr">
        <is>
          <t>4-0</t>
        </is>
      </c>
      <c r="H9" s="31" t="inlineStr">
        <is>
          <t>〇</t>
        </is>
      </c>
      <c r="I9" s="54" t="n"/>
    </row>
    <row r="10" hidden="1" outlineLevel="1" customFormat="1" s="1">
      <c r="B10" s="46" t="n"/>
      <c r="C10" s="144" t="n"/>
      <c r="D10" s="140" t="n"/>
      <c r="E10" s="18" t="n"/>
      <c r="F10" s="53" t="inlineStr">
        <is>
          <t>船越FC</t>
        </is>
      </c>
      <c r="G10" s="32" t="inlineStr">
        <is>
          <t>4-0</t>
        </is>
      </c>
      <c r="H10" s="31" t="inlineStr">
        <is>
          <t>〇</t>
        </is>
      </c>
      <c r="I10" s="54" t="inlineStr">
        <is>
          <t>決勝</t>
        </is>
      </c>
    </row>
    <row r="11" hidden="1" outlineLevel="1" customFormat="1" s="1">
      <c r="B11" s="143" t="n">
        <v>46299</v>
      </c>
      <c r="C11" s="144">
        <f>B11</f>
        <v/>
      </c>
      <c r="D11" s="140" t="inlineStr">
        <is>
          <t>三浦招待杯</t>
        </is>
      </c>
      <c r="E11" s="18" t="inlineStr">
        <is>
          <t>潮風スポーツ公園多目的G</t>
        </is>
      </c>
      <c r="F11" s="53" t="inlineStr">
        <is>
          <t>横須賀シーガルズFC</t>
        </is>
      </c>
      <c r="G11" s="32" t="inlineStr">
        <is>
          <t>0-2</t>
        </is>
      </c>
      <c r="H11" s="31" t="inlineStr">
        <is>
          <t>×</t>
        </is>
      </c>
      <c r="I11" s="54" t="inlineStr">
        <is>
          <t>準優勝</t>
        </is>
      </c>
    </row>
    <row r="12" hidden="1" outlineLevel="1" customFormat="1" s="1">
      <c r="B12" s="46" t="n"/>
      <c r="C12" s="144" t="n"/>
      <c r="D12" s="140" t="n"/>
      <c r="E12" s="18" t="n"/>
      <c r="F12" s="53" t="inlineStr">
        <is>
          <t>三浦旭SC</t>
        </is>
      </c>
      <c r="G12" s="32" t="inlineStr">
        <is>
          <t>2-1</t>
        </is>
      </c>
      <c r="H12" s="31" t="inlineStr">
        <is>
          <t>〇</t>
        </is>
      </c>
      <c r="I12" s="54" t="n"/>
    </row>
    <row r="13" hidden="1" outlineLevel="1" customFormat="1" s="1">
      <c r="B13" s="46" t="n"/>
      <c r="C13" s="144" t="n"/>
      <c r="D13" s="140" t="n"/>
      <c r="E13" s="18" t="n"/>
      <c r="F13" s="53" t="inlineStr">
        <is>
          <t>逗子少年</t>
        </is>
      </c>
      <c r="G13" s="32" t="inlineStr">
        <is>
          <t>1-0</t>
        </is>
      </c>
      <c r="H13" s="31" t="inlineStr">
        <is>
          <t>〇</t>
        </is>
      </c>
      <c r="I13" s="54" t="n"/>
    </row>
    <row r="14" hidden="1" outlineLevel="1" customFormat="1" s="1">
      <c r="B14" s="46" t="n"/>
      <c r="C14" s="144" t="n"/>
      <c r="D14" s="140" t="n"/>
      <c r="E14" s="18" t="n"/>
      <c r="F14" s="53" t="inlineStr">
        <is>
          <t>Miura.Koyo-SC</t>
        </is>
      </c>
      <c r="G14" s="32" t="inlineStr">
        <is>
          <t>3-0</t>
        </is>
      </c>
      <c r="H14" s="31" t="inlineStr">
        <is>
          <t>〇</t>
        </is>
      </c>
      <c r="I14" s="54" t="n"/>
    </row>
    <row r="15" hidden="1" outlineLevel="1" customFormat="1" s="1">
      <c r="B15" s="46" t="n"/>
      <c r="C15" s="144" t="n"/>
      <c r="D15" s="140" t="n"/>
      <c r="E15" s="18" t="n"/>
      <c r="F15" s="53" t="inlineStr">
        <is>
          <t>横須賀シーガルズFC</t>
        </is>
      </c>
      <c r="G15" s="32" t="inlineStr">
        <is>
          <t>0-3</t>
        </is>
      </c>
      <c r="H15" s="31" t="inlineStr">
        <is>
          <t>×</t>
        </is>
      </c>
      <c r="I15" s="54" t="inlineStr">
        <is>
          <t>決勝</t>
        </is>
      </c>
    </row>
    <row r="16" hidden="1" outlineLevel="1" customFormat="1" s="1">
      <c r="B16" s="143" t="n">
        <v>46284</v>
      </c>
      <c r="C16" s="144">
        <f>B16</f>
        <v/>
      </c>
      <c r="D16" s="140" t="inlineStr">
        <is>
          <t>FCレガーレ招待杯</t>
        </is>
      </c>
      <c r="E16" s="18" t="inlineStr">
        <is>
          <t>座間市立旭小学校</t>
        </is>
      </c>
      <c r="F16" s="53" t="inlineStr">
        <is>
          <t>中野島FC</t>
        </is>
      </c>
      <c r="G16" s="32" t="inlineStr">
        <is>
          <t>1-1</t>
        </is>
      </c>
      <c r="H16" s="31" t="inlineStr">
        <is>
          <t>△</t>
        </is>
      </c>
      <c r="I16" s="54" t="inlineStr">
        <is>
          <t>5位 敢闘賞</t>
        </is>
      </c>
    </row>
    <row r="17" hidden="1" outlineLevel="1" customFormat="1" s="1">
      <c r="B17" s="46" t="n"/>
      <c r="C17" s="144" t="n"/>
      <c r="D17" s="140" t="n"/>
      <c r="E17" s="18" t="n"/>
      <c r="F17" s="53" t="inlineStr">
        <is>
          <t>宮前平二葉</t>
        </is>
      </c>
      <c r="G17" s="32" t="inlineStr">
        <is>
          <t>0-2</t>
        </is>
      </c>
      <c r="H17" s="31" t="inlineStr">
        <is>
          <t>×</t>
        </is>
      </c>
      <c r="I17" s="54" t="n"/>
    </row>
    <row r="18" hidden="1" outlineLevel="1" customFormat="1" s="1">
      <c r="B18" s="46" t="n"/>
      <c r="C18" s="144" t="n"/>
      <c r="D18" s="140" t="n"/>
      <c r="E18" s="18" t="n"/>
      <c r="F18" s="53" t="inlineStr">
        <is>
          <t>FCレガーレ</t>
        </is>
      </c>
      <c r="G18" s="32" t="inlineStr">
        <is>
          <t>0-2</t>
        </is>
      </c>
      <c r="H18" s="31" t="inlineStr">
        <is>
          <t>×</t>
        </is>
      </c>
      <c r="I18" s="54" t="n"/>
    </row>
    <row r="19" hidden="1" outlineLevel="1" customFormat="1" s="1">
      <c r="B19" s="46" t="n"/>
      <c r="C19" s="144" t="n"/>
      <c r="D19" s="140" t="n"/>
      <c r="E19" s="18" t="n"/>
      <c r="F19" s="53" t="inlineStr">
        <is>
          <t>昭島レガーレ</t>
        </is>
      </c>
      <c r="G19" s="32" t="inlineStr">
        <is>
          <t>0-4</t>
        </is>
      </c>
      <c r="H19" s="31" t="inlineStr">
        <is>
          <t>×</t>
        </is>
      </c>
      <c r="I19" s="54" t="n"/>
    </row>
    <row r="20" hidden="1" outlineLevel="1" customFormat="1" s="1">
      <c r="B20" s="46" t="n"/>
      <c r="C20" s="144" t="n"/>
      <c r="D20" s="140" t="n"/>
      <c r="E20" s="18" t="n"/>
      <c r="F20" s="53" t="inlineStr">
        <is>
          <t>トセリア</t>
        </is>
      </c>
      <c r="G20" s="32" t="inlineStr">
        <is>
          <t>1-0</t>
        </is>
      </c>
      <c r="H20" s="31" t="inlineStr">
        <is>
          <t>〇</t>
        </is>
      </c>
      <c r="I20" s="54" t="n"/>
    </row>
    <row r="21" hidden="1" outlineLevel="1" customFormat="1" s="1">
      <c r="B21" s="46" t="n"/>
      <c r="C21" s="144" t="n"/>
      <c r="D21" s="140" t="n"/>
      <c r="E21" s="18" t="n"/>
      <c r="F21" s="53" t="inlineStr">
        <is>
          <t>藤沢本町</t>
        </is>
      </c>
      <c r="G21" s="32" t="inlineStr">
        <is>
          <t>4-0</t>
        </is>
      </c>
      <c r="H21" s="31" t="inlineStr">
        <is>
          <t>〇</t>
        </is>
      </c>
      <c r="I21" s="54" t="n"/>
    </row>
    <row r="22" hidden="1" outlineLevel="1" customFormat="1" s="1">
      <c r="B22" s="46" t="n"/>
      <c r="C22" s="144" t="n"/>
      <c r="D22" s="140" t="n"/>
      <c r="E22" s="18" t="n"/>
      <c r="F22" s="53" t="inlineStr">
        <is>
          <t>トセリア</t>
        </is>
      </c>
      <c r="G22" s="32" t="inlineStr">
        <is>
          <t>2-1</t>
        </is>
      </c>
      <c r="H22" s="31" t="inlineStr">
        <is>
          <t>〇</t>
        </is>
      </c>
      <c r="I22" s="54" t="inlineStr">
        <is>
          <t>5.6位決定戦</t>
        </is>
      </c>
    </row>
    <row r="23" hidden="1" outlineLevel="1" customFormat="1" s="1">
      <c r="B23" s="143" t="n">
        <v>46270</v>
      </c>
      <c r="C23" s="144">
        <f>B23</f>
        <v/>
      </c>
      <c r="D23" s="140" t="inlineStr">
        <is>
          <t>ヨコハマメトロポリタンカップ</t>
        </is>
      </c>
      <c r="E23" s="18" t="inlineStr">
        <is>
          <t>港南台さえずりの丘公園G</t>
        </is>
      </c>
      <c r="F23" s="53" t="inlineStr">
        <is>
          <t>FC本郷</t>
        </is>
      </c>
      <c r="G23" s="32" t="inlineStr">
        <is>
          <t>0-2</t>
        </is>
      </c>
      <c r="H23" s="31" t="inlineStr">
        <is>
          <t>×</t>
        </is>
      </c>
      <c r="I23" s="54" t="inlineStr">
        <is>
          <t>決勝トーナメント</t>
        </is>
      </c>
    </row>
    <row r="24" outlineLevel="1" customFormat="1" s="1">
      <c r="B24" s="143" t="n">
        <v>46264</v>
      </c>
      <c r="C24" s="144">
        <f>B24</f>
        <v/>
      </c>
      <c r="D24" s="140" t="inlineStr">
        <is>
          <t>ヨコハマメトロポリタン杯</t>
        </is>
      </c>
      <c r="E24" s="18" t="inlineStr">
        <is>
          <t>港南台さえずりの丘公園G</t>
        </is>
      </c>
      <c r="F24" s="53" t="inlineStr">
        <is>
          <t>磯子SC</t>
        </is>
      </c>
      <c r="G24" s="32" t="inlineStr">
        <is>
          <t>6-0</t>
        </is>
      </c>
      <c r="H24" s="31" t="inlineStr">
        <is>
          <t>〇</t>
        </is>
      </c>
      <c r="I24" s="54" t="inlineStr">
        <is>
          <t>予選リーグ</t>
        </is>
      </c>
    </row>
    <row r="25" outlineLevel="1" customFormat="1" s="1">
      <c r="B25" s="46" t="n"/>
      <c r="C25" s="144" t="n"/>
      <c r="D25" s="140" t="n"/>
      <c r="E25" s="18" t="n"/>
      <c r="F25" s="53" t="inlineStr">
        <is>
          <t>FC杉田</t>
        </is>
      </c>
      <c r="G25" s="32" t="inlineStr">
        <is>
          <t>12-0</t>
        </is>
      </c>
      <c r="H25" s="31" t="inlineStr">
        <is>
          <t>〇</t>
        </is>
      </c>
      <c r="I25" s="54" t="inlineStr">
        <is>
          <t>予選リーグ</t>
        </is>
      </c>
    </row>
    <row r="26" outlineLevel="1" customFormat="1" s="1">
      <c r="B26" s="143" t="n">
        <v>46263</v>
      </c>
      <c r="C26" s="144">
        <f>B26</f>
        <v/>
      </c>
      <c r="D26" s="140" t="inlineStr">
        <is>
          <t>メトロポリタン杯</t>
        </is>
      </c>
      <c r="E26" s="18" t="inlineStr">
        <is>
          <t>港南台さえずりの丘公園G</t>
        </is>
      </c>
      <c r="F26" s="53" t="inlineStr">
        <is>
          <t>FCゼブラ</t>
        </is>
      </c>
      <c r="G26" s="32" t="inlineStr">
        <is>
          <t>0-0</t>
        </is>
      </c>
      <c r="H26" s="31" t="inlineStr">
        <is>
          <t>△</t>
        </is>
      </c>
      <c r="I26" s="54" t="n"/>
    </row>
    <row r="27" outlineLevel="1" customFormat="1" s="1">
      <c r="B27" s="46" t="n"/>
      <c r="C27" s="144" t="n"/>
      <c r="D27" s="140" t="n"/>
      <c r="E27" s="18" t="n"/>
      <c r="F27" s="53" t="inlineStr">
        <is>
          <t>横浜すみれSC</t>
        </is>
      </c>
      <c r="G27" s="32" t="inlineStr">
        <is>
          <t>2-2</t>
        </is>
      </c>
      <c r="H27" s="31" t="inlineStr">
        <is>
          <t>△</t>
        </is>
      </c>
      <c r="I27" s="54" t="n"/>
    </row>
    <row r="28" outlineLevel="1" customFormat="1" s="1">
      <c r="B28" s="143" t="n">
        <v>46243</v>
      </c>
      <c r="C28" s="144">
        <f>B28</f>
        <v/>
      </c>
      <c r="D28" s="140" t="inlineStr">
        <is>
          <t>野庭キッカーズ主催U8U7合同TRM</t>
        </is>
      </c>
      <c r="E28" s="18" t="inlineStr">
        <is>
          <t>横浜市立下野庭小学校</t>
        </is>
      </c>
      <c r="F28" s="53" t="inlineStr">
        <is>
          <t>野庭キッカーズ</t>
        </is>
      </c>
      <c r="G28" s="32" t="inlineStr">
        <is>
          <t>2-0</t>
        </is>
      </c>
      <c r="H28" s="31" t="inlineStr">
        <is>
          <t>〇</t>
        </is>
      </c>
      <c r="I28" s="54" t="inlineStr">
        <is>
          <t>明浜U8</t>
        </is>
      </c>
    </row>
    <row r="29" outlineLevel="1" customFormat="1" s="1">
      <c r="B29" s="46" t="n"/>
      <c r="C29" s="144" t="n"/>
      <c r="D29" s="140" t="n"/>
      <c r="E29" s="18" t="n"/>
      <c r="F29" s="53" t="inlineStr">
        <is>
          <t>野庭キッカーズ</t>
        </is>
      </c>
      <c r="G29" s="32" t="inlineStr">
        <is>
          <t>2-0</t>
        </is>
      </c>
      <c r="H29" s="31" t="inlineStr">
        <is>
          <t>〇</t>
        </is>
      </c>
      <c r="I29" s="54" t="inlineStr">
        <is>
          <t>明浜U7+U8</t>
        </is>
      </c>
    </row>
    <row r="30" outlineLevel="1" customFormat="1" s="1">
      <c r="B30" s="46" t="n"/>
      <c r="C30" s="144" t="n"/>
      <c r="D30" s="140" t="n"/>
      <c r="E30" s="18" t="n"/>
      <c r="F30" s="53" t="inlineStr">
        <is>
          <t>野庭キッカーズ</t>
        </is>
      </c>
      <c r="G30" s="32" t="inlineStr">
        <is>
          <t>1-0</t>
        </is>
      </c>
      <c r="H30" s="31" t="inlineStr">
        <is>
          <t>〇</t>
        </is>
      </c>
      <c r="I30" s="54" t="inlineStr">
        <is>
          <t>明浜U8</t>
        </is>
      </c>
    </row>
    <row r="31" outlineLevel="1" customFormat="1" s="1">
      <c r="B31" s="46" t="n"/>
      <c r="C31" s="144" t="n"/>
      <c r="D31" s="140" t="n"/>
      <c r="E31" s="18" t="n"/>
      <c r="F31" s="53" t="inlineStr">
        <is>
          <t>野庭キッカーズ</t>
        </is>
      </c>
      <c r="G31" s="32" t="inlineStr">
        <is>
          <t>2-1</t>
        </is>
      </c>
      <c r="H31" s="31" t="inlineStr">
        <is>
          <t>〇</t>
        </is>
      </c>
      <c r="I31" s="54" t="inlineStr">
        <is>
          <t>明浜U7+U8</t>
        </is>
      </c>
    </row>
    <row r="32" outlineLevel="1" customFormat="1" s="1">
      <c r="B32" s="46" t="n"/>
      <c r="C32" s="144" t="n"/>
      <c r="D32" s="140" t="n"/>
      <c r="E32" s="18" t="n"/>
      <c r="F32" s="53" t="inlineStr">
        <is>
          <t>野庭キッカーズ</t>
        </is>
      </c>
      <c r="G32" s="32" t="inlineStr">
        <is>
          <t>0-0</t>
        </is>
      </c>
      <c r="H32" s="31" t="inlineStr">
        <is>
          <t>△</t>
        </is>
      </c>
      <c r="I32" s="54" t="inlineStr">
        <is>
          <t>明浜U8</t>
        </is>
      </c>
    </row>
    <row r="33" outlineLevel="1" customFormat="1" s="1">
      <c r="B33" s="46" t="n"/>
      <c r="C33" s="144" t="n"/>
      <c r="D33" s="140" t="n"/>
      <c r="E33" s="18" t="n"/>
      <c r="F33" s="53" t="inlineStr">
        <is>
          <t>野庭キッカーズ</t>
        </is>
      </c>
      <c r="G33" s="32" t="inlineStr">
        <is>
          <t>1-0</t>
        </is>
      </c>
      <c r="H33" s="31" t="inlineStr">
        <is>
          <t>〇</t>
        </is>
      </c>
      <c r="I33" s="54" t="inlineStr">
        <is>
          <t>明浜U7+U8</t>
        </is>
      </c>
    </row>
    <row r="34" outlineLevel="1" customFormat="1" s="1">
      <c r="B34" s="46" t="n"/>
      <c r="C34" s="144" t="n"/>
      <c r="D34" s="140" t="n"/>
      <c r="E34" s="18" t="n"/>
      <c r="F34" s="53" t="inlineStr">
        <is>
          <t>野庭キッカーズ</t>
        </is>
      </c>
      <c r="G34" s="32" t="inlineStr">
        <is>
          <t>1-0</t>
        </is>
      </c>
      <c r="H34" s="31" t="inlineStr">
        <is>
          <t>〇</t>
        </is>
      </c>
      <c r="I34" s="54" t="inlineStr">
        <is>
          <t>明浜U8</t>
        </is>
      </c>
    </row>
    <row r="35" outlineLevel="1" customFormat="1" s="1">
      <c r="B35" s="46" t="n"/>
      <c r="C35" s="144" t="n"/>
      <c r="D35" s="140" t="n"/>
      <c r="E35" s="18" t="n"/>
      <c r="F35" s="53" t="inlineStr">
        <is>
          <t>野庭キッカーズ</t>
        </is>
      </c>
      <c r="G35" s="32" t="inlineStr">
        <is>
          <t>3-0</t>
        </is>
      </c>
      <c r="H35" s="31" t="inlineStr">
        <is>
          <t>〇</t>
        </is>
      </c>
      <c r="I35" s="54" t="inlineStr">
        <is>
          <t>明浜U7+U8</t>
        </is>
      </c>
    </row>
    <row r="36" outlineLevel="1" customFormat="1" s="1">
      <c r="B36" s="46" t="n"/>
      <c r="C36" s="144" t="n"/>
      <c r="D36" s="140" t="n"/>
      <c r="E36" s="18" t="n"/>
      <c r="F36" s="53" t="inlineStr">
        <is>
          <t>野庭キッカーズ</t>
        </is>
      </c>
      <c r="G36" s="32" t="inlineStr">
        <is>
          <t>2-3</t>
        </is>
      </c>
      <c r="H36" s="31" t="inlineStr">
        <is>
          <t>×</t>
        </is>
      </c>
      <c r="I36" s="54" t="inlineStr">
        <is>
          <t>明浜U8</t>
        </is>
      </c>
    </row>
    <row r="37" outlineLevel="1" customFormat="1" s="1">
      <c r="B37" s="46" t="n"/>
      <c r="C37" s="144" t="n"/>
      <c r="D37" s="140" t="n"/>
      <c r="E37" s="18" t="n"/>
      <c r="F37" s="53" t="inlineStr">
        <is>
          <t>野庭キッカーズ</t>
        </is>
      </c>
      <c r="G37" s="32" t="inlineStr">
        <is>
          <t>2-0</t>
        </is>
      </c>
      <c r="H37" s="31" t="inlineStr">
        <is>
          <t>〇</t>
        </is>
      </c>
      <c r="I37" s="54" t="inlineStr">
        <is>
          <t>明浜U7+U8</t>
        </is>
      </c>
    </row>
    <row r="38" outlineLevel="1" customFormat="1" s="1">
      <c r="B38" s="46" t="n"/>
      <c r="C38" s="144" t="n"/>
      <c r="D38" s="140" t="n"/>
      <c r="E38" s="18" t="n"/>
      <c r="F38" s="53" t="inlineStr">
        <is>
          <t>野庭キッカーズ</t>
        </is>
      </c>
      <c r="G38" s="32" t="inlineStr">
        <is>
          <t>0-0</t>
        </is>
      </c>
      <c r="H38" s="31" t="inlineStr">
        <is>
          <t>△</t>
        </is>
      </c>
      <c r="I38" s="54" t="inlineStr">
        <is>
          <t>明浜U8</t>
        </is>
      </c>
    </row>
    <row r="39" outlineLevel="1" customFormat="1" s="1">
      <c r="B39" s="46" t="n"/>
      <c r="C39" s="144" t="n"/>
      <c r="D39" s="140" t="n"/>
      <c r="E39" s="18" t="n"/>
      <c r="F39" s="53" t="inlineStr">
        <is>
          <t>野庭キッカーズ</t>
        </is>
      </c>
      <c r="G39" s="32" t="inlineStr">
        <is>
          <t>0-1</t>
        </is>
      </c>
      <c r="H39" s="31" t="inlineStr">
        <is>
          <t>×</t>
        </is>
      </c>
      <c r="I39" s="54" t="inlineStr">
        <is>
          <t>明浜U7+U8</t>
        </is>
      </c>
    </row>
    <row r="40" outlineLevel="1" customFormat="1" s="1">
      <c r="B40" s="143" t="n">
        <v>46221</v>
      </c>
      <c r="C40" s="144">
        <f>B40</f>
        <v/>
      </c>
      <c r="D40" s="140" t="inlineStr">
        <is>
          <t>IOMフレンドリー大会</t>
        </is>
      </c>
      <c r="E40" s="18" t="inlineStr">
        <is>
          <t>岩戸小学校</t>
        </is>
      </c>
      <c r="F40" s="53" t="inlineStr">
        <is>
          <t>三春SC</t>
        </is>
      </c>
      <c r="G40" s="32" t="inlineStr">
        <is>
          <t>5-0</t>
        </is>
      </c>
      <c r="H40" s="31" t="inlineStr">
        <is>
          <t>〇</t>
        </is>
      </c>
      <c r="I40" s="54" t="inlineStr">
        <is>
          <t>優勝</t>
        </is>
      </c>
    </row>
    <row r="41" outlineLevel="1" customFormat="1" s="1">
      <c r="B41" s="46" t="n"/>
      <c r="C41" s="144" t="n"/>
      <c r="D41" s="140" t="n"/>
      <c r="E41" s="18" t="n"/>
      <c r="F41" s="53" t="inlineStr">
        <is>
          <t>大楠少年サッカー友の会</t>
        </is>
      </c>
      <c r="G41" s="32" t="inlineStr">
        <is>
          <t>7-0</t>
        </is>
      </c>
      <c r="H41" s="31" t="inlineStr">
        <is>
          <t>〇</t>
        </is>
      </c>
      <c r="I41" s="54" t="n"/>
    </row>
    <row r="42" outlineLevel="1" customFormat="1" s="1">
      <c r="B42" s="46" t="n"/>
      <c r="C42" s="144" t="n"/>
      <c r="D42" s="140" t="n"/>
      <c r="E42" s="18" t="n"/>
      <c r="F42" s="53" t="inlineStr">
        <is>
          <t>I.Oキッカーズ</t>
        </is>
      </c>
      <c r="G42" s="32" t="inlineStr">
        <is>
          <t>3-1</t>
        </is>
      </c>
      <c r="H42" s="31" t="inlineStr">
        <is>
          <t>〇</t>
        </is>
      </c>
      <c r="I42" s="54" t="inlineStr">
        <is>
          <t>決勝</t>
        </is>
      </c>
    </row>
    <row r="43" outlineLevel="1" customFormat="1" s="1">
      <c r="B43" s="143" t="n">
        <v>46186</v>
      </c>
      <c r="C43" s="144">
        <f>B43</f>
        <v/>
      </c>
      <c r="D43" s="140" t="inlineStr">
        <is>
          <t>シーガルズカップ</t>
        </is>
      </c>
      <c r="E43" s="18" t="inlineStr">
        <is>
          <t>リーフスタジアムG</t>
        </is>
      </c>
      <c r="F43" s="53" t="inlineStr">
        <is>
          <t>寒川旭SC</t>
        </is>
      </c>
      <c r="G43" s="32" t="inlineStr">
        <is>
          <t>2-0</t>
        </is>
      </c>
      <c r="H43" s="31" t="inlineStr">
        <is>
          <t>〇</t>
        </is>
      </c>
      <c r="I43" s="54" t="inlineStr">
        <is>
          <t>優勝</t>
        </is>
      </c>
    </row>
    <row r="44" outlineLevel="1" customFormat="1" s="1">
      <c r="B44" s="46" t="n"/>
      <c r="C44" s="144" t="n"/>
      <c r="D44" s="140" t="n"/>
      <c r="E44" s="18" t="n"/>
      <c r="F44" s="53" t="inlineStr">
        <is>
          <t>横須賀シーガルズFC</t>
        </is>
      </c>
      <c r="G44" s="32" t="inlineStr">
        <is>
          <t>1-0</t>
        </is>
      </c>
      <c r="H44" s="31" t="inlineStr">
        <is>
          <t>〇</t>
        </is>
      </c>
      <c r="I44" s="54" t="n"/>
    </row>
    <row r="45" outlineLevel="1" customFormat="1" s="1">
      <c r="B45" s="46" t="n"/>
      <c r="C45" s="144" t="n"/>
      <c r="D45" s="140" t="n"/>
      <c r="E45" s="18" t="n"/>
      <c r="F45" s="53" t="inlineStr">
        <is>
          <t>ハリマオ</t>
        </is>
      </c>
      <c r="G45" s="32" t="inlineStr">
        <is>
          <t>3-0</t>
        </is>
      </c>
      <c r="H45" s="31" t="inlineStr">
        <is>
          <t>〇</t>
        </is>
      </c>
      <c r="I45" s="54" t="n"/>
    </row>
    <row r="46" outlineLevel="1" customFormat="1" s="1">
      <c r="B46" s="46" t="n"/>
      <c r="C46" s="144" t="n"/>
      <c r="D46" s="140" t="n"/>
      <c r="E46" s="18" t="n"/>
      <c r="F46" s="53" t="inlineStr">
        <is>
          <t>あざみ野</t>
        </is>
      </c>
      <c r="G46" s="32" t="inlineStr">
        <is>
          <t>1-1</t>
        </is>
      </c>
      <c r="H46" s="31" t="inlineStr">
        <is>
          <t>△</t>
        </is>
      </c>
      <c r="I46" s="54" t="n"/>
    </row>
    <row r="47" outlineLevel="1" customFormat="1" s="1">
      <c r="B47" s="46" t="n"/>
      <c r="C47" s="144" t="n"/>
      <c r="D47" s="140" t="n"/>
      <c r="E47" s="18" t="n"/>
      <c r="F47" s="53" t="inlineStr">
        <is>
          <t>T.C.F.C</t>
        </is>
      </c>
      <c r="G47" s="32" t="inlineStr">
        <is>
          <t>5-0</t>
        </is>
      </c>
      <c r="H47" s="31" t="inlineStr">
        <is>
          <t>〇</t>
        </is>
      </c>
      <c r="I47" s="54" t="n"/>
    </row>
    <row r="48" outlineLevel="1" customFormat="1" s="1">
      <c r="B48" s="143" t="n">
        <v>46173</v>
      </c>
      <c r="C48" s="144">
        <f>B48</f>
        <v/>
      </c>
      <c r="D48" s="140" t="inlineStr">
        <is>
          <t>ライオンズカップ</t>
        </is>
      </c>
      <c r="E48" s="18" t="inlineStr">
        <is>
          <t>リーフスタジアム</t>
        </is>
      </c>
      <c r="F48" s="53" t="inlineStr">
        <is>
          <t>横須賀鴨居SC</t>
        </is>
      </c>
      <c r="G48" s="32" t="inlineStr">
        <is>
          <t>10-0</t>
        </is>
      </c>
      <c r="H48" s="31" t="inlineStr">
        <is>
          <t>〇</t>
        </is>
      </c>
      <c r="I48" s="54" t="inlineStr">
        <is>
          <t>3位決定戦 3位</t>
        </is>
      </c>
    </row>
    <row r="49" outlineLevel="1" customFormat="1" s="1">
      <c r="B49" s="143" t="n">
        <v>46166</v>
      </c>
      <c r="C49" s="144">
        <f>B49</f>
        <v/>
      </c>
      <c r="D49" s="140" t="inlineStr">
        <is>
          <t>U8 明浜カップ</t>
        </is>
      </c>
      <c r="E49" s="18" t="inlineStr">
        <is>
          <t>明浜小</t>
        </is>
      </c>
      <c r="F49" s="53" t="inlineStr">
        <is>
          <t>初声ジュニアFC</t>
        </is>
      </c>
      <c r="G49" s="32" t="inlineStr">
        <is>
          <t>3-0</t>
        </is>
      </c>
      <c r="H49" s="31" t="inlineStr">
        <is>
          <t>〇</t>
        </is>
      </c>
      <c r="I49" s="54" t="inlineStr">
        <is>
          <t>3位</t>
        </is>
      </c>
    </row>
    <row r="50" outlineLevel="1" customFormat="1" s="1">
      <c r="B50" s="46" t="n"/>
      <c r="C50" s="144" t="n"/>
      <c r="D50" s="140" t="n"/>
      <c r="E50" s="18" t="n"/>
      <c r="F50" s="53" t="inlineStr">
        <is>
          <t>FC中原</t>
        </is>
      </c>
      <c r="G50" s="32" t="inlineStr">
        <is>
          <t>3-2</t>
        </is>
      </c>
      <c r="H50" s="31" t="inlineStr">
        <is>
          <t>〇</t>
        </is>
      </c>
      <c r="I50" s="54" t="n"/>
    </row>
    <row r="51" outlineLevel="1" customFormat="1" s="1">
      <c r="B51" s="46" t="n"/>
      <c r="C51" s="144" t="n"/>
      <c r="D51" s="140" t="n"/>
      <c r="E51" s="18" t="n"/>
      <c r="F51" s="53" t="inlineStr">
        <is>
          <t>横須賀シーガルズFC</t>
        </is>
      </c>
      <c r="G51" s="32" t="inlineStr">
        <is>
          <t>0-4</t>
        </is>
      </c>
      <c r="H51" s="31" t="inlineStr">
        <is>
          <t>×</t>
        </is>
      </c>
      <c r="I51" s="54" t="inlineStr">
        <is>
          <t>1位パート</t>
        </is>
      </c>
    </row>
    <row r="52" outlineLevel="1" customFormat="1" s="1">
      <c r="B52" s="46" t="n"/>
      <c r="C52" s="144" t="n"/>
      <c r="D52" s="140" t="n"/>
      <c r="E52" s="18" t="n"/>
      <c r="F52" s="53" t="inlineStr">
        <is>
          <t>SFAT ISEHARA SC</t>
        </is>
      </c>
      <c r="G52" s="32" t="inlineStr">
        <is>
          <t>6-1</t>
        </is>
      </c>
      <c r="H52" s="31" t="inlineStr">
        <is>
          <t>〇</t>
        </is>
      </c>
      <c r="I52" s="54" t="inlineStr">
        <is>
          <t>1位パート</t>
        </is>
      </c>
    </row>
    <row r="53" outlineLevel="1" customFormat="1" s="1">
      <c r="B53" s="143" t="n">
        <v>46152</v>
      </c>
      <c r="C53" s="144">
        <f>B53</f>
        <v/>
      </c>
      <c r="D53" s="140" t="inlineStr">
        <is>
          <t>ライオンズカップ</t>
        </is>
      </c>
      <c r="E53" s="18" t="inlineStr">
        <is>
          <t>はまゆう公園G</t>
        </is>
      </c>
      <c r="F53" s="53" t="inlineStr">
        <is>
          <t>横須賀シーガルズFC</t>
        </is>
      </c>
      <c r="G53" s="32" t="inlineStr">
        <is>
          <t>0-0（PK 1-2）</t>
        </is>
      </c>
      <c r="H53" s="31" t="inlineStr">
        <is>
          <t>×</t>
        </is>
      </c>
      <c r="I53" s="54" t="n"/>
    </row>
    <row r="54" outlineLevel="1" customFormat="1" s="1">
      <c r="B54" s="143" t="n">
        <v>46151</v>
      </c>
      <c r="C54" s="144">
        <f>B54</f>
        <v/>
      </c>
      <c r="D54" s="140" t="inlineStr">
        <is>
          <t>江の島FC少年杯</t>
        </is>
      </c>
      <c r="E54" s="18" t="inlineStr">
        <is>
          <t>KPI PARK</t>
        </is>
      </c>
      <c r="F54" s="53" t="inlineStr">
        <is>
          <t>ELAN</t>
        </is>
      </c>
      <c r="G54" s="32" t="inlineStr">
        <is>
          <t>1-1</t>
        </is>
      </c>
      <c r="H54" s="31" t="inlineStr">
        <is>
          <t>△</t>
        </is>
      </c>
      <c r="I54" s="54" t="inlineStr">
        <is>
          <t>準優勝</t>
        </is>
      </c>
    </row>
    <row r="55" outlineLevel="1" customFormat="1" s="1">
      <c r="B55" s="46" t="n"/>
      <c r="C55" s="144" t="n"/>
      <c r="D55" s="140" t="n"/>
      <c r="E55" s="18" t="n"/>
      <c r="F55" s="53" t="inlineStr">
        <is>
          <t>FC LEGARE</t>
        </is>
      </c>
      <c r="G55" s="32" t="inlineStr">
        <is>
          <t>0-2</t>
        </is>
      </c>
      <c r="H55" s="31" t="inlineStr">
        <is>
          <t>×</t>
        </is>
      </c>
      <c r="I55" s="54" t="n"/>
    </row>
    <row r="56" outlineLevel="1" customFormat="1" s="1">
      <c r="B56" s="46" t="n"/>
      <c r="C56" s="144" t="n"/>
      <c r="D56" s="140" t="n"/>
      <c r="E56" s="18" t="n"/>
      <c r="F56" s="53" t="inlineStr">
        <is>
          <t>本牧少年SC</t>
        </is>
      </c>
      <c r="G56" s="32" t="inlineStr">
        <is>
          <t>1-0</t>
        </is>
      </c>
      <c r="H56" s="31" t="inlineStr">
        <is>
          <t>〇</t>
        </is>
      </c>
      <c r="I56" s="54" t="n"/>
    </row>
    <row r="57" outlineLevel="1" customFormat="1" s="1">
      <c r="B57" s="46" t="n"/>
      <c r="C57" s="144" t="n"/>
      <c r="D57" s="140" t="n"/>
      <c r="E57" s="18" t="n"/>
      <c r="F57" s="53" t="inlineStr">
        <is>
          <t>FC LEGARE</t>
        </is>
      </c>
      <c r="G57" s="32" t="inlineStr">
        <is>
          <t>1-2</t>
        </is>
      </c>
      <c r="H57" s="31" t="inlineStr">
        <is>
          <t>×</t>
        </is>
      </c>
      <c r="I57" s="54" t="inlineStr">
        <is>
          <t>決勝</t>
        </is>
      </c>
    </row>
    <row r="58" outlineLevel="1" customFormat="1" s="1">
      <c r="B58" s="143" t="n">
        <v>46145</v>
      </c>
      <c r="C58" s="144">
        <f>B58</f>
        <v/>
      </c>
      <c r="D58" s="140" t="inlineStr">
        <is>
          <t>Miura koyo TRM</t>
        </is>
      </c>
      <c r="E58" s="18" t="inlineStr">
        <is>
          <t>三浦市立岬陽小学校</t>
        </is>
      </c>
      <c r="F58" s="53" t="inlineStr">
        <is>
          <t>Miura.Koyo-SC</t>
        </is>
      </c>
      <c r="G58" s="32" t="inlineStr">
        <is>
          <t>5-0</t>
        </is>
      </c>
      <c r="H58" s="31" t="inlineStr">
        <is>
          <t>〇</t>
        </is>
      </c>
      <c r="I58" s="54" t="n"/>
    </row>
    <row r="59" outlineLevel="1" customFormat="1" s="1">
      <c r="B59" s="46" t="n"/>
      <c r="C59" s="144" t="n"/>
      <c r="D59" s="140" t="n"/>
      <c r="E59" s="18" t="n"/>
      <c r="F59" s="53" t="inlineStr">
        <is>
          <t>ALL-Z</t>
        </is>
      </c>
      <c r="G59" s="32" t="inlineStr">
        <is>
          <t>3-0</t>
        </is>
      </c>
      <c r="H59" s="31" t="inlineStr">
        <is>
          <t>〇</t>
        </is>
      </c>
      <c r="I59" s="54" t="n"/>
    </row>
    <row r="60" outlineLevel="1" customFormat="1" s="1">
      <c r="B60" s="46" t="n"/>
      <c r="C60" s="144" t="n"/>
      <c r="D60" s="140" t="n"/>
      <c r="E60" s="18" t="n"/>
      <c r="F60" s="53" t="inlineStr">
        <is>
          <t>Miura.Koyo-SC</t>
        </is>
      </c>
      <c r="G60" s="32" t="inlineStr">
        <is>
          <t>3-0</t>
        </is>
      </c>
      <c r="H60" s="31" t="inlineStr">
        <is>
          <t>〇</t>
        </is>
      </c>
      <c r="I60" s="54" t="n"/>
    </row>
    <row r="61" outlineLevel="1" customFormat="1" s="1">
      <c r="B61" s="46" t="n"/>
      <c r="C61" s="144" t="n"/>
      <c r="D61" s="140" t="n"/>
      <c r="E61" s="18" t="n"/>
      <c r="F61" s="53" t="inlineStr">
        <is>
          <t>ALL-Z</t>
        </is>
      </c>
      <c r="G61" s="32" t="inlineStr">
        <is>
          <t>6-0</t>
        </is>
      </c>
      <c r="H61" s="31" t="inlineStr">
        <is>
          <t>〇</t>
        </is>
      </c>
      <c r="I61" s="54" t="n"/>
    </row>
    <row r="62" outlineLevel="1" customFormat="1" s="1">
      <c r="B62" s="143" t="n">
        <v>46144</v>
      </c>
      <c r="C62" s="144">
        <f>B62</f>
        <v/>
      </c>
      <c r="D62" s="140" t="inlineStr">
        <is>
          <t>リーガ鷹</t>
        </is>
      </c>
      <c r="E62" s="18" t="inlineStr">
        <is>
          <t>大和市立南林間小学校</t>
        </is>
      </c>
      <c r="F62" s="53" t="inlineStr">
        <is>
          <t>湘南ルベントSC</t>
        </is>
      </c>
      <c r="G62" s="32" t="inlineStr">
        <is>
          <t>3-1</t>
        </is>
      </c>
      <c r="H62" s="31" t="inlineStr">
        <is>
          <t>〇</t>
        </is>
      </c>
      <c r="I62" s="54" t="n"/>
    </row>
    <row r="63" outlineLevel="1" customFormat="1" s="1">
      <c r="B63" s="46" t="n"/>
      <c r="C63" s="144" t="n"/>
      <c r="D63" s="140" t="n"/>
      <c r="E63" s="18" t="n"/>
      <c r="F63" s="53" t="inlineStr">
        <is>
          <t>林間SC</t>
        </is>
      </c>
      <c r="G63" s="32" t="inlineStr">
        <is>
          <t>3-1</t>
        </is>
      </c>
      <c r="H63" s="31" t="inlineStr">
        <is>
          <t>〇</t>
        </is>
      </c>
      <c r="I63" s="54" t="n"/>
    </row>
    <row r="64" outlineLevel="1" customFormat="1" s="1">
      <c r="B64" s="46" t="n"/>
      <c r="C64" s="144" t="n"/>
      <c r="D64" s="140" t="n"/>
      <c r="E64" s="18" t="n"/>
      <c r="F64" s="53" t="inlineStr">
        <is>
          <t>湘南ルベントSC</t>
        </is>
      </c>
      <c r="G64" s="32" t="inlineStr">
        <is>
          <t>0-0</t>
        </is>
      </c>
      <c r="H64" s="31" t="inlineStr">
        <is>
          <t>△</t>
        </is>
      </c>
      <c r="I64" s="54" t="inlineStr">
        <is>
          <t>TRM</t>
        </is>
      </c>
    </row>
    <row r="65" outlineLevel="1" customFormat="1" s="1">
      <c r="B65" s="46" t="n"/>
      <c r="C65" s="144" t="n"/>
      <c r="D65" s="140" t="n"/>
      <c r="E65" s="18" t="n"/>
      <c r="F65" s="53" t="inlineStr">
        <is>
          <t>林間SC</t>
        </is>
      </c>
      <c r="G65" s="32" t="inlineStr">
        <is>
          <t>0-0</t>
        </is>
      </c>
      <c r="H65" s="31" t="inlineStr">
        <is>
          <t>△</t>
        </is>
      </c>
      <c r="I65" s="54" t="inlineStr">
        <is>
          <t>TRM</t>
        </is>
      </c>
    </row>
    <row r="66" outlineLevel="1" customFormat="1" s="1">
      <c r="B66" s="143" t="n">
        <v>46141</v>
      </c>
      <c r="C66" s="144">
        <f>B66</f>
        <v/>
      </c>
      <c r="D66" s="140" t="inlineStr">
        <is>
          <t>全力蹴球カップ</t>
        </is>
      </c>
      <c r="E66" s="18" t="inlineStr">
        <is>
          <t>麻生水処理センターG</t>
        </is>
      </c>
      <c r="F66" s="53" t="inlineStr">
        <is>
          <t>KSC</t>
        </is>
      </c>
      <c r="G66" s="32" t="inlineStr">
        <is>
          <t>0-0</t>
        </is>
      </c>
      <c r="H66" s="31" t="inlineStr">
        <is>
          <t>△</t>
        </is>
      </c>
      <c r="I66" s="54" t="inlineStr">
        <is>
          <t>4位</t>
        </is>
      </c>
    </row>
    <row r="67" outlineLevel="1" customFormat="1" s="1">
      <c r="B67" s="46" t="n"/>
      <c r="C67" s="144" t="n"/>
      <c r="D67" s="140" t="n"/>
      <c r="E67" s="18" t="n"/>
      <c r="F67" s="53" t="inlineStr">
        <is>
          <t>パーシモン(W)</t>
        </is>
      </c>
      <c r="G67" s="32" t="inlineStr">
        <is>
          <t>0-1</t>
        </is>
      </c>
      <c r="H67" s="31" t="inlineStr">
        <is>
          <t>×</t>
        </is>
      </c>
      <c r="I67" s="54" t="n"/>
    </row>
    <row r="68" outlineLevel="1" customFormat="1" s="1">
      <c r="B68" s="46" t="n"/>
      <c r="C68" s="144" t="n"/>
      <c r="D68" s="140" t="n"/>
      <c r="E68" s="18" t="n"/>
      <c r="F68" s="53" t="inlineStr">
        <is>
          <t>東京小山FC</t>
        </is>
      </c>
      <c r="G68" s="32" t="inlineStr">
        <is>
          <t>2-1</t>
        </is>
      </c>
      <c r="H68" s="31" t="inlineStr">
        <is>
          <t>〇</t>
        </is>
      </c>
      <c r="I68" s="54" t="n"/>
    </row>
    <row r="69" outlineLevel="1" customFormat="1" s="1">
      <c r="B69" s="46" t="n"/>
      <c r="C69" s="144" t="n"/>
      <c r="D69" s="140" t="n"/>
      <c r="E69" s="18" t="n"/>
      <c r="F69" s="53" t="inlineStr">
        <is>
          <t>パーシモン(O)</t>
        </is>
      </c>
      <c r="G69" s="32" t="inlineStr">
        <is>
          <t>0-4</t>
        </is>
      </c>
      <c r="H69" s="31" t="inlineStr">
        <is>
          <t>×</t>
        </is>
      </c>
      <c r="I69" s="54" t="inlineStr">
        <is>
          <t>上位パート</t>
        </is>
      </c>
    </row>
    <row r="70" outlineLevel="1" customFormat="1" s="1">
      <c r="B70" s="46" t="n"/>
      <c r="C70" s="144" t="n"/>
      <c r="D70" s="140" t="n"/>
      <c r="E70" s="18" t="n"/>
      <c r="F70" s="53" t="inlineStr">
        <is>
          <t>パーシモン(W)</t>
        </is>
      </c>
      <c r="G70" s="32" t="inlineStr">
        <is>
          <t>0-2</t>
        </is>
      </c>
      <c r="H70" s="31" t="inlineStr">
        <is>
          <t>×</t>
        </is>
      </c>
      <c r="I70" s="54" t="inlineStr">
        <is>
          <t>上位パート</t>
        </is>
      </c>
    </row>
    <row r="71" outlineLevel="1" customFormat="1" s="1">
      <c r="B71" s="143" t="n">
        <v>46137</v>
      </c>
      <c r="C71" s="144">
        <f>B71</f>
        <v/>
      </c>
      <c r="D71" s="140" t="inlineStr">
        <is>
          <t>ライオンズカップ</t>
        </is>
      </c>
      <c r="E71" s="18" t="inlineStr">
        <is>
          <t>はまゆう公園G</t>
        </is>
      </c>
      <c r="F71" s="53" t="inlineStr">
        <is>
          <t>三春SC</t>
        </is>
      </c>
      <c r="G71" s="32" t="inlineStr">
        <is>
          <t>7-0</t>
        </is>
      </c>
      <c r="H71" s="31" t="inlineStr">
        <is>
          <t>〇</t>
        </is>
      </c>
      <c r="I71" s="54" t="n"/>
    </row>
    <row r="72" outlineLevel="1" customFormat="1" s="1">
      <c r="B72" s="46" t="n"/>
      <c r="C72" s="144" t="n"/>
      <c r="D72" s="140" t="n"/>
      <c r="E72" s="18" t="n"/>
      <c r="F72" s="53" t="inlineStr">
        <is>
          <t>I.Oキッカーズ</t>
        </is>
      </c>
      <c r="G72" s="32" t="inlineStr">
        <is>
          <t>5-0</t>
        </is>
      </c>
      <c r="H72" s="31" t="inlineStr">
        <is>
          <t>〇</t>
        </is>
      </c>
      <c r="I72" s="54" t="n"/>
    </row>
    <row r="73" outlineLevel="1" customFormat="1" s="1">
      <c r="B73" s="46" t="n"/>
      <c r="C73" s="144" t="n"/>
      <c r="D73" s="140" t="n"/>
      <c r="E73" s="18" t="n"/>
      <c r="F73" s="53" t="inlineStr">
        <is>
          <t>横須賀シーガルズFC</t>
        </is>
      </c>
      <c r="G73" s="32" t="inlineStr">
        <is>
          <t>1-0</t>
        </is>
      </c>
      <c r="H73" s="31" t="inlineStr">
        <is>
          <t>〇</t>
        </is>
      </c>
      <c r="I73" s="54" t="inlineStr">
        <is>
          <t>TRM</t>
        </is>
      </c>
    </row>
    <row r="74" outlineLevel="1" customFormat="1" s="1">
      <c r="B74" s="46" t="n"/>
      <c r="C74" s="144" t="n"/>
      <c r="D74" s="140" t="n"/>
      <c r="E74" s="18" t="n"/>
      <c r="F74" s="53" t="inlineStr">
        <is>
          <t>大津FC</t>
        </is>
      </c>
      <c r="G74" s="32" t="inlineStr">
        <is>
          <t>1-1</t>
        </is>
      </c>
      <c r="H74" s="31" t="inlineStr">
        <is>
          <t>△</t>
        </is>
      </c>
      <c r="I74" s="54" t="inlineStr">
        <is>
          <t>TRM</t>
        </is>
      </c>
    </row>
    <row r="75" outlineLevel="1" customFormat="1" s="1">
      <c r="B75" s="143" t="n">
        <v>46130</v>
      </c>
      <c r="C75" s="144">
        <f>B75</f>
        <v/>
      </c>
      <c r="D75" s="140" t="inlineStr">
        <is>
          <t>マリノスホームタウン交流戦</t>
        </is>
      </c>
      <c r="E75" s="18" t="inlineStr">
        <is>
          <t>しんよこフットボールパーク</t>
        </is>
      </c>
      <c r="F75" s="53" t="inlineStr">
        <is>
          <t>横浜かもめSC</t>
        </is>
      </c>
      <c r="G75" s="32" t="inlineStr">
        <is>
          <t>7-0</t>
        </is>
      </c>
      <c r="H75" s="31" t="inlineStr">
        <is>
          <t>〇</t>
        </is>
      </c>
      <c r="I75" s="54" t="inlineStr">
        <is>
          <t>2位トーナメント2位</t>
        </is>
      </c>
    </row>
    <row r="76" outlineLevel="1" customFormat="1" s="1">
      <c r="B76" s="46" t="n"/>
      <c r="C76" s="144" t="n"/>
      <c r="D76" s="140" t="n"/>
      <c r="E76" s="18" t="n"/>
      <c r="F76" s="53" t="inlineStr">
        <is>
          <t>太尾FC①青</t>
        </is>
      </c>
      <c r="G76" s="32" t="inlineStr">
        <is>
          <t>1-2</t>
        </is>
      </c>
      <c r="H76" s="31" t="inlineStr">
        <is>
          <t>×</t>
        </is>
      </c>
      <c r="I76" s="54" t="n"/>
    </row>
    <row r="77" outlineLevel="1" customFormat="1" s="1">
      <c r="B77" s="46" t="n"/>
      <c r="C77" s="144" t="n"/>
      <c r="D77" s="140" t="n"/>
      <c r="E77" s="18" t="n"/>
      <c r="F77" s="53" t="inlineStr">
        <is>
          <t>深見SC</t>
        </is>
      </c>
      <c r="G77" s="32" t="inlineStr">
        <is>
          <t>6-0</t>
        </is>
      </c>
      <c r="H77" s="31" t="inlineStr">
        <is>
          <t>〇</t>
        </is>
      </c>
      <c r="I77" s="54" t="n"/>
    </row>
    <row r="78" outlineLevel="1" customFormat="1" s="1">
      <c r="B78" s="46" t="n"/>
      <c r="C78" s="144" t="n"/>
      <c r="D78" s="140" t="n"/>
      <c r="E78" s="18" t="n"/>
      <c r="F78" s="53" t="inlineStr">
        <is>
          <t>六浦毎日①緑</t>
        </is>
      </c>
      <c r="G78" s="32" t="inlineStr">
        <is>
          <t>4-0</t>
        </is>
      </c>
      <c r="H78" s="31" t="inlineStr">
        <is>
          <t>〇</t>
        </is>
      </c>
      <c r="I78" s="54" t="inlineStr">
        <is>
          <t>2位トーナメント</t>
        </is>
      </c>
    </row>
    <row r="79" outlineLevel="1" customFormat="1" s="1">
      <c r="B79" s="46" t="n"/>
      <c r="C79" s="144" t="n"/>
      <c r="D79" s="140" t="n"/>
      <c r="E79" s="18" t="n"/>
      <c r="F79" s="53" t="inlineStr">
        <is>
          <t>KAZU SC</t>
        </is>
      </c>
      <c r="G79" s="32" t="inlineStr">
        <is>
          <t>0-4</t>
        </is>
      </c>
      <c r="H79" s="31" t="inlineStr">
        <is>
          <t>×</t>
        </is>
      </c>
      <c r="I79" s="54" t="inlineStr">
        <is>
          <t>2位トーナメント 決勝</t>
        </is>
      </c>
    </row>
    <row r="80" outlineLevel="1" customFormat="1" s="1">
      <c r="B80" s="143" t="n">
        <v>46124</v>
      </c>
      <c r="C80" s="144">
        <f>B80</f>
        <v/>
      </c>
      <c r="D80" s="140" t="inlineStr">
        <is>
          <t>野庭キッカーズ杯</t>
        </is>
      </c>
      <c r="E80" s="18" t="inlineStr">
        <is>
          <t>港南台さえずりの丘公園G</t>
        </is>
      </c>
      <c r="F80" s="53" t="inlineStr">
        <is>
          <t>足柄FC</t>
        </is>
      </c>
      <c r="G80" s="32" t="inlineStr">
        <is>
          <t>1-1</t>
        </is>
      </c>
      <c r="H80" s="31" t="inlineStr">
        <is>
          <t>△</t>
        </is>
      </c>
      <c r="I80" s="54" t="inlineStr">
        <is>
          <t>5位</t>
        </is>
      </c>
    </row>
    <row r="81" outlineLevel="1" customFormat="1" s="1">
      <c r="B81" s="46" t="n"/>
      <c r="C81" s="144" t="n"/>
      <c r="D81" s="140" t="n"/>
      <c r="E81" s="18" t="n"/>
      <c r="F81" s="53" t="inlineStr">
        <is>
          <t>湘南ルベントSC</t>
        </is>
      </c>
      <c r="G81" s="32" t="inlineStr">
        <is>
          <t>1-0</t>
        </is>
      </c>
      <c r="H81" s="31" t="inlineStr">
        <is>
          <t>〇</t>
        </is>
      </c>
      <c r="I81" s="54" t="n"/>
    </row>
    <row r="82" outlineLevel="1" customFormat="1" s="1">
      <c r="B82" s="46" t="n"/>
      <c r="C82" s="144" t="n"/>
      <c r="D82" s="140" t="n"/>
      <c r="E82" s="18" t="n"/>
      <c r="F82" s="53" t="inlineStr">
        <is>
          <t>しらとり台FC</t>
        </is>
      </c>
      <c r="G82" s="32" t="inlineStr">
        <is>
          <t>0-1</t>
        </is>
      </c>
      <c r="H82" s="31" t="inlineStr">
        <is>
          <t>×</t>
        </is>
      </c>
      <c r="I82" s="54" t="n"/>
    </row>
    <row r="83" outlineLevel="1" customFormat="1" s="1">
      <c r="B83" s="46" t="n"/>
      <c r="C83" s="144" t="n"/>
      <c r="D83" s="140" t="n"/>
      <c r="E83" s="18" t="n"/>
      <c r="F83" s="53" t="inlineStr">
        <is>
          <t>夏山SC</t>
        </is>
      </c>
      <c r="G83" s="32" t="inlineStr">
        <is>
          <t>2-1</t>
        </is>
      </c>
      <c r="H83" s="31" t="inlineStr">
        <is>
          <t>〇</t>
        </is>
      </c>
      <c r="I83" s="54" t="n"/>
    </row>
    <row r="84" outlineLevel="1" customFormat="1" s="1">
      <c r="B84" s="46" t="n"/>
      <c r="C84" s="144" t="n"/>
      <c r="D84" s="140" t="n"/>
      <c r="E84" s="18" t="n"/>
      <c r="F84" s="53" t="inlineStr">
        <is>
          <t>本町SC</t>
        </is>
      </c>
      <c r="G84" s="32" t="inlineStr">
        <is>
          <t>2-0</t>
        </is>
      </c>
      <c r="H84" s="31" t="inlineStr">
        <is>
          <t>〇</t>
        </is>
      </c>
      <c r="I84" s="54" t="n"/>
    </row>
    <row r="85" outlineLevel="1" customFormat="1" s="1">
      <c r="B85" s="46" t="n"/>
      <c r="C85" s="144" t="n"/>
      <c r="D85" s="140" t="n"/>
      <c r="E85" s="18" t="n"/>
      <c r="F85" s="53" t="inlineStr">
        <is>
          <t>横浜すみれSC</t>
        </is>
      </c>
      <c r="G85" s="32" t="inlineStr">
        <is>
          <t>0-1</t>
        </is>
      </c>
      <c r="H85" s="31" t="inlineStr">
        <is>
          <t>×</t>
        </is>
      </c>
      <c r="I85" s="54" t="n"/>
    </row>
    <row r="86" outlineLevel="1" customFormat="1" s="1">
      <c r="B86" s="46" t="n"/>
      <c r="C86" s="144" t="n"/>
      <c r="D86" s="140" t="n"/>
      <c r="E86" s="18" t="n"/>
      <c r="F86" s="53" t="inlineStr">
        <is>
          <t>野庭キッカーズ</t>
        </is>
      </c>
      <c r="G86" s="32" t="inlineStr">
        <is>
          <t>1-2</t>
        </is>
      </c>
      <c r="H86" s="31" t="inlineStr">
        <is>
          <t>×</t>
        </is>
      </c>
      <c r="I86" s="54" t="n"/>
    </row>
    <row r="87" outlineLevel="1" customFormat="1" s="1">
      <c r="B87" s="143" t="n">
        <v>46117</v>
      </c>
      <c r="C87" s="144">
        <f>B87</f>
        <v/>
      </c>
      <c r="D87" s="140" t="inlineStr">
        <is>
          <t>湘南チャレンジカップ</t>
        </is>
      </c>
      <c r="E87" s="18" t="inlineStr">
        <is>
          <t>大磯運動公園</t>
        </is>
      </c>
      <c r="F87" s="53" t="inlineStr">
        <is>
          <t>東小倉B</t>
        </is>
      </c>
      <c r="G87" s="32" t="inlineStr">
        <is>
          <t>2-0</t>
        </is>
      </c>
      <c r="H87" s="31" t="inlineStr">
        <is>
          <t>〇</t>
        </is>
      </c>
      <c r="I87" s="54" t="inlineStr">
        <is>
          <t>優勝</t>
        </is>
      </c>
    </row>
    <row r="88" outlineLevel="1" customFormat="1" s="1">
      <c r="B88" s="46" t="n"/>
      <c r="C88" s="144" t="n"/>
      <c r="D88" s="140" t="n"/>
      <c r="E88" s="18" t="n"/>
      <c r="F88" s="53" t="inlineStr">
        <is>
          <t>東小倉A</t>
        </is>
      </c>
      <c r="G88" s="32" t="inlineStr">
        <is>
          <t>1-0</t>
        </is>
      </c>
      <c r="H88" s="31" t="inlineStr">
        <is>
          <t>〇</t>
        </is>
      </c>
      <c r="I88" s="54" t="n"/>
    </row>
    <row r="89" outlineLevel="1" customFormat="1" s="1">
      <c r="B89" s="46" t="n"/>
      <c r="C89" s="144" t="n"/>
      <c r="D89" s="140" t="n"/>
      <c r="E89" s="18" t="n"/>
      <c r="F89" s="53" t="inlineStr">
        <is>
          <t>YS GEM FOOTBALL CLUB</t>
        </is>
      </c>
      <c r="G89" s="32" t="inlineStr">
        <is>
          <t>1-1</t>
        </is>
      </c>
      <c r="H89" s="31" t="inlineStr">
        <is>
          <t>△</t>
        </is>
      </c>
      <c r="I89" s="54" t="n"/>
    </row>
    <row r="90" outlineLevel="1" customFormat="1" s="1">
      <c r="B90" s="46" t="n"/>
      <c r="C90" s="144" t="n"/>
      <c r="D90" s="140" t="n"/>
      <c r="E90" s="18" t="n"/>
      <c r="F90" s="53" t="inlineStr">
        <is>
          <t>YS GEM FOOTBALL CLUB</t>
        </is>
      </c>
      <c r="G90" s="32" t="inlineStr">
        <is>
          <t>6-2</t>
        </is>
      </c>
      <c r="H90" s="31" t="inlineStr">
        <is>
          <t>〇</t>
        </is>
      </c>
      <c r="I90" s="54" t="inlineStr">
        <is>
          <t>決勝</t>
        </is>
      </c>
    </row>
    <row r="91" outlineLevel="1" customFormat="1" s="1">
      <c r="B91" s="143" t="n">
        <v>46103</v>
      </c>
      <c r="C91" s="144">
        <f>B91</f>
        <v/>
      </c>
      <c r="D91" s="140" t="inlineStr">
        <is>
          <t>FC明浜 U7カップ</t>
        </is>
      </c>
      <c r="E91" s="18" t="inlineStr">
        <is>
          <t>明浜小</t>
        </is>
      </c>
      <c r="F91" s="53" t="inlineStr">
        <is>
          <t>FC東海岸</t>
        </is>
      </c>
      <c r="G91" s="32" t="inlineStr">
        <is>
          <t>10-0</t>
        </is>
      </c>
      <c r="H91" s="31" t="inlineStr">
        <is>
          <t>〇</t>
        </is>
      </c>
      <c r="I91" s="54" t="inlineStr">
        <is>
          <t>優勝</t>
        </is>
      </c>
    </row>
    <row r="92" outlineLevel="1" customFormat="1" s="1">
      <c r="B92" s="46" t="n"/>
      <c r="C92" s="144" t="n"/>
      <c r="D92" s="140" t="n"/>
      <c r="E92" s="18" t="n"/>
      <c r="F92" s="53" t="inlineStr">
        <is>
          <t>横須賀シーガルズFC</t>
        </is>
      </c>
      <c r="G92" s="32" t="inlineStr">
        <is>
          <t>2-1</t>
        </is>
      </c>
      <c r="H92" s="31" t="inlineStr">
        <is>
          <t>〇</t>
        </is>
      </c>
      <c r="I92" s="54" t="n"/>
    </row>
    <row r="93" outlineLevel="1" customFormat="1" s="1">
      <c r="B93" s="46" t="n"/>
      <c r="C93" s="144" t="n"/>
      <c r="D93" s="140" t="n"/>
      <c r="E93" s="18" t="n"/>
      <c r="F93" s="53" t="inlineStr">
        <is>
          <t>横須賀鴨居SC</t>
        </is>
      </c>
      <c r="G93" s="32" t="inlineStr">
        <is>
          <t>5-0</t>
        </is>
      </c>
      <c r="H93" s="31" t="inlineStr">
        <is>
          <t>〇</t>
        </is>
      </c>
      <c r="I93" s="54" t="n"/>
    </row>
    <row r="94" outlineLevel="1" customFormat="1" s="1">
      <c r="B94" s="46" t="n"/>
      <c r="C94" s="144" t="n"/>
      <c r="D94" s="140" t="n"/>
      <c r="E94" s="18" t="n"/>
      <c r="F94" s="53" t="inlineStr">
        <is>
          <t>大津FC</t>
        </is>
      </c>
      <c r="G94" s="32" t="inlineStr">
        <is>
          <t>0-1</t>
        </is>
      </c>
      <c r="H94" s="31" t="inlineStr">
        <is>
          <t>×</t>
        </is>
      </c>
      <c r="I94" s="54" t="n"/>
    </row>
    <row r="95" outlineLevel="1" customFormat="1" s="1">
      <c r="B95" s="46" t="n"/>
      <c r="C95" s="144" t="n"/>
      <c r="D95" s="140" t="n"/>
      <c r="E95" s="18" t="n"/>
      <c r="F95" s="53" t="inlineStr">
        <is>
          <t>TADOなかよしSC</t>
        </is>
      </c>
      <c r="G95" s="32" t="inlineStr">
        <is>
          <t>3-0</t>
        </is>
      </c>
      <c r="H95" s="31" t="inlineStr">
        <is>
          <t>〇</t>
        </is>
      </c>
      <c r="I95" s="54" t="n"/>
    </row>
    <row r="96" outlineLevel="1" customFormat="1" s="1">
      <c r="B96" s="46" t="n"/>
      <c r="C96" s="144" t="n"/>
      <c r="D96" s="140" t="n"/>
      <c r="E96" s="18" t="n"/>
      <c r="F96" s="53" t="inlineStr">
        <is>
          <t>FC東海岸</t>
        </is>
      </c>
      <c r="G96" s="32" t="inlineStr">
        <is>
          <t>PK 4-2</t>
        </is>
      </c>
      <c r="H96" s="31" t="inlineStr">
        <is>
          <t>〇</t>
        </is>
      </c>
      <c r="I96" s="54" t="inlineStr">
        <is>
          <t>PK戦</t>
        </is>
      </c>
    </row>
    <row r="97" outlineLevel="1" customFormat="1" s="1">
      <c r="B97" s="143" t="n">
        <v>46082</v>
      </c>
      <c r="C97" s="144">
        <f>B97</f>
        <v/>
      </c>
      <c r="D97" s="140" t="inlineStr">
        <is>
          <t>鴨居杯</t>
        </is>
      </c>
      <c r="E97" s="18" t="inlineStr">
        <is>
          <t>小原台小学校</t>
        </is>
      </c>
      <c r="F97" s="53" t="inlineStr">
        <is>
          <t>久里浜FC</t>
        </is>
      </c>
      <c r="G97" s="32" t="inlineStr">
        <is>
          <t>12-0</t>
        </is>
      </c>
      <c r="H97" s="31" t="inlineStr">
        <is>
          <t>〇</t>
        </is>
      </c>
      <c r="I97" s="54" t="inlineStr">
        <is>
          <t>予選リーグ 準優勝</t>
        </is>
      </c>
    </row>
    <row r="98" outlineLevel="1" customFormat="1" s="1">
      <c r="B98" s="46" t="n"/>
      <c r="C98" s="144" t="n"/>
      <c r="D98" s="140" t="n"/>
      <c r="E98" s="18" t="n"/>
      <c r="F98" s="53" t="inlineStr">
        <is>
          <t>ALL Z</t>
        </is>
      </c>
      <c r="G98" s="32" t="inlineStr">
        <is>
          <t>5-0</t>
        </is>
      </c>
      <c r="H98" s="31" t="inlineStr">
        <is>
          <t>〇</t>
        </is>
      </c>
      <c r="I98" s="54" t="inlineStr">
        <is>
          <t>予選リーグ</t>
        </is>
      </c>
    </row>
    <row r="99" outlineLevel="1" customFormat="1" s="1">
      <c r="B99" s="46" t="n"/>
      <c r="C99" s="144" t="n"/>
      <c r="D99" s="140" t="n"/>
      <c r="E99" s="18" t="n"/>
      <c r="F99" s="53" t="inlineStr">
        <is>
          <t>藤沢FC</t>
        </is>
      </c>
      <c r="G99" s="32" t="inlineStr">
        <is>
          <t>1-2</t>
        </is>
      </c>
      <c r="H99" s="31" t="inlineStr">
        <is>
          <t>×</t>
        </is>
      </c>
      <c r="I99" s="54" t="inlineStr">
        <is>
          <t>決勝</t>
        </is>
      </c>
    </row>
    <row r="100" outlineLevel="1" customFormat="1" s="1">
      <c r="B100" s="143" t="n">
        <v>46081</v>
      </c>
      <c r="C100" s="144">
        <f>B100</f>
        <v/>
      </c>
      <c r="D100" s="140" t="inlineStr">
        <is>
          <t>シーガルズTRM</t>
        </is>
      </c>
      <c r="E100" s="18" t="inlineStr">
        <is>
          <t>野比小学校</t>
        </is>
      </c>
      <c r="F100" s="53" t="inlineStr">
        <is>
          <t>横須賀シーガルズFC</t>
        </is>
      </c>
      <c r="G100" s="32" t="inlineStr">
        <is>
          <t>0-0</t>
        </is>
      </c>
      <c r="H100" s="31" t="inlineStr">
        <is>
          <t>△</t>
        </is>
      </c>
      <c r="I100" s="54" t="n"/>
    </row>
    <row r="101" ht="15.75" customHeight="1">
      <c r="B101" s="46" t="n"/>
      <c r="C101" s="144" t="n"/>
      <c r="D101" s="140" t="n"/>
      <c r="E101" s="18" t="n"/>
      <c r="F101" s="53" t="inlineStr">
        <is>
          <t>しらとり台</t>
        </is>
      </c>
      <c r="G101" s="32" t="inlineStr">
        <is>
          <t>0-2</t>
        </is>
      </c>
      <c r="H101" s="31" t="inlineStr">
        <is>
          <t>×</t>
        </is>
      </c>
      <c r="I101" s="54" t="n"/>
    </row>
    <row r="102" ht="15.75" customHeight="1">
      <c r="B102" s="46" t="n"/>
      <c r="C102" s="144" t="n"/>
      <c r="D102" s="140" t="n"/>
      <c r="E102" s="18" t="n"/>
      <c r="F102" s="53" t="inlineStr">
        <is>
          <t>横須賀シーガルズFC</t>
        </is>
      </c>
      <c r="G102" s="32" t="inlineStr">
        <is>
          <t>0-0</t>
        </is>
      </c>
      <c r="H102" s="31" t="inlineStr">
        <is>
          <t>△</t>
        </is>
      </c>
      <c r="I102" s="54" t="n"/>
    </row>
    <row r="103" ht="15.75" customHeight="1">
      <c r="B103" s="46" t="n"/>
      <c r="C103" s="144" t="n"/>
      <c r="D103" s="140" t="n"/>
      <c r="E103" s="18" t="n"/>
      <c r="F103" s="53" t="inlineStr">
        <is>
          <t>しらとり台</t>
        </is>
      </c>
      <c r="G103" s="32" t="inlineStr">
        <is>
          <t>0-2</t>
        </is>
      </c>
      <c r="H103" s="31" t="inlineStr">
        <is>
          <t>×</t>
        </is>
      </c>
      <c r="I103" s="54" t="n"/>
    </row>
    <row r="104" ht="15.75" customHeight="1">
      <c r="B104" s="46" t="n"/>
      <c r="C104" s="144" t="n"/>
      <c r="D104" s="140" t="n"/>
      <c r="E104" s="18" t="n"/>
      <c r="F104" s="53" t="inlineStr">
        <is>
          <t>横須賀シーガルズFC</t>
        </is>
      </c>
      <c r="G104" s="32" t="inlineStr">
        <is>
          <t>0-0</t>
        </is>
      </c>
      <c r="H104" s="31" t="inlineStr">
        <is>
          <t>△</t>
        </is>
      </c>
      <c r="I104" s="54" t="n"/>
    </row>
    <row r="105" ht="15.75" customHeight="1">
      <c r="B105" s="46" t="n"/>
      <c r="C105" s="144" t="n"/>
      <c r="D105" s="140" t="n"/>
      <c r="E105" s="18" t="n"/>
      <c r="F105" s="53" t="inlineStr">
        <is>
          <t>しらとり台</t>
        </is>
      </c>
      <c r="G105" s="32" t="inlineStr">
        <is>
          <t>0-0</t>
        </is>
      </c>
      <c r="H105" s="31" t="inlineStr">
        <is>
          <t>△</t>
        </is>
      </c>
      <c r="I105" s="54" t="n"/>
    </row>
    <row r="106">
      <c r="B106" s="143" t="n">
        <v>46076</v>
      </c>
      <c r="C106" s="144">
        <f>B106</f>
        <v/>
      </c>
      <c r="D106" s="140" t="inlineStr">
        <is>
          <t>FC東海岸TRM</t>
        </is>
      </c>
      <c r="E106" s="18" t="inlineStr">
        <is>
          <t>柳島スポーツ公園G</t>
        </is>
      </c>
      <c r="F106" s="53" t="inlineStr">
        <is>
          <t>FC東海岸</t>
        </is>
      </c>
      <c r="G106" s="32" t="inlineStr">
        <is>
          <t>3-0</t>
        </is>
      </c>
      <c r="H106" s="31" t="inlineStr">
        <is>
          <t>〇</t>
        </is>
      </c>
      <c r="I106" s="54" t="n"/>
    </row>
    <row r="107">
      <c r="B107" s="46" t="n"/>
      <c r="C107" s="144" t="n"/>
      <c r="D107" s="140" t="n"/>
      <c r="E107" s="18" t="n"/>
      <c r="F107" s="53" t="inlineStr">
        <is>
          <t>FC東海岸</t>
        </is>
      </c>
      <c r="G107" s="32" t="inlineStr">
        <is>
          <t>5-0</t>
        </is>
      </c>
      <c r="H107" s="31" t="inlineStr">
        <is>
          <t>〇</t>
        </is>
      </c>
      <c r="I107" s="54" t="n"/>
    </row>
    <row r="108" customFormat="1" s="141">
      <c r="B108" s="46" t="n"/>
      <c r="C108" s="144" t="n"/>
      <c r="D108" s="140" t="n"/>
      <c r="E108" s="18" t="n"/>
      <c r="F108" s="53" t="inlineStr">
        <is>
          <t>FC東海岸</t>
        </is>
      </c>
      <c r="G108" s="32" t="inlineStr">
        <is>
          <t>4-0</t>
        </is>
      </c>
      <c r="H108" s="31" t="inlineStr">
        <is>
          <t>〇</t>
        </is>
      </c>
      <c r="I108" s="54" t="n"/>
    </row>
    <row r="109">
      <c r="B109" s="46" t="n"/>
      <c r="C109" s="144" t="n"/>
      <c r="D109" s="140" t="n"/>
      <c r="E109" s="18" t="n"/>
      <c r="F109" s="53" t="inlineStr">
        <is>
          <t>FC東海岸</t>
        </is>
      </c>
      <c r="G109" s="32" t="inlineStr">
        <is>
          <t>6-0</t>
        </is>
      </c>
      <c r="H109" s="31" t="inlineStr">
        <is>
          <t>〇</t>
        </is>
      </c>
      <c r="I109" s="54" t="n"/>
    </row>
    <row r="110">
      <c r="B110" s="46" t="n"/>
      <c r="C110" s="144" t="n"/>
      <c r="D110" s="140" t="n"/>
      <c r="E110" s="18" t="n"/>
      <c r="F110" s="53" t="inlineStr">
        <is>
          <t>FC東海岸</t>
        </is>
      </c>
      <c r="G110" s="32" t="inlineStr">
        <is>
          <t>2-0</t>
        </is>
      </c>
      <c r="H110" s="31" t="inlineStr">
        <is>
          <t>〇</t>
        </is>
      </c>
      <c r="I110" s="54" t="n"/>
    </row>
    <row r="111">
      <c r="B111" s="46" t="n"/>
      <c r="C111" s="144" t="n"/>
      <c r="D111" s="140" t="n"/>
      <c r="E111" s="18" t="n"/>
      <c r="F111" s="53" t="inlineStr">
        <is>
          <t>FC東海岸</t>
        </is>
      </c>
      <c r="G111" s="32" t="inlineStr">
        <is>
          <t>2-0</t>
        </is>
      </c>
      <c r="H111" s="31" t="inlineStr">
        <is>
          <t>〇</t>
        </is>
      </c>
      <c r="I111" s="54" t="n"/>
    </row>
    <row r="112">
      <c r="B112" s="46" t="n"/>
      <c r="C112" s="144" t="n"/>
      <c r="D112" s="140" t="n"/>
      <c r="E112" s="18" t="n"/>
      <c r="F112" s="53" t="inlineStr">
        <is>
          <t>FC東海岸</t>
        </is>
      </c>
      <c r="G112" s="32" t="inlineStr">
        <is>
          <t>3-2</t>
        </is>
      </c>
      <c r="H112" s="31" t="inlineStr">
        <is>
          <t>〇</t>
        </is>
      </c>
      <c r="I112" s="54" t="n"/>
    </row>
    <row r="113">
      <c r="B113" s="143" t="n">
        <v>46075</v>
      </c>
      <c r="C113" s="144">
        <f>B113</f>
        <v/>
      </c>
      <c r="D113" s="140" t="inlineStr">
        <is>
          <t>三浦半島大会</t>
        </is>
      </c>
      <c r="E113" s="18" t="inlineStr">
        <is>
          <t>潮風スポーツ公園G</t>
        </is>
      </c>
      <c r="F113" s="53" t="inlineStr">
        <is>
          <t>ALL Z</t>
        </is>
      </c>
      <c r="G113" s="32" t="inlineStr">
        <is>
          <t>3-1</t>
        </is>
      </c>
      <c r="H113" s="31" t="inlineStr">
        <is>
          <t>〇</t>
        </is>
      </c>
      <c r="I113" s="54" t="inlineStr">
        <is>
          <t>5・6位決定戦 5位</t>
        </is>
      </c>
    </row>
    <row r="114" customFormat="1" s="141">
      <c r="B114" s="143" t="n">
        <v>46067</v>
      </c>
      <c r="C114" s="144">
        <f>B114</f>
        <v/>
      </c>
      <c r="D114" s="140" t="inlineStr">
        <is>
          <t>I.OキッカーズTRM</t>
        </is>
      </c>
      <c r="E114" s="18" t="inlineStr">
        <is>
          <t>森崎小</t>
        </is>
      </c>
      <c r="F114" s="53" t="inlineStr">
        <is>
          <t>I.Oキッカーズ</t>
        </is>
      </c>
      <c r="G114" s="32" t="inlineStr">
        <is>
          <t>4-0</t>
        </is>
      </c>
      <c r="H114" s="31" t="inlineStr">
        <is>
          <t>〇</t>
        </is>
      </c>
      <c r="I114" s="54" t="n"/>
    </row>
    <row r="115">
      <c r="B115" s="46" t="n"/>
      <c r="C115" s="144" t="n"/>
      <c r="D115" s="140" t="n"/>
      <c r="E115" s="18" t="n"/>
      <c r="F115" s="53" t="inlineStr">
        <is>
          <t>I.Oキッカーズ</t>
        </is>
      </c>
      <c r="G115" s="32" t="inlineStr">
        <is>
          <t>3-1</t>
        </is>
      </c>
      <c r="H115" s="31" t="inlineStr">
        <is>
          <t>〇</t>
        </is>
      </c>
      <c r="I115" s="54" t="n"/>
    </row>
    <row r="116">
      <c r="B116" s="46" t="n"/>
      <c r="C116" s="144" t="n"/>
      <c r="D116" s="140" t="n"/>
      <c r="E116" s="18" t="n"/>
      <c r="F116" s="53" t="inlineStr">
        <is>
          <t>I.Oキッカーズ</t>
        </is>
      </c>
      <c r="G116" s="32" t="inlineStr">
        <is>
          <t>3-0</t>
        </is>
      </c>
      <c r="H116" s="31" t="inlineStr">
        <is>
          <t>〇</t>
        </is>
      </c>
      <c r="I116" s="54" t="n"/>
    </row>
    <row r="117">
      <c r="B117" s="46" t="n"/>
      <c r="C117" s="144" t="n"/>
      <c r="D117" s="140" t="n"/>
      <c r="E117" s="18" t="n"/>
      <c r="F117" s="53" t="inlineStr">
        <is>
          <t>I.Oキッカーズ</t>
        </is>
      </c>
      <c r="G117" s="32" t="inlineStr">
        <is>
          <t>2-2</t>
        </is>
      </c>
      <c r="H117" s="31" t="inlineStr">
        <is>
          <t>△</t>
        </is>
      </c>
      <c r="I117" s="54" t="n"/>
    </row>
    <row r="118">
      <c r="B118" s="46" t="n"/>
      <c r="C118" s="144" t="n"/>
      <c r="D118" s="140" t="n"/>
      <c r="E118" s="18" t="n"/>
      <c r="F118" s="53" t="inlineStr">
        <is>
          <t>I.Oキッカーズ</t>
        </is>
      </c>
      <c r="G118" s="32" t="inlineStr">
        <is>
          <t>2-0</t>
        </is>
      </c>
      <c r="H118" s="31" t="inlineStr">
        <is>
          <t>〇</t>
        </is>
      </c>
      <c r="I118" s="54" t="n"/>
    </row>
    <row r="119">
      <c r="B119" s="46" t="n"/>
      <c r="C119" s="144" t="n"/>
      <c r="D119" s="140" t="n"/>
      <c r="E119" s="18" t="n"/>
      <c r="F119" s="53" t="inlineStr">
        <is>
          <t>I.Oキッカーズ</t>
        </is>
      </c>
      <c r="G119" s="32" t="inlineStr">
        <is>
          <t>PK 5-6</t>
        </is>
      </c>
      <c r="H119" s="31" t="inlineStr">
        <is>
          <t>×</t>
        </is>
      </c>
      <c r="I119" s="54" t="inlineStr">
        <is>
          <t>PK戦</t>
        </is>
      </c>
    </row>
    <row r="120">
      <c r="B120" s="46" t="n"/>
      <c r="C120" s="144" t="n"/>
      <c r="D120" s="140" t="n"/>
      <c r="E120" s="18" t="n"/>
      <c r="F120" s="53" t="inlineStr">
        <is>
          <t>I.Oキッカーズ</t>
        </is>
      </c>
      <c r="G120" s="32" t="inlineStr">
        <is>
          <t>PK 5-4</t>
        </is>
      </c>
      <c r="H120" s="31" t="inlineStr">
        <is>
          <t>〇</t>
        </is>
      </c>
      <c r="I120" s="54" t="inlineStr">
        <is>
          <t>PK戦</t>
        </is>
      </c>
    </row>
    <row r="121">
      <c r="B121" s="143" t="n">
        <v>46047</v>
      </c>
      <c r="C121" s="144">
        <f>B121</f>
        <v/>
      </c>
      <c r="D121" s="140" t="inlineStr">
        <is>
          <t>三浦半島大会</t>
        </is>
      </c>
      <c r="E121" s="18" t="inlineStr">
        <is>
          <t>池子の森自然公園グラウンド</t>
        </is>
      </c>
      <c r="F121" s="53" t="inlineStr">
        <is>
          <t>逗子少年SC</t>
        </is>
      </c>
      <c r="G121" s="32" t="inlineStr">
        <is>
          <t>4-0</t>
        </is>
      </c>
      <c r="H121" s="31" t="inlineStr">
        <is>
          <t>〇</t>
        </is>
      </c>
      <c r="I121" s="54" t="n"/>
    </row>
    <row r="122">
      <c r="B122" s="143" t="n">
        <v>46046</v>
      </c>
      <c r="C122" s="144">
        <f>B122</f>
        <v/>
      </c>
      <c r="D122" s="140" t="inlineStr">
        <is>
          <t>TRM</t>
        </is>
      </c>
      <c r="E122" s="18" t="inlineStr">
        <is>
          <t>明浜小学校</t>
        </is>
      </c>
      <c r="F122" s="53" t="inlineStr">
        <is>
          <t>TADOなかよしSC</t>
        </is>
      </c>
      <c r="G122" s="32" t="inlineStr">
        <is>
          <t>1-0</t>
        </is>
      </c>
      <c r="H122" s="31" t="inlineStr">
        <is>
          <t>〇</t>
        </is>
      </c>
      <c r="I122" s="54" t="n"/>
    </row>
    <row r="123">
      <c r="B123" s="46" t="n"/>
      <c r="C123" s="144" t="n"/>
      <c r="D123" s="140" t="n"/>
      <c r="E123" s="18" t="n"/>
      <c r="F123" s="53" t="inlineStr">
        <is>
          <t>六浦毎日B</t>
        </is>
      </c>
      <c r="G123" s="32" t="inlineStr">
        <is>
          <t>0-0</t>
        </is>
      </c>
      <c r="H123" s="31" t="inlineStr">
        <is>
          <t>△</t>
        </is>
      </c>
      <c r="I123" s="54" t="n"/>
    </row>
    <row r="124">
      <c r="B124" s="46" t="n"/>
      <c r="C124" s="144" t="n"/>
      <c r="D124" s="140" t="n"/>
      <c r="E124" s="18" t="n"/>
      <c r="F124" s="53" t="inlineStr">
        <is>
          <t>TADOなかよしSC</t>
        </is>
      </c>
      <c r="G124" s="32" t="inlineStr">
        <is>
          <t>4-0</t>
        </is>
      </c>
      <c r="H124" s="31" t="inlineStr">
        <is>
          <t>〇</t>
        </is>
      </c>
      <c r="I124" s="54" t="n"/>
    </row>
    <row r="125">
      <c r="B125" s="46" t="n"/>
      <c r="C125" s="144" t="n"/>
      <c r="D125" s="140" t="n"/>
      <c r="E125" s="18" t="n"/>
      <c r="F125" s="53" t="inlineStr">
        <is>
          <t>六浦毎日B</t>
        </is>
      </c>
      <c r="G125" s="32" t="inlineStr">
        <is>
          <t>0-3</t>
        </is>
      </c>
      <c r="H125" s="31" t="inlineStr">
        <is>
          <t>×</t>
        </is>
      </c>
      <c r="I125" s="54" t="n"/>
    </row>
    <row r="126">
      <c r="B126" s="46" t="n"/>
      <c r="C126" s="144" t="n"/>
      <c r="D126" s="140" t="n"/>
      <c r="E126" s="18" t="n"/>
      <c r="F126" s="53" t="inlineStr">
        <is>
          <t>TADOなかよしSC</t>
        </is>
      </c>
      <c r="G126" s="32" t="inlineStr">
        <is>
          <t>2-0</t>
        </is>
      </c>
      <c r="H126" s="31" t="inlineStr">
        <is>
          <t>〇</t>
        </is>
      </c>
      <c r="I126" s="54" t="n"/>
    </row>
    <row r="127">
      <c r="B127" s="46" t="n"/>
      <c r="C127" s="144" t="n"/>
      <c r="D127" s="140" t="n"/>
      <c r="E127" s="18" t="n"/>
      <c r="F127" s="53" t="inlineStr">
        <is>
          <t>六浦毎日B</t>
        </is>
      </c>
      <c r="G127" s="32" t="inlineStr">
        <is>
          <t>1-0</t>
        </is>
      </c>
      <c r="H127" s="31" t="inlineStr">
        <is>
          <t>〇</t>
        </is>
      </c>
      <c r="I127" s="54" t="n"/>
    </row>
    <row r="128">
      <c r="B128" s="143" t="n">
        <v>46040</v>
      </c>
      <c r="C128" s="144">
        <f>B128</f>
        <v/>
      </c>
      <c r="D128" s="140" t="inlineStr">
        <is>
          <t>低学年大会</t>
        </is>
      </c>
      <c r="E128" s="18" t="inlineStr">
        <is>
          <t>久里浜小</t>
        </is>
      </c>
      <c r="F128" s="53" t="inlineStr">
        <is>
          <t>久里浜FC</t>
        </is>
      </c>
      <c r="G128" s="32" t="inlineStr">
        <is>
          <t>13-0</t>
        </is>
      </c>
      <c r="H128" s="31" t="inlineStr">
        <is>
          <t>〇</t>
        </is>
      </c>
      <c r="I128" s="54" t="inlineStr">
        <is>
          <t>明浜ホワイト</t>
        </is>
      </c>
    </row>
    <row r="129">
      <c r="B129" s="46" t="n"/>
      <c r="C129" s="144" t="n"/>
      <c r="D129" s="140" t="n"/>
      <c r="E129" s="18" t="n"/>
      <c r="F129" s="53" t="inlineStr">
        <is>
          <t>I.Oキッカーズ</t>
        </is>
      </c>
      <c r="G129" s="32" t="inlineStr">
        <is>
          <t>0-0</t>
        </is>
      </c>
      <c r="H129" s="31" t="inlineStr">
        <is>
          <t>△</t>
        </is>
      </c>
      <c r="I129" s="54" t="inlineStr">
        <is>
          <t>明浜ホワイト TRM</t>
        </is>
      </c>
    </row>
    <row r="130">
      <c r="B130" s="143" t="n">
        <v>46039</v>
      </c>
      <c r="C130" s="144">
        <f>B130</f>
        <v/>
      </c>
      <c r="D130" s="140" t="inlineStr">
        <is>
          <t>三浦半島大会</t>
        </is>
      </c>
      <c r="E130" s="18" t="inlineStr">
        <is>
          <t>はまゆうG</t>
        </is>
      </c>
      <c r="F130" s="53" t="inlineStr">
        <is>
          <t>横須賀シーガルズFC</t>
        </is>
      </c>
      <c r="G130" s="32" t="inlineStr">
        <is>
          <t>0-0（PK 2-0）</t>
        </is>
      </c>
      <c r="H130" s="31" t="inlineStr">
        <is>
          <t>〇</t>
        </is>
      </c>
      <c r="I130" s="54" t="n"/>
    </row>
    <row r="131">
      <c r="B131" s="46" t="n"/>
      <c r="C131" s="144" t="n"/>
      <c r="D131" s="140" t="n"/>
      <c r="E131" s="18" t="n"/>
      <c r="F131" s="53" t="inlineStr">
        <is>
          <t>大津FC</t>
        </is>
      </c>
      <c r="G131" s="32" t="inlineStr">
        <is>
          <t>2-2（PK 1-2）</t>
        </is>
      </c>
      <c r="H131" s="31" t="inlineStr">
        <is>
          <t>×</t>
        </is>
      </c>
      <c r="I131" s="54" t="n"/>
    </row>
    <row r="132">
      <c r="B132" s="143" t="n">
        <v>46033</v>
      </c>
      <c r="C132" s="144">
        <f>B132</f>
        <v/>
      </c>
      <c r="D132" s="140" t="inlineStr">
        <is>
          <t>武山キッカーズTRM</t>
        </is>
      </c>
      <c r="E132" s="18" t="inlineStr">
        <is>
          <t>荻野小学校</t>
        </is>
      </c>
      <c r="F132" s="53" t="inlineStr">
        <is>
          <t>武山キッカーズ・ジュニア</t>
        </is>
      </c>
      <c r="G132" s="32" t="inlineStr">
        <is>
          <t>6-0</t>
        </is>
      </c>
      <c r="H132" s="31" t="inlineStr">
        <is>
          <t>〇</t>
        </is>
      </c>
      <c r="I132" s="54" t="n"/>
    </row>
    <row r="133" customFormat="1" s="141">
      <c r="B133" s="46" t="n"/>
      <c r="C133" s="144" t="n"/>
      <c r="D133" s="140" t="n"/>
      <c r="E133" s="18" t="n"/>
      <c r="F133" s="53" t="inlineStr">
        <is>
          <t>武山キッカーズ・ジュニア</t>
        </is>
      </c>
      <c r="G133" s="32" t="inlineStr">
        <is>
          <t>3-0</t>
        </is>
      </c>
      <c r="H133" s="31" t="inlineStr">
        <is>
          <t>〇</t>
        </is>
      </c>
      <c r="I133" s="54" t="n"/>
    </row>
    <row r="134">
      <c r="B134" s="46" t="n"/>
      <c r="C134" s="144" t="n"/>
      <c r="D134" s="140" t="n"/>
      <c r="E134" s="18" t="n"/>
      <c r="F134" s="53" t="inlineStr">
        <is>
          <t>武山キッカーズ・ジュニア</t>
        </is>
      </c>
      <c r="G134" s="32" t="inlineStr">
        <is>
          <t>7-0</t>
        </is>
      </c>
      <c r="H134" s="31" t="inlineStr">
        <is>
          <t>〇</t>
        </is>
      </c>
      <c r="I134" s="54" t="n"/>
    </row>
    <row r="135">
      <c r="B135" s="46" t="n"/>
      <c r="C135" s="144" t="n"/>
      <c r="D135" s="140" t="n"/>
      <c r="E135" s="18" t="n"/>
      <c r="F135" s="53" t="inlineStr">
        <is>
          <t>武山キッカーズ・ジュニア</t>
        </is>
      </c>
      <c r="G135" s="32" t="inlineStr">
        <is>
          <t>1-0</t>
        </is>
      </c>
      <c r="H135" s="31" t="inlineStr">
        <is>
          <t>〇</t>
        </is>
      </c>
      <c r="I135" s="54" t="n"/>
    </row>
    <row r="136">
      <c r="B136" s="46" t="n"/>
      <c r="C136" s="144" t="n"/>
      <c r="D136" s="140" t="n"/>
      <c r="E136" s="18" t="n"/>
      <c r="F136" s="53" t="inlineStr">
        <is>
          <t>武山キッカーズ・ジュニア</t>
        </is>
      </c>
      <c r="G136" s="32" t="inlineStr">
        <is>
          <t>2-1</t>
        </is>
      </c>
      <c r="H136" s="31" t="inlineStr">
        <is>
          <t>〇</t>
        </is>
      </c>
      <c r="I136" s="54" t="n"/>
    </row>
    <row r="137">
      <c r="B137" s="143" t="n">
        <v>45998</v>
      </c>
      <c r="C137" s="144">
        <f>B137</f>
        <v/>
      </c>
      <c r="D137" s="140" t="inlineStr">
        <is>
          <t>低学年大会</t>
        </is>
      </c>
      <c r="E137" s="18" t="inlineStr">
        <is>
          <t>馬堀小学校</t>
        </is>
      </c>
      <c r="F137" s="53" t="inlineStr">
        <is>
          <t>馬堀ネイビー</t>
        </is>
      </c>
      <c r="G137" s="32" t="inlineStr">
        <is>
          <t>2-0</t>
        </is>
      </c>
      <c r="H137" s="31" t="inlineStr">
        <is>
          <t>〇</t>
        </is>
      </c>
      <c r="I137" s="54" t="inlineStr">
        <is>
          <t>明浜ホワイト</t>
        </is>
      </c>
    </row>
    <row r="138">
      <c r="B138" s="143" t="n">
        <v>45998</v>
      </c>
      <c r="C138" s="144">
        <f>B138</f>
        <v/>
      </c>
      <c r="D138" s="140" t="inlineStr">
        <is>
          <t>低学年大会</t>
        </is>
      </c>
      <c r="E138" s="18" t="inlineStr">
        <is>
          <t>北下浦小学校</t>
        </is>
      </c>
      <c r="F138" s="53" t="inlineStr">
        <is>
          <t>FC高坂</t>
        </is>
      </c>
      <c r="G138" s="32" t="inlineStr">
        <is>
          <t>0-6</t>
        </is>
      </c>
      <c r="H138" s="31" t="inlineStr">
        <is>
          <t>×</t>
        </is>
      </c>
      <c r="I138" s="54" t="inlineStr">
        <is>
          <t>明浜レッド</t>
        </is>
      </c>
    </row>
    <row r="139">
      <c r="B139" s="46" t="n"/>
      <c r="C139" s="144" t="n"/>
      <c r="D139" s="140" t="n"/>
      <c r="E139" s="18" t="n"/>
      <c r="F139" s="53" t="inlineStr">
        <is>
          <t>佐野ベアーズ</t>
        </is>
      </c>
      <c r="G139" s="32" t="inlineStr">
        <is>
          <t>0-5</t>
        </is>
      </c>
      <c r="H139" s="31" t="inlineStr">
        <is>
          <t>×</t>
        </is>
      </c>
      <c r="I139" s="54" t="inlineStr">
        <is>
          <t>明浜レッド</t>
        </is>
      </c>
    </row>
    <row r="140">
      <c r="B140" s="143" t="n">
        <v>45997</v>
      </c>
      <c r="C140" s="144">
        <f>B140</f>
        <v/>
      </c>
      <c r="D140" s="140" t="inlineStr">
        <is>
          <t>SSC One Day CUP</t>
        </is>
      </c>
      <c r="E140" s="18" t="inlineStr">
        <is>
          <t>小田原市立酒匂小学校</t>
        </is>
      </c>
      <c r="F140" s="53" t="inlineStr">
        <is>
          <t>三の丸</t>
        </is>
      </c>
      <c r="G140" s="32" t="inlineStr">
        <is>
          <t>1-0</t>
        </is>
      </c>
      <c r="H140" s="31" t="inlineStr">
        <is>
          <t>〇</t>
        </is>
      </c>
      <c r="I140" s="54" t="inlineStr">
        <is>
          <t>優勝</t>
        </is>
      </c>
    </row>
    <row r="141">
      <c r="B141" s="46" t="n"/>
      <c r="C141" s="144" t="n"/>
      <c r="D141" s="140" t="n"/>
      <c r="E141" s="18" t="n"/>
      <c r="F141" s="53" t="inlineStr">
        <is>
          <t>SFAT ISEHARA SC</t>
        </is>
      </c>
      <c r="G141" s="32" t="inlineStr">
        <is>
          <t>1-0</t>
        </is>
      </c>
      <c r="H141" s="31" t="inlineStr">
        <is>
          <t>〇</t>
        </is>
      </c>
      <c r="I141" s="54" t="n"/>
    </row>
    <row r="142">
      <c r="B142" s="46" t="n"/>
      <c r="C142" s="144" t="n"/>
      <c r="D142" s="140" t="n"/>
      <c r="E142" s="18" t="n"/>
      <c r="F142" s="53" t="inlineStr">
        <is>
          <t>AZ</t>
        </is>
      </c>
      <c r="G142" s="32" t="inlineStr">
        <is>
          <t>2-2</t>
        </is>
      </c>
      <c r="H142" s="31" t="inlineStr">
        <is>
          <t>△</t>
        </is>
      </c>
      <c r="I142" s="54" t="n"/>
    </row>
    <row r="143">
      <c r="B143" s="46" t="n"/>
      <c r="C143" s="144" t="n"/>
      <c r="D143" s="140" t="n"/>
      <c r="E143" s="18" t="n"/>
      <c r="F143" s="53" t="inlineStr">
        <is>
          <t>小和田</t>
        </is>
      </c>
      <c r="G143" s="32" t="inlineStr">
        <is>
          <t>2-0</t>
        </is>
      </c>
      <c r="H143" s="31" t="inlineStr">
        <is>
          <t>〇</t>
        </is>
      </c>
      <c r="I143" s="54" t="n"/>
    </row>
    <row r="144">
      <c r="B144" s="46" t="n"/>
      <c r="C144" s="144" t="n"/>
      <c r="D144" s="140" t="n"/>
      <c r="E144" s="18" t="n"/>
      <c r="F144" s="53" t="inlineStr">
        <is>
          <t>I.Oキッカーズ</t>
        </is>
      </c>
      <c r="G144" s="32" t="inlineStr">
        <is>
          <t>1-0</t>
        </is>
      </c>
      <c r="H144" s="31" t="inlineStr">
        <is>
          <t>〇</t>
        </is>
      </c>
      <c r="I144" s="54" t="inlineStr">
        <is>
          <t>1位パート</t>
        </is>
      </c>
    </row>
    <row r="145">
      <c r="B145" s="46" t="n"/>
      <c r="C145" s="144" t="n"/>
      <c r="D145" s="140" t="n"/>
      <c r="E145" s="18" t="n"/>
      <c r="F145" s="53" t="inlineStr">
        <is>
          <t>今宿</t>
        </is>
      </c>
      <c r="G145" s="32" t="inlineStr">
        <is>
          <t>3-1</t>
        </is>
      </c>
      <c r="H145" s="31" t="inlineStr">
        <is>
          <t>〇</t>
        </is>
      </c>
      <c r="I145" s="54" t="inlineStr">
        <is>
          <t>1位パート</t>
        </is>
      </c>
    </row>
    <row r="146" customFormat="1" s="141">
      <c r="B146" s="143" t="n">
        <v>45985</v>
      </c>
      <c r="C146" s="144">
        <f>B146</f>
        <v/>
      </c>
      <c r="D146" s="140" t="inlineStr">
        <is>
          <t>リーフフェスタ</t>
        </is>
      </c>
      <c r="E146" s="18" t="inlineStr">
        <is>
          <t>リーフスタジアム</t>
        </is>
      </c>
      <c r="F146" s="53" t="inlineStr">
        <is>
          <t>大津FC</t>
        </is>
      </c>
      <c r="G146" s="32" t="inlineStr">
        <is>
          <t>0-4</t>
        </is>
      </c>
      <c r="H146" s="31" t="inlineStr">
        <is>
          <t>×</t>
        </is>
      </c>
      <c r="I146" s="54" t="n"/>
    </row>
    <row r="147">
      <c r="B147" s="46" t="n"/>
      <c r="C147" s="144" t="n"/>
      <c r="D147" s="140" t="n"/>
      <c r="E147" s="18" t="n"/>
      <c r="F147" s="53" t="inlineStr">
        <is>
          <t>スワ・城北合同</t>
        </is>
      </c>
      <c r="G147" s="32" t="inlineStr">
        <is>
          <t>0-2</t>
        </is>
      </c>
      <c r="H147" s="31" t="inlineStr">
        <is>
          <t>×</t>
        </is>
      </c>
      <c r="I147" s="54" t="n"/>
    </row>
    <row r="148">
      <c r="B148" s="143" t="n">
        <v>45983</v>
      </c>
      <c r="C148" s="144">
        <f>B148</f>
        <v/>
      </c>
      <c r="D148" s="140" t="inlineStr">
        <is>
          <t>低学年大会</t>
        </is>
      </c>
      <c r="E148" s="18" t="inlineStr">
        <is>
          <t>野比東小</t>
        </is>
      </c>
      <c r="F148" s="53" t="inlineStr">
        <is>
          <t>シーガルズさぼてん</t>
        </is>
      </c>
      <c r="G148" s="32" t="inlineStr">
        <is>
          <t>0-5</t>
        </is>
      </c>
      <c r="H148" s="31" t="inlineStr">
        <is>
          <t>×</t>
        </is>
      </c>
      <c r="I148" s="54" t="inlineStr">
        <is>
          <t>明浜レッド</t>
        </is>
      </c>
    </row>
    <row r="149">
      <c r="B149" s="143" t="n">
        <v>45977</v>
      </c>
      <c r="C149" s="144">
        <f>B149</f>
        <v/>
      </c>
      <c r="D149" s="140" t="inlineStr">
        <is>
          <t>低学年大会</t>
        </is>
      </c>
      <c r="E149" s="18" t="inlineStr">
        <is>
          <t>小原台小</t>
        </is>
      </c>
      <c r="F149" s="53" t="inlineStr">
        <is>
          <t>鴨居U7</t>
        </is>
      </c>
      <c r="G149" s="32" t="inlineStr">
        <is>
          <t>6-1</t>
        </is>
      </c>
      <c r="H149" s="31" t="inlineStr">
        <is>
          <t>〇</t>
        </is>
      </c>
      <c r="I149" s="54" t="n"/>
    </row>
    <row r="150">
      <c r="B150" s="143" t="n">
        <v>45976</v>
      </c>
      <c r="C150" s="144">
        <f>B150</f>
        <v/>
      </c>
      <c r="D150" s="140" t="inlineStr">
        <is>
          <t>低学年大会</t>
        </is>
      </c>
      <c r="E150" s="18" t="inlineStr">
        <is>
          <t>JERAパーク</t>
        </is>
      </c>
      <c r="F150" s="53" t="inlineStr">
        <is>
          <t>IO 50</t>
        </is>
      </c>
      <c r="G150" s="32" t="inlineStr">
        <is>
          <t>1-9</t>
        </is>
      </c>
      <c r="H150" s="31" t="inlineStr">
        <is>
          <t>×</t>
        </is>
      </c>
      <c r="I150" s="54" t="n"/>
    </row>
    <row r="151">
      <c r="B151" s="143" t="n">
        <v>45949</v>
      </c>
      <c r="C151" s="144">
        <f>B151</f>
        <v/>
      </c>
      <c r="D151" s="140" t="inlineStr">
        <is>
          <t>低学年大会</t>
        </is>
      </c>
      <c r="E151" s="18" t="inlineStr">
        <is>
          <t>城北小</t>
        </is>
      </c>
      <c r="F151" s="53" t="inlineStr">
        <is>
          <t>城北ファイターズ</t>
        </is>
      </c>
      <c r="G151" s="32" t="inlineStr">
        <is>
          <t>3-2</t>
        </is>
      </c>
      <c r="H151" s="31" t="inlineStr">
        <is>
          <t>〇</t>
        </is>
      </c>
      <c r="I151" s="54" t="inlineStr">
        <is>
          <t>明浜レッド</t>
        </is>
      </c>
    </row>
    <row r="152">
      <c r="B152" s="46" t="n"/>
      <c r="C152" s="144" t="n"/>
      <c r="D152" s="140" t="n"/>
      <c r="E152" s="18" t="n"/>
      <c r="F152" s="53" t="inlineStr">
        <is>
          <t>長浦少年サッカー友の会</t>
        </is>
      </c>
      <c r="G152" s="32" t="inlineStr">
        <is>
          <t>0-7</t>
        </is>
      </c>
      <c r="H152" s="31" t="inlineStr">
        <is>
          <t>×</t>
        </is>
      </c>
      <c r="I152" s="54" t="inlineStr">
        <is>
          <t>明浜レッド</t>
        </is>
      </c>
    </row>
    <row r="153">
      <c r="B153" s="143" t="n">
        <v>45928</v>
      </c>
      <c r="C153" s="144">
        <f>B153</f>
        <v/>
      </c>
      <c r="D153" s="140" t="inlineStr">
        <is>
          <t>低学年大会</t>
        </is>
      </c>
      <c r="E153" s="18" t="inlineStr">
        <is>
          <t>長井小</t>
        </is>
      </c>
      <c r="F153" s="53" t="inlineStr">
        <is>
          <t>SS.スワ</t>
        </is>
      </c>
      <c r="G153" s="32" t="inlineStr">
        <is>
          <t>1-1</t>
        </is>
      </c>
      <c r="H153" s="31" t="inlineStr">
        <is>
          <t>△</t>
        </is>
      </c>
      <c r="I153" s="54" t="inlineStr">
        <is>
          <t>明浜レッド</t>
        </is>
      </c>
    </row>
    <row r="154">
      <c r="B154" s="46" t="n"/>
      <c r="C154" s="144" t="n"/>
      <c r="D154" s="140" t="n"/>
      <c r="E154" s="18" t="n"/>
      <c r="F154" s="53" t="inlineStr">
        <is>
          <t>長井ウイングス</t>
        </is>
      </c>
      <c r="G154" s="32" t="inlineStr">
        <is>
          <t>6-2</t>
        </is>
      </c>
      <c r="H154" s="31" t="inlineStr">
        <is>
          <t>〇</t>
        </is>
      </c>
      <c r="I154" s="54" t="inlineStr">
        <is>
          <t>明浜レッド</t>
        </is>
      </c>
    </row>
    <row r="155">
      <c r="B155" s="143" t="n">
        <v>45923</v>
      </c>
      <c r="C155" s="144">
        <f>B155</f>
        <v/>
      </c>
      <c r="D155" s="140" t="inlineStr">
        <is>
          <t>低学年大会</t>
        </is>
      </c>
      <c r="E155" s="18" t="inlineStr">
        <is>
          <t>明浜小</t>
        </is>
      </c>
      <c r="F155" s="53" t="inlineStr">
        <is>
          <t>大津FC U7</t>
        </is>
      </c>
      <c r="G155" s="32" t="inlineStr">
        <is>
          <t>1-0</t>
        </is>
      </c>
      <c r="H155" s="31" t="inlineStr">
        <is>
          <t>〇</t>
        </is>
      </c>
      <c r="I155" s="54" t="inlineStr">
        <is>
          <t>明浜ホワイト</t>
        </is>
      </c>
    </row>
    <row r="156">
      <c r="B156" s="46" t="n"/>
      <c r="C156" s="144" t="n"/>
      <c r="D156" s="140" t="n"/>
      <c r="E156" s="18" t="n"/>
      <c r="F156" s="53" t="inlineStr">
        <is>
          <t>津久井ペガサスB</t>
        </is>
      </c>
      <c r="G156" s="32" t="inlineStr">
        <is>
          <t>4-1</t>
        </is>
      </c>
      <c r="H156" s="31" t="inlineStr">
        <is>
          <t>〇</t>
        </is>
      </c>
      <c r="I156" s="54" t="inlineStr">
        <is>
          <t>明浜ホワイト</t>
        </is>
      </c>
    </row>
    <row r="157">
      <c r="B157" s="46" t="n"/>
      <c r="C157" s="144" t="n"/>
      <c r="D157" s="140" t="n"/>
      <c r="E157" s="18" t="n"/>
      <c r="F157" s="53" t="inlineStr">
        <is>
          <t>横須賀鴨居SC</t>
        </is>
      </c>
      <c r="G157" s="32" t="inlineStr">
        <is>
          <t>3-0</t>
        </is>
      </c>
      <c r="H157" s="31" t="inlineStr">
        <is>
          <t>〇</t>
        </is>
      </c>
      <c r="I157" s="54" t="inlineStr">
        <is>
          <t>明浜レッド TRM</t>
        </is>
      </c>
    </row>
    <row r="158">
      <c r="B158" s="46" t="n"/>
      <c r="C158" s="144" t="n"/>
      <c r="D158" s="140" t="n"/>
      <c r="E158" s="18" t="n"/>
      <c r="F158" s="53" t="inlineStr">
        <is>
          <t>横須賀鴨居SC</t>
        </is>
      </c>
      <c r="G158" s="32" t="inlineStr">
        <is>
          <t>1-0</t>
        </is>
      </c>
      <c r="H158" s="31" t="inlineStr">
        <is>
          <t>〇</t>
        </is>
      </c>
      <c r="I158" s="54" t="inlineStr">
        <is>
          <t>明浜レッド TRM</t>
        </is>
      </c>
    </row>
    <row r="159">
      <c r="B159" s="46" t="n"/>
      <c r="C159" s="144" t="n"/>
      <c r="D159" s="140" t="n"/>
      <c r="E159" s="18" t="n"/>
      <c r="F159" s="53" t="inlineStr">
        <is>
          <t>横須賀鴨居SC</t>
        </is>
      </c>
      <c r="G159" s="32" t="inlineStr">
        <is>
          <t>1-0</t>
        </is>
      </c>
      <c r="H159" s="31" t="inlineStr">
        <is>
          <t>〇</t>
        </is>
      </c>
      <c r="I159" s="54" t="inlineStr">
        <is>
          <t>明浜レッド TRM</t>
        </is>
      </c>
    </row>
    <row r="160">
      <c r="B160" s="46" t="n"/>
      <c r="C160" s="144" t="n"/>
      <c r="D160" s="140" t="n"/>
      <c r="E160" s="18" t="n"/>
      <c r="F160" s="53" t="inlineStr">
        <is>
          <t>大津FC</t>
        </is>
      </c>
      <c r="G160" s="32" t="inlineStr">
        <is>
          <t>0-0</t>
        </is>
      </c>
      <c r="H160" s="31" t="inlineStr">
        <is>
          <t>△</t>
        </is>
      </c>
      <c r="I160" s="54" t="inlineStr">
        <is>
          <t>明浜レッド TRM</t>
        </is>
      </c>
    </row>
    <row r="161">
      <c r="B161" s="46" t="n"/>
      <c r="C161" s="144" t="n"/>
      <c r="D161" s="140" t="n"/>
      <c r="E161" s="18" t="n"/>
      <c r="F161" s="53" t="inlineStr">
        <is>
          <t>大津FC</t>
        </is>
      </c>
      <c r="G161" s="32" t="inlineStr">
        <is>
          <t>1-1</t>
        </is>
      </c>
      <c r="H161" s="31" t="inlineStr">
        <is>
          <t>△</t>
        </is>
      </c>
      <c r="I161" s="54" t="inlineStr">
        <is>
          <t>明浜レッド TRM</t>
        </is>
      </c>
    </row>
    <row r="162">
      <c r="B162" s="143" t="n">
        <v>45921</v>
      </c>
      <c r="C162" s="144">
        <f>B162</f>
        <v/>
      </c>
      <c r="D162" s="140" t="inlineStr">
        <is>
          <t>TADOフレンズカップ</t>
        </is>
      </c>
      <c r="E162" s="18" t="inlineStr">
        <is>
          <t>はまゆう公園</t>
        </is>
      </c>
      <c r="F162" s="53" t="inlineStr">
        <is>
          <t>太尾FC</t>
        </is>
      </c>
      <c r="G162" s="32" t="inlineStr">
        <is>
          <t>1-2</t>
        </is>
      </c>
      <c r="H162" s="31" t="inlineStr">
        <is>
          <t>×</t>
        </is>
      </c>
      <c r="I162" s="54" t="inlineStr">
        <is>
          <t>敢闘賞</t>
        </is>
      </c>
    </row>
    <row r="163">
      <c r="B163" s="46" t="n"/>
      <c r="C163" s="144" t="n"/>
      <c r="D163" s="140" t="n"/>
      <c r="E163" s="18" t="n"/>
      <c r="F163" s="53" t="inlineStr">
        <is>
          <t>東京小山FC</t>
        </is>
      </c>
      <c r="G163" s="32" t="inlineStr">
        <is>
          <t>1-3</t>
        </is>
      </c>
      <c r="H163" s="31" t="inlineStr">
        <is>
          <t>×</t>
        </is>
      </c>
      <c r="I163" s="54" t="n"/>
    </row>
    <row r="164">
      <c r="B164" s="46" t="n"/>
      <c r="C164" s="144" t="n"/>
      <c r="D164" s="140" t="n"/>
      <c r="E164" s="18" t="n"/>
      <c r="F164" s="53" t="inlineStr">
        <is>
          <t>黒滝SC</t>
        </is>
      </c>
      <c r="G164" s="32" t="inlineStr">
        <is>
          <t>4-0</t>
        </is>
      </c>
      <c r="H164" s="31" t="inlineStr">
        <is>
          <t>〇</t>
        </is>
      </c>
      <c r="I164" s="54" t="n"/>
    </row>
    <row r="165">
      <c r="B165" s="46" t="n"/>
      <c r="C165" s="144" t="n"/>
      <c r="D165" s="140" t="n"/>
      <c r="E165" s="18" t="n"/>
      <c r="F165" s="53" t="inlineStr">
        <is>
          <t>寒川SC</t>
        </is>
      </c>
      <c r="G165" s="32" t="inlineStr">
        <is>
          <t>1-3</t>
        </is>
      </c>
      <c r="H165" s="31" t="inlineStr">
        <is>
          <t>×</t>
        </is>
      </c>
      <c r="I165" s="54" t="inlineStr">
        <is>
          <t>3位パート</t>
        </is>
      </c>
    </row>
    <row r="166">
      <c r="B166" s="143" t="n">
        <v>45906</v>
      </c>
      <c r="C166" s="144">
        <f>B166</f>
        <v/>
      </c>
      <c r="D166" s="140" t="inlineStr">
        <is>
          <t>湘南ルベントTRM</t>
        </is>
      </c>
      <c r="E166" s="18" t="inlineStr">
        <is>
          <t>明浜小</t>
        </is>
      </c>
      <c r="F166" s="53" t="inlineStr">
        <is>
          <t>湘南ルベントSC</t>
        </is>
      </c>
      <c r="G166" s="32" t="inlineStr">
        <is>
          <t>0-1</t>
        </is>
      </c>
      <c r="H166" s="31" t="inlineStr">
        <is>
          <t>×</t>
        </is>
      </c>
      <c r="I166" s="54" t="n"/>
    </row>
    <row r="167">
      <c r="B167" s="46" t="n"/>
      <c r="C167" s="144" t="n"/>
      <c r="D167" s="140" t="n"/>
      <c r="E167" s="18" t="n"/>
      <c r="F167" s="53" t="inlineStr">
        <is>
          <t>湘南ルベントSC</t>
        </is>
      </c>
      <c r="G167" s="32" t="inlineStr">
        <is>
          <t>0-0</t>
        </is>
      </c>
      <c r="H167" s="31" t="inlineStr">
        <is>
          <t>△</t>
        </is>
      </c>
      <c r="I167" s="54" t="n"/>
    </row>
    <row r="168">
      <c r="B168" s="46" t="n"/>
      <c r="C168" s="144" t="n"/>
      <c r="D168" s="140" t="n"/>
      <c r="E168" s="18" t="n"/>
      <c r="F168" s="53" t="inlineStr">
        <is>
          <t>湘南ルベントSC</t>
        </is>
      </c>
      <c r="G168" s="32" t="inlineStr">
        <is>
          <t>3-1</t>
        </is>
      </c>
      <c r="H168" s="31" t="inlineStr">
        <is>
          <t>〇</t>
        </is>
      </c>
      <c r="I168" s="54" t="n"/>
    </row>
    <row r="169">
      <c r="B169" s="46" t="n"/>
      <c r="C169" s="144" t="n"/>
      <c r="D169" s="140" t="n"/>
      <c r="E169" s="18" t="n"/>
      <c r="F169" s="53" t="inlineStr">
        <is>
          <t>湘南ルベントSC</t>
        </is>
      </c>
      <c r="G169" s="32" t="inlineStr">
        <is>
          <t>0-1</t>
        </is>
      </c>
      <c r="H169" s="31" t="inlineStr">
        <is>
          <t>×</t>
        </is>
      </c>
      <c r="I169" s="54" t="n"/>
    </row>
    <row r="170" customFormat="1" s="141">
      <c r="B170" s="143" t="n">
        <v>45858</v>
      </c>
      <c r="C170" s="144">
        <f>B170</f>
        <v/>
      </c>
      <c r="D170" s="140" t="inlineStr">
        <is>
          <t>下河原NSC TRM</t>
        </is>
      </c>
      <c r="E170" s="18" t="inlineStr">
        <is>
          <t>下河原小学校</t>
        </is>
      </c>
      <c r="F170" s="53" t="inlineStr">
        <is>
          <t>下河原NSC</t>
        </is>
      </c>
      <c r="G170" s="32" t="inlineStr">
        <is>
          <t>3-0</t>
        </is>
      </c>
      <c r="H170" s="31" t="inlineStr">
        <is>
          <t>〇</t>
        </is>
      </c>
      <c r="I170" s="54" t="n"/>
    </row>
    <row r="171">
      <c r="B171" s="46" t="n"/>
      <c r="C171" s="144" t="n"/>
      <c r="D171" s="140" t="n"/>
      <c r="E171" s="18" t="n"/>
      <c r="F171" s="53" t="inlineStr">
        <is>
          <t>下河原NSC</t>
        </is>
      </c>
      <c r="G171" s="32" t="inlineStr">
        <is>
          <t>0-0</t>
        </is>
      </c>
      <c r="H171" s="31" t="inlineStr">
        <is>
          <t>△</t>
        </is>
      </c>
      <c r="I171" s="54" t="n"/>
    </row>
    <row r="172">
      <c r="B172" s="46" t="n"/>
      <c r="C172" s="144" t="n"/>
      <c r="D172" s="140" t="n"/>
      <c r="E172" s="18" t="n"/>
      <c r="F172" s="53" t="inlineStr">
        <is>
          <t>下河原NSC</t>
        </is>
      </c>
      <c r="G172" s="32" t="inlineStr">
        <is>
          <t>1-0</t>
        </is>
      </c>
      <c r="H172" s="31" t="inlineStr">
        <is>
          <t>〇</t>
        </is>
      </c>
      <c r="I172" s="54" t="n"/>
    </row>
    <row r="173">
      <c r="B173" s="46" t="n"/>
      <c r="C173" s="144" t="n"/>
      <c r="D173" s="140" t="n"/>
      <c r="E173" s="18" t="n"/>
      <c r="F173" s="53" t="inlineStr">
        <is>
          <t>下河原NSC</t>
        </is>
      </c>
      <c r="G173" s="32" t="inlineStr">
        <is>
          <t>0-0</t>
        </is>
      </c>
      <c r="H173" s="31" t="inlineStr">
        <is>
          <t>△</t>
        </is>
      </c>
      <c r="I173" s="54" t="n"/>
    </row>
    <row r="174">
      <c r="B174" s="46" t="n"/>
      <c r="C174" s="144" t="n"/>
      <c r="D174" s="140" t="n"/>
      <c r="E174" s="18" t="n"/>
      <c r="F174" s="53" t="inlineStr">
        <is>
          <t>下河原NSC</t>
        </is>
      </c>
      <c r="G174" s="32" t="inlineStr">
        <is>
          <t>PK 3-2</t>
        </is>
      </c>
      <c r="H174" s="31" t="inlineStr">
        <is>
          <t>〇</t>
        </is>
      </c>
      <c r="I174" s="54" t="inlineStr">
        <is>
          <t>PK戦</t>
        </is>
      </c>
    </row>
    <row r="175">
      <c r="B175" s="143" t="n">
        <v>45837</v>
      </c>
      <c r="C175" s="144">
        <f>B175</f>
        <v/>
      </c>
      <c r="D175" s="140" t="inlineStr">
        <is>
          <t>ルベントTRM</t>
        </is>
      </c>
      <c r="E175" s="18" t="inlineStr">
        <is>
          <t>明浜小学校</t>
        </is>
      </c>
      <c r="F175" s="53" t="inlineStr">
        <is>
          <t>湘南ルベントSC</t>
        </is>
      </c>
      <c r="G175" s="32" t="inlineStr">
        <is>
          <t>0-0</t>
        </is>
      </c>
      <c r="H175" s="31" t="inlineStr">
        <is>
          <t>△</t>
        </is>
      </c>
      <c r="I175" s="54" t="n"/>
    </row>
    <row r="176">
      <c r="B176" s="46" t="n"/>
      <c r="C176" s="144" t="n"/>
      <c r="D176" s="140" t="n"/>
      <c r="E176" s="18" t="n"/>
      <c r="F176" s="53" t="inlineStr">
        <is>
          <t>湘南ルベントSC</t>
        </is>
      </c>
      <c r="G176" s="32" t="inlineStr">
        <is>
          <t>1-0</t>
        </is>
      </c>
      <c r="H176" s="31" t="inlineStr">
        <is>
          <t>〇</t>
        </is>
      </c>
      <c r="I176" s="54" t="n"/>
    </row>
    <row r="177">
      <c r="B177" s="46" t="n"/>
      <c r="C177" s="144" t="n"/>
      <c r="D177" s="140" t="n"/>
      <c r="E177" s="18" t="n"/>
      <c r="F177" s="53" t="inlineStr">
        <is>
          <t>湘南ルベントSC</t>
        </is>
      </c>
      <c r="G177" s="32" t="inlineStr">
        <is>
          <t>0-0</t>
        </is>
      </c>
      <c r="H177" s="31" t="inlineStr">
        <is>
          <t>△</t>
        </is>
      </c>
      <c r="I177" s="54" t="n"/>
    </row>
    <row r="178">
      <c r="B178" s="46" t="n"/>
      <c r="C178" s="144" t="n"/>
      <c r="D178" s="140" t="n"/>
      <c r="E178" s="18" t="n"/>
      <c r="F178" s="53" t="inlineStr">
        <is>
          <t>湘南ルベントSC</t>
        </is>
      </c>
      <c r="G178" s="32" t="inlineStr">
        <is>
          <t>0-0</t>
        </is>
      </c>
      <c r="H178" s="31" t="inlineStr">
        <is>
          <t>△</t>
        </is>
      </c>
      <c r="I178" s="54" t="n"/>
    </row>
    <row r="179">
      <c r="B179" s="46" t="n"/>
      <c r="C179" s="144" t="n"/>
      <c r="D179" s="140" t="n"/>
      <c r="E179" s="18" t="n"/>
      <c r="F179" s="53" t="inlineStr">
        <is>
          <t>湘南ルベントSC</t>
        </is>
      </c>
      <c r="G179" s="32" t="inlineStr">
        <is>
          <t>1-3</t>
        </is>
      </c>
      <c r="H179" s="31" t="inlineStr">
        <is>
          <t>×</t>
        </is>
      </c>
      <c r="I179" s="54" t="n"/>
    </row>
    <row r="180">
      <c r="B180" s="46" t="n"/>
      <c r="C180" s="144" t="n"/>
      <c r="D180" s="140" t="n"/>
      <c r="E180" s="18" t="n"/>
      <c r="F180" s="53" t="inlineStr">
        <is>
          <t>湘南ルベントSC</t>
        </is>
      </c>
      <c r="G180" s="32" t="inlineStr">
        <is>
          <t>PK 8-5</t>
        </is>
      </c>
      <c r="H180" s="31" t="inlineStr">
        <is>
          <t>〇</t>
        </is>
      </c>
      <c r="I180" s="54" t="inlineStr">
        <is>
          <t>PK戦</t>
        </is>
      </c>
    </row>
    <row r="181" customFormat="1" s="141">
      <c r="B181" s="143" t="n">
        <v>45836</v>
      </c>
      <c r="C181" s="144">
        <f>B181</f>
        <v/>
      </c>
      <c r="D181" s="140" t="inlineStr">
        <is>
          <t>I.Oフレンドリー大会</t>
        </is>
      </c>
      <c r="E181" s="18" t="inlineStr">
        <is>
          <t>岩戸小学校</t>
        </is>
      </c>
      <c r="F181" s="53" t="inlineStr">
        <is>
          <t>I.Oキッカーズ</t>
        </is>
      </c>
      <c r="G181" s="32" t="inlineStr">
        <is>
          <t>0-4</t>
        </is>
      </c>
      <c r="H181" s="31" t="inlineStr">
        <is>
          <t>×</t>
        </is>
      </c>
      <c r="I181" s="54" t="inlineStr">
        <is>
          <t>4位</t>
        </is>
      </c>
    </row>
    <row r="182">
      <c r="B182" s="46" t="n"/>
      <c r="C182" s="144" t="n"/>
      <c r="D182" s="140" t="n"/>
      <c r="E182" s="18" t="n"/>
      <c r="F182" s="53" t="inlineStr">
        <is>
          <t>横須賀シーガルズFC</t>
        </is>
      </c>
      <c r="G182" s="32" t="inlineStr">
        <is>
          <t>0-5</t>
        </is>
      </c>
      <c r="H182" s="31" t="inlineStr">
        <is>
          <t>×</t>
        </is>
      </c>
      <c r="I182" s="54" t="n"/>
    </row>
    <row r="183">
      <c r="B183" s="46" t="n"/>
      <c r="C183" s="144" t="n"/>
      <c r="D183" s="140" t="n"/>
      <c r="E183" s="18" t="n"/>
      <c r="F183" s="53" t="inlineStr">
        <is>
          <t>大津FC</t>
        </is>
      </c>
      <c r="G183" s="32" t="inlineStr">
        <is>
          <t>0-0</t>
        </is>
      </c>
      <c r="H183" s="31" t="inlineStr">
        <is>
          <t>△</t>
        </is>
      </c>
      <c r="I183" s="54" t="n"/>
    </row>
    <row r="184">
      <c r="B184" s="46" t="n"/>
      <c r="C184" s="144" t="n"/>
      <c r="D184" s="140" t="n"/>
      <c r="E184" s="18" t="n"/>
      <c r="F184" s="53" t="inlineStr">
        <is>
          <t>TADOなかよしSC</t>
        </is>
      </c>
      <c r="G184" s="32" t="inlineStr">
        <is>
          <t>3-0</t>
        </is>
      </c>
      <c r="H184" s="31" t="inlineStr">
        <is>
          <t>〇</t>
        </is>
      </c>
      <c r="I184" s="54" t="n"/>
    </row>
    <row r="185" customFormat="1" s="141">
      <c r="B185" s="143" t="n">
        <v>45776</v>
      </c>
      <c r="C185" s="144">
        <f>B185</f>
        <v/>
      </c>
      <c r="D185" s="140" t="inlineStr">
        <is>
          <t>野庭キッカーズTRM</t>
        </is>
      </c>
      <c r="E185" s="18" t="inlineStr">
        <is>
          <t>横浜市立野庭すずかけ小学校</t>
        </is>
      </c>
      <c r="F185" s="53" t="inlineStr">
        <is>
          <t>野庭キッカーズ</t>
        </is>
      </c>
      <c r="G185" s="32" t="inlineStr">
        <is>
          <t>0-0</t>
        </is>
      </c>
      <c r="H185" s="31" t="inlineStr">
        <is>
          <t>△</t>
        </is>
      </c>
      <c r="I185" s="54" t="n"/>
    </row>
    <row r="186">
      <c r="B186" s="46" t="n"/>
      <c r="C186" s="144" t="n"/>
      <c r="D186" s="140" t="n"/>
      <c r="E186" s="18" t="n"/>
      <c r="F186" s="53" t="inlineStr">
        <is>
          <t>野庭キッカーズ</t>
        </is>
      </c>
      <c r="G186" s="32" t="inlineStr">
        <is>
          <t>0-2</t>
        </is>
      </c>
      <c r="H186" s="31" t="inlineStr">
        <is>
          <t>×</t>
        </is>
      </c>
      <c r="I186" s="54" t="n"/>
    </row>
    <row r="187">
      <c r="B187" s="46" t="n"/>
      <c r="C187" s="144" t="n"/>
      <c r="D187" s="140" t="n"/>
      <c r="E187" s="18" t="n"/>
      <c r="F187" s="53" t="inlineStr">
        <is>
          <t>野庭キッカーズ</t>
        </is>
      </c>
      <c r="G187" s="32" t="inlineStr">
        <is>
          <t>0-1</t>
        </is>
      </c>
      <c r="H187" s="31" t="inlineStr">
        <is>
          <t>×</t>
        </is>
      </c>
      <c r="I187" s="54" t="n"/>
    </row>
    <row r="188">
      <c r="B188" s="46" t="n"/>
      <c r="C188" s="144" t="n"/>
      <c r="D188" s="140" t="n"/>
      <c r="E188" s="18" t="n"/>
      <c r="F188" s="53" t="inlineStr">
        <is>
          <t>野庭キッカーズ</t>
        </is>
      </c>
      <c r="G188" s="32" t="inlineStr">
        <is>
          <t>0-1</t>
        </is>
      </c>
      <c r="H188" s="31" t="inlineStr">
        <is>
          <t>×</t>
        </is>
      </c>
      <c r="I188" s="54" t="n"/>
    </row>
    <row r="189">
      <c r="B189" s="46" t="n"/>
      <c r="C189" s="144" t="n"/>
      <c r="D189" s="140" t="n"/>
      <c r="E189" s="18" t="n"/>
      <c r="F189" s="53" t="inlineStr">
        <is>
          <t>野庭キッカーズ</t>
        </is>
      </c>
      <c r="G189" s="32" t="inlineStr">
        <is>
          <t>1-0</t>
        </is>
      </c>
      <c r="H189" s="31" t="inlineStr">
        <is>
          <t>〇</t>
        </is>
      </c>
      <c r="I189" s="54" t="n"/>
    </row>
    <row r="190">
      <c r="B190" s="46" t="n"/>
      <c r="C190" s="144" t="n"/>
      <c r="D190" s="140" t="n"/>
      <c r="E190" s="18" t="n"/>
      <c r="F190" s="53" t="inlineStr">
        <is>
          <t>野庭キッカーズ</t>
        </is>
      </c>
      <c r="G190" s="32" t="inlineStr">
        <is>
          <t>0-0</t>
        </is>
      </c>
      <c r="H190" s="31" t="inlineStr">
        <is>
          <t>△</t>
        </is>
      </c>
      <c r="I190" s="54" t="n"/>
    </row>
    <row r="191" customFormat="1" s="141">
      <c r="B191" s="46" t="n"/>
      <c r="C191" s="144" t="n"/>
      <c r="D191" s="140" t="n"/>
      <c r="E191" s="18" t="n"/>
      <c r="F191" s="53" t="inlineStr">
        <is>
          <t>野庭キッカーズ</t>
        </is>
      </c>
      <c r="G191" s="32" t="inlineStr">
        <is>
          <t>0-0</t>
        </is>
      </c>
      <c r="H191" s="31" t="inlineStr">
        <is>
          <t>△</t>
        </is>
      </c>
      <c r="I191" s="54" t="n"/>
    </row>
    <row r="192">
      <c r="B192" s="46" t="n"/>
      <c r="C192" s="144" t="n"/>
      <c r="D192" s="140" t="n"/>
      <c r="E192" s="18" t="n"/>
      <c r="F192" s="53" t="inlineStr">
        <is>
          <t>野庭キッカーズ</t>
        </is>
      </c>
      <c r="G192" s="32" t="inlineStr">
        <is>
          <t>PK 3-4</t>
        </is>
      </c>
      <c r="H192" s="31" t="inlineStr">
        <is>
          <t>×</t>
        </is>
      </c>
      <c r="I192" s="54" t="inlineStr">
        <is>
          <t>PK戦</t>
        </is>
      </c>
    </row>
    <row r="197" customFormat="1" s="141"/>
    <row r="203" customFormat="1" s="141"/>
    <row r="207" customFormat="1" s="141"/>
    <row r="215" customFormat="1" s="141"/>
    <row r="231" customFormat="1" s="141"/>
    <row r="239" customFormat="1" s="141"/>
    <row r="242" customFormat="1" s="141"/>
    <row r="246" customFormat="1" s="141"/>
    <row r="249" customFormat="1" s="141"/>
    <row r="252" customFormat="1" s="141"/>
    <row r="260" customFormat="1" s="141"/>
    <row r="266" customFormat="1" s="141"/>
    <row r="269" customFormat="1" s="141"/>
    <row r="272" customFormat="1" s="141"/>
    <row r="276" customFormat="1" s="141"/>
    <row r="280" customFormat="1" s="141"/>
    <row r="285" customFormat="1" s="141"/>
    <row r="287" customFormat="1" s="141"/>
    <row r="293" customFormat="1" s="141"/>
  </sheetData>
  <pageMargins left="0.7086614173228347" right="0.7086614173228347" top="0.7480314960629921" bottom="0.7480314960629921" header="0.3149606299212598" footer="0.3149606299212598"/>
  <pageSetup orientation="portrait" paperSize="9" scale="81" horizontalDpi="1200" verticalDpi="1200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selection activeCell="A1" sqref="A1"/>
    </sheetView>
  </sheetViews>
  <sheetFormatPr baseColWidth="8" defaultColWidth="15.375" defaultRowHeight="12" outlineLevelRow="1"/>
  <cols>
    <col width="1.5" customWidth="1" style="140" min="1" max="1"/>
    <col width="10" bestFit="1" customWidth="1" style="3" min="2" max="2"/>
    <col width="4.625" bestFit="1" customWidth="1" style="141" min="3" max="3"/>
    <col width="23.875" bestFit="1" customWidth="1" style="140" min="4" max="4"/>
    <col width="21" bestFit="1" customWidth="1" style="140" min="5" max="5"/>
    <col width="16.875" bestFit="1" customWidth="1" style="140" min="6" max="6"/>
    <col width="10.125" bestFit="1" customWidth="1" style="5" min="7" max="7"/>
    <col width="4.625" bestFit="1" customWidth="1" style="4" min="8" max="8"/>
    <col width="11.5" bestFit="1" customWidth="1" style="140" min="9" max="9"/>
    <col width="1.5" customWidth="1" style="140" min="10" max="10"/>
    <col width="15.375" customWidth="1" style="140" min="11" max="11"/>
    <col width="15.375" customWidth="1" style="7" min="12" max="12"/>
    <col width="4.125" bestFit="1" customWidth="1" style="140" min="13" max="13"/>
    <col width="57.125" bestFit="1" customWidth="1" style="140" min="14" max="14"/>
    <col width="15.375" customWidth="1" style="140" min="15" max="25"/>
    <col width="15.375" customWidth="1" style="140" min="26" max="16384"/>
  </cols>
  <sheetData>
    <row r="1" ht="21" customHeight="1">
      <c r="B1" s="71" t="inlineStr">
        <is>
          <t>■FC明浜試合結果 U7</t>
        </is>
      </c>
    </row>
    <row r="2" customFormat="1" s="1">
      <c r="B2" s="51" t="inlineStr">
        <is>
          <t>日付</t>
        </is>
      </c>
      <c r="C2" s="142" t="inlineStr">
        <is>
          <t>曜日</t>
        </is>
      </c>
      <c r="D2" s="20" t="inlineStr">
        <is>
          <t>大会名</t>
        </is>
      </c>
      <c r="E2" s="17" t="inlineStr">
        <is>
          <t>会場</t>
        </is>
      </c>
      <c r="F2" s="20" t="inlineStr">
        <is>
          <t>対戦相手</t>
        </is>
      </c>
      <c r="G2" s="21" t="inlineStr">
        <is>
          <t>スコア</t>
        </is>
      </c>
      <c r="H2" s="17" t="inlineStr">
        <is>
          <t>勝敗</t>
        </is>
      </c>
      <c r="I2" s="52" t="inlineStr">
        <is>
          <t>備考</t>
        </is>
      </c>
      <c r="L2" s="6" t="n"/>
    </row>
    <row r="3" hidden="1" outlineLevel="1" customFormat="1" s="1">
      <c r="B3" s="143" t="n">
        <v>46307</v>
      </c>
      <c r="C3" s="144">
        <f>B3</f>
        <v/>
      </c>
      <c r="D3" s="140" t="inlineStr">
        <is>
          <t>低学年大会</t>
        </is>
      </c>
      <c r="E3" s="18" t="inlineStr">
        <is>
          <t>JERAパーク</t>
        </is>
      </c>
      <c r="F3" s="53" t="inlineStr">
        <is>
          <t>横須賀鴨居SC</t>
        </is>
      </c>
      <c r="G3" s="32" t="inlineStr">
        <is>
          <t>6-1</t>
        </is>
      </c>
      <c r="H3" s="31" t="inlineStr">
        <is>
          <t>〇</t>
        </is>
      </c>
      <c r="I3" s="54" t="n"/>
    </row>
    <row r="4" hidden="1" outlineLevel="1" customFormat="1" s="1">
      <c r="B4" s="46" t="n"/>
      <c r="C4" s="144" t="n"/>
      <c r="D4" s="140" t="n"/>
      <c r="E4" s="18" t="n"/>
      <c r="F4" s="53" t="inlineStr">
        <is>
          <t>横須賀鴨居SC</t>
        </is>
      </c>
      <c r="G4" s="32" t="inlineStr">
        <is>
          <t>3-1</t>
        </is>
      </c>
      <c r="H4" s="31" t="inlineStr">
        <is>
          <t>〇</t>
        </is>
      </c>
      <c r="I4" s="54" t="inlineStr">
        <is>
          <t>TRM</t>
        </is>
      </c>
    </row>
    <row r="5" hidden="1" outlineLevel="1" customFormat="1" s="1">
      <c r="B5" s="46" t="n"/>
      <c r="C5" s="144" t="n"/>
      <c r="D5" s="140" t="n"/>
      <c r="E5" s="18" t="n"/>
      <c r="F5" s="53" t="inlineStr">
        <is>
          <t>横須賀鴨居SC</t>
        </is>
      </c>
      <c r="G5" s="32" t="inlineStr">
        <is>
          <t>6-0</t>
        </is>
      </c>
      <c r="H5" s="31" t="inlineStr">
        <is>
          <t>〇</t>
        </is>
      </c>
      <c r="I5" s="54" t="inlineStr">
        <is>
          <t>TRM</t>
        </is>
      </c>
    </row>
    <row r="6" hidden="1" outlineLevel="1" customFormat="1" s="1">
      <c r="B6" s="46" t="n"/>
      <c r="C6" s="144" t="n"/>
      <c r="D6" s="140" t="n"/>
      <c r="E6" s="18" t="n"/>
      <c r="F6" s="53" t="inlineStr">
        <is>
          <t>横須賀鴨居SC</t>
        </is>
      </c>
      <c r="G6" s="32" t="inlineStr">
        <is>
          <t>4-0</t>
        </is>
      </c>
      <c r="H6" s="31" t="inlineStr">
        <is>
          <t>〇</t>
        </is>
      </c>
      <c r="I6" s="54" t="inlineStr">
        <is>
          <t>TRM</t>
        </is>
      </c>
    </row>
    <row r="7" hidden="1" outlineLevel="1" customFormat="1" s="1">
      <c r="B7" s="143" t="n">
        <v>46186</v>
      </c>
      <c r="C7" s="144">
        <f>B7</f>
        <v/>
      </c>
      <c r="D7" s="140" t="inlineStr">
        <is>
          <t>シーガルズカップ</t>
        </is>
      </c>
      <c r="E7" s="18" t="inlineStr">
        <is>
          <t>リーフスタジアムG</t>
        </is>
      </c>
      <c r="F7" s="53" t="inlineStr">
        <is>
          <t>ジュニオール</t>
        </is>
      </c>
      <c r="G7" s="32" t="inlineStr">
        <is>
          <t>2-4</t>
        </is>
      </c>
      <c r="H7" s="31" t="inlineStr">
        <is>
          <t>×</t>
        </is>
      </c>
      <c r="I7" s="54" t="inlineStr">
        <is>
          <t>7位</t>
        </is>
      </c>
    </row>
    <row r="8" hidden="1" outlineLevel="1" customFormat="1" s="1">
      <c r="B8" s="46" t="n"/>
      <c r="C8" s="144" t="n"/>
      <c r="D8" s="140" t="n"/>
      <c r="E8" s="18" t="n"/>
      <c r="F8" s="53" t="inlineStr">
        <is>
          <t>あざみ野</t>
        </is>
      </c>
      <c r="G8" s="32" t="inlineStr">
        <is>
          <t>0-3</t>
        </is>
      </c>
      <c r="H8" s="31" t="inlineStr">
        <is>
          <t>×</t>
        </is>
      </c>
      <c r="I8" s="54" t="n"/>
    </row>
    <row r="9" hidden="1" outlineLevel="1" customFormat="1" s="1">
      <c r="B9" s="46" t="n"/>
      <c r="C9" s="144" t="n"/>
      <c r="D9" s="140" t="n"/>
      <c r="E9" s="18" t="n"/>
      <c r="F9" s="53" t="inlineStr">
        <is>
          <t>SCH</t>
        </is>
      </c>
      <c r="G9" s="32" t="inlineStr">
        <is>
          <t>0-7</t>
        </is>
      </c>
      <c r="H9" s="31" t="inlineStr">
        <is>
          <t>×</t>
        </is>
      </c>
      <c r="I9" s="54" t="n"/>
    </row>
    <row r="10" hidden="1" outlineLevel="1" customFormat="1" s="1">
      <c r="B10" s="46" t="n"/>
      <c r="C10" s="144" t="n"/>
      <c r="D10" s="140" t="n"/>
      <c r="E10" s="18" t="n"/>
      <c r="F10" s="53" t="inlineStr">
        <is>
          <t>FC東海岸</t>
        </is>
      </c>
      <c r="G10" s="32" t="inlineStr">
        <is>
          <t>1-1</t>
        </is>
      </c>
      <c r="H10" s="31" t="inlineStr">
        <is>
          <t>△</t>
        </is>
      </c>
      <c r="I10" s="54" t="n"/>
    </row>
    <row r="11" hidden="1" outlineLevel="1" customFormat="1" s="1">
      <c r="B11" s="46" t="n"/>
      <c r="C11" s="144" t="n"/>
      <c r="D11" s="140" t="n"/>
      <c r="E11" s="18" t="n"/>
      <c r="F11" s="53" t="inlineStr">
        <is>
          <t>横須賀シーガルズFC</t>
        </is>
      </c>
      <c r="G11" s="32" t="inlineStr">
        <is>
          <t>2-4</t>
        </is>
      </c>
      <c r="H11" s="31" t="inlineStr">
        <is>
          <t>×</t>
        </is>
      </c>
      <c r="I11" s="54" t="n"/>
    </row>
    <row r="12" hidden="1" outlineLevel="1" customFormat="1" s="1">
      <c r="B12" s="46" t="n"/>
      <c r="C12" s="144" t="n"/>
      <c r="D12" s="140" t="n"/>
      <c r="E12" s="18" t="n"/>
      <c r="F12" s="53" t="inlineStr">
        <is>
          <t>FCレガーレ</t>
        </is>
      </c>
      <c r="G12" s="32" t="inlineStr">
        <is>
          <t>1-6</t>
        </is>
      </c>
      <c r="H12" s="31" t="inlineStr">
        <is>
          <t>×</t>
        </is>
      </c>
      <c r="I12" s="54" t="n"/>
    </row>
    <row r="13" hidden="1" outlineLevel="1" customFormat="1" s="1">
      <c r="B13" s="143" t="n">
        <v>46076</v>
      </c>
      <c r="C13" s="144">
        <f>B13</f>
        <v/>
      </c>
      <c r="D13" s="140" t="inlineStr">
        <is>
          <t>TADOフレンズカップキッズ大会</t>
        </is>
      </c>
      <c r="E13" s="18" t="inlineStr">
        <is>
          <t>諏訪小学校</t>
        </is>
      </c>
      <c r="F13" s="53" t="inlineStr">
        <is>
          <t>大津FC</t>
        </is>
      </c>
      <c r="G13" s="32" t="inlineStr">
        <is>
          <t>2-0</t>
        </is>
      </c>
      <c r="H13" s="31" t="inlineStr">
        <is>
          <t>〇</t>
        </is>
      </c>
      <c r="I13" s="54" t="inlineStr">
        <is>
          <t>4位</t>
        </is>
      </c>
    </row>
    <row r="14" hidden="1" outlineLevel="1" customFormat="1" s="1">
      <c r="B14" s="46" t="n"/>
      <c r="C14" s="144" t="n"/>
      <c r="D14" s="140" t="n"/>
      <c r="E14" s="18" t="n"/>
      <c r="F14" s="53" t="inlineStr">
        <is>
          <t>FC中原</t>
        </is>
      </c>
      <c r="G14" s="32" t="inlineStr">
        <is>
          <t>0-3</t>
        </is>
      </c>
      <c r="H14" s="31" t="inlineStr">
        <is>
          <t>×</t>
        </is>
      </c>
      <c r="I14" s="54" t="n"/>
    </row>
    <row r="15" hidden="1" outlineLevel="1" customFormat="1" s="1">
      <c r="B15" s="46" t="n"/>
      <c r="C15" s="144" t="n"/>
      <c r="D15" s="140" t="n"/>
      <c r="E15" s="18" t="n"/>
      <c r="F15" s="53" t="inlineStr">
        <is>
          <t>I.Oキッカーズ</t>
        </is>
      </c>
      <c r="G15" s="32" t="inlineStr">
        <is>
          <t>2-0</t>
        </is>
      </c>
      <c r="H15" s="31" t="inlineStr">
        <is>
          <t>〇</t>
        </is>
      </c>
      <c r="I15" s="54" t="n"/>
    </row>
    <row r="16" hidden="1" outlineLevel="1" customFormat="1" s="1">
      <c r="B16" s="46" t="n"/>
      <c r="C16" s="144" t="n"/>
      <c r="D16" s="140" t="n"/>
      <c r="E16" s="18" t="n"/>
      <c r="F16" s="53" t="inlineStr">
        <is>
          <t>富岡SC</t>
        </is>
      </c>
      <c r="G16" s="32" t="inlineStr">
        <is>
          <t>2-3</t>
        </is>
      </c>
      <c r="H16" s="31" t="inlineStr">
        <is>
          <t>×</t>
        </is>
      </c>
      <c r="I16" s="54" t="n"/>
    </row>
    <row r="17" hidden="1" outlineLevel="1" customFormat="1" s="1">
      <c r="B17" s="46" t="n"/>
      <c r="C17" s="144" t="n"/>
      <c r="D17" s="140" t="n"/>
      <c r="E17" s="18" t="n"/>
      <c r="F17" s="53" t="inlineStr">
        <is>
          <t>TADOなかよしSC</t>
        </is>
      </c>
      <c r="G17" s="32" t="inlineStr">
        <is>
          <t>0-0</t>
        </is>
      </c>
      <c r="H17" s="31" t="inlineStr">
        <is>
          <t>△</t>
        </is>
      </c>
      <c r="I17" s="54" t="n"/>
    </row>
    <row r="18" hidden="1" outlineLevel="1" customFormat="1" s="1">
      <c r="B18" s="143" t="n">
        <v>45969</v>
      </c>
      <c r="C18" s="144">
        <f>B18</f>
        <v/>
      </c>
      <c r="D18" s="140" t="inlineStr">
        <is>
          <t>かながわ信用金庫杯キッズ大会</t>
        </is>
      </c>
      <c r="E18" s="18" t="inlineStr">
        <is>
          <t>リーフスタジアム</t>
        </is>
      </c>
      <c r="F18" s="53" t="inlineStr">
        <is>
          <t>久里浜FC</t>
        </is>
      </c>
      <c r="G18" s="32" t="inlineStr">
        <is>
          <t>1-1</t>
        </is>
      </c>
      <c r="H18" s="31" t="inlineStr">
        <is>
          <t>△</t>
        </is>
      </c>
      <c r="I18" s="54" t="n"/>
    </row>
    <row r="19" hidden="1" outlineLevel="1" customFormat="1" s="1">
      <c r="B19" s="46" t="n"/>
      <c r="C19" s="144" t="n"/>
      <c r="D19" s="140" t="n"/>
      <c r="E19" s="18" t="n"/>
      <c r="F19" s="53" t="inlineStr">
        <is>
          <t>スワ・クラブサッカー愛好会</t>
        </is>
      </c>
      <c r="G19" s="32" t="inlineStr">
        <is>
          <t>2-2</t>
        </is>
      </c>
      <c r="H19" s="31" t="inlineStr">
        <is>
          <t>△</t>
        </is>
      </c>
      <c r="I19" s="54" t="n"/>
    </row>
    <row r="20" hidden="1" outlineLevel="1" customFormat="1" s="1">
      <c r="B20" s="46" t="n"/>
      <c r="C20" s="144" t="n"/>
      <c r="D20" s="140" t="n"/>
      <c r="E20" s="18" t="n"/>
      <c r="F20" s="53" t="inlineStr">
        <is>
          <t>大津・佐野・城北合同チーム</t>
        </is>
      </c>
      <c r="G20" s="32" t="inlineStr">
        <is>
          <t>2-0</t>
        </is>
      </c>
      <c r="H20" s="31" t="inlineStr">
        <is>
          <t>〇</t>
        </is>
      </c>
      <c r="I20" s="54" t="n"/>
    </row>
    <row r="21" hidden="1" outlineLevel="1" customFormat="1" s="1">
      <c r="B21" s="46" t="n"/>
      <c r="C21" s="144" t="n"/>
      <c r="D21" s="140" t="n"/>
      <c r="E21" s="18" t="n"/>
      <c r="F21" s="53" t="inlineStr">
        <is>
          <t>久里浜FC</t>
        </is>
      </c>
      <c r="G21" s="32" t="inlineStr">
        <is>
          <t>2-4</t>
        </is>
      </c>
      <c r="H21" s="31" t="inlineStr">
        <is>
          <t>×</t>
        </is>
      </c>
      <c r="I21" s="54" t="n"/>
    </row>
    <row r="22" hidden="1" outlineLevel="1" customFormat="1" s="1">
      <c r="B22" s="46" t="n"/>
      <c r="C22" s="144" t="n"/>
      <c r="D22" s="140" t="n"/>
      <c r="E22" s="18" t="n"/>
      <c r="F22" s="53" t="inlineStr">
        <is>
          <t>大津・佐野・城北合同チーム</t>
        </is>
      </c>
      <c r="G22" s="32" t="inlineStr">
        <is>
          <t>2-0</t>
        </is>
      </c>
      <c r="H22" s="31" t="inlineStr">
        <is>
          <t>〇</t>
        </is>
      </c>
      <c r="I22" s="54" t="n"/>
    </row>
    <row r="23" hidden="1" outlineLevel="1" customFormat="1" s="1">
      <c r="B23" s="46" t="n"/>
      <c r="C23" s="144" t="n"/>
      <c r="D23" s="140" t="n"/>
      <c r="E23" s="18" t="n"/>
      <c r="F23" s="53" t="inlineStr">
        <is>
          <t>大津・佐野・城北合同チーム</t>
        </is>
      </c>
      <c r="G23" s="32" t="inlineStr">
        <is>
          <t>4-0</t>
        </is>
      </c>
      <c r="H23" s="31" t="inlineStr">
        <is>
          <t>〇</t>
        </is>
      </c>
      <c r="I23" s="54" t="n"/>
    </row>
    <row r="24" outlineLevel="1" customFormat="1" s="1">
      <c r="B24" s="46" t="n"/>
      <c r="C24" s="144" t="n"/>
      <c r="D24" s="140" t="n"/>
      <c r="E24" s="18" t="n"/>
      <c r="F24" s="53" t="inlineStr">
        <is>
          <t>スワ・クラブサッカー愛好会</t>
        </is>
      </c>
      <c r="G24" s="32" t="inlineStr">
        <is>
          <t>9-1</t>
        </is>
      </c>
      <c r="H24" s="31" t="inlineStr">
        <is>
          <t>〇</t>
        </is>
      </c>
      <c r="I24" s="54" t="n"/>
    </row>
    <row r="25" outlineLevel="1" customFormat="1" s="1">
      <c r="B25" s="143" t="n">
        <v>45809</v>
      </c>
      <c r="C25" s="144">
        <f>B25</f>
        <v/>
      </c>
      <c r="D25" s="140" t="inlineStr">
        <is>
          <t>マリノスパークキッズイベント</t>
        </is>
      </c>
      <c r="E25" s="18" t="inlineStr">
        <is>
          <t>マリノスパーク</t>
        </is>
      </c>
      <c r="F25" s="53" t="inlineStr">
        <is>
          <t>高坂混合チーム</t>
        </is>
      </c>
      <c r="G25" s="32" t="inlineStr">
        <is>
          <t>2-1</t>
        </is>
      </c>
      <c r="H25" s="31" t="inlineStr">
        <is>
          <t>〇</t>
        </is>
      </c>
      <c r="I25" s="54" t="n"/>
    </row>
    <row r="26" outlineLevel="1" customFormat="1" s="1">
      <c r="B26" s="46" t="n"/>
      <c r="C26" s="144" t="n"/>
      <c r="D26" s="140" t="n"/>
      <c r="E26" s="18" t="n"/>
      <c r="F26" s="53" t="inlineStr">
        <is>
          <t>ペガサス混合チーム</t>
        </is>
      </c>
      <c r="G26" s="32" t="inlineStr">
        <is>
          <t>6-1</t>
        </is>
      </c>
      <c r="H26" s="31" t="inlineStr">
        <is>
          <t>〇</t>
        </is>
      </c>
      <c r="I26" s="54" t="n"/>
    </row>
    <row r="27" outlineLevel="1" customFormat="1" s="1">
      <c r="B27" s="46" t="n"/>
      <c r="C27" s="144" t="n"/>
      <c r="D27" s="140" t="n"/>
      <c r="E27" s="18" t="n"/>
      <c r="F27" s="53" t="inlineStr">
        <is>
          <t>久里浜スワ合同チーム</t>
        </is>
      </c>
      <c r="G27" s="32" t="inlineStr">
        <is>
          <t>4-0</t>
        </is>
      </c>
      <c r="H27" s="31" t="inlineStr">
        <is>
          <t>〇</t>
        </is>
      </c>
      <c r="I27" s="54" t="n"/>
    </row>
    <row r="28" outlineLevel="1" customFormat="1" s="1"/>
    <row r="29" outlineLevel="1" customFormat="1" s="1"/>
    <row r="30" outlineLevel="1" customFormat="1" s="1"/>
    <row r="31" outlineLevel="1" customFormat="1" s="1"/>
    <row r="32" outlineLevel="1" customFormat="1" s="1"/>
    <row r="33" outlineLevel="1" customFormat="1" s="1"/>
    <row r="34" outlineLevel="1" customFormat="1" s="1"/>
    <row r="35" outlineLevel="1" customFormat="1" s="1"/>
    <row r="36" outlineLevel="1" customFormat="1" s="1"/>
    <row r="37" outlineLevel="1" customFormat="1" s="1"/>
    <row r="38" outlineLevel="1" customFormat="1" s="1"/>
    <row r="39" outlineLevel="1" customFormat="1" s="1"/>
    <row r="40" outlineLevel="1" customFormat="1" s="1"/>
    <row r="41" outlineLevel="1" customFormat="1" s="1"/>
    <row r="42" outlineLevel="1" customFormat="1" s="1"/>
    <row r="43" outlineLevel="1" customFormat="1" s="1"/>
    <row r="44" outlineLevel="1" customFormat="1" s="1"/>
    <row r="45" outlineLevel="1" customFormat="1" s="1"/>
    <row r="46" outlineLevel="1" customFormat="1" s="1"/>
    <row r="47" outlineLevel="1" customFormat="1" s="1"/>
    <row r="48" outlineLevel="1" customFormat="1" s="1"/>
    <row r="49" outlineLevel="1" customFormat="1" s="1"/>
    <row r="50" outlineLevel="1" customFormat="1" s="1"/>
    <row r="51" outlineLevel="1" customFormat="1" s="1"/>
    <row r="52" outlineLevel="1" customFormat="1" s="1"/>
    <row r="53" outlineLevel="1" customFormat="1" s="1"/>
    <row r="54" outlineLevel="1" customFormat="1" s="1"/>
    <row r="55" outlineLevel="1" customFormat="1" s="1"/>
    <row r="56" outlineLevel="1" customFormat="1" s="1"/>
    <row r="57" outlineLevel="1" customFormat="1" s="1"/>
    <row r="58" outlineLevel="1" customFormat="1" s="1"/>
    <row r="59" outlineLevel="1" customFormat="1" s="1"/>
    <row r="60" outlineLevel="1" customFormat="1" s="1"/>
    <row r="61" outlineLevel="1" customFormat="1" s="1"/>
    <row r="62" outlineLevel="1" customFormat="1" s="1"/>
    <row r="63" outlineLevel="1" customFormat="1" s="1"/>
    <row r="64" outlineLevel="1" customFormat="1" s="1"/>
    <row r="65" outlineLevel="1" customFormat="1" s="1"/>
    <row r="66" outlineLevel="1" customFormat="1" s="1"/>
    <row r="67" outlineLevel="1" customFormat="1" s="1"/>
    <row r="68" outlineLevel="1" customFormat="1" s="1"/>
    <row r="69" outlineLevel="1" customFormat="1" s="1"/>
    <row r="70" outlineLevel="1" customFormat="1" s="1"/>
    <row r="71" outlineLevel="1" customFormat="1" s="1"/>
    <row r="72" outlineLevel="1" customFormat="1" s="1"/>
    <row r="73" outlineLevel="1" customFormat="1" s="1"/>
    <row r="74" outlineLevel="1" customFormat="1" s="1"/>
    <row r="75" outlineLevel="1" customFormat="1" s="1"/>
    <row r="76" outlineLevel="1" customFormat="1" s="1"/>
    <row r="77" outlineLevel="1" customFormat="1" s="1"/>
    <row r="78" outlineLevel="1" customFormat="1" s="1"/>
    <row r="79" outlineLevel="1" customFormat="1" s="1"/>
    <row r="80" outlineLevel="1" customFormat="1" s="1"/>
    <row r="81" outlineLevel="1" customFormat="1" s="1"/>
    <row r="82" outlineLevel="1" customFormat="1" s="1"/>
    <row r="83" outlineLevel="1" customFormat="1" s="1"/>
    <row r="84" outlineLevel="1" customFormat="1" s="1"/>
    <row r="85" outlineLevel="1" customFormat="1" s="1"/>
    <row r="86" outlineLevel="1" customFormat="1" s="1"/>
    <row r="87" outlineLevel="1" customFormat="1" s="1"/>
    <row r="88" outlineLevel="1" customFormat="1" s="1"/>
    <row r="89" outlineLevel="1" customFormat="1" s="1"/>
    <row r="90" outlineLevel="1" customFormat="1" s="1"/>
    <row r="91" outlineLevel="1" customFormat="1" s="1"/>
    <row r="92" outlineLevel="1" customFormat="1" s="1"/>
    <row r="93" outlineLevel="1" customFormat="1" s="1"/>
    <row r="94" outlineLevel="1" customFormat="1" s="1"/>
    <row r="95" outlineLevel="1" customFormat="1" s="1"/>
    <row r="96" outlineLevel="1" customFormat="1" s="1"/>
    <row r="97" outlineLevel="1" customFormat="1" s="1"/>
    <row r="98" outlineLevel="1" customFormat="1" s="1"/>
    <row r="99" outlineLevel="1" customFormat="1" s="1"/>
    <row r="100" outlineLevel="1" customFormat="1" s="1"/>
    <row r="101" ht="15.75" customHeight="1"/>
    <row r="102" ht="15.75" customHeight="1"/>
    <row r="103" ht="15.75" customHeight="1"/>
    <row r="104" ht="15.75" customHeight="1"/>
    <row r="105" ht="15.75" customHeight="1"/>
    <row r="108" customFormat="1" s="141"/>
    <row r="114" customFormat="1" s="141"/>
    <row r="133" customFormat="1" s="141"/>
    <row r="146" customFormat="1" s="141"/>
    <row r="170" customFormat="1" s="141"/>
    <row r="181" customFormat="1" s="141"/>
    <row r="185" customFormat="1" s="141"/>
    <row r="191" customFormat="1" s="141"/>
    <row r="197" customFormat="1" s="141"/>
    <row r="203" customFormat="1" s="141"/>
    <row r="207" customFormat="1" s="141"/>
    <row r="215" customFormat="1" s="141"/>
    <row r="231" customFormat="1" s="141"/>
    <row r="239" customFormat="1" s="141"/>
    <row r="242" customFormat="1" s="141"/>
    <row r="246" customFormat="1" s="141"/>
    <row r="249" customFormat="1" s="141"/>
    <row r="252" customFormat="1" s="141"/>
    <row r="260" customFormat="1" s="141"/>
    <row r="266" customFormat="1" s="141"/>
    <row r="269" customFormat="1" s="141"/>
    <row r="272" customFormat="1" s="141"/>
    <row r="276" customFormat="1" s="141"/>
    <row r="280" customFormat="1" s="141"/>
    <row r="285" customFormat="1" s="141"/>
    <row r="287" customFormat="1" s="141"/>
    <row r="293" customFormat="1" s="141"/>
  </sheetData>
  <pageMargins left="0.7086614173228347" right="0.7086614173228347" top="0.7480314960629921" bottom="0.7480314960629921" header="0.3149606299212598" footer="0.3149606299212598"/>
  <pageSetup orientation="portrait" paperSize="9" scale="81" horizontalDpi="1200" verticalDpi="1200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1386"/>
  <sheetViews>
    <sheetView showGridLines="0" zoomScale="85" zoomScaleNormal="85" workbookViewId="0">
      <pane ySplit="2" topLeftCell="A24" activePane="bottomLeft" state="frozen"/>
      <selection activeCell="D135" sqref="D135"/>
      <selection pane="bottomLeft" activeCell="B24" sqref="B24"/>
    </sheetView>
  </sheetViews>
  <sheetFormatPr baseColWidth="8" defaultColWidth="15.375" defaultRowHeight="12" outlineLevelRow="1"/>
  <cols>
    <col width="1.5" customWidth="1" style="140" min="1" max="1"/>
    <col width="10.75" bestFit="1" customWidth="1" style="3" min="2" max="2"/>
    <col width="4.625" bestFit="1" customWidth="1" style="141" min="3" max="3"/>
    <col width="23.875" bestFit="1" customWidth="1" style="140" min="4" max="4"/>
    <col width="21" bestFit="1" customWidth="1" style="140" min="5" max="5"/>
    <col width="16.875" bestFit="1" customWidth="1" style="140" min="6" max="6"/>
    <col width="10.125" bestFit="1" customWidth="1" style="5" min="7" max="7"/>
    <col width="4.625" bestFit="1" customWidth="1" style="4" min="8" max="8"/>
    <col width="11.5" bestFit="1" customWidth="1" style="140" min="9" max="9"/>
    <col width="1.5" customWidth="1" style="140" min="10" max="10"/>
    <col width="15.375" customWidth="1" style="140" min="11" max="11"/>
    <col width="15.375" customWidth="1" style="7" min="12" max="12"/>
    <col width="15.375" customWidth="1" style="140" min="13" max="25"/>
    <col width="15.375" customWidth="1" style="140" min="26" max="16384"/>
  </cols>
  <sheetData>
    <row r="1" ht="21" customHeight="1">
      <c r="B1" s="71" t="inlineStr">
        <is>
          <t>■FC明浜試合結果 2025年度卒団生</t>
        </is>
      </c>
    </row>
    <row r="2" ht="21" customFormat="1" customHeight="1" s="1">
      <c r="B2" s="51" t="inlineStr">
        <is>
          <t>日付</t>
        </is>
      </c>
      <c r="C2" s="142" t="inlineStr">
        <is>
          <t>曜日</t>
        </is>
      </c>
      <c r="D2" s="20" t="inlineStr">
        <is>
          <t>大会名</t>
        </is>
      </c>
      <c r="E2" s="17" t="inlineStr">
        <is>
          <t>会場</t>
        </is>
      </c>
      <c r="F2" s="20" t="inlineStr">
        <is>
          <t>対戦相手</t>
        </is>
      </c>
      <c r="G2" s="21" t="inlineStr">
        <is>
          <t>スコア</t>
        </is>
      </c>
      <c r="H2" s="17" t="inlineStr">
        <is>
          <t>勝敗</t>
        </is>
      </c>
      <c r="I2" s="52" t="inlineStr">
        <is>
          <t>備考</t>
        </is>
      </c>
      <c r="L2" s="6" t="n"/>
    </row>
    <row r="3" hidden="1" outlineLevel="1" customFormat="1" s="1">
      <c r="B3" s="143" t="n">
        <v>46096</v>
      </c>
      <c r="C3" s="144">
        <f>B3</f>
        <v/>
      </c>
      <c r="D3" s="140" t="inlineStr">
        <is>
          <t>パーシモン杯卒業記念大会</t>
        </is>
      </c>
      <c r="E3" s="18" t="inlineStr">
        <is>
          <t>ミンションやまざきグランド</t>
        </is>
      </c>
      <c r="F3" s="53" t="inlineStr">
        <is>
          <t>あざみ野FC</t>
        </is>
      </c>
      <c r="G3" s="32" t="inlineStr">
        <is>
          <t>0-1</t>
        </is>
      </c>
      <c r="H3" s="31" t="inlineStr">
        <is>
          <t>×</t>
        </is>
      </c>
      <c r="I3" s="54" t="inlineStr">
        <is>
          <t>明浜F 9位〜16位トーナメント 14位</t>
        </is>
      </c>
    </row>
    <row r="4" hidden="1" outlineLevel="1" customFormat="1" s="1">
      <c r="B4" s="46" t="n"/>
      <c r="C4" s="144" t="n"/>
      <c r="D4" s="140" t="n"/>
      <c r="E4" s="18" t="n"/>
      <c r="F4" s="53" t="inlineStr">
        <is>
          <t>アルマダFC</t>
        </is>
      </c>
      <c r="G4" s="32" t="inlineStr">
        <is>
          <t>3-0</t>
        </is>
      </c>
      <c r="H4" s="31" t="inlineStr">
        <is>
          <t>〇</t>
        </is>
      </c>
      <c r="I4" s="54" t="inlineStr">
        <is>
          <t>明浜F 9位〜16位トーナメント</t>
        </is>
      </c>
    </row>
    <row r="5" hidden="1" outlineLevel="1" customFormat="1" s="1">
      <c r="B5" s="46" t="n"/>
      <c r="C5" s="144" t="n"/>
      <c r="D5" s="140" t="n"/>
      <c r="E5" s="18" t="n"/>
      <c r="F5" s="53" t="inlineStr">
        <is>
          <t>FC JUNTOS</t>
        </is>
      </c>
      <c r="G5" s="32" t="inlineStr">
        <is>
          <t>1-1（PK 6-7）</t>
        </is>
      </c>
      <c r="H5" s="31" t="inlineStr">
        <is>
          <t>×</t>
        </is>
      </c>
      <c r="I5" s="54" t="inlineStr">
        <is>
          <t>明浜F 9位〜16位トーナメント</t>
        </is>
      </c>
    </row>
    <row r="6" hidden="1" outlineLevel="1" customFormat="1" s="1">
      <c r="B6" s="46" t="n"/>
      <c r="C6" s="144" t="n"/>
      <c r="D6" s="140" t="n"/>
      <c r="E6" s="18" t="n"/>
      <c r="F6" s="53" t="inlineStr">
        <is>
          <t>町田JFC</t>
        </is>
      </c>
      <c r="G6" s="32" t="inlineStr">
        <is>
          <t>0-6</t>
        </is>
      </c>
      <c r="H6" s="31" t="inlineStr">
        <is>
          <t>×</t>
        </is>
      </c>
      <c r="I6" s="54" t="inlineStr">
        <is>
          <t>明浜S</t>
        </is>
      </c>
    </row>
    <row r="7" hidden="1" outlineLevel="1" customFormat="1" s="1">
      <c r="B7" s="46" t="n"/>
      <c r="C7" s="144" t="n"/>
      <c r="D7" s="140" t="n"/>
      <c r="E7" s="18" t="n"/>
      <c r="F7" s="53" t="inlineStr">
        <is>
          <t>自由が丘SC</t>
        </is>
      </c>
      <c r="G7" s="32" t="inlineStr">
        <is>
          <t>0-0</t>
        </is>
      </c>
      <c r="H7" s="31" t="inlineStr"/>
      <c r="I7" s="54" t="inlineStr">
        <is>
          <t>明浜S</t>
        </is>
      </c>
    </row>
    <row r="8" hidden="1" outlineLevel="1" customFormat="1" s="1">
      <c r="B8" s="46" t="n"/>
      <c r="C8" s="144" t="n"/>
      <c r="D8" s="140" t="n"/>
      <c r="E8" s="18" t="n"/>
      <c r="F8" s="53" t="inlineStr">
        <is>
          <t>さぎぬまSC</t>
        </is>
      </c>
      <c r="G8" s="32" t="inlineStr">
        <is>
          <t>0-2</t>
        </is>
      </c>
      <c r="H8" s="31" t="inlineStr"/>
      <c r="I8" s="54" t="inlineStr">
        <is>
          <t>明浜S</t>
        </is>
      </c>
    </row>
    <row r="9" hidden="1" outlineLevel="1" customFormat="1" s="1">
      <c r="B9" s="143" t="n">
        <v>46095</v>
      </c>
      <c r="C9" s="144">
        <f>B9</f>
        <v/>
      </c>
      <c r="D9" s="140" t="inlineStr">
        <is>
          <t>パーシモン杯卒業記念大会</t>
        </is>
      </c>
      <c r="E9" s="18" t="inlineStr">
        <is>
          <t>ミンションやまざきグランド</t>
        </is>
      </c>
      <c r="F9" s="53" t="inlineStr">
        <is>
          <t>FCパーシモン</t>
        </is>
      </c>
      <c r="G9" s="32" t="inlineStr">
        <is>
          <t>0-1</t>
        </is>
      </c>
      <c r="H9" s="31" t="inlineStr">
        <is>
          <t>×</t>
        </is>
      </c>
      <c r="I9" s="54" t="inlineStr">
        <is>
          <t>明浜F 予選リーグ</t>
        </is>
      </c>
    </row>
    <row r="10" hidden="1" outlineLevel="1" customFormat="1" s="1">
      <c r="B10" s="46" t="n"/>
      <c r="C10" s="144" t="n"/>
      <c r="D10" s="140" t="n"/>
      <c r="E10" s="18" t="n"/>
      <c r="F10" s="53" t="inlineStr">
        <is>
          <t>FC JUNTOS</t>
        </is>
      </c>
      <c r="G10" s="32" t="inlineStr">
        <is>
          <t>0-1</t>
        </is>
      </c>
      <c r="H10" s="31" t="inlineStr">
        <is>
          <t>×</t>
        </is>
      </c>
      <c r="I10" s="54" t="inlineStr">
        <is>
          <t>明浜F 予選リーグ</t>
        </is>
      </c>
    </row>
    <row r="11" hidden="1" outlineLevel="1" customFormat="1" s="1">
      <c r="B11" s="46" t="n"/>
      <c r="C11" s="144" t="n"/>
      <c r="D11" s="140" t="n"/>
      <c r="E11" s="18" t="n"/>
      <c r="F11" s="53" t="inlineStr">
        <is>
          <t>自由が丘SC</t>
        </is>
      </c>
      <c r="G11" s="32" t="inlineStr">
        <is>
          <t>1-1</t>
        </is>
      </c>
      <c r="H11" s="31" t="inlineStr">
        <is>
          <t>△</t>
        </is>
      </c>
      <c r="I11" s="54" t="inlineStr">
        <is>
          <t>明浜F 予選リーグ</t>
        </is>
      </c>
    </row>
    <row r="12" hidden="1" outlineLevel="1" customFormat="1" s="1">
      <c r="B12" s="46" t="n"/>
      <c r="C12" s="144" t="n"/>
      <c r="D12" s="140" t="n"/>
      <c r="E12" s="18" t="n"/>
      <c r="F12" s="53" t="inlineStr">
        <is>
          <t>FC JUNTOS</t>
        </is>
      </c>
      <c r="G12" s="32" t="inlineStr">
        <is>
          <t>0-0</t>
        </is>
      </c>
      <c r="H12" s="31" t="inlineStr">
        <is>
          <t>△</t>
        </is>
      </c>
      <c r="I12" s="54" t="inlineStr">
        <is>
          <t>明浜S 予選リーグ</t>
        </is>
      </c>
    </row>
    <row r="13" hidden="1" outlineLevel="1" customFormat="1" s="1">
      <c r="B13" s="46" t="n"/>
      <c r="C13" s="144" t="n"/>
      <c r="D13" s="140" t="n"/>
      <c r="E13" s="18" t="n"/>
      <c r="F13" s="53" t="inlineStr">
        <is>
          <t>さぎぬまSC</t>
        </is>
      </c>
      <c r="G13" s="32" t="inlineStr">
        <is>
          <t>2-1</t>
        </is>
      </c>
      <c r="H13" s="31" t="inlineStr">
        <is>
          <t>〇</t>
        </is>
      </c>
      <c r="I13" s="54" t="inlineStr">
        <is>
          <t>明浜S 予選リーグ</t>
        </is>
      </c>
    </row>
    <row r="14" hidden="1" outlineLevel="1" customFormat="1" s="1">
      <c r="B14" s="46" t="n"/>
      <c r="C14" s="144" t="n"/>
      <c r="D14" s="140" t="n"/>
      <c r="E14" s="18" t="n"/>
      <c r="F14" s="53" t="inlineStr">
        <is>
          <t>江南南SS</t>
        </is>
      </c>
      <c r="G14" s="32" t="inlineStr">
        <is>
          <t>0-6</t>
        </is>
      </c>
      <c r="H14" s="31" t="inlineStr">
        <is>
          <t>×</t>
        </is>
      </c>
      <c r="I14" s="54" t="inlineStr">
        <is>
          <t>明浜S 予選リーグ</t>
        </is>
      </c>
    </row>
    <row r="15" hidden="1" outlineLevel="1" customFormat="1" s="1">
      <c r="B15" s="143" t="n">
        <v>46089</v>
      </c>
      <c r="C15" s="144">
        <f>B15</f>
        <v/>
      </c>
      <c r="D15" s="140" t="inlineStr">
        <is>
          <t>第14回なかよしファイナルinみうら</t>
        </is>
      </c>
      <c r="E15" s="18" t="inlineStr"/>
      <c r="F15" s="53" t="inlineStr">
        <is>
          <t>三浦旭SC</t>
        </is>
      </c>
      <c r="G15" s="32" t="inlineStr">
        <is>
          <t>5-1</t>
        </is>
      </c>
      <c r="H15" s="31" t="inlineStr">
        <is>
          <t>〇</t>
        </is>
      </c>
      <c r="I15" s="54" t="inlineStr">
        <is>
          <t>2位パート 2位パート準優勝</t>
        </is>
      </c>
    </row>
    <row r="16" hidden="1" outlineLevel="1" customFormat="1" s="1">
      <c r="B16" s="46" t="n"/>
      <c r="C16" s="144" t="n"/>
      <c r="D16" s="140" t="n"/>
      <c r="E16" s="18" t="n"/>
      <c r="F16" s="53" t="inlineStr">
        <is>
          <t>深見SC</t>
        </is>
      </c>
      <c r="G16" s="32" t="inlineStr">
        <is>
          <t>2-3</t>
        </is>
      </c>
      <c r="H16" s="31" t="inlineStr">
        <is>
          <t>×</t>
        </is>
      </c>
      <c r="I16" s="54" t="inlineStr">
        <is>
          <t>2位パート</t>
        </is>
      </c>
    </row>
    <row r="17" hidden="1" outlineLevel="1" customFormat="1" s="1">
      <c r="B17" s="143" t="n">
        <v>46088</v>
      </c>
      <c r="C17" s="144">
        <f>B17</f>
        <v/>
      </c>
      <c r="D17" s="140" t="inlineStr">
        <is>
          <t>第14回なかよしファイナルinみうら</t>
        </is>
      </c>
      <c r="E17" s="18" t="inlineStr"/>
      <c r="F17" s="53" t="inlineStr">
        <is>
          <t>初声FC</t>
        </is>
      </c>
      <c r="G17" s="32" t="inlineStr">
        <is>
          <t>1-0</t>
        </is>
      </c>
      <c r="H17" s="31" t="inlineStr">
        <is>
          <t>〇</t>
        </is>
      </c>
      <c r="I17" s="54" t="inlineStr">
        <is>
          <t>予選リーグ Dリーグ2位</t>
        </is>
      </c>
    </row>
    <row r="18" hidden="1" outlineLevel="1" customFormat="1" s="1">
      <c r="B18" s="46" t="n"/>
      <c r="C18" s="144" t="n"/>
      <c r="D18" s="140" t="n"/>
      <c r="E18" s="18" t="n"/>
      <c r="F18" s="53" t="inlineStr">
        <is>
          <t>下曽我TFV</t>
        </is>
      </c>
      <c r="G18" s="32" t="inlineStr">
        <is>
          <t>2-0</t>
        </is>
      </c>
      <c r="H18" s="31" t="inlineStr">
        <is>
          <t>〇</t>
        </is>
      </c>
      <c r="I18" s="54" t="inlineStr">
        <is>
          <t>予選リーグ</t>
        </is>
      </c>
    </row>
    <row r="19" hidden="1" outlineLevel="1" customFormat="1" s="1">
      <c r="B19" s="46" t="n"/>
      <c r="C19" s="144" t="n"/>
      <c r="D19" s="140" t="n"/>
      <c r="E19" s="18" t="n"/>
      <c r="F19" s="53" t="inlineStr">
        <is>
          <t>入ニFC</t>
        </is>
      </c>
      <c r="G19" s="32" t="inlineStr">
        <is>
          <t>1-5</t>
        </is>
      </c>
      <c r="H19" s="31" t="inlineStr">
        <is>
          <t>×</t>
        </is>
      </c>
      <c r="I19" s="54" t="inlineStr">
        <is>
          <t>予選リーグ</t>
        </is>
      </c>
    </row>
    <row r="20" hidden="1" outlineLevel="1" customFormat="1" s="1">
      <c r="B20" s="143" t="n">
        <v>46082</v>
      </c>
      <c r="C20" s="144">
        <f>B20</f>
        <v/>
      </c>
      <c r="D20" s="140" t="inlineStr">
        <is>
          <t>黒船カップ</t>
        </is>
      </c>
      <c r="E20" s="18" t="inlineStr">
        <is>
          <t>明浜小</t>
        </is>
      </c>
      <c r="F20" s="53" t="inlineStr">
        <is>
          <t>大庭レグルス</t>
        </is>
      </c>
      <c r="G20" s="32" t="inlineStr">
        <is>
          <t>1-0</t>
        </is>
      </c>
      <c r="H20" s="31" t="inlineStr">
        <is>
          <t>〇</t>
        </is>
      </c>
      <c r="I20" s="54" t="inlineStr">
        <is>
          <t>明浜F 上位グループ 準優勝</t>
        </is>
      </c>
    </row>
    <row r="21" hidden="1" outlineLevel="1" customFormat="1" s="1">
      <c r="B21" s="46" t="n"/>
      <c r="C21" s="144" t="n"/>
      <c r="D21" s="140" t="n"/>
      <c r="E21" s="18" t="n"/>
      <c r="F21" s="53" t="inlineStr">
        <is>
          <t>ゴールデン</t>
        </is>
      </c>
      <c r="G21" s="32" t="inlineStr">
        <is>
          <t>1-0</t>
        </is>
      </c>
      <c r="H21" s="31" t="inlineStr">
        <is>
          <t>〇</t>
        </is>
      </c>
      <c r="I21" s="54" t="inlineStr">
        <is>
          <t>明浜F 上位グループ</t>
        </is>
      </c>
    </row>
    <row r="22" hidden="1" outlineLevel="1" customFormat="1" s="1">
      <c r="B22" s="46" t="n"/>
      <c r="C22" s="144" t="n"/>
      <c r="D22" s="140" t="n"/>
      <c r="E22" s="18" t="n"/>
      <c r="F22" s="53" t="inlineStr">
        <is>
          <t>SFAT ISEHARA SC</t>
        </is>
      </c>
      <c r="G22" s="32" t="inlineStr">
        <is>
          <t>0-2</t>
        </is>
      </c>
      <c r="H22" s="31" t="inlineStr">
        <is>
          <t>×</t>
        </is>
      </c>
      <c r="I22" s="54" t="inlineStr">
        <is>
          <t>明浜F 上位グループ</t>
        </is>
      </c>
    </row>
    <row r="23" hidden="1" outlineLevel="1" customFormat="1" s="1">
      <c r="B23" s="143" t="n">
        <v>46082</v>
      </c>
      <c r="C23" s="144">
        <f>B23</f>
        <v/>
      </c>
      <c r="D23" s="140" t="inlineStr">
        <is>
          <t>黒船カップ</t>
        </is>
      </c>
      <c r="E23" s="18" t="inlineStr">
        <is>
          <t>神明小</t>
        </is>
      </c>
      <c r="F23" s="53" t="inlineStr">
        <is>
          <t>横須賀鴨居SC</t>
        </is>
      </c>
      <c r="G23" s="32" t="inlineStr">
        <is>
          <t>1-0</t>
        </is>
      </c>
      <c r="H23" s="31" t="inlineStr">
        <is>
          <t>〇</t>
        </is>
      </c>
      <c r="I23" s="54" t="inlineStr">
        <is>
          <t>明浜S 下位グループ 下位グループ4位</t>
        </is>
      </c>
    </row>
    <row r="24" outlineLevel="1" customFormat="1" s="1">
      <c r="B24" s="46" t="n"/>
      <c r="C24" s="144" t="n"/>
      <c r="D24" s="140" t="n"/>
      <c r="E24" s="18" t="n"/>
      <c r="F24" s="53" t="inlineStr">
        <is>
          <t>シーガルズS</t>
        </is>
      </c>
      <c r="G24" s="32" t="inlineStr">
        <is>
          <t>0-4</t>
        </is>
      </c>
      <c r="H24" s="31" t="inlineStr">
        <is>
          <t>×</t>
        </is>
      </c>
      <c r="I24" s="54" t="inlineStr">
        <is>
          <t>明浜S 下位グループ</t>
        </is>
      </c>
    </row>
    <row r="25" outlineLevel="1" customFormat="1" s="1">
      <c r="B25" s="46" t="n"/>
      <c r="C25" s="144" t="n"/>
      <c r="D25" s="140" t="n"/>
      <c r="E25" s="18" t="n"/>
      <c r="F25" s="53" t="inlineStr">
        <is>
          <t>日限山FC</t>
        </is>
      </c>
      <c r="G25" s="32" t="inlineStr">
        <is>
          <t>0-2</t>
        </is>
      </c>
      <c r="H25" s="31" t="inlineStr">
        <is>
          <t>×</t>
        </is>
      </c>
      <c r="I25" s="54" t="inlineStr">
        <is>
          <t>明浜S 下位グループ</t>
        </is>
      </c>
    </row>
    <row r="26" outlineLevel="1" customFormat="1" s="1">
      <c r="B26" s="143" t="n">
        <v>46081</v>
      </c>
      <c r="C26" s="144">
        <f>B26</f>
        <v/>
      </c>
      <c r="D26" s="140" t="inlineStr">
        <is>
          <t>黒船カップ</t>
        </is>
      </c>
      <c r="E26" s="18" t="inlineStr">
        <is>
          <t>明浜小</t>
        </is>
      </c>
      <c r="F26" s="53" t="inlineStr">
        <is>
          <t>日限山FC</t>
        </is>
      </c>
      <c r="G26" s="32" t="inlineStr">
        <is>
          <t>1-0</t>
        </is>
      </c>
      <c r="H26" s="31" t="inlineStr">
        <is>
          <t>〇</t>
        </is>
      </c>
      <c r="I26" s="54" t="inlineStr">
        <is>
          <t>明浜F</t>
        </is>
      </c>
    </row>
    <row r="27" outlineLevel="1" customFormat="1" s="1">
      <c r="B27" s="46" t="n"/>
      <c r="C27" s="144" t="n"/>
      <c r="D27" s="140" t="n"/>
      <c r="E27" s="18" t="n"/>
      <c r="F27" s="53" t="inlineStr">
        <is>
          <t>SFAT ISEHARA SC</t>
        </is>
      </c>
      <c r="G27" s="32" t="inlineStr">
        <is>
          <t>1-3</t>
        </is>
      </c>
      <c r="H27" s="31" t="inlineStr">
        <is>
          <t>×</t>
        </is>
      </c>
      <c r="I27" s="54" t="inlineStr">
        <is>
          <t>明浜F</t>
        </is>
      </c>
    </row>
    <row r="28" outlineLevel="1" customFormat="1" s="1">
      <c r="B28" s="46" t="n"/>
      <c r="C28" s="144" t="n"/>
      <c r="D28" s="140" t="n"/>
      <c r="E28" s="18" t="n"/>
      <c r="F28" s="53" t="inlineStr">
        <is>
          <t>SFAT ISEHARA SC</t>
        </is>
      </c>
      <c r="G28" s="32" t="inlineStr">
        <is>
          <t>0-2</t>
        </is>
      </c>
      <c r="H28" s="31" t="inlineStr">
        <is>
          <t>×</t>
        </is>
      </c>
      <c r="I28" s="54" t="inlineStr">
        <is>
          <t>明浜S</t>
        </is>
      </c>
    </row>
    <row r="29" outlineLevel="1" customFormat="1" s="1">
      <c r="B29" s="46" t="n"/>
      <c r="C29" s="144" t="n"/>
      <c r="D29" s="140" t="n"/>
      <c r="E29" s="18" t="n"/>
      <c r="F29" s="53" t="inlineStr">
        <is>
          <t>日限山FC</t>
        </is>
      </c>
      <c r="G29" s="32" t="inlineStr">
        <is>
          <t>1-4</t>
        </is>
      </c>
      <c r="H29" s="31" t="inlineStr">
        <is>
          <t>×</t>
        </is>
      </c>
      <c r="I29" s="54" t="inlineStr">
        <is>
          <t>明浜S</t>
        </is>
      </c>
    </row>
    <row r="30" outlineLevel="1" customFormat="1" s="1">
      <c r="B30" s="143" t="n">
        <v>46076</v>
      </c>
      <c r="C30" s="144">
        <f>B30</f>
        <v/>
      </c>
      <c r="D30" s="140" t="inlineStr">
        <is>
          <t>SFAT杯</t>
        </is>
      </c>
      <c r="E30" s="18" t="inlineStr">
        <is>
          <t>伊勢原子どもスポーツ広場</t>
        </is>
      </c>
      <c r="F30" s="53" t="inlineStr">
        <is>
          <t>秦野</t>
        </is>
      </c>
      <c r="G30" s="32" t="inlineStr">
        <is>
          <t>1-0</t>
        </is>
      </c>
      <c r="H30" s="31" t="inlineStr">
        <is>
          <t>〇</t>
        </is>
      </c>
      <c r="I30" s="54" t="inlineStr">
        <is>
          <t>明浜F 準優勝</t>
        </is>
      </c>
    </row>
    <row r="31" outlineLevel="1" customFormat="1" s="1">
      <c r="B31" s="46" t="n"/>
      <c r="C31" s="144" t="n"/>
      <c r="D31" s="140" t="n"/>
      <c r="E31" s="18" t="n"/>
      <c r="F31" s="53" t="inlineStr">
        <is>
          <t>CIELO.FC</t>
        </is>
      </c>
      <c r="G31" s="32" t="inlineStr">
        <is>
          <t>2-1</t>
        </is>
      </c>
      <c r="H31" s="31" t="inlineStr">
        <is>
          <t>〇</t>
        </is>
      </c>
      <c r="I31" s="54" t="inlineStr">
        <is>
          <t>明浜F</t>
        </is>
      </c>
    </row>
    <row r="32" outlineLevel="1" customFormat="1" s="1">
      <c r="B32" s="46" t="n"/>
      <c r="C32" s="144" t="n"/>
      <c r="D32" s="140" t="n"/>
      <c r="E32" s="18" t="n"/>
      <c r="F32" s="53" t="inlineStr">
        <is>
          <t>GEOーX</t>
        </is>
      </c>
      <c r="G32" s="32" t="inlineStr">
        <is>
          <t>2-1</t>
        </is>
      </c>
      <c r="H32" s="31" t="inlineStr">
        <is>
          <t>〇</t>
        </is>
      </c>
      <c r="I32" s="54" t="inlineStr">
        <is>
          <t>明浜F</t>
        </is>
      </c>
    </row>
    <row r="33" outlineLevel="1" customFormat="1" s="1">
      <c r="B33" s="46" t="n"/>
      <c r="C33" s="144" t="n"/>
      <c r="D33" s="140" t="n"/>
      <c r="E33" s="18" t="n"/>
      <c r="F33" s="53" t="inlineStr">
        <is>
          <t>SFAT ISEHARA SC</t>
        </is>
      </c>
      <c r="G33" s="32" t="inlineStr">
        <is>
          <t>0-3</t>
        </is>
      </c>
      <c r="H33" s="31" t="inlineStr">
        <is>
          <t>×</t>
        </is>
      </c>
      <c r="I33" s="54" t="inlineStr">
        <is>
          <t>明浜F 決勝</t>
        </is>
      </c>
    </row>
    <row r="34" outlineLevel="1" customFormat="1" s="1">
      <c r="B34" s="143" t="n">
        <v>46076</v>
      </c>
      <c r="C34" s="144">
        <f>B34</f>
        <v/>
      </c>
      <c r="D34" s="140" t="inlineStr">
        <is>
          <t>FCOウインターカップU12</t>
        </is>
      </c>
      <c r="E34" s="18" t="inlineStr">
        <is>
          <t>小田原市城山陸上競技G</t>
        </is>
      </c>
      <c r="F34" s="53" t="inlineStr">
        <is>
          <t>FC小田原B</t>
        </is>
      </c>
      <c r="G34" s="32" t="inlineStr">
        <is>
          <t>2-0</t>
        </is>
      </c>
      <c r="H34" s="31" t="inlineStr">
        <is>
          <t>〇</t>
        </is>
      </c>
      <c r="I34" s="54" t="inlineStr">
        <is>
          <t>明浜S 12チーム中8位</t>
        </is>
      </c>
    </row>
    <row r="35" outlineLevel="1" customFormat="1" s="1">
      <c r="B35" s="46" t="n"/>
      <c r="C35" s="144" t="n"/>
      <c r="D35" s="140" t="n"/>
      <c r="E35" s="18" t="n"/>
      <c r="F35" s="53" t="inlineStr">
        <is>
          <t>リベルボーラ</t>
        </is>
      </c>
      <c r="G35" s="32" t="inlineStr">
        <is>
          <t>0-2</t>
        </is>
      </c>
      <c r="H35" s="31" t="inlineStr">
        <is>
          <t>×</t>
        </is>
      </c>
      <c r="I35" s="54" t="inlineStr">
        <is>
          <t>明浜S</t>
        </is>
      </c>
    </row>
    <row r="36" outlineLevel="1" customFormat="1" s="1">
      <c r="B36" s="46" t="n"/>
      <c r="C36" s="144" t="n"/>
      <c r="D36" s="140" t="n"/>
      <c r="E36" s="18" t="n"/>
      <c r="F36" s="53" t="inlineStr">
        <is>
          <t>成瀬SS</t>
        </is>
      </c>
      <c r="G36" s="32" t="inlineStr">
        <is>
          <t>0-5</t>
        </is>
      </c>
      <c r="H36" s="31" t="inlineStr">
        <is>
          <t>×</t>
        </is>
      </c>
      <c r="I36" s="54" t="inlineStr">
        <is>
          <t>明浜S 2位パート</t>
        </is>
      </c>
    </row>
    <row r="37" outlineLevel="1" customFormat="1" s="1">
      <c r="B37" s="46" t="n"/>
      <c r="C37" s="144" t="n"/>
      <c r="D37" s="140" t="n"/>
      <c r="E37" s="18" t="n"/>
      <c r="F37" s="53" t="inlineStr">
        <is>
          <t>ELAN</t>
        </is>
      </c>
      <c r="G37" s="32" t="inlineStr">
        <is>
          <t>0-0（PK 2-3）</t>
        </is>
      </c>
      <c r="H37" s="31" t="inlineStr">
        <is>
          <t>×</t>
        </is>
      </c>
      <c r="I37" s="54" t="inlineStr">
        <is>
          <t>明浜S 2位パート</t>
        </is>
      </c>
    </row>
    <row r="38" outlineLevel="1" customFormat="1" s="1">
      <c r="B38" s="143" t="n">
        <v>46067</v>
      </c>
      <c r="C38" s="144">
        <f>B38</f>
        <v/>
      </c>
      <c r="D38" s="140" t="inlineStr">
        <is>
          <t>MAT杯</t>
        </is>
      </c>
      <c r="E38" s="18" t="inlineStr">
        <is>
          <t>猿ヶ島スポーツセンターグランド</t>
        </is>
      </c>
      <c r="F38" s="53" t="inlineStr">
        <is>
          <t>今宿少年SC</t>
        </is>
      </c>
      <c r="G38" s="32" t="inlineStr">
        <is>
          <t>2-0</t>
        </is>
      </c>
      <c r="H38" s="31" t="inlineStr">
        <is>
          <t>〇</t>
        </is>
      </c>
      <c r="I38" s="54" t="inlineStr">
        <is>
          <t>明浜F 敢闘賞</t>
        </is>
      </c>
    </row>
    <row r="39" outlineLevel="1" customFormat="1" s="1">
      <c r="B39" s="46" t="n"/>
      <c r="C39" s="144" t="n"/>
      <c r="D39" s="140" t="n"/>
      <c r="E39" s="18" t="n"/>
      <c r="F39" s="53" t="inlineStr">
        <is>
          <t>湘南ルベントSC</t>
        </is>
      </c>
      <c r="G39" s="32" t="inlineStr">
        <is>
          <t>0-2</t>
        </is>
      </c>
      <c r="H39" s="31" t="inlineStr">
        <is>
          <t>×</t>
        </is>
      </c>
      <c r="I39" s="54" t="inlineStr">
        <is>
          <t>明浜F</t>
        </is>
      </c>
    </row>
    <row r="40" outlineLevel="1" customFormat="1" s="1">
      <c r="B40" s="46" t="n"/>
      <c r="C40" s="144" t="n"/>
      <c r="D40" s="140" t="n"/>
      <c r="E40" s="18" t="n"/>
      <c r="F40" s="53" t="inlineStr">
        <is>
          <t>FCレガーレ</t>
        </is>
      </c>
      <c r="G40" s="32" t="inlineStr">
        <is>
          <t>2-0</t>
        </is>
      </c>
      <c r="H40" s="31" t="inlineStr">
        <is>
          <t>〇</t>
        </is>
      </c>
      <c r="I40" s="54" t="inlineStr">
        <is>
          <t>明浜F</t>
        </is>
      </c>
    </row>
    <row r="41" outlineLevel="1" customFormat="1" s="1">
      <c r="B41" s="46" t="n"/>
      <c r="C41" s="144" t="n"/>
      <c r="D41" s="140" t="n"/>
      <c r="E41" s="18" t="n"/>
      <c r="F41" s="53" t="inlineStr">
        <is>
          <t>FC MAT</t>
        </is>
      </c>
      <c r="G41" s="32" t="inlineStr">
        <is>
          <t>1-0</t>
        </is>
      </c>
      <c r="H41" s="31" t="inlineStr">
        <is>
          <t>〇</t>
        </is>
      </c>
      <c r="I41" s="54" t="inlineStr">
        <is>
          <t>明浜F</t>
        </is>
      </c>
    </row>
    <row r="42" outlineLevel="1" customFormat="1" s="1">
      <c r="B42" s="46" t="n"/>
      <c r="C42" s="144" t="n"/>
      <c r="D42" s="140" t="n"/>
      <c r="E42" s="18" t="n"/>
      <c r="F42" s="53" t="inlineStr">
        <is>
          <t>中野島FC</t>
        </is>
      </c>
      <c r="G42" s="32" t="inlineStr">
        <is>
          <t>0-0</t>
        </is>
      </c>
      <c r="H42" s="31" t="inlineStr">
        <is>
          <t>△</t>
        </is>
      </c>
      <c r="I42" s="54" t="inlineStr">
        <is>
          <t>明浜F</t>
        </is>
      </c>
    </row>
    <row r="43" outlineLevel="1" customFormat="1" s="1">
      <c r="B43" s="46" t="n"/>
      <c r="C43" s="144" t="n"/>
      <c r="D43" s="140" t="n"/>
      <c r="E43" s="18" t="n"/>
      <c r="F43" s="53" t="inlineStr">
        <is>
          <t>FCカルパ</t>
        </is>
      </c>
      <c r="G43" s="32" t="inlineStr">
        <is>
          <t>1-1</t>
        </is>
      </c>
      <c r="H43" s="31" t="inlineStr">
        <is>
          <t>△</t>
        </is>
      </c>
      <c r="I43" s="54" t="inlineStr">
        <is>
          <t>明浜F</t>
        </is>
      </c>
    </row>
    <row r="44" outlineLevel="1" customFormat="1" s="1">
      <c r="B44" s="46" t="n"/>
      <c r="C44" s="144" t="n"/>
      <c r="D44" s="140" t="n"/>
      <c r="E44" s="18" t="n"/>
      <c r="F44" s="53" t="inlineStr">
        <is>
          <t>F.C.Vamos</t>
        </is>
      </c>
      <c r="G44" s="32" t="inlineStr">
        <is>
          <t>7-0</t>
        </is>
      </c>
      <c r="H44" s="31" t="inlineStr">
        <is>
          <t>〇</t>
        </is>
      </c>
      <c r="I44" s="54" t="inlineStr">
        <is>
          <t>明浜F</t>
        </is>
      </c>
    </row>
    <row r="45" outlineLevel="1" customFormat="1" s="1">
      <c r="B45" s="46" t="n"/>
      <c r="C45" s="144" t="n"/>
      <c r="D45" s="140" t="n"/>
      <c r="E45" s="18" t="n"/>
      <c r="F45" s="53" t="inlineStr">
        <is>
          <t>横須賀シーガルズFC</t>
        </is>
      </c>
      <c r="G45" s="32" t="inlineStr">
        <is>
          <t>1-1</t>
        </is>
      </c>
      <c r="H45" s="31" t="inlineStr">
        <is>
          <t>△</t>
        </is>
      </c>
      <c r="I45" s="54" t="inlineStr">
        <is>
          <t>明浜F</t>
        </is>
      </c>
    </row>
    <row r="46" outlineLevel="1" customFormat="1" s="1">
      <c r="B46" s="143" t="n">
        <v>46060</v>
      </c>
      <c r="C46" s="144">
        <f>B46</f>
        <v/>
      </c>
      <c r="D46" s="140" t="inlineStr">
        <is>
          <t>三浦半島大会</t>
        </is>
      </c>
      <c r="E46" s="18" t="inlineStr">
        <is>
          <t>はまゆうG</t>
        </is>
      </c>
      <c r="F46" s="53" t="inlineStr">
        <is>
          <t>FC高坂</t>
        </is>
      </c>
      <c r="G46" s="32" t="inlineStr">
        <is>
          <t>1-2</t>
        </is>
      </c>
      <c r="H46" s="31" t="inlineStr">
        <is>
          <t>×</t>
        </is>
      </c>
      <c r="I46" s="54" t="inlineStr">
        <is>
          <t>明浜F</t>
        </is>
      </c>
    </row>
    <row r="47" outlineLevel="1" customFormat="1" s="1">
      <c r="B47" s="143" t="n">
        <v>46060</v>
      </c>
      <c r="C47" s="144">
        <f>B47</f>
        <v/>
      </c>
      <c r="D47" s="140" t="inlineStr">
        <is>
          <t>武山主催TRM</t>
        </is>
      </c>
      <c r="E47" s="18" t="inlineStr"/>
      <c r="F47" s="53" t="inlineStr">
        <is>
          <t>武山キッカーズジュニア</t>
        </is>
      </c>
      <c r="G47" s="32" t="inlineStr">
        <is>
          <t>0-2</t>
        </is>
      </c>
      <c r="H47" s="31" t="inlineStr">
        <is>
          <t>×</t>
        </is>
      </c>
      <c r="I47" s="54" t="inlineStr">
        <is>
          <t>明浜S</t>
        </is>
      </c>
    </row>
    <row r="48" outlineLevel="1" customFormat="1" s="1">
      <c r="B48" s="46" t="n"/>
      <c r="C48" s="144" t="n"/>
      <c r="D48" s="140" t="n"/>
      <c r="E48" s="18" t="n"/>
      <c r="F48" s="53" t="inlineStr">
        <is>
          <t>武山キッカーズジュニア</t>
        </is>
      </c>
      <c r="G48" s="32" t="inlineStr">
        <is>
          <t>0-1</t>
        </is>
      </c>
      <c r="H48" s="31" t="inlineStr">
        <is>
          <t>×</t>
        </is>
      </c>
      <c r="I48" s="54" t="inlineStr">
        <is>
          <t>明浜S</t>
        </is>
      </c>
    </row>
    <row r="49" outlineLevel="1" customFormat="1" s="1">
      <c r="B49" s="46" t="n"/>
      <c r="C49" s="144" t="n"/>
      <c r="D49" s="140" t="n"/>
      <c r="E49" s="18" t="n"/>
      <c r="F49" s="53" t="inlineStr">
        <is>
          <t>武山キッカーズジュニア</t>
        </is>
      </c>
      <c r="G49" s="32" t="inlineStr">
        <is>
          <t>1-1</t>
        </is>
      </c>
      <c r="H49" s="31" t="inlineStr">
        <is>
          <t>△</t>
        </is>
      </c>
      <c r="I49" s="54" t="inlineStr">
        <is>
          <t>明浜S</t>
        </is>
      </c>
    </row>
    <row r="50" outlineLevel="1" customFormat="1" s="1">
      <c r="B50" s="46" t="n"/>
      <c r="C50" s="144" t="n"/>
      <c r="D50" s="140" t="n"/>
      <c r="E50" s="18" t="n"/>
      <c r="F50" s="53" t="inlineStr">
        <is>
          <t>武山キッカーズジュニア</t>
        </is>
      </c>
      <c r="G50" s="32" t="inlineStr">
        <is>
          <t>0-5</t>
        </is>
      </c>
      <c r="H50" s="31" t="inlineStr">
        <is>
          <t>×</t>
        </is>
      </c>
      <c r="I50" s="54" t="inlineStr">
        <is>
          <t>明浜S</t>
        </is>
      </c>
    </row>
    <row r="51" outlineLevel="1" customFormat="1" s="1">
      <c r="B51" s="143" t="n">
        <v>46054</v>
      </c>
      <c r="C51" s="144">
        <f>B51</f>
        <v/>
      </c>
      <c r="D51" s="140" t="inlineStr">
        <is>
          <t>三浦半島大会</t>
        </is>
      </c>
      <c r="E51" s="18" t="inlineStr">
        <is>
          <t>潮風スポーツ公園</t>
        </is>
      </c>
      <c r="F51" s="53" t="inlineStr">
        <is>
          <t>初声ジュニアFC</t>
        </is>
      </c>
      <c r="G51" s="32" t="inlineStr">
        <is>
          <t>0-0（PK 0-2）</t>
        </is>
      </c>
      <c r="H51" s="31" t="inlineStr">
        <is>
          <t>×</t>
        </is>
      </c>
      <c r="I51" s="54" t="inlineStr">
        <is>
          <t>明浜S</t>
        </is>
      </c>
    </row>
    <row r="52" outlineLevel="1" customFormat="1" s="1">
      <c r="B52" s="46" t="n"/>
      <c r="C52" s="144" t="n"/>
      <c r="D52" s="140" t="n"/>
      <c r="E52" s="18" t="n"/>
      <c r="F52" s="53" t="inlineStr">
        <is>
          <t>三浦旭SC</t>
        </is>
      </c>
      <c r="G52" s="32" t="inlineStr">
        <is>
          <t>7-0</t>
        </is>
      </c>
      <c r="H52" s="31" t="inlineStr">
        <is>
          <t>〇</t>
        </is>
      </c>
      <c r="I52" s="54" t="inlineStr">
        <is>
          <t>明浜F</t>
        </is>
      </c>
    </row>
    <row r="53" outlineLevel="1" customFormat="1" s="1">
      <c r="B53" s="143" t="n">
        <v>46053</v>
      </c>
      <c r="C53" s="144">
        <f>B53</f>
        <v/>
      </c>
      <c r="D53" s="140" t="inlineStr">
        <is>
          <t>FC明浜招待杯U12大会</t>
        </is>
      </c>
      <c r="E53" s="18" t="inlineStr"/>
      <c r="F53" s="53" t="inlineStr">
        <is>
          <t>城北ファイターズ</t>
        </is>
      </c>
      <c r="G53" s="32" t="inlineStr">
        <is>
          <t>0-1</t>
        </is>
      </c>
      <c r="H53" s="31" t="inlineStr">
        <is>
          <t>×</t>
        </is>
      </c>
      <c r="I53" s="54" t="inlineStr">
        <is>
          <t>準優勝</t>
        </is>
      </c>
    </row>
    <row r="54" outlineLevel="1" customFormat="1" s="1">
      <c r="B54" s="46" t="n"/>
      <c r="C54" s="144" t="n"/>
      <c r="D54" s="140" t="n"/>
      <c r="E54" s="18" t="n"/>
      <c r="F54" s="53" t="inlineStr">
        <is>
          <t>初声ジュニアFC</t>
        </is>
      </c>
      <c r="G54" s="32" t="inlineStr">
        <is>
          <t>1-1</t>
        </is>
      </c>
      <c r="H54" s="31" t="inlineStr">
        <is>
          <t>△</t>
        </is>
      </c>
      <c r="I54" s="54" t="n"/>
    </row>
    <row r="55" outlineLevel="1" customFormat="1" s="1">
      <c r="B55" s="46" t="n"/>
      <c r="C55" s="144" t="n"/>
      <c r="D55" s="140" t="n"/>
      <c r="E55" s="18" t="n"/>
      <c r="F55" s="53" t="inlineStr">
        <is>
          <t>葉山JGK</t>
        </is>
      </c>
      <c r="G55" s="32" t="inlineStr">
        <is>
          <t>1-1（PK 10-9）</t>
        </is>
      </c>
      <c r="H55" s="31" t="inlineStr">
        <is>
          <t>〇</t>
        </is>
      </c>
      <c r="I55" s="54" t="n"/>
    </row>
    <row r="56" outlineLevel="1" customFormat="1" s="1">
      <c r="B56" s="46" t="n"/>
      <c r="C56" s="144" t="n"/>
      <c r="D56" s="140" t="n"/>
      <c r="E56" s="18" t="n"/>
      <c r="F56" s="53" t="inlineStr">
        <is>
          <t>葉山JGK</t>
        </is>
      </c>
      <c r="G56" s="32" t="inlineStr">
        <is>
          <t>2-0</t>
        </is>
      </c>
      <c r="H56" s="31" t="inlineStr">
        <is>
          <t>〇</t>
        </is>
      </c>
      <c r="I56" s="54" t="n"/>
    </row>
    <row r="57" outlineLevel="1" customFormat="1" s="1">
      <c r="B57" s="46" t="n"/>
      <c r="C57" s="144" t="n"/>
      <c r="D57" s="140" t="n"/>
      <c r="E57" s="18" t="n"/>
      <c r="F57" s="53" t="inlineStr">
        <is>
          <t>佐野ベアーズ</t>
        </is>
      </c>
      <c r="G57" s="32" t="inlineStr">
        <is>
          <t>2-3</t>
        </is>
      </c>
      <c r="H57" s="31" t="inlineStr">
        <is>
          <t>×</t>
        </is>
      </c>
      <c r="I57" s="54" t="inlineStr">
        <is>
          <t>決勝</t>
        </is>
      </c>
    </row>
    <row r="58" outlineLevel="1" customFormat="1" s="1">
      <c r="B58" s="143" t="n">
        <v>46040</v>
      </c>
      <c r="C58" s="144">
        <f>B58</f>
        <v/>
      </c>
      <c r="D58" s="140" t="inlineStr">
        <is>
          <t>日産カップ</t>
        </is>
      </c>
      <c r="E58" s="18" t="inlineStr">
        <is>
          <t>秦野市おおね公園</t>
        </is>
      </c>
      <c r="F58" s="53" t="inlineStr">
        <is>
          <t>南戸塚SC</t>
        </is>
      </c>
      <c r="G58" s="32" t="inlineStr">
        <is>
          <t>1-1（PK 3-2）</t>
        </is>
      </c>
      <c r="H58" s="31" t="inlineStr">
        <is>
          <t>〇</t>
        </is>
      </c>
      <c r="I58" s="54" t="n"/>
    </row>
    <row r="59" outlineLevel="1" customFormat="1" s="1">
      <c r="B59" s="46" t="n"/>
      <c r="C59" s="144" t="n"/>
      <c r="D59" s="140" t="n"/>
      <c r="E59" s="18" t="n"/>
      <c r="F59" s="53" t="inlineStr">
        <is>
          <t>秦野本町SS</t>
        </is>
      </c>
      <c r="G59" s="32" t="inlineStr">
        <is>
          <t>1-6</t>
        </is>
      </c>
      <c r="H59" s="31" t="inlineStr">
        <is>
          <t>×</t>
        </is>
      </c>
      <c r="I59" s="54" t="n"/>
    </row>
    <row r="60" outlineLevel="1" customFormat="1" s="1">
      <c r="B60" s="46" t="n"/>
      <c r="C60" s="144" t="n"/>
      <c r="D60" s="140" t="n"/>
      <c r="E60" s="18" t="n"/>
      <c r="F60" s="53" t="inlineStr">
        <is>
          <t>秦野本町SS</t>
        </is>
      </c>
      <c r="G60" s="32" t="inlineStr">
        <is>
          <t>0-2</t>
        </is>
      </c>
      <c r="H60" s="31" t="inlineStr">
        <is>
          <t>×</t>
        </is>
      </c>
      <c r="I60" s="54" t="inlineStr">
        <is>
          <t>TRM</t>
        </is>
      </c>
    </row>
    <row r="61" outlineLevel="1" customFormat="1" s="1">
      <c r="B61" s="46" t="n"/>
      <c r="C61" s="144" t="n"/>
      <c r="D61" s="140" t="n"/>
      <c r="E61" s="18" t="n"/>
      <c r="F61" s="53" t="inlineStr">
        <is>
          <t>秦野本町SS</t>
        </is>
      </c>
      <c r="G61" s="32" t="inlineStr">
        <is>
          <t>0-3</t>
        </is>
      </c>
      <c r="H61" s="31" t="inlineStr">
        <is>
          <t>×</t>
        </is>
      </c>
      <c r="I61" s="54" t="inlineStr">
        <is>
          <t>TRM</t>
        </is>
      </c>
    </row>
    <row r="62" outlineLevel="1" customFormat="1" s="1">
      <c r="B62" s="143" t="n">
        <v>46034</v>
      </c>
      <c r="C62" s="144">
        <f>B62</f>
        <v/>
      </c>
      <c r="D62" s="140" t="inlineStr">
        <is>
          <t>日産カップ</t>
        </is>
      </c>
      <c r="E62" s="18" t="inlineStr">
        <is>
          <t>秦野市おおね公園</t>
        </is>
      </c>
      <c r="F62" s="53" t="inlineStr">
        <is>
          <t>FCKM</t>
        </is>
      </c>
      <c r="G62" s="32" t="inlineStr">
        <is>
          <t>3-0</t>
        </is>
      </c>
      <c r="H62" s="31" t="inlineStr">
        <is>
          <t>〇</t>
        </is>
      </c>
      <c r="I62" s="54" t="n"/>
    </row>
    <row r="63" outlineLevel="1" customFormat="1" s="1">
      <c r="B63" s="46" t="n"/>
      <c r="C63" s="144" t="n"/>
      <c r="D63" s="140" t="n"/>
      <c r="E63" s="18" t="n"/>
      <c r="F63" s="53" t="inlineStr">
        <is>
          <t>NEXT</t>
        </is>
      </c>
      <c r="G63" s="32" t="inlineStr">
        <is>
          <t>5-0</t>
        </is>
      </c>
      <c r="H63" s="31" t="inlineStr">
        <is>
          <t>〇</t>
        </is>
      </c>
      <c r="I63" s="54" t="n"/>
    </row>
    <row r="64" outlineLevel="1" customFormat="1" s="1">
      <c r="B64" s="46" t="n"/>
      <c r="C64" s="144" t="n"/>
      <c r="D64" s="140" t="n"/>
      <c r="E64" s="18" t="n"/>
      <c r="F64" s="53" t="inlineStr">
        <is>
          <t>秦野本町SS</t>
        </is>
      </c>
      <c r="G64" s="32" t="inlineStr">
        <is>
          <t>0-2</t>
        </is>
      </c>
      <c r="H64" s="31" t="inlineStr">
        <is>
          <t>×</t>
        </is>
      </c>
      <c r="I64" s="54" t="inlineStr">
        <is>
          <t>TRM</t>
        </is>
      </c>
    </row>
    <row r="65" outlineLevel="1" customFormat="1" s="1">
      <c r="B65" s="143" t="n">
        <v>46032</v>
      </c>
      <c r="C65" s="144">
        <f>B65</f>
        <v/>
      </c>
      <c r="D65" s="140" t="inlineStr">
        <is>
          <t>六会湘南台TRM</t>
        </is>
      </c>
      <c r="E65" s="18" t="inlineStr">
        <is>
          <t>明浜小</t>
        </is>
      </c>
      <c r="F65" s="53" t="inlineStr">
        <is>
          <t>FC六会湘南台</t>
        </is>
      </c>
      <c r="G65" s="32" t="inlineStr">
        <is>
          <t>1-1</t>
        </is>
      </c>
      <c r="H65" s="31" t="inlineStr">
        <is>
          <t>△</t>
        </is>
      </c>
      <c r="I65" s="54" t="inlineStr">
        <is>
          <t>明浜S</t>
        </is>
      </c>
    </row>
    <row r="66" outlineLevel="1" customFormat="1" s="1">
      <c r="B66" s="46" t="n"/>
      <c r="C66" s="144" t="n"/>
      <c r="D66" s="140" t="n"/>
      <c r="E66" s="18" t="n"/>
      <c r="F66" s="53" t="inlineStr">
        <is>
          <t>FC六会湘南台</t>
        </is>
      </c>
      <c r="G66" s="32" t="inlineStr">
        <is>
          <t>1-2</t>
        </is>
      </c>
      <c r="H66" s="31" t="inlineStr">
        <is>
          <t>×</t>
        </is>
      </c>
      <c r="I66" s="54" t="inlineStr">
        <is>
          <t>明浜F</t>
        </is>
      </c>
    </row>
    <row r="67" outlineLevel="1" customFormat="1" s="1">
      <c r="B67" s="46" t="n"/>
      <c r="C67" s="144" t="n"/>
      <c r="D67" s="140" t="n"/>
      <c r="E67" s="18" t="n"/>
      <c r="F67" s="53" t="inlineStr">
        <is>
          <t>FC六会湘南台</t>
        </is>
      </c>
      <c r="G67" s="32" t="inlineStr">
        <is>
          <t>0-2</t>
        </is>
      </c>
      <c r="H67" s="31" t="inlineStr">
        <is>
          <t>×</t>
        </is>
      </c>
      <c r="I67" s="54" t="inlineStr">
        <is>
          <t>明浜S</t>
        </is>
      </c>
    </row>
    <row r="68" outlineLevel="1" customFormat="1" s="1">
      <c r="B68" s="46" t="n"/>
      <c r="C68" s="144" t="n"/>
      <c r="D68" s="140" t="n"/>
      <c r="E68" s="18" t="n"/>
      <c r="F68" s="53" t="inlineStr">
        <is>
          <t>FC六会湘南台</t>
        </is>
      </c>
      <c r="G68" s="32" t="inlineStr">
        <is>
          <t>2-0</t>
        </is>
      </c>
      <c r="H68" s="31" t="inlineStr">
        <is>
          <t>〇</t>
        </is>
      </c>
      <c r="I68" s="54" t="inlineStr">
        <is>
          <t>明浜F</t>
        </is>
      </c>
    </row>
    <row r="69" outlineLevel="1" customFormat="1" s="1">
      <c r="B69" s="46" t="n"/>
      <c r="C69" s="144" t="n"/>
      <c r="D69" s="140" t="n"/>
      <c r="E69" s="18" t="n"/>
      <c r="F69" s="53" t="inlineStr">
        <is>
          <t>FC六会湘南台</t>
        </is>
      </c>
      <c r="G69" s="32" t="inlineStr">
        <is>
          <t>1-1</t>
        </is>
      </c>
      <c r="H69" s="31" t="inlineStr">
        <is>
          <t>△</t>
        </is>
      </c>
      <c r="I69" s="54" t="inlineStr">
        <is>
          <t>明浜S</t>
        </is>
      </c>
    </row>
    <row r="70" outlineLevel="1" customFormat="1" s="1">
      <c r="B70" s="46" t="n"/>
      <c r="C70" s="144" t="n"/>
      <c r="D70" s="140" t="n"/>
      <c r="E70" s="18" t="n"/>
      <c r="F70" s="53" t="inlineStr">
        <is>
          <t>FC六会湘南台</t>
        </is>
      </c>
      <c r="G70" s="32" t="inlineStr">
        <is>
          <t>0-2</t>
        </is>
      </c>
      <c r="H70" s="31" t="inlineStr">
        <is>
          <t>×</t>
        </is>
      </c>
      <c r="I70" s="54" t="inlineStr">
        <is>
          <t>明浜F</t>
        </is>
      </c>
    </row>
    <row r="71" outlineLevel="1" customFormat="1" s="1">
      <c r="B71" s="46" t="n"/>
      <c r="C71" s="144" t="n"/>
      <c r="D71" s="140" t="n"/>
      <c r="E71" s="18" t="n"/>
      <c r="F71" s="53" t="inlineStr">
        <is>
          <t>FC六会湘南台</t>
        </is>
      </c>
      <c r="G71" s="32" t="inlineStr">
        <is>
          <t>1-2</t>
        </is>
      </c>
      <c r="H71" s="31" t="inlineStr">
        <is>
          <t>×</t>
        </is>
      </c>
      <c r="I71" s="54" t="inlineStr">
        <is>
          <t>明浜S</t>
        </is>
      </c>
    </row>
    <row r="72" outlineLevel="1" customFormat="1" s="1">
      <c r="B72" s="46" t="n"/>
      <c r="C72" s="144" t="n"/>
      <c r="D72" s="140" t="n"/>
      <c r="E72" s="18" t="n"/>
      <c r="F72" s="53" t="inlineStr">
        <is>
          <t>FC六会湘南台</t>
        </is>
      </c>
      <c r="G72" s="32" t="inlineStr">
        <is>
          <t>0-0</t>
        </is>
      </c>
      <c r="H72" s="31" t="inlineStr">
        <is>
          <t>△</t>
        </is>
      </c>
      <c r="I72" s="54" t="inlineStr">
        <is>
          <t>明浜F</t>
        </is>
      </c>
    </row>
    <row r="73" outlineLevel="1" customFormat="1" s="1">
      <c r="B73" s="143" t="n">
        <v>46019</v>
      </c>
      <c r="C73" s="144">
        <f>B73</f>
        <v/>
      </c>
      <c r="D73" s="140" t="inlineStr">
        <is>
          <t>横須賀カップ</t>
        </is>
      </c>
      <c r="E73" s="18" t="inlineStr">
        <is>
          <t>リーフスタジアム</t>
        </is>
      </c>
      <c r="F73" s="53" t="inlineStr">
        <is>
          <t>鳶尾JrSC</t>
        </is>
      </c>
      <c r="G73" s="32" t="inlineStr">
        <is>
          <t>2-1</t>
        </is>
      </c>
      <c r="H73" s="31" t="inlineStr">
        <is>
          <t>〇</t>
        </is>
      </c>
      <c r="I73" s="54" t="inlineStr">
        <is>
          <t>上位パート 決勝トーナメント 3位</t>
        </is>
      </c>
    </row>
    <row r="74" outlineLevel="1" customFormat="1" s="1">
      <c r="B74" s="46" t="n"/>
      <c r="C74" s="144" t="n"/>
      <c r="D74" s="140" t="n"/>
      <c r="E74" s="18" t="n"/>
      <c r="F74" s="53" t="inlineStr">
        <is>
          <t>横須賀シーガルズFC</t>
        </is>
      </c>
      <c r="G74" s="32" t="inlineStr">
        <is>
          <t>1-2</t>
        </is>
      </c>
      <c r="H74" s="31" t="inlineStr">
        <is>
          <t>×</t>
        </is>
      </c>
      <c r="I74" s="54" t="inlineStr">
        <is>
          <t>上位パート 決勝トーナメント</t>
        </is>
      </c>
    </row>
    <row r="75" outlineLevel="1" customFormat="1" s="1">
      <c r="B75" s="46" t="n"/>
      <c r="C75" s="144" t="n"/>
      <c r="D75" s="140" t="n"/>
      <c r="E75" s="18" t="n"/>
      <c r="F75" s="53" t="inlineStr">
        <is>
          <t>I.Oキッカーズ</t>
        </is>
      </c>
      <c r="G75" s="32" t="inlineStr">
        <is>
          <t>3-0</t>
        </is>
      </c>
      <c r="H75" s="31" t="inlineStr">
        <is>
          <t>〇</t>
        </is>
      </c>
      <c r="I75" s="54" t="inlineStr">
        <is>
          <t>TRM</t>
        </is>
      </c>
    </row>
    <row r="76" outlineLevel="1" customFormat="1" s="1">
      <c r="B76" s="143" t="n">
        <v>46018</v>
      </c>
      <c r="C76" s="144">
        <f>B76</f>
        <v/>
      </c>
      <c r="D76" s="140" t="inlineStr">
        <is>
          <t>横須賀カップ</t>
        </is>
      </c>
      <c r="E76" s="18" t="inlineStr">
        <is>
          <t>大楠中学校</t>
        </is>
      </c>
      <c r="F76" s="53" t="inlineStr">
        <is>
          <t>FC中原</t>
        </is>
      </c>
      <c r="G76" s="32" t="inlineStr">
        <is>
          <t>3-0</t>
        </is>
      </c>
      <c r="H76" s="31" t="inlineStr">
        <is>
          <t>〇</t>
        </is>
      </c>
      <c r="I76" s="54" t="n"/>
    </row>
    <row r="77" outlineLevel="1" customFormat="1" s="1">
      <c r="B77" s="46" t="n"/>
      <c r="C77" s="144" t="n"/>
      <c r="D77" s="140" t="n"/>
      <c r="E77" s="18" t="n"/>
      <c r="F77" s="53" t="inlineStr">
        <is>
          <t>TADOなかよしサッカークラブ</t>
        </is>
      </c>
      <c r="G77" s="32" t="inlineStr">
        <is>
          <t>4-2</t>
        </is>
      </c>
      <c r="H77" s="31" t="inlineStr">
        <is>
          <t>〇</t>
        </is>
      </c>
      <c r="I77" s="54" t="n"/>
    </row>
    <row r="78" outlineLevel="1" customFormat="1" s="1">
      <c r="B78" s="46" t="n"/>
      <c r="C78" s="144" t="n"/>
      <c r="D78" s="140" t="n"/>
      <c r="E78" s="18" t="n"/>
      <c r="F78" s="53" t="inlineStr">
        <is>
          <t>大楠少年サッカー友の会</t>
        </is>
      </c>
      <c r="G78" s="32" t="inlineStr">
        <is>
          <t>0-1</t>
        </is>
      </c>
      <c r="H78" s="31" t="inlineStr">
        <is>
          <t>×</t>
        </is>
      </c>
      <c r="I78" s="54" t="inlineStr">
        <is>
          <t>TRM</t>
        </is>
      </c>
    </row>
    <row r="79" outlineLevel="1" customFormat="1" s="1">
      <c r="B79" s="143" t="n">
        <v>46017</v>
      </c>
      <c r="C79" s="144">
        <f>B79</f>
        <v/>
      </c>
      <c r="D79" s="140" t="inlineStr">
        <is>
          <t>横須賀カップ</t>
        </is>
      </c>
      <c r="E79" s="18" t="inlineStr">
        <is>
          <t>大楠中学校</t>
        </is>
      </c>
      <c r="F79" s="53" t="inlineStr">
        <is>
          <t>大楠少年サッカー友の会</t>
        </is>
      </c>
      <c r="G79" s="32" t="inlineStr">
        <is>
          <t>3-0</t>
        </is>
      </c>
      <c r="H79" s="31" t="inlineStr">
        <is>
          <t>〇</t>
        </is>
      </c>
      <c r="I79" s="54" t="n"/>
    </row>
    <row r="80" outlineLevel="1" customFormat="1" s="1">
      <c r="B80" s="46" t="n"/>
      <c r="C80" s="144" t="n"/>
      <c r="D80" s="140" t="n"/>
      <c r="E80" s="18" t="n"/>
      <c r="F80" s="53" t="inlineStr">
        <is>
          <t>深園</t>
        </is>
      </c>
      <c r="G80" s="32" t="inlineStr">
        <is>
          <t>3-3</t>
        </is>
      </c>
      <c r="H80" s="31" t="inlineStr">
        <is>
          <t>△</t>
        </is>
      </c>
      <c r="I80" s="54" t="n"/>
    </row>
    <row r="81" outlineLevel="1" customFormat="1" s="1">
      <c r="B81" s="46" t="n"/>
      <c r="C81" s="144" t="n"/>
      <c r="D81" s="140" t="n"/>
      <c r="E81" s="18" t="n"/>
      <c r="F81" s="53" t="inlineStr">
        <is>
          <t>南大野</t>
        </is>
      </c>
      <c r="G81" s="32" t="inlineStr">
        <is>
          <t>3-1</t>
        </is>
      </c>
      <c r="H81" s="31" t="inlineStr">
        <is>
          <t>〇</t>
        </is>
      </c>
      <c r="I81" s="54" t="n"/>
    </row>
    <row r="82" outlineLevel="1" customFormat="1" s="1">
      <c r="B82" s="46" t="n"/>
      <c r="C82" s="144" t="n"/>
      <c r="D82" s="140" t="n"/>
      <c r="E82" s="18" t="n"/>
      <c r="F82" s="53" t="inlineStr">
        <is>
          <t>TADOなかよしサッカークラブ</t>
        </is>
      </c>
      <c r="G82" s="32" t="inlineStr">
        <is>
          <t>1-1</t>
        </is>
      </c>
      <c r="H82" s="31" t="inlineStr">
        <is>
          <t>△</t>
        </is>
      </c>
      <c r="I82" s="54" t="inlineStr">
        <is>
          <t>TRM</t>
        </is>
      </c>
    </row>
    <row r="83" outlineLevel="1" customFormat="1" s="1">
      <c r="B83" s="143" t="n">
        <v>46011</v>
      </c>
      <c r="C83" s="144">
        <f>B83</f>
        <v/>
      </c>
      <c r="D83" s="140" t="inlineStr">
        <is>
          <t>三春SC主催TRM</t>
        </is>
      </c>
      <c r="E83" s="18" t="inlineStr">
        <is>
          <t>公郷小学校</t>
        </is>
      </c>
      <c r="F83" s="53" t="inlineStr">
        <is>
          <t>三春SC</t>
        </is>
      </c>
      <c r="G83" s="32" t="inlineStr">
        <is>
          <t>7-1</t>
        </is>
      </c>
      <c r="H83" s="31" t="inlineStr">
        <is>
          <t>〇</t>
        </is>
      </c>
      <c r="I83" s="54" t="inlineStr">
        <is>
          <t>明浜F</t>
        </is>
      </c>
    </row>
    <row r="84" outlineLevel="1" customFormat="1" s="1">
      <c r="B84" s="46" t="n"/>
      <c r="C84" s="144" t="n"/>
      <c r="D84" s="140" t="n"/>
      <c r="E84" s="18" t="n"/>
      <c r="F84" s="53" t="inlineStr">
        <is>
          <t>三春SC</t>
        </is>
      </c>
      <c r="G84" s="32" t="inlineStr">
        <is>
          <t>3-0</t>
        </is>
      </c>
      <c r="H84" s="31" t="inlineStr">
        <is>
          <t>〇</t>
        </is>
      </c>
      <c r="I84" s="54" t="inlineStr">
        <is>
          <t>明浜S</t>
        </is>
      </c>
    </row>
    <row r="85" outlineLevel="1" customFormat="1" s="1">
      <c r="B85" s="46" t="n"/>
      <c r="C85" s="144" t="n"/>
      <c r="D85" s="140" t="n"/>
      <c r="E85" s="18" t="n"/>
      <c r="F85" s="53" t="inlineStr">
        <is>
          <t>三春SC</t>
        </is>
      </c>
      <c r="G85" s="32" t="inlineStr">
        <is>
          <t>3-1</t>
        </is>
      </c>
      <c r="H85" s="31" t="inlineStr">
        <is>
          <t>〇</t>
        </is>
      </c>
      <c r="I85" s="54" t="inlineStr">
        <is>
          <t>明浜F</t>
        </is>
      </c>
    </row>
    <row r="86" outlineLevel="1" customFormat="1" s="1">
      <c r="B86" s="46" t="n"/>
      <c r="C86" s="144" t="n"/>
      <c r="D86" s="140" t="n"/>
      <c r="E86" s="18" t="n"/>
      <c r="F86" s="53" t="inlineStr">
        <is>
          <t>三春SC</t>
        </is>
      </c>
      <c r="G86" s="32" t="inlineStr">
        <is>
          <t>2-0</t>
        </is>
      </c>
      <c r="H86" s="31" t="inlineStr">
        <is>
          <t>〇</t>
        </is>
      </c>
      <c r="I86" s="54" t="inlineStr">
        <is>
          <t>明浜S</t>
        </is>
      </c>
    </row>
    <row r="87" outlineLevel="1" customFormat="1" s="1">
      <c r="B87" s="143" t="n">
        <v>45998</v>
      </c>
      <c r="C87" s="144">
        <f>B87</f>
        <v/>
      </c>
      <c r="D87" s="140" t="inlineStr">
        <is>
          <t>綾瀬招待大会</t>
        </is>
      </c>
      <c r="E87" s="18" t="inlineStr">
        <is>
          <t>綾瀬市立北の台小学校</t>
        </is>
      </c>
      <c r="F87" s="53" t="inlineStr">
        <is>
          <t>フェニックス</t>
        </is>
      </c>
      <c r="G87" s="32" t="inlineStr">
        <is>
          <t>1-1（PK 1-2）</t>
        </is>
      </c>
      <c r="H87" s="31" t="inlineStr">
        <is>
          <t>×</t>
        </is>
      </c>
      <c r="I87" s="54" t="inlineStr">
        <is>
          <t>明浜F</t>
        </is>
      </c>
    </row>
    <row r="88" outlineLevel="1" customFormat="1" s="1">
      <c r="B88" s="46" t="n"/>
      <c r="C88" s="144" t="n"/>
      <c r="D88" s="140" t="n"/>
      <c r="E88" s="18" t="n"/>
      <c r="F88" s="53" t="inlineStr">
        <is>
          <t>成瀬SS</t>
        </is>
      </c>
      <c r="G88" s="32" t="inlineStr">
        <is>
          <t>0-2</t>
        </is>
      </c>
      <c r="H88" s="31" t="inlineStr">
        <is>
          <t>×</t>
        </is>
      </c>
      <c r="I88" s="54" t="inlineStr">
        <is>
          <t>明浜F</t>
        </is>
      </c>
    </row>
    <row r="89" outlineLevel="1" customFormat="1" s="1">
      <c r="B89" s="143" t="n">
        <v>45998</v>
      </c>
      <c r="C89" s="144">
        <f>B89</f>
        <v/>
      </c>
      <c r="D89" s="140" t="inlineStr">
        <is>
          <t>ネロッソカップ</t>
        </is>
      </c>
      <c r="E89" s="18" t="inlineStr">
        <is>
          <t>潮風スポーツ公園</t>
        </is>
      </c>
      <c r="F89" s="53" t="inlineStr">
        <is>
          <t>長井ウイングス</t>
        </is>
      </c>
      <c r="G89" s="32" t="inlineStr">
        <is>
          <t>2-0</t>
        </is>
      </c>
      <c r="H89" s="31" t="inlineStr">
        <is>
          <t>〇</t>
        </is>
      </c>
      <c r="I89" s="54" t="inlineStr">
        <is>
          <t>明浜S 敢闘賞</t>
        </is>
      </c>
    </row>
    <row r="90" outlineLevel="1" customFormat="1" s="1">
      <c r="B90" s="46" t="n"/>
      <c r="C90" s="144" t="n"/>
      <c r="D90" s="140" t="n"/>
      <c r="E90" s="18" t="n"/>
      <c r="F90" s="53" t="inlineStr">
        <is>
          <t>大津FC</t>
        </is>
      </c>
      <c r="G90" s="32" t="inlineStr">
        <is>
          <t>0-2</t>
        </is>
      </c>
      <c r="H90" s="31" t="inlineStr">
        <is>
          <t>×</t>
        </is>
      </c>
      <c r="I90" s="54" t="inlineStr">
        <is>
          <t>明浜S</t>
        </is>
      </c>
    </row>
    <row r="91" outlineLevel="1" customFormat="1" s="1">
      <c r="B91" s="46" t="n"/>
      <c r="C91" s="144" t="n"/>
      <c r="D91" s="140" t="n"/>
      <c r="E91" s="18" t="n"/>
      <c r="F91" s="53" t="inlineStr">
        <is>
          <t>久里浜FC</t>
        </is>
      </c>
      <c r="G91" s="32" t="inlineStr">
        <is>
          <t>0-1</t>
        </is>
      </c>
      <c r="H91" s="31" t="inlineStr">
        <is>
          <t>×</t>
        </is>
      </c>
      <c r="I91" s="54" t="inlineStr">
        <is>
          <t>明浜S</t>
        </is>
      </c>
    </row>
    <row r="92" outlineLevel="1" customFormat="1" s="1">
      <c r="B92" s="143" t="n">
        <v>45997</v>
      </c>
      <c r="C92" s="144">
        <f>B92</f>
        <v/>
      </c>
      <c r="D92" s="140" t="inlineStr">
        <is>
          <t>綾瀬招待大会</t>
        </is>
      </c>
      <c r="E92" s="18" t="inlineStr">
        <is>
          <t>綾瀬市立土棚小学校</t>
        </is>
      </c>
      <c r="F92" s="53" t="inlineStr">
        <is>
          <t>美晴SC</t>
        </is>
      </c>
      <c r="G92" s="32" t="inlineStr">
        <is>
          <t>4-1</t>
        </is>
      </c>
      <c r="H92" s="31" t="inlineStr">
        <is>
          <t>〇</t>
        </is>
      </c>
      <c r="I92" s="54" t="n"/>
    </row>
    <row r="93" outlineLevel="1" customFormat="1" s="1">
      <c r="B93" s="46" t="n"/>
      <c r="C93" s="144" t="n"/>
      <c r="D93" s="140" t="n"/>
      <c r="E93" s="18" t="n"/>
      <c r="F93" s="53" t="inlineStr">
        <is>
          <t>綾南・落合</t>
        </is>
      </c>
      <c r="G93" s="32" t="inlineStr">
        <is>
          <t>2-0</t>
        </is>
      </c>
      <c r="H93" s="31" t="inlineStr">
        <is>
          <t>〇</t>
        </is>
      </c>
      <c r="I93" s="54" t="n"/>
    </row>
    <row r="94" outlineLevel="1" customFormat="1" s="1">
      <c r="B94" s="143" t="n">
        <v>45985</v>
      </c>
      <c r="C94" s="144">
        <f>B94</f>
        <v/>
      </c>
      <c r="D94" s="140" t="inlineStr">
        <is>
          <t>くまちゃんカップ</t>
        </is>
      </c>
      <c r="E94" s="18" t="inlineStr">
        <is>
          <t>鶴久保小学校</t>
        </is>
      </c>
      <c r="F94" s="53" t="inlineStr">
        <is>
          <t>富岡SC</t>
        </is>
      </c>
      <c r="G94" s="32" t="inlineStr">
        <is>
          <t>0-0</t>
        </is>
      </c>
      <c r="H94" s="31" t="inlineStr">
        <is>
          <t>△</t>
        </is>
      </c>
      <c r="I94" s="54" t="inlineStr">
        <is>
          <t>2位</t>
        </is>
      </c>
    </row>
    <row r="95" outlineLevel="1" customFormat="1" s="1">
      <c r="B95" s="46" t="n"/>
      <c r="C95" s="144" t="n"/>
      <c r="D95" s="140" t="n"/>
      <c r="E95" s="18" t="n"/>
      <c r="F95" s="53" t="inlineStr">
        <is>
          <t>FC東海岸</t>
        </is>
      </c>
      <c r="G95" s="32" t="inlineStr">
        <is>
          <t>0-1</t>
        </is>
      </c>
      <c r="H95" s="31" t="inlineStr">
        <is>
          <t>×</t>
        </is>
      </c>
      <c r="I95" s="54" t="n"/>
    </row>
    <row r="96" outlineLevel="1" customFormat="1" s="1">
      <c r="B96" s="46" t="n"/>
      <c r="C96" s="144" t="n"/>
      <c r="D96" s="140" t="n"/>
      <c r="E96" s="18" t="n"/>
      <c r="F96" s="53" t="inlineStr">
        <is>
          <t>FC津久井ペガサス</t>
        </is>
      </c>
      <c r="G96" s="32" t="inlineStr">
        <is>
          <t>1-0</t>
        </is>
      </c>
      <c r="H96" s="31" t="inlineStr">
        <is>
          <t>〇</t>
        </is>
      </c>
      <c r="I96" s="54" t="n"/>
    </row>
    <row r="97" outlineLevel="1" customFormat="1" s="1">
      <c r="B97" s="46" t="n"/>
      <c r="C97" s="144" t="n"/>
      <c r="D97" s="140" t="n"/>
      <c r="E97" s="18" t="n"/>
      <c r="F97" s="53" t="inlineStr">
        <is>
          <t>佐野ベアーズ</t>
        </is>
      </c>
      <c r="G97" s="32" t="inlineStr">
        <is>
          <t>1-0</t>
        </is>
      </c>
      <c r="H97" s="31" t="inlineStr">
        <is>
          <t>〇</t>
        </is>
      </c>
      <c r="I97" s="54" t="n"/>
    </row>
    <row r="98" outlineLevel="1" customFormat="1" s="1">
      <c r="B98" s="143" t="n">
        <v>45984</v>
      </c>
      <c r="C98" s="144">
        <f>B98</f>
        <v/>
      </c>
      <c r="D98" s="140" t="inlineStr">
        <is>
          <t>ベイサイドカップ</t>
        </is>
      </c>
      <c r="E98" s="18" t="inlineStr">
        <is>
          <t>大津グランド</t>
        </is>
      </c>
      <c r="F98" s="53" t="inlineStr">
        <is>
          <t>大津FC</t>
        </is>
      </c>
      <c r="G98" s="32" t="inlineStr">
        <is>
          <t>0-1</t>
        </is>
      </c>
      <c r="H98" s="31" t="inlineStr">
        <is>
          <t>×</t>
        </is>
      </c>
      <c r="I98" s="54" t="inlineStr">
        <is>
          <t>3位</t>
        </is>
      </c>
    </row>
    <row r="99" outlineLevel="1" customFormat="1" s="1">
      <c r="B99" s="46" t="n"/>
      <c r="C99" s="144" t="n"/>
      <c r="D99" s="140" t="n"/>
      <c r="E99" s="18" t="n"/>
      <c r="F99" s="53" t="inlineStr">
        <is>
          <t>TADOなかよしSC</t>
        </is>
      </c>
      <c r="G99" s="32" t="inlineStr">
        <is>
          <t>0-2</t>
        </is>
      </c>
      <c r="H99" s="31" t="inlineStr">
        <is>
          <t>×</t>
        </is>
      </c>
      <c r="I99" s="54" t="n"/>
    </row>
    <row r="100" outlineLevel="1" customFormat="1" s="1">
      <c r="B100" s="46" t="n"/>
      <c r="C100" s="144" t="n"/>
      <c r="D100" s="140" t="n"/>
      <c r="E100" s="18" t="n"/>
      <c r="F100" s="53" t="inlineStr">
        <is>
          <t>三春SC</t>
        </is>
      </c>
      <c r="G100" s="32" t="inlineStr">
        <is>
          <t>0-2</t>
        </is>
      </c>
      <c r="H100" s="31" t="inlineStr">
        <is>
          <t>×</t>
        </is>
      </c>
      <c r="I100" s="54" t="n"/>
    </row>
    <row r="101" outlineLevel="1" customFormat="1" s="1">
      <c r="B101" s="46" t="n"/>
      <c r="C101" s="144" t="n"/>
      <c r="D101" s="140" t="n"/>
      <c r="E101" s="18" t="n"/>
      <c r="F101" s="53" t="inlineStr">
        <is>
          <t>船越FC</t>
        </is>
      </c>
      <c r="G101" s="32" t="inlineStr">
        <is>
          <t>3-1</t>
        </is>
      </c>
      <c r="H101" s="31" t="inlineStr">
        <is>
          <t>〇</t>
        </is>
      </c>
      <c r="I101" s="54" t="n"/>
    </row>
    <row r="102" outlineLevel="1" customFormat="1" s="1">
      <c r="B102" s="46" t="n"/>
      <c r="C102" s="144" t="n"/>
      <c r="D102" s="140" t="n"/>
      <c r="E102" s="18" t="n"/>
      <c r="F102" s="53" t="inlineStr">
        <is>
          <t>馬堀FCルンデ</t>
        </is>
      </c>
      <c r="G102" s="32" t="inlineStr">
        <is>
          <t>5-1</t>
        </is>
      </c>
      <c r="H102" s="31" t="inlineStr">
        <is>
          <t>〇</t>
        </is>
      </c>
      <c r="I102" s="54" t="n"/>
    </row>
    <row r="103" outlineLevel="1" customFormat="1" s="1">
      <c r="B103" s="143" t="n">
        <v>45977</v>
      </c>
      <c r="C103" s="144">
        <f>B103</f>
        <v/>
      </c>
      <c r="D103" s="140" t="inlineStr">
        <is>
          <t>町田JFC TRM</t>
        </is>
      </c>
      <c r="E103" s="18" t="inlineStr">
        <is>
          <t>町田市丘の上グランド</t>
        </is>
      </c>
      <c r="F103" s="53" t="inlineStr">
        <is>
          <t>町田JFC</t>
        </is>
      </c>
      <c r="G103" s="32" t="inlineStr">
        <is>
          <t>0-0</t>
        </is>
      </c>
      <c r="H103" s="31" t="inlineStr">
        <is>
          <t>△</t>
        </is>
      </c>
      <c r="I103" s="54" t="n"/>
    </row>
    <row r="104" outlineLevel="1" customFormat="1" s="1">
      <c r="B104" s="46" t="n"/>
      <c r="C104" s="144" t="n"/>
      <c r="D104" s="140" t="n"/>
      <c r="E104" s="18" t="n"/>
      <c r="F104" s="53" t="inlineStr">
        <is>
          <t>町田JFC</t>
        </is>
      </c>
      <c r="G104" s="32" t="inlineStr">
        <is>
          <t>0-1</t>
        </is>
      </c>
      <c r="H104" s="31" t="inlineStr">
        <is>
          <t>×</t>
        </is>
      </c>
      <c r="I104" s="54" t="n"/>
    </row>
    <row r="105" outlineLevel="1" customFormat="1" s="1">
      <c r="B105" s="46" t="n"/>
      <c r="C105" s="144" t="n"/>
      <c r="D105" s="140" t="n"/>
      <c r="E105" s="18" t="n"/>
      <c r="F105" s="53" t="inlineStr">
        <is>
          <t>町田JFC</t>
        </is>
      </c>
      <c r="G105" s="32" t="inlineStr">
        <is>
          <t>0-0</t>
        </is>
      </c>
      <c r="H105" s="31" t="inlineStr">
        <is>
          <t>△</t>
        </is>
      </c>
      <c r="I105" s="54" t="n"/>
    </row>
    <row r="106" outlineLevel="1" customFormat="1" s="1">
      <c r="B106" s="46" t="n"/>
      <c r="C106" s="144" t="n"/>
      <c r="D106" s="140" t="n"/>
      <c r="E106" s="18" t="n"/>
      <c r="F106" s="53" t="inlineStr">
        <is>
          <t>町田JFC</t>
        </is>
      </c>
      <c r="G106" s="32" t="inlineStr">
        <is>
          <t>0-0</t>
        </is>
      </c>
      <c r="H106" s="31" t="inlineStr">
        <is>
          <t>△</t>
        </is>
      </c>
      <c r="I106" s="54" t="n"/>
    </row>
    <row r="107" outlineLevel="1" customFormat="1" s="1">
      <c r="B107" s="46" t="n"/>
      <c r="C107" s="144" t="n"/>
      <c r="D107" s="140" t="n"/>
      <c r="E107" s="18" t="n"/>
      <c r="F107" s="53" t="inlineStr">
        <is>
          <t>町田JFC</t>
        </is>
      </c>
      <c r="G107" s="32" t="inlineStr">
        <is>
          <t>1-0</t>
        </is>
      </c>
      <c r="H107" s="31" t="inlineStr">
        <is>
          <t>〇</t>
        </is>
      </c>
      <c r="I107" s="54" t="n"/>
    </row>
    <row r="108" outlineLevel="1" customFormat="1" s="1">
      <c r="B108" s="46" t="n"/>
      <c r="C108" s="144" t="n"/>
      <c r="D108" s="140" t="n"/>
      <c r="E108" s="18" t="n"/>
      <c r="F108" s="53" t="inlineStr">
        <is>
          <t>町田JFC</t>
        </is>
      </c>
      <c r="G108" s="32" t="inlineStr">
        <is>
          <t>0-2</t>
        </is>
      </c>
      <c r="H108" s="31" t="inlineStr">
        <is>
          <t>×</t>
        </is>
      </c>
      <c r="I108" s="54" t="n"/>
    </row>
    <row r="109" outlineLevel="1" customFormat="1" s="1">
      <c r="B109" s="46" t="n"/>
      <c r="C109" s="144" t="n"/>
      <c r="D109" s="140" t="n"/>
      <c r="E109" s="18" t="n"/>
      <c r="F109" s="53" t="inlineStr">
        <is>
          <t>町田JFC</t>
        </is>
      </c>
      <c r="G109" s="32" t="inlineStr">
        <is>
          <t>2-0</t>
        </is>
      </c>
      <c r="H109" s="31" t="inlineStr">
        <is>
          <t>〇</t>
        </is>
      </c>
      <c r="I109" s="54" t="n"/>
    </row>
    <row r="110" outlineLevel="1" customFormat="1" s="1">
      <c r="B110" s="46" t="n"/>
      <c r="C110" s="144" t="n"/>
      <c r="D110" s="140" t="n"/>
      <c r="E110" s="18" t="n"/>
      <c r="F110" s="53" t="inlineStr">
        <is>
          <t>町田JFC</t>
        </is>
      </c>
      <c r="G110" s="32" t="inlineStr">
        <is>
          <t>0-0</t>
        </is>
      </c>
      <c r="H110" s="31" t="inlineStr">
        <is>
          <t>△</t>
        </is>
      </c>
      <c r="I110" s="54" t="n"/>
    </row>
    <row r="111" outlineLevel="1" customFormat="1" s="1">
      <c r="B111" s="143" t="n">
        <v>45970</v>
      </c>
      <c r="C111" s="144">
        <f>B111</f>
        <v/>
      </c>
      <c r="D111" s="140" t="inlineStr">
        <is>
          <t>全日本 U12サッカー選手権大会 神奈川県大会</t>
        </is>
      </c>
      <c r="E111" s="18" t="inlineStr">
        <is>
          <t>しんよこフットボールパークA</t>
        </is>
      </c>
      <c r="F111" s="53" t="inlineStr">
        <is>
          <t>バオムFC</t>
        </is>
      </c>
      <c r="G111" s="32" t="inlineStr">
        <is>
          <t>0-0（PK 3-1）</t>
        </is>
      </c>
      <c r="H111" s="31" t="inlineStr">
        <is>
          <t>〇</t>
        </is>
      </c>
      <c r="I111" s="54" t="inlineStr">
        <is>
          <t>明浜F 中央大会ベスト16</t>
        </is>
      </c>
    </row>
    <row r="112" outlineLevel="1" customFormat="1" s="1">
      <c r="B112" s="46" t="n"/>
      <c r="C112" s="144" t="n"/>
      <c r="D112" s="140" t="n"/>
      <c r="E112" s="18" t="n"/>
      <c r="F112" s="53" t="inlineStr">
        <is>
          <t>中野島A</t>
        </is>
      </c>
      <c r="G112" s="32" t="inlineStr">
        <is>
          <t>0-13</t>
        </is>
      </c>
      <c r="H112" s="31" t="inlineStr">
        <is>
          <t>×</t>
        </is>
      </c>
      <c r="I112" s="54" t="inlineStr">
        <is>
          <t>明浜F</t>
        </is>
      </c>
    </row>
    <row r="113" outlineLevel="1" customFormat="1" s="1">
      <c r="B113" s="143" t="n">
        <v>45970</v>
      </c>
      <c r="C113" s="144">
        <f>B113</f>
        <v/>
      </c>
      <c r="D113" s="140" t="inlineStr">
        <is>
          <t>湘南チャレンジ杯</t>
        </is>
      </c>
      <c r="E113" s="18" t="inlineStr">
        <is>
          <t>大磯運動公園多目的グランド</t>
        </is>
      </c>
      <c r="F113" s="53" t="inlineStr">
        <is>
          <t>P.S.T.C.LOND RINA/B</t>
        </is>
      </c>
      <c r="G113" s="32" t="inlineStr">
        <is>
          <t>1-1</t>
        </is>
      </c>
      <c r="H113" s="31" t="inlineStr">
        <is>
          <t>△</t>
        </is>
      </c>
      <c r="I113" s="54" t="inlineStr">
        <is>
          <t>明浜S</t>
        </is>
      </c>
    </row>
    <row r="114" outlineLevel="1" customFormat="1" s="1">
      <c r="B114" s="46" t="n"/>
      <c r="C114" s="144" t="n"/>
      <c r="D114" s="140" t="n"/>
      <c r="E114" s="18" t="n"/>
      <c r="F114" s="53" t="inlineStr">
        <is>
          <t>DIENTA SC</t>
        </is>
      </c>
      <c r="G114" s="32" t="inlineStr">
        <is>
          <t>2-1</t>
        </is>
      </c>
      <c r="H114" s="31" t="inlineStr">
        <is>
          <t>〇</t>
        </is>
      </c>
      <c r="I114" s="54" t="inlineStr">
        <is>
          <t>明浜S</t>
        </is>
      </c>
    </row>
    <row r="115" outlineLevel="1" customFormat="1" s="1">
      <c r="B115" s="46" t="n"/>
      <c r="C115" s="144" t="n"/>
      <c r="D115" s="140" t="n"/>
      <c r="E115" s="18" t="n"/>
      <c r="F115" s="53" t="inlineStr">
        <is>
          <t>小松原SC</t>
        </is>
      </c>
      <c r="G115" s="32" t="inlineStr">
        <is>
          <t>0-3</t>
        </is>
      </c>
      <c r="H115" s="31" t="inlineStr">
        <is>
          <t>×</t>
        </is>
      </c>
      <c r="I115" s="54" t="inlineStr">
        <is>
          <t>明浜S</t>
        </is>
      </c>
    </row>
    <row r="116" outlineLevel="1" customFormat="1" s="1">
      <c r="B116" s="46" t="n"/>
      <c r="C116" s="144" t="n"/>
      <c r="D116" s="140" t="n"/>
      <c r="E116" s="18" t="n"/>
      <c r="F116" s="53" t="inlineStr">
        <is>
          <t>P.S.T.C.LOND RINA/A</t>
        </is>
      </c>
      <c r="G116" s="32" t="inlineStr">
        <is>
          <t>0-3</t>
        </is>
      </c>
      <c r="H116" s="31" t="inlineStr">
        <is>
          <t>×</t>
        </is>
      </c>
      <c r="I116" s="54" t="inlineStr">
        <is>
          <t>明浜S</t>
        </is>
      </c>
    </row>
    <row r="117" outlineLevel="1" customFormat="1" s="1">
      <c r="B117" s="46" t="n"/>
      <c r="C117" s="144" t="n"/>
      <c r="D117" s="140" t="n"/>
      <c r="E117" s="18" t="n"/>
      <c r="F117" s="53" t="inlineStr">
        <is>
          <t>anthen FC</t>
        </is>
      </c>
      <c r="G117" s="32" t="inlineStr">
        <is>
          <t>0-1</t>
        </is>
      </c>
      <c r="H117" s="31" t="inlineStr">
        <is>
          <t>×</t>
        </is>
      </c>
      <c r="I117" s="54" t="inlineStr">
        <is>
          <t>明浜S</t>
        </is>
      </c>
    </row>
    <row r="118" outlineLevel="1" customFormat="1" s="1">
      <c r="B118" s="143" t="n">
        <v>45964</v>
      </c>
      <c r="C118" s="144">
        <f>B118</f>
        <v/>
      </c>
      <c r="D118" s="140" t="inlineStr">
        <is>
          <t>さつき杯</t>
        </is>
      </c>
      <c r="E118" s="18" t="inlineStr">
        <is>
          <t>海老名市立中新田小学校</t>
        </is>
      </c>
      <c r="F118" s="53" t="inlineStr">
        <is>
          <t>若葉台FC</t>
        </is>
      </c>
      <c r="G118" s="32" t="inlineStr">
        <is>
          <t>1-1（PK 3-1）</t>
        </is>
      </c>
      <c r="H118" s="31" t="inlineStr">
        <is>
          <t>〇</t>
        </is>
      </c>
      <c r="I118" s="54" t="inlineStr">
        <is>
          <t>明浜S 3位パート 敢闘3位</t>
        </is>
      </c>
    </row>
    <row r="119" outlineLevel="1" customFormat="1" s="1">
      <c r="B119" s="46" t="n"/>
      <c r="C119" s="144" t="n"/>
      <c r="D119" s="140" t="n"/>
      <c r="E119" s="18" t="n"/>
      <c r="F119" s="53" t="inlineStr">
        <is>
          <t>横浜かもめ</t>
        </is>
      </c>
      <c r="G119" s="32" t="inlineStr">
        <is>
          <t>0-2</t>
        </is>
      </c>
      <c r="H119" s="31" t="inlineStr">
        <is>
          <t>×</t>
        </is>
      </c>
      <c r="I119" s="54" t="inlineStr">
        <is>
          <t>明浜S 3位パート</t>
        </is>
      </c>
    </row>
    <row r="120" outlineLevel="1" customFormat="1" s="1">
      <c r="B120" s="143" t="n">
        <v>45963</v>
      </c>
      <c r="C120" s="144">
        <f>B120</f>
        <v/>
      </c>
      <c r="D120" s="140" t="inlineStr">
        <is>
          <t>全日本 U12サッカー選手権大会 神奈川県大会</t>
        </is>
      </c>
      <c r="E120" s="18" t="inlineStr">
        <is>
          <t>しんよこフットボールパークA</t>
        </is>
      </c>
      <c r="F120" s="53" t="inlineStr">
        <is>
          <t>港北FC</t>
        </is>
      </c>
      <c r="G120" s="32" t="inlineStr">
        <is>
          <t>2-0</t>
        </is>
      </c>
      <c r="H120" s="31" t="inlineStr">
        <is>
          <t>〇</t>
        </is>
      </c>
      <c r="I120" s="54" t="inlineStr">
        <is>
          <t>明浜F</t>
        </is>
      </c>
    </row>
    <row r="121" outlineLevel="1" customFormat="1" s="1">
      <c r="B121" s="143" t="n">
        <v>45962</v>
      </c>
      <c r="C121" s="144">
        <f>B121</f>
        <v/>
      </c>
      <c r="D121" s="140" t="inlineStr">
        <is>
          <t>さつき杯</t>
        </is>
      </c>
      <c r="E121" s="18" t="inlineStr">
        <is>
          <t>海老名市立上星小学校</t>
        </is>
      </c>
      <c r="F121" s="53" t="inlineStr">
        <is>
          <t>南が丘SC</t>
        </is>
      </c>
      <c r="G121" s="32" t="inlineStr">
        <is>
          <t>1-0</t>
        </is>
      </c>
      <c r="H121" s="31" t="inlineStr">
        <is>
          <t>〇</t>
        </is>
      </c>
      <c r="I121" s="54" t="inlineStr">
        <is>
          <t>明浜S</t>
        </is>
      </c>
    </row>
    <row r="122" outlineLevel="1" customFormat="1" s="1">
      <c r="B122" s="46" t="n"/>
      <c r="C122" s="144" t="n"/>
      <c r="D122" s="140" t="n"/>
      <c r="E122" s="18" t="n"/>
      <c r="F122" s="53" t="inlineStr">
        <is>
          <t>緑野FC</t>
        </is>
      </c>
      <c r="G122" s="32" t="inlineStr">
        <is>
          <t>0-2</t>
        </is>
      </c>
      <c r="H122" s="31" t="inlineStr">
        <is>
          <t>×</t>
        </is>
      </c>
      <c r="I122" s="54" t="inlineStr">
        <is>
          <t>明浜S</t>
        </is>
      </c>
    </row>
    <row r="123" outlineLevel="1" customFormat="1" s="1">
      <c r="B123" s="46" t="n"/>
      <c r="C123" s="144" t="n"/>
      <c r="D123" s="140" t="n"/>
      <c r="E123" s="18" t="n"/>
      <c r="F123" s="53" t="inlineStr">
        <is>
          <t>清新SSS</t>
        </is>
      </c>
      <c r="G123" s="32" t="inlineStr">
        <is>
          <t>1-1</t>
        </is>
      </c>
      <c r="H123" s="31" t="inlineStr">
        <is>
          <t>△</t>
        </is>
      </c>
      <c r="I123" s="54" t="inlineStr">
        <is>
          <t>明浜S</t>
        </is>
      </c>
    </row>
    <row r="124" outlineLevel="1" customFormat="1" s="1">
      <c r="B124" s="143" t="n">
        <v>45949</v>
      </c>
      <c r="C124" s="144">
        <f>B124</f>
        <v/>
      </c>
      <c r="D124" s="140" t="inlineStr">
        <is>
          <t>FCゴールデンCUP</t>
        </is>
      </c>
      <c r="E124" s="18" t="inlineStr">
        <is>
          <t>秋葉台球技場人工芝会場</t>
        </is>
      </c>
      <c r="F124" s="53" t="inlineStr">
        <is>
          <t>FCゴールデンB</t>
        </is>
      </c>
      <c r="G124" s="32" t="inlineStr">
        <is>
          <t>0-1</t>
        </is>
      </c>
      <c r="H124" s="31" t="inlineStr">
        <is>
          <t>×</t>
        </is>
      </c>
      <c r="I124" s="54" t="inlineStr">
        <is>
          <t>6位</t>
        </is>
      </c>
    </row>
    <row r="125" outlineLevel="1" customFormat="1" s="1">
      <c r="B125" s="46" t="n"/>
      <c r="C125" s="144" t="n"/>
      <c r="D125" s="140" t="n"/>
      <c r="E125" s="18" t="n"/>
      <c r="F125" s="53" t="inlineStr">
        <is>
          <t>SSTP湘南</t>
        </is>
      </c>
      <c r="G125" s="32" t="inlineStr">
        <is>
          <t>2-2</t>
        </is>
      </c>
      <c r="H125" s="31" t="inlineStr">
        <is>
          <t>△</t>
        </is>
      </c>
      <c r="I125" s="54" t="n"/>
    </row>
    <row r="126" outlineLevel="1" customFormat="1" s="1">
      <c r="B126" s="46" t="n"/>
      <c r="C126" s="144" t="n"/>
      <c r="D126" s="140" t="n"/>
      <c r="E126" s="18" t="n"/>
      <c r="F126" s="53" t="inlineStr">
        <is>
          <t>東住吉SC</t>
        </is>
      </c>
      <c r="G126" s="32" t="inlineStr">
        <is>
          <t>0-1</t>
        </is>
      </c>
      <c r="H126" s="31" t="inlineStr">
        <is>
          <t>×</t>
        </is>
      </c>
      <c r="I126" s="54" t="n"/>
    </row>
    <row r="127" outlineLevel="1" customFormat="1" s="1">
      <c r="B127" s="46" t="n"/>
      <c r="C127" s="144" t="n"/>
      <c r="D127" s="140" t="n"/>
      <c r="E127" s="18" t="n"/>
      <c r="F127" s="53" t="inlineStr">
        <is>
          <t>FCレガーレ</t>
        </is>
      </c>
      <c r="G127" s="32" t="inlineStr">
        <is>
          <t>0-6</t>
        </is>
      </c>
      <c r="H127" s="31" t="inlineStr">
        <is>
          <t>×</t>
        </is>
      </c>
      <c r="I127" s="54" t="n"/>
    </row>
    <row r="128" outlineLevel="1" customFormat="1" s="1">
      <c r="B128" s="143" t="n">
        <v>45943</v>
      </c>
      <c r="C128" s="144">
        <f>B128</f>
        <v/>
      </c>
      <c r="D128" s="140" t="inlineStr">
        <is>
          <t>三浦招待サッカー大会(三浦カップ)</t>
        </is>
      </c>
      <c r="E128" s="18" t="inlineStr">
        <is>
          <t>潮風スポーツ公園G</t>
        </is>
      </c>
      <c r="F128" s="53" t="inlineStr">
        <is>
          <t>KOYOSC</t>
        </is>
      </c>
      <c r="G128" s="32" t="inlineStr">
        <is>
          <t>3-0</t>
        </is>
      </c>
      <c r="H128" s="31" t="inlineStr">
        <is>
          <t>〇</t>
        </is>
      </c>
      <c r="I128" s="54" t="inlineStr">
        <is>
          <t>明浜F 準優勝</t>
        </is>
      </c>
    </row>
    <row r="129" outlineLevel="1" customFormat="1" s="1">
      <c r="B129" s="46" t="n"/>
      <c r="C129" s="144" t="n"/>
      <c r="D129" s="140" t="n"/>
      <c r="E129" s="18" t="n"/>
      <c r="F129" s="53" t="inlineStr">
        <is>
          <t>馬堀FCルンデ</t>
        </is>
      </c>
      <c r="G129" s="32" t="inlineStr">
        <is>
          <t>2-0</t>
        </is>
      </c>
      <c r="H129" s="31" t="inlineStr">
        <is>
          <t>〇</t>
        </is>
      </c>
      <c r="I129" s="54" t="inlineStr">
        <is>
          <t>明浜F</t>
        </is>
      </c>
    </row>
    <row r="130" outlineLevel="1" customFormat="1" s="1">
      <c r="B130" s="46" t="n"/>
      <c r="C130" s="144" t="n"/>
      <c r="D130" s="140" t="n"/>
      <c r="E130" s="18" t="n"/>
      <c r="F130" s="53" t="inlineStr">
        <is>
          <t>寒川SC</t>
        </is>
      </c>
      <c r="G130" s="32" t="inlineStr">
        <is>
          <t>1-1（PK 3-1）</t>
        </is>
      </c>
      <c r="H130" s="31" t="inlineStr">
        <is>
          <t>〇</t>
        </is>
      </c>
      <c r="I130" s="54" t="inlineStr">
        <is>
          <t>明浜F</t>
        </is>
      </c>
    </row>
    <row r="131" outlineLevel="1" customFormat="1" s="1">
      <c r="B131" s="46" t="n"/>
      <c r="C131" s="144" t="n"/>
      <c r="D131" s="140" t="n"/>
      <c r="E131" s="18" t="n"/>
      <c r="F131" s="53" t="inlineStr">
        <is>
          <t>長井ウイングス</t>
        </is>
      </c>
      <c r="G131" s="32" t="inlineStr">
        <is>
          <t>1-2</t>
        </is>
      </c>
      <c r="H131" s="31" t="inlineStr">
        <is>
          <t>×</t>
        </is>
      </c>
      <c r="I131" s="54" t="inlineStr">
        <is>
          <t>明浜F 決勝 本戦1-1 延長0-1</t>
        </is>
      </c>
    </row>
    <row r="132" outlineLevel="1" customFormat="1" s="1">
      <c r="B132" s="143" t="n">
        <v>45943</v>
      </c>
      <c r="C132" s="144">
        <f>B132</f>
        <v/>
      </c>
      <c r="D132" s="140" t="inlineStr">
        <is>
          <t>TRM</t>
        </is>
      </c>
      <c r="E132" s="18" t="inlineStr">
        <is>
          <t>城北小</t>
        </is>
      </c>
      <c r="F132" s="53" t="inlineStr">
        <is>
          <t>城北ファイターズ</t>
        </is>
      </c>
      <c r="G132" s="32" t="inlineStr">
        <is>
          <t>1-2</t>
        </is>
      </c>
      <c r="H132" s="31" t="inlineStr">
        <is>
          <t>×</t>
        </is>
      </c>
      <c r="I132" s="54" t="inlineStr">
        <is>
          <t>明浜S</t>
        </is>
      </c>
    </row>
    <row r="133" outlineLevel="1" customFormat="1" s="1">
      <c r="B133" s="46" t="n"/>
      <c r="C133" s="144" t="n"/>
      <c r="D133" s="140" t="n"/>
      <c r="E133" s="18" t="n"/>
      <c r="F133" s="53" t="inlineStr">
        <is>
          <t>城北ファイターズ</t>
        </is>
      </c>
      <c r="G133" s="32" t="inlineStr">
        <is>
          <t>1-3</t>
        </is>
      </c>
      <c r="H133" s="31" t="inlineStr">
        <is>
          <t>×</t>
        </is>
      </c>
      <c r="I133" s="54" t="inlineStr">
        <is>
          <t>明浜S</t>
        </is>
      </c>
    </row>
    <row r="134" outlineLevel="1" customFormat="1" s="1">
      <c r="B134" s="46" t="n"/>
      <c r="C134" s="144" t="n"/>
      <c r="D134" s="140" t="n"/>
      <c r="E134" s="18" t="n"/>
      <c r="F134" s="53" t="inlineStr">
        <is>
          <t>城北ファイターズ</t>
        </is>
      </c>
      <c r="G134" s="32" t="inlineStr">
        <is>
          <t>0-1</t>
        </is>
      </c>
      <c r="H134" s="31" t="inlineStr">
        <is>
          <t>×</t>
        </is>
      </c>
      <c r="I134" s="54" t="inlineStr">
        <is>
          <t>明浜S</t>
        </is>
      </c>
    </row>
    <row r="135" outlineLevel="1" customFormat="1" s="1">
      <c r="B135" s="143" t="n">
        <v>45934</v>
      </c>
      <c r="C135" s="144">
        <f>B135</f>
        <v/>
      </c>
      <c r="D135" s="140" t="inlineStr">
        <is>
          <t>TRM</t>
        </is>
      </c>
      <c r="E135" s="18" t="inlineStr">
        <is>
          <t>明浜小学校</t>
        </is>
      </c>
      <c r="F135" s="53" t="inlineStr">
        <is>
          <t>横須賀鴨居SC</t>
        </is>
      </c>
      <c r="G135" s="32" t="inlineStr">
        <is>
          <t>0-2</t>
        </is>
      </c>
      <c r="H135" s="31" t="inlineStr">
        <is>
          <t>×</t>
        </is>
      </c>
      <c r="I135" s="54" t="inlineStr">
        <is>
          <t>明浜S</t>
        </is>
      </c>
    </row>
    <row r="136" outlineLevel="1" customFormat="1" s="1">
      <c r="B136" s="46" t="n"/>
      <c r="C136" s="144" t="n"/>
      <c r="D136" s="140" t="n"/>
      <c r="E136" s="18" t="n"/>
      <c r="F136" s="53" t="inlineStr">
        <is>
          <t>藤沢FC</t>
        </is>
      </c>
      <c r="G136" s="32" t="inlineStr">
        <is>
          <t>0-1</t>
        </is>
      </c>
      <c r="H136" s="31" t="inlineStr">
        <is>
          <t>×</t>
        </is>
      </c>
      <c r="I136" s="54" t="inlineStr">
        <is>
          <t>明浜F</t>
        </is>
      </c>
    </row>
    <row r="137" outlineLevel="1" customFormat="1" s="1">
      <c r="B137" s="46" t="n"/>
      <c r="C137" s="144" t="n"/>
      <c r="D137" s="140" t="n"/>
      <c r="E137" s="18" t="n"/>
      <c r="F137" s="53" t="inlineStr">
        <is>
          <t>横須賀鴨居SC</t>
        </is>
      </c>
      <c r="G137" s="32" t="inlineStr">
        <is>
          <t>0-0</t>
        </is>
      </c>
      <c r="H137" s="31" t="inlineStr">
        <is>
          <t>△</t>
        </is>
      </c>
      <c r="I137" s="54" t="inlineStr">
        <is>
          <t>明浜S</t>
        </is>
      </c>
    </row>
    <row r="138" outlineLevel="1" customFormat="1" s="1">
      <c r="B138" s="46" t="n"/>
      <c r="C138" s="144" t="n"/>
      <c r="D138" s="140" t="n"/>
      <c r="E138" s="18" t="n"/>
      <c r="F138" s="53" t="inlineStr">
        <is>
          <t>藤沢FC</t>
        </is>
      </c>
      <c r="G138" s="32" t="inlineStr">
        <is>
          <t>1-0</t>
        </is>
      </c>
      <c r="H138" s="31" t="inlineStr">
        <is>
          <t>〇</t>
        </is>
      </c>
      <c r="I138" s="54" t="inlineStr">
        <is>
          <t>明浜F</t>
        </is>
      </c>
    </row>
    <row r="139" outlineLevel="1" customFormat="1" s="1">
      <c r="B139" s="46" t="n"/>
      <c r="C139" s="144" t="n"/>
      <c r="D139" s="140" t="n"/>
      <c r="E139" s="18" t="n"/>
      <c r="F139" s="53" t="inlineStr">
        <is>
          <t>横須賀鴨居SC</t>
        </is>
      </c>
      <c r="G139" s="32" t="inlineStr">
        <is>
          <t>1-0</t>
        </is>
      </c>
      <c r="H139" s="31" t="inlineStr">
        <is>
          <t>〇</t>
        </is>
      </c>
      <c r="I139" s="54" t="inlineStr">
        <is>
          <t>明浜S</t>
        </is>
      </c>
    </row>
    <row r="140" outlineLevel="1" customFormat="1" s="1">
      <c r="B140" s="46" t="n"/>
      <c r="C140" s="144" t="n"/>
      <c r="D140" s="140" t="n"/>
      <c r="E140" s="18" t="n"/>
      <c r="F140" s="53" t="inlineStr">
        <is>
          <t>藤沢FC</t>
        </is>
      </c>
      <c r="G140" s="32" t="inlineStr">
        <is>
          <t>0-1</t>
        </is>
      </c>
      <c r="H140" s="31" t="inlineStr">
        <is>
          <t>×</t>
        </is>
      </c>
      <c r="I140" s="54" t="inlineStr">
        <is>
          <t>明浜F</t>
        </is>
      </c>
    </row>
    <row r="141" outlineLevel="1" customFormat="1" s="1">
      <c r="B141" s="46" t="n"/>
      <c r="C141" s="144" t="n"/>
      <c r="D141" s="140" t="n"/>
      <c r="E141" s="18" t="n"/>
      <c r="F141" s="53" t="inlineStr">
        <is>
          <t>横須賀鴨居SC</t>
        </is>
      </c>
      <c r="G141" s="32" t="inlineStr">
        <is>
          <t>0-0</t>
        </is>
      </c>
      <c r="H141" s="31" t="inlineStr">
        <is>
          <t>△</t>
        </is>
      </c>
      <c r="I141" s="54" t="inlineStr">
        <is>
          <t>明浜S</t>
        </is>
      </c>
    </row>
    <row r="142" outlineLevel="1" customFormat="1" s="1">
      <c r="B142" s="46" t="n"/>
      <c r="C142" s="144" t="n"/>
      <c r="D142" s="140" t="n"/>
      <c r="E142" s="18" t="n"/>
      <c r="F142" s="53" t="inlineStr">
        <is>
          <t>藤沢FC</t>
        </is>
      </c>
      <c r="G142" s="32" t="inlineStr">
        <is>
          <t>0-1</t>
        </is>
      </c>
      <c r="H142" s="31" t="inlineStr">
        <is>
          <t>×</t>
        </is>
      </c>
      <c r="I142" s="54" t="inlineStr">
        <is>
          <t>明浜F</t>
        </is>
      </c>
    </row>
    <row r="143" outlineLevel="1" customFormat="1" s="1">
      <c r="B143" s="46" t="n"/>
      <c r="C143" s="144" t="n"/>
      <c r="D143" s="140" t="n"/>
      <c r="E143" s="18" t="n"/>
      <c r="F143" s="53" t="inlineStr">
        <is>
          <t>横須賀鴨居SC</t>
        </is>
      </c>
      <c r="G143" s="32" t="inlineStr">
        <is>
          <t>1-0</t>
        </is>
      </c>
      <c r="H143" s="31" t="inlineStr">
        <is>
          <t>〇</t>
        </is>
      </c>
      <c r="I143" s="54" t="inlineStr">
        <is>
          <t>明浜S</t>
        </is>
      </c>
    </row>
    <row r="144" outlineLevel="1" customFormat="1" s="1">
      <c r="B144" s="46" t="n"/>
      <c r="C144" s="144" t="n"/>
      <c r="D144" s="140" t="n"/>
      <c r="E144" s="18" t="n"/>
      <c r="F144" s="53" t="inlineStr">
        <is>
          <t>藤沢FC</t>
        </is>
      </c>
      <c r="G144" s="32" t="inlineStr">
        <is>
          <t>0-0</t>
        </is>
      </c>
      <c r="H144" s="31" t="inlineStr">
        <is>
          <t>△</t>
        </is>
      </c>
      <c r="I144" s="54" t="inlineStr">
        <is>
          <t>明浜F</t>
        </is>
      </c>
    </row>
    <row r="145" outlineLevel="1" customFormat="1" s="1">
      <c r="B145" s="143" t="n">
        <v>45928</v>
      </c>
      <c r="C145" s="144">
        <f>B145</f>
        <v/>
      </c>
      <c r="D145" s="140" t="inlineStr">
        <is>
          <t>JFA U12リーグ</t>
        </is>
      </c>
      <c r="E145" s="18" t="inlineStr">
        <is>
          <t>石川小学校</t>
        </is>
      </c>
      <c r="F145" s="53" t="inlineStr">
        <is>
          <t>石川SC</t>
        </is>
      </c>
      <c r="G145" s="32" t="inlineStr">
        <is>
          <t>2-0</t>
        </is>
      </c>
      <c r="H145" s="31" t="inlineStr">
        <is>
          <t>〇</t>
        </is>
      </c>
      <c r="I145" s="54" t="inlineStr">
        <is>
          <t>明浜F</t>
        </is>
      </c>
    </row>
    <row r="146" outlineLevel="1" customFormat="1" s="1">
      <c r="B146" s="143" t="n">
        <v>45928</v>
      </c>
      <c r="C146" s="144">
        <f>B146</f>
        <v/>
      </c>
      <c r="D146" s="140" t="inlineStr">
        <is>
          <t>TRM</t>
        </is>
      </c>
      <c r="E146" s="18" t="inlineStr">
        <is>
          <t>秦野戸川公園多目的グランドA</t>
        </is>
      </c>
      <c r="F146" s="53" t="inlineStr">
        <is>
          <t>大津FC</t>
        </is>
      </c>
      <c r="G146" s="32" t="inlineStr">
        <is>
          <t>2-1</t>
        </is>
      </c>
      <c r="H146" s="31" t="inlineStr">
        <is>
          <t>〇</t>
        </is>
      </c>
      <c r="I146" s="54" t="inlineStr">
        <is>
          <t>明浜S</t>
        </is>
      </c>
    </row>
    <row r="147" outlineLevel="1" customFormat="1" s="1">
      <c r="B147" s="46" t="n"/>
      <c r="C147" s="144" t="n"/>
      <c r="D147" s="140" t="n"/>
      <c r="E147" s="18" t="n"/>
      <c r="F147" s="53" t="inlineStr">
        <is>
          <t>T.C.F.C</t>
        </is>
      </c>
      <c r="G147" s="32" t="inlineStr">
        <is>
          <t>0-1</t>
        </is>
      </c>
      <c r="H147" s="31" t="inlineStr">
        <is>
          <t>×</t>
        </is>
      </c>
      <c r="I147" s="54" t="inlineStr">
        <is>
          <t>明浜S</t>
        </is>
      </c>
    </row>
    <row r="148" outlineLevel="1" customFormat="1" s="1">
      <c r="B148" s="46" t="n"/>
      <c r="C148" s="144" t="n"/>
      <c r="D148" s="140" t="n"/>
      <c r="E148" s="18" t="n"/>
      <c r="F148" s="53" t="inlineStr">
        <is>
          <t>SSTP湘南SC</t>
        </is>
      </c>
      <c r="G148" s="32" t="inlineStr">
        <is>
          <t>4-0</t>
        </is>
      </c>
      <c r="H148" s="31" t="inlineStr">
        <is>
          <t>〇</t>
        </is>
      </c>
      <c r="I148" s="54" t="inlineStr">
        <is>
          <t>明浜S</t>
        </is>
      </c>
    </row>
    <row r="149" outlineLevel="1" customFormat="1" s="1">
      <c r="B149" s="46" t="n"/>
      <c r="C149" s="144" t="n"/>
      <c r="D149" s="140" t="n"/>
      <c r="E149" s="18" t="n"/>
      <c r="F149" s="53" t="inlineStr">
        <is>
          <t>SSTP湘南SC</t>
        </is>
      </c>
      <c r="G149" s="32" t="inlineStr">
        <is>
          <t>2-0</t>
        </is>
      </c>
      <c r="H149" s="31" t="inlineStr">
        <is>
          <t>〇</t>
        </is>
      </c>
      <c r="I149" s="54" t="inlineStr">
        <is>
          <t>明浜S</t>
        </is>
      </c>
    </row>
    <row r="150" outlineLevel="1" customFormat="1" s="1">
      <c r="B150" s="46" t="n"/>
      <c r="C150" s="144" t="n"/>
      <c r="D150" s="140" t="n"/>
      <c r="E150" s="18" t="n"/>
      <c r="F150" s="53" t="inlineStr">
        <is>
          <t>T.C.F.C</t>
        </is>
      </c>
      <c r="G150" s="32" t="inlineStr">
        <is>
          <t>0-4</t>
        </is>
      </c>
      <c r="H150" s="31" t="inlineStr">
        <is>
          <t>×</t>
        </is>
      </c>
      <c r="I150" s="54" t="inlineStr">
        <is>
          <t>明浜S</t>
        </is>
      </c>
    </row>
    <row r="151" outlineLevel="1" customFormat="1" s="1">
      <c r="B151" s="143" t="n">
        <v>45927</v>
      </c>
      <c r="C151" s="144">
        <f>B151</f>
        <v/>
      </c>
      <c r="D151" s="140" t="inlineStr">
        <is>
          <t>武山主催TRM</t>
        </is>
      </c>
      <c r="E151" s="18" t="inlineStr">
        <is>
          <t>荻野小学校</t>
        </is>
      </c>
      <c r="F151" s="53" t="inlineStr">
        <is>
          <t>武山キッカーズ・ジュニア</t>
        </is>
      </c>
      <c r="G151" s="32" t="inlineStr">
        <is>
          <t>2-0</t>
        </is>
      </c>
      <c r="H151" s="31" t="inlineStr">
        <is>
          <t>〇</t>
        </is>
      </c>
      <c r="I151" s="54" t="inlineStr">
        <is>
          <t>明浜F</t>
        </is>
      </c>
    </row>
    <row r="152" outlineLevel="1" customFormat="1" s="1">
      <c r="B152" s="46" t="n"/>
      <c r="C152" s="144" t="n"/>
      <c r="D152" s="140" t="n"/>
      <c r="E152" s="18" t="n"/>
      <c r="F152" s="53" t="inlineStr">
        <is>
          <t>大津FC</t>
        </is>
      </c>
      <c r="G152" s="32" t="inlineStr">
        <is>
          <t>0-0</t>
        </is>
      </c>
      <c r="H152" s="31" t="inlineStr">
        <is>
          <t>△</t>
        </is>
      </c>
      <c r="I152" s="54" t="inlineStr">
        <is>
          <t>明浜S</t>
        </is>
      </c>
    </row>
    <row r="153" outlineLevel="1" customFormat="1" s="1">
      <c r="B153" s="46" t="n"/>
      <c r="C153" s="144" t="n"/>
      <c r="D153" s="140" t="n"/>
      <c r="E153" s="18" t="n"/>
      <c r="F153" s="53" t="inlineStr">
        <is>
          <t>武山キッカーズ・ジュニア</t>
        </is>
      </c>
      <c r="G153" s="32" t="inlineStr">
        <is>
          <t>2-0</t>
        </is>
      </c>
      <c r="H153" s="31" t="inlineStr">
        <is>
          <t>〇</t>
        </is>
      </c>
      <c r="I153" s="54" t="inlineStr">
        <is>
          <t>明浜F</t>
        </is>
      </c>
    </row>
    <row r="154" outlineLevel="1" customFormat="1" s="1">
      <c r="B154" s="46" t="n"/>
      <c r="C154" s="144" t="n"/>
      <c r="D154" s="140" t="n"/>
      <c r="E154" s="18" t="n"/>
      <c r="F154" s="53" t="inlineStr">
        <is>
          <t>大津FC</t>
        </is>
      </c>
      <c r="G154" s="32" t="inlineStr">
        <is>
          <t>0-1</t>
        </is>
      </c>
      <c r="H154" s="31" t="inlineStr">
        <is>
          <t>×</t>
        </is>
      </c>
      <c r="I154" s="54" t="inlineStr">
        <is>
          <t>明浜S</t>
        </is>
      </c>
    </row>
    <row r="155" outlineLevel="1" customFormat="1" s="1">
      <c r="B155" s="46" t="n"/>
      <c r="C155" s="144" t="n"/>
      <c r="D155" s="140" t="n"/>
      <c r="E155" s="18" t="n"/>
      <c r="F155" s="53" t="inlineStr">
        <is>
          <t>武山キッカーズ・ジュニア</t>
        </is>
      </c>
      <c r="G155" s="32" t="inlineStr">
        <is>
          <t>1-2</t>
        </is>
      </c>
      <c r="H155" s="31" t="inlineStr">
        <is>
          <t>×</t>
        </is>
      </c>
      <c r="I155" s="54" t="inlineStr">
        <is>
          <t>明浜S</t>
        </is>
      </c>
    </row>
    <row r="156" outlineLevel="1" customFormat="1" s="1">
      <c r="B156" s="46" t="n"/>
      <c r="C156" s="144" t="n"/>
      <c r="D156" s="140" t="n"/>
      <c r="E156" s="18" t="n"/>
      <c r="F156" s="53" t="inlineStr">
        <is>
          <t>大津FC</t>
        </is>
      </c>
      <c r="G156" s="32" t="inlineStr">
        <is>
          <t>1-1</t>
        </is>
      </c>
      <c r="H156" s="31" t="inlineStr">
        <is>
          <t>△</t>
        </is>
      </c>
      <c r="I156" s="54" t="inlineStr">
        <is>
          <t>明浜F</t>
        </is>
      </c>
    </row>
    <row r="157" outlineLevel="1" customFormat="1" s="1">
      <c r="B157" s="46" t="n"/>
      <c r="C157" s="144" t="n"/>
      <c r="D157" s="140" t="n"/>
      <c r="E157" s="18" t="n"/>
      <c r="F157" s="53" t="inlineStr">
        <is>
          <t>武山キッカーズ・ジュニア</t>
        </is>
      </c>
      <c r="G157" s="32" t="inlineStr">
        <is>
          <t>0-0</t>
        </is>
      </c>
      <c r="H157" s="31" t="inlineStr">
        <is>
          <t>△</t>
        </is>
      </c>
      <c r="I157" s="54" t="n"/>
    </row>
    <row r="158" outlineLevel="1" customFormat="1" s="1">
      <c r="B158" s="143" t="n">
        <v>45923</v>
      </c>
      <c r="C158" s="144">
        <f>B158</f>
        <v/>
      </c>
      <c r="D158" s="140" t="inlineStr">
        <is>
          <t>JFA U12リーグ</t>
        </is>
      </c>
      <c r="E158" s="18" t="inlineStr">
        <is>
          <t>明浜小学校</t>
        </is>
      </c>
      <c r="F158" s="53" t="inlineStr">
        <is>
          <t>鵠洋アーセナル</t>
        </is>
      </c>
      <c r="G158" s="32" t="inlineStr">
        <is>
          <t>2-1</t>
        </is>
      </c>
      <c r="H158" s="31" t="inlineStr">
        <is>
          <t>〇</t>
        </is>
      </c>
      <c r="I158" s="54" t="inlineStr">
        <is>
          <t>明浜F</t>
        </is>
      </c>
    </row>
    <row r="159" outlineLevel="1" customFormat="1" s="1">
      <c r="B159" s="46" t="n"/>
      <c r="C159" s="144" t="n"/>
      <c r="D159" s="140" t="n"/>
      <c r="E159" s="18" t="n"/>
      <c r="F159" s="53" t="inlineStr">
        <is>
          <t>鵠沼SC</t>
        </is>
      </c>
      <c r="G159" s="32" t="inlineStr">
        <is>
          <t>0-3</t>
        </is>
      </c>
      <c r="H159" s="31" t="inlineStr">
        <is>
          <t>×</t>
        </is>
      </c>
      <c r="I159" s="54" t="inlineStr">
        <is>
          <t>明浜F TRM</t>
        </is>
      </c>
    </row>
    <row r="160" outlineLevel="1" customFormat="1" s="1">
      <c r="B160" s="143" t="n">
        <v>45923</v>
      </c>
      <c r="C160" s="144">
        <f>B160</f>
        <v/>
      </c>
      <c r="D160" s="140" t="inlineStr">
        <is>
          <t>JFA U12リーグ</t>
        </is>
      </c>
      <c r="E160" s="18" t="inlineStr">
        <is>
          <t>鴨居中学校</t>
        </is>
      </c>
      <c r="F160" s="53" t="inlineStr">
        <is>
          <t>城北ファイターズ</t>
        </is>
      </c>
      <c r="G160" s="32" t="inlineStr">
        <is>
          <t>0-2</t>
        </is>
      </c>
      <c r="H160" s="31" t="inlineStr">
        <is>
          <t>×</t>
        </is>
      </c>
      <c r="I160" s="54" t="inlineStr">
        <is>
          <t>明浜S</t>
        </is>
      </c>
    </row>
    <row r="161" outlineLevel="1" customFormat="1" s="1">
      <c r="B161" s="46" t="n"/>
      <c r="C161" s="144" t="n"/>
      <c r="D161" s="140" t="n"/>
      <c r="E161" s="18" t="n"/>
      <c r="F161" s="53" t="inlineStr">
        <is>
          <t>武山キッカーズ・ジュニア</t>
        </is>
      </c>
      <c r="G161" s="32" t="inlineStr">
        <is>
          <t>2-2</t>
        </is>
      </c>
      <c r="H161" s="31" t="inlineStr">
        <is>
          <t>△</t>
        </is>
      </c>
      <c r="I161" s="54" t="inlineStr">
        <is>
          <t>明浜S</t>
        </is>
      </c>
    </row>
    <row r="162" outlineLevel="1" customFormat="1" s="1">
      <c r="B162" s="46" t="n"/>
      <c r="C162" s="144" t="n"/>
      <c r="D162" s="140" t="n"/>
      <c r="E162" s="18" t="n"/>
      <c r="F162" s="53" t="inlineStr">
        <is>
          <t>大津FC</t>
        </is>
      </c>
      <c r="G162" s="32" t="inlineStr">
        <is>
          <t>0-1</t>
        </is>
      </c>
      <c r="H162" s="31" t="inlineStr">
        <is>
          <t>×</t>
        </is>
      </c>
      <c r="I162" s="54" t="inlineStr">
        <is>
          <t>明浜S TRM</t>
        </is>
      </c>
    </row>
    <row r="163" outlineLevel="1" customFormat="1" s="1">
      <c r="B163" s="46" t="n"/>
      <c r="C163" s="144" t="n"/>
      <c r="D163" s="140" t="n"/>
      <c r="E163" s="18" t="n"/>
      <c r="F163" s="53" t="inlineStr">
        <is>
          <t>横須賀鴨居SC</t>
        </is>
      </c>
      <c r="G163" s="32" t="inlineStr">
        <is>
          <t>1-0</t>
        </is>
      </c>
      <c r="H163" s="31" t="inlineStr">
        <is>
          <t>〇</t>
        </is>
      </c>
      <c r="I163" s="54" t="inlineStr">
        <is>
          <t>明浜S TRM</t>
        </is>
      </c>
    </row>
    <row r="164" outlineLevel="1" customFormat="1" s="1">
      <c r="B164" s="143" t="n">
        <v>45921</v>
      </c>
      <c r="C164" s="144">
        <f>B164</f>
        <v/>
      </c>
      <c r="D164" s="140" t="inlineStr">
        <is>
          <t>JFA U12リーグ</t>
        </is>
      </c>
      <c r="E164" s="18" t="inlineStr">
        <is>
          <t>藤沢市立石川小学校</t>
        </is>
      </c>
      <c r="F164" s="53" t="inlineStr">
        <is>
          <t>横須賀シーガルズFC</t>
        </is>
      </c>
      <c r="G164" s="32" t="inlineStr">
        <is>
          <t>0-0</t>
        </is>
      </c>
      <c r="H164" s="31" t="inlineStr">
        <is>
          <t>△</t>
        </is>
      </c>
      <c r="I164" s="54" t="inlineStr">
        <is>
          <t>明浜F</t>
        </is>
      </c>
    </row>
    <row r="165" outlineLevel="1" customFormat="1" s="1">
      <c r="B165" s="46" t="n"/>
      <c r="C165" s="144" t="n"/>
      <c r="D165" s="140" t="n"/>
      <c r="E165" s="18" t="n"/>
      <c r="F165" s="53" t="inlineStr">
        <is>
          <t>FC 50.4</t>
        </is>
      </c>
      <c r="G165" s="32" t="inlineStr">
        <is>
          <t>1-0</t>
        </is>
      </c>
      <c r="H165" s="31" t="inlineStr">
        <is>
          <t>〇</t>
        </is>
      </c>
      <c r="I165" s="54" t="inlineStr">
        <is>
          <t>明浜F</t>
        </is>
      </c>
    </row>
    <row r="166" outlineLevel="1" customFormat="1" s="1">
      <c r="B166" s="143" t="n">
        <v>45921</v>
      </c>
      <c r="C166" s="144">
        <f>B166</f>
        <v/>
      </c>
      <c r="D166" s="140" t="inlineStr"/>
      <c r="E166" s="18" t="inlineStr"/>
      <c r="F166" s="53" t="inlineStr">
        <is>
          <t>大津FC</t>
        </is>
      </c>
      <c r="G166" s="32" t="inlineStr">
        <is>
          <t>1-0</t>
        </is>
      </c>
      <c r="H166" s="31" t="inlineStr">
        <is>
          <t>〇</t>
        </is>
      </c>
      <c r="I166" s="54" t="inlineStr">
        <is>
          <t>明浜S</t>
        </is>
      </c>
    </row>
    <row r="167" outlineLevel="1" customFormat="1" s="1">
      <c r="B167" s="46" t="n"/>
      <c r="C167" s="144" t="n"/>
      <c r="D167" s="140" t="n"/>
      <c r="E167" s="18" t="n"/>
      <c r="F167" s="53" t="inlineStr">
        <is>
          <t>いずみＫ</t>
        </is>
      </c>
      <c r="G167" s="32" t="inlineStr">
        <is>
          <t>0-0</t>
        </is>
      </c>
      <c r="H167" s="31" t="inlineStr">
        <is>
          <t>△</t>
        </is>
      </c>
      <c r="I167" s="54" t="inlineStr">
        <is>
          <t>明浜S</t>
        </is>
      </c>
    </row>
    <row r="168" outlineLevel="1" customFormat="1" s="1">
      <c r="B168" s="46" t="n"/>
      <c r="C168" s="144" t="n"/>
      <c r="D168" s="140" t="n"/>
      <c r="E168" s="18" t="n"/>
      <c r="F168" s="53" t="inlineStr">
        <is>
          <t>SSTP湘南</t>
        </is>
      </c>
      <c r="G168" s="32" t="inlineStr">
        <is>
          <t>0-0</t>
        </is>
      </c>
      <c r="H168" s="31" t="inlineStr">
        <is>
          <t>△</t>
        </is>
      </c>
      <c r="I168" s="54" t="inlineStr">
        <is>
          <t>明浜S TRM</t>
        </is>
      </c>
    </row>
    <row r="169" outlineLevel="1" customFormat="1" s="1">
      <c r="B169" s="46" t="n"/>
      <c r="C169" s="144" t="n"/>
      <c r="D169" s="140" t="n"/>
      <c r="E169" s="18" t="n"/>
      <c r="F169" s="53" t="inlineStr">
        <is>
          <t>SSTP湘南</t>
        </is>
      </c>
      <c r="G169" s="32" t="inlineStr">
        <is>
          <t>0-0</t>
        </is>
      </c>
      <c r="H169" s="31" t="inlineStr">
        <is>
          <t>△</t>
        </is>
      </c>
      <c r="I169" s="54" t="inlineStr">
        <is>
          <t>明浜S TRM</t>
        </is>
      </c>
    </row>
    <row r="170" outlineLevel="1" customFormat="1" s="1">
      <c r="B170" s="46" t="n"/>
      <c r="C170" s="144" t="n"/>
      <c r="D170" s="140" t="n"/>
      <c r="E170" s="18" t="n"/>
      <c r="F170" s="53" t="inlineStr">
        <is>
          <t>SSTP湘南</t>
        </is>
      </c>
      <c r="G170" s="32" t="inlineStr">
        <is>
          <t>3-1</t>
        </is>
      </c>
      <c r="H170" s="31" t="inlineStr">
        <is>
          <t>〇</t>
        </is>
      </c>
      <c r="I170" s="54" t="inlineStr">
        <is>
          <t>明浜S TRM</t>
        </is>
      </c>
    </row>
    <row r="171" outlineLevel="1" customFormat="1" s="1">
      <c r="B171" s="143" t="n">
        <v>45920</v>
      </c>
      <c r="C171" s="144">
        <f>B171</f>
        <v/>
      </c>
      <c r="D171" s="140" t="inlineStr">
        <is>
          <t>JFA U12リーグ</t>
        </is>
      </c>
      <c r="E171" s="18" t="inlineStr">
        <is>
          <t>潮風スポーツ公園グランド</t>
        </is>
      </c>
      <c r="F171" s="53" t="inlineStr">
        <is>
          <t>TADOなかよしSC</t>
        </is>
      </c>
      <c r="G171" s="32" t="inlineStr">
        <is>
          <t>1-0</t>
        </is>
      </c>
      <c r="H171" s="31" t="inlineStr">
        <is>
          <t>〇</t>
        </is>
      </c>
      <c r="I171" s="54" t="inlineStr">
        <is>
          <t>明浜F</t>
        </is>
      </c>
    </row>
    <row r="172" outlineLevel="1" customFormat="1" s="1">
      <c r="B172" s="46" t="n"/>
      <c r="C172" s="144" t="n"/>
      <c r="D172" s="140" t="n"/>
      <c r="E172" s="18" t="n"/>
      <c r="F172" s="53" t="inlineStr">
        <is>
          <t>よりともSC</t>
        </is>
      </c>
      <c r="G172" s="32" t="inlineStr">
        <is>
          <t>1-0</t>
        </is>
      </c>
      <c r="H172" s="31" t="inlineStr">
        <is>
          <t>〇</t>
        </is>
      </c>
      <c r="I172" s="54" t="inlineStr">
        <is>
          <t>明浜F TRM</t>
        </is>
      </c>
    </row>
    <row r="173" outlineLevel="1" customFormat="1" s="1">
      <c r="B173" s="143" t="n">
        <v>45920</v>
      </c>
      <c r="C173" s="144">
        <f>B173</f>
        <v/>
      </c>
      <c r="D173" s="140" t="inlineStr">
        <is>
          <t>夏山TRM</t>
        </is>
      </c>
      <c r="E173" s="18" t="inlineStr">
        <is>
          <t>釜利谷ひろば公園</t>
        </is>
      </c>
      <c r="F173" s="53" t="inlineStr">
        <is>
          <t>夏山SC</t>
        </is>
      </c>
      <c r="G173" s="32" t="inlineStr">
        <is>
          <t>0-2</t>
        </is>
      </c>
      <c r="H173" s="31" t="inlineStr">
        <is>
          <t>×</t>
        </is>
      </c>
      <c r="I173" s="54" t="inlineStr">
        <is>
          <t>明浜S</t>
        </is>
      </c>
    </row>
    <row r="174" outlineLevel="1" customFormat="1" s="1">
      <c r="B174" s="46" t="n"/>
      <c r="C174" s="144" t="n"/>
      <c r="D174" s="140" t="n"/>
      <c r="E174" s="18" t="n"/>
      <c r="F174" s="53" t="inlineStr">
        <is>
          <t>YSCC</t>
        </is>
      </c>
      <c r="G174" s="32" t="inlineStr">
        <is>
          <t>0-2</t>
        </is>
      </c>
      <c r="H174" s="31" t="inlineStr">
        <is>
          <t>×</t>
        </is>
      </c>
      <c r="I174" s="54" t="inlineStr">
        <is>
          <t>明浜S</t>
        </is>
      </c>
    </row>
    <row r="175" outlineLevel="1" customFormat="1" s="1">
      <c r="B175" s="46" t="n"/>
      <c r="C175" s="144" t="n"/>
      <c r="D175" s="140" t="n"/>
      <c r="E175" s="18" t="n"/>
      <c r="F175" s="53" t="inlineStr">
        <is>
          <t>夏山SC</t>
        </is>
      </c>
      <c r="G175" s="32" t="inlineStr">
        <is>
          <t>1-1</t>
        </is>
      </c>
      <c r="H175" s="31" t="inlineStr">
        <is>
          <t>△</t>
        </is>
      </c>
      <c r="I175" s="54" t="inlineStr">
        <is>
          <t>明浜S</t>
        </is>
      </c>
    </row>
    <row r="176" outlineLevel="1" customFormat="1" s="1">
      <c r="B176" s="46" t="n"/>
      <c r="C176" s="144" t="n"/>
      <c r="D176" s="140" t="n"/>
      <c r="E176" s="18" t="n"/>
      <c r="F176" s="53" t="inlineStr">
        <is>
          <t>YSCC</t>
        </is>
      </c>
      <c r="G176" s="32" t="inlineStr">
        <is>
          <t>0-0</t>
        </is>
      </c>
      <c r="H176" s="31" t="inlineStr">
        <is>
          <t>△</t>
        </is>
      </c>
      <c r="I176" s="54" t="inlineStr">
        <is>
          <t>明浜S</t>
        </is>
      </c>
    </row>
    <row r="177" outlineLevel="1" customFormat="1" s="1">
      <c r="B177" s="46" t="n"/>
      <c r="C177" s="144" t="n"/>
      <c r="D177" s="140" t="n"/>
      <c r="E177" s="18" t="n"/>
      <c r="F177" s="53" t="inlineStr">
        <is>
          <t>夏山SC</t>
        </is>
      </c>
      <c r="G177" s="32" t="inlineStr">
        <is>
          <t>0-3</t>
        </is>
      </c>
      <c r="H177" s="31" t="inlineStr">
        <is>
          <t>×</t>
        </is>
      </c>
      <c r="I177" s="54" t="inlineStr">
        <is>
          <t>明浜S</t>
        </is>
      </c>
    </row>
    <row r="178" outlineLevel="1" customFormat="1" s="1">
      <c r="B178" s="143" t="n">
        <v>45915</v>
      </c>
      <c r="C178" s="144">
        <f>B178</f>
        <v/>
      </c>
      <c r="D178" s="140" t="inlineStr">
        <is>
          <t>JFA U12リーグ</t>
        </is>
      </c>
      <c r="E178" s="18" t="inlineStr">
        <is>
          <t>城北小学校</t>
        </is>
      </c>
      <c r="F178" s="53" t="inlineStr">
        <is>
          <t>横須賀鴨居SC</t>
        </is>
      </c>
      <c r="G178" s="32" t="inlineStr">
        <is>
          <t>0-0</t>
        </is>
      </c>
      <c r="H178" s="31" t="inlineStr">
        <is>
          <t>△</t>
        </is>
      </c>
      <c r="I178" s="54" t="inlineStr">
        <is>
          <t>明浜S</t>
        </is>
      </c>
    </row>
    <row r="179" outlineLevel="1" customFormat="1" s="1">
      <c r="B179" s="46" t="n"/>
      <c r="C179" s="144" t="n"/>
      <c r="D179" s="140" t="n"/>
      <c r="E179" s="18" t="n"/>
      <c r="F179" s="53" t="inlineStr">
        <is>
          <t>FC深沢富塚</t>
        </is>
      </c>
      <c r="G179" s="32" t="inlineStr">
        <is>
          <t>3-0</t>
        </is>
      </c>
      <c r="H179" s="31" t="inlineStr">
        <is>
          <t>〇</t>
        </is>
      </c>
      <c r="I179" s="54" t="inlineStr">
        <is>
          <t>明浜S</t>
        </is>
      </c>
    </row>
    <row r="180" outlineLevel="1" customFormat="1" s="1">
      <c r="B180" s="143" t="n">
        <v>45914</v>
      </c>
      <c r="C180" s="144">
        <f>B180</f>
        <v/>
      </c>
      <c r="D180" s="140" t="inlineStr">
        <is>
          <t>フットサル大会</t>
        </is>
      </c>
      <c r="E180" s="18" t="inlineStr">
        <is>
          <t>佐原</t>
        </is>
      </c>
      <c r="F180" s="53" t="inlineStr">
        <is>
          <t>馬堀FCルンデ</t>
        </is>
      </c>
      <c r="G180" s="32" t="inlineStr">
        <is>
          <t>4-2</t>
        </is>
      </c>
      <c r="H180" s="31" t="inlineStr">
        <is>
          <t>〇</t>
        </is>
      </c>
      <c r="I180" s="54" t="n"/>
    </row>
    <row r="181" outlineLevel="1" customFormat="1" s="1">
      <c r="B181" s="46" t="n"/>
      <c r="C181" s="144" t="n"/>
      <c r="D181" s="140" t="n"/>
      <c r="E181" s="18" t="n"/>
      <c r="F181" s="53" t="inlineStr">
        <is>
          <t>FC追浜</t>
        </is>
      </c>
      <c r="G181" s="32" t="inlineStr">
        <is>
          <t>5-0</t>
        </is>
      </c>
      <c r="H181" s="31" t="inlineStr">
        <is>
          <t>〇</t>
        </is>
      </c>
      <c r="I181" s="54" t="n"/>
    </row>
    <row r="182" outlineLevel="1" customFormat="1" s="1">
      <c r="B182" s="46" t="n"/>
      <c r="C182" s="144" t="n"/>
      <c r="D182" s="140" t="n"/>
      <c r="E182" s="18" t="n"/>
      <c r="F182" s="53" t="inlineStr">
        <is>
          <t>久里浜FC</t>
        </is>
      </c>
      <c r="G182" s="32" t="inlineStr">
        <is>
          <t>1-0</t>
        </is>
      </c>
      <c r="H182" s="31" t="inlineStr">
        <is>
          <t>〇</t>
        </is>
      </c>
      <c r="I182" s="54" t="n"/>
    </row>
    <row r="183" outlineLevel="1" customFormat="1" s="1">
      <c r="B183" s="46" t="n"/>
      <c r="C183" s="144" t="n"/>
      <c r="D183" s="140" t="n"/>
      <c r="E183" s="18" t="n"/>
      <c r="F183" s="53" t="inlineStr">
        <is>
          <t>スワ・クラブサッカー愛好会</t>
        </is>
      </c>
      <c r="G183" s="32" t="inlineStr">
        <is>
          <t>6-0</t>
        </is>
      </c>
      <c r="H183" s="31" t="inlineStr">
        <is>
          <t>〇</t>
        </is>
      </c>
      <c r="I183" s="54" t="n"/>
    </row>
    <row r="184" outlineLevel="1" customFormat="1" s="1">
      <c r="B184" s="46" t="n"/>
      <c r="C184" s="144" t="n"/>
      <c r="D184" s="140" t="n"/>
      <c r="E184" s="18" t="n"/>
      <c r="F184" s="53" t="inlineStr">
        <is>
          <t>大楠少年サッカー友の会</t>
        </is>
      </c>
      <c r="G184" s="32" t="inlineStr">
        <is>
          <t>1-0</t>
        </is>
      </c>
      <c r="H184" s="31" t="inlineStr">
        <is>
          <t>〇</t>
        </is>
      </c>
      <c r="I184" s="54" t="inlineStr">
        <is>
          <t>準決勝</t>
        </is>
      </c>
    </row>
    <row r="185" outlineLevel="1" customFormat="1" s="1">
      <c r="B185" s="46" t="n"/>
      <c r="C185" s="144" t="n"/>
      <c r="D185" s="140" t="n"/>
      <c r="E185" s="18" t="n"/>
      <c r="F185" s="53" t="inlineStr">
        <is>
          <t>FC高坂</t>
        </is>
      </c>
      <c r="G185" s="32" t="inlineStr">
        <is>
          <t>1-1（PK 3-2）</t>
        </is>
      </c>
      <c r="H185" s="31" t="inlineStr">
        <is>
          <t>〇</t>
        </is>
      </c>
      <c r="I185" s="54" t="inlineStr">
        <is>
          <t>決勝</t>
        </is>
      </c>
    </row>
    <row r="186" outlineLevel="1" customFormat="1" s="1">
      <c r="B186" s="143" t="n">
        <v>45907</v>
      </c>
      <c r="C186" s="144">
        <f>B186</f>
        <v/>
      </c>
      <c r="D186" s="140" t="inlineStr">
        <is>
          <t>JFA U12リーグ</t>
        </is>
      </c>
      <c r="E186" s="18" t="inlineStr">
        <is>
          <t>茅ヶ崎市立茅ヶ崎小学校</t>
        </is>
      </c>
      <c r="F186" s="53" t="inlineStr">
        <is>
          <t>鵠沼SC</t>
        </is>
      </c>
      <c r="G186" s="32" t="inlineStr">
        <is>
          <t>1-0</t>
        </is>
      </c>
      <c r="H186" s="31" t="inlineStr">
        <is>
          <t>〇</t>
        </is>
      </c>
      <c r="I186" s="54" t="inlineStr">
        <is>
          <t>明浜F</t>
        </is>
      </c>
    </row>
    <row r="187" outlineLevel="1" customFormat="1" s="1">
      <c r="B187" s="46" t="n"/>
      <c r="C187" s="144" t="n"/>
      <c r="D187" s="140" t="n"/>
      <c r="E187" s="18" t="n"/>
      <c r="F187" s="53" t="inlineStr">
        <is>
          <t>湘南レオーネ</t>
        </is>
      </c>
      <c r="G187" s="32" t="inlineStr">
        <is>
          <t>0-2</t>
        </is>
      </c>
      <c r="H187" s="31" t="inlineStr">
        <is>
          <t>×</t>
        </is>
      </c>
      <c r="I187" s="54" t="inlineStr">
        <is>
          <t>明浜F</t>
        </is>
      </c>
    </row>
    <row r="188" outlineLevel="1" customFormat="1" s="1">
      <c r="B188" s="143" t="n">
        <v>45907</v>
      </c>
      <c r="C188" s="144">
        <f>B188</f>
        <v/>
      </c>
      <c r="D188" s="140" t="inlineStr">
        <is>
          <t>JFA U12リーグ</t>
        </is>
      </c>
      <c r="E188" s="18" t="inlineStr">
        <is>
          <t>秦野戸川公園多目的グランドA</t>
        </is>
      </c>
      <c r="F188" s="53" t="inlineStr">
        <is>
          <t>SSTP湘南SC</t>
        </is>
      </c>
      <c r="G188" s="32" t="inlineStr">
        <is>
          <t>0-0</t>
        </is>
      </c>
      <c r="H188" s="31" t="inlineStr">
        <is>
          <t>△</t>
        </is>
      </c>
      <c r="I188" s="54" t="inlineStr">
        <is>
          <t>明浜S</t>
        </is>
      </c>
    </row>
    <row r="189" outlineLevel="1" customFormat="1" s="1">
      <c r="B189" s="46" t="n"/>
      <c r="C189" s="144" t="n"/>
      <c r="D189" s="140" t="n"/>
      <c r="E189" s="18" t="n"/>
      <c r="F189" s="53" t="inlineStr">
        <is>
          <t>FCグランツ梅田</t>
        </is>
      </c>
      <c r="G189" s="32" t="inlineStr">
        <is>
          <t>0-1</t>
        </is>
      </c>
      <c r="H189" s="31" t="inlineStr">
        <is>
          <t>×</t>
        </is>
      </c>
      <c r="I189" s="54" t="inlineStr">
        <is>
          <t>明浜S</t>
        </is>
      </c>
    </row>
    <row r="190" outlineLevel="1" customFormat="1" s="1">
      <c r="B190" s="143" t="n">
        <v>45885</v>
      </c>
      <c r="C190" s="144">
        <f>B190</f>
        <v/>
      </c>
      <c r="D190" s="140" t="inlineStr">
        <is>
          <t>東海岸TRM</t>
        </is>
      </c>
      <c r="E190" s="18" t="inlineStr">
        <is>
          <t>茅ヶ崎市立東海岸小学校</t>
        </is>
      </c>
      <c r="F190" s="53" t="inlineStr">
        <is>
          <t>FC東海岸</t>
        </is>
      </c>
      <c r="G190" s="32" t="inlineStr">
        <is>
          <t>0-0</t>
        </is>
      </c>
      <c r="H190" s="31" t="inlineStr">
        <is>
          <t>△</t>
        </is>
      </c>
      <c r="I190" s="54" t="inlineStr">
        <is>
          <t>明浜S</t>
        </is>
      </c>
    </row>
    <row r="191" outlineLevel="1" customFormat="1" s="1">
      <c r="B191" s="46" t="n"/>
      <c r="C191" s="144" t="n"/>
      <c r="D191" s="140" t="n"/>
      <c r="E191" s="18" t="n"/>
      <c r="F191" s="53" t="inlineStr">
        <is>
          <t>FC東海岸</t>
        </is>
      </c>
      <c r="G191" s="32" t="inlineStr">
        <is>
          <t>0-0</t>
        </is>
      </c>
      <c r="H191" s="31" t="inlineStr">
        <is>
          <t>△</t>
        </is>
      </c>
      <c r="I191" s="54" t="inlineStr">
        <is>
          <t>明浜S</t>
        </is>
      </c>
    </row>
    <row r="192" outlineLevel="1" customFormat="1" s="1">
      <c r="B192" s="46" t="n"/>
      <c r="C192" s="144" t="n"/>
      <c r="D192" s="140" t="n"/>
      <c r="E192" s="18" t="n"/>
      <c r="F192" s="53" t="inlineStr">
        <is>
          <t>FC東海岸</t>
        </is>
      </c>
      <c r="G192" s="32" t="inlineStr">
        <is>
          <t>0-1</t>
        </is>
      </c>
      <c r="H192" s="31" t="inlineStr">
        <is>
          <t>×</t>
        </is>
      </c>
      <c r="I192" s="54" t="inlineStr">
        <is>
          <t>明浜S</t>
        </is>
      </c>
    </row>
    <row r="193" outlineLevel="1" customFormat="1" s="1">
      <c r="B193" s="46" t="n"/>
      <c r="C193" s="144" t="n"/>
      <c r="D193" s="140" t="n"/>
      <c r="E193" s="18" t="n"/>
      <c r="F193" s="53" t="inlineStr">
        <is>
          <t>FC東海岸</t>
        </is>
      </c>
      <c r="G193" s="32" t="inlineStr">
        <is>
          <t>0-0</t>
        </is>
      </c>
      <c r="H193" s="31" t="inlineStr">
        <is>
          <t>△</t>
        </is>
      </c>
      <c r="I193" s="54" t="inlineStr">
        <is>
          <t>明浜S</t>
        </is>
      </c>
    </row>
    <row r="194" outlineLevel="1" customFormat="1" s="1">
      <c r="B194" s="46" t="n"/>
      <c r="C194" s="144" t="n"/>
      <c r="D194" s="140" t="n"/>
      <c r="E194" s="18" t="n"/>
      <c r="F194" s="53" t="inlineStr">
        <is>
          <t>FC東海岸</t>
        </is>
      </c>
      <c r="G194" s="32" t="inlineStr">
        <is>
          <t>0-1</t>
        </is>
      </c>
      <c r="H194" s="31" t="inlineStr">
        <is>
          <t>×</t>
        </is>
      </c>
      <c r="I194" s="54" t="inlineStr">
        <is>
          <t>明浜S</t>
        </is>
      </c>
    </row>
    <row r="195" outlineLevel="1" customFormat="1" s="1">
      <c r="B195" s="46" t="n"/>
      <c r="C195" s="144" t="n"/>
      <c r="D195" s="140" t="n"/>
      <c r="E195" s="18" t="n"/>
      <c r="F195" s="53" t="inlineStr">
        <is>
          <t>FC東海岸</t>
        </is>
      </c>
      <c r="G195" s="32" t="inlineStr">
        <is>
          <t>0-0</t>
        </is>
      </c>
      <c r="H195" s="31" t="inlineStr">
        <is>
          <t>△</t>
        </is>
      </c>
      <c r="I195" s="54" t="inlineStr">
        <is>
          <t>明浜S</t>
        </is>
      </c>
    </row>
    <row r="196" outlineLevel="1" customFormat="1" s="1">
      <c r="B196" s="46" t="n"/>
      <c r="C196" s="144" t="n"/>
      <c r="D196" s="140" t="n"/>
      <c r="E196" s="18" t="n"/>
      <c r="F196" s="53" t="inlineStr">
        <is>
          <t>FC東海岸</t>
        </is>
      </c>
      <c r="G196" s="32" t="inlineStr">
        <is>
          <t>0-5</t>
        </is>
      </c>
      <c r="H196" s="31" t="inlineStr">
        <is>
          <t>×</t>
        </is>
      </c>
      <c r="I196" s="54" t="inlineStr">
        <is>
          <t>明浜S</t>
        </is>
      </c>
    </row>
    <row r="197" outlineLevel="1" customFormat="1" s="1">
      <c r="B197" s="46" t="n"/>
      <c r="C197" s="144" t="n"/>
      <c r="D197" s="140" t="n"/>
      <c r="E197" s="18" t="n"/>
      <c r="F197" s="53" t="inlineStr">
        <is>
          <t>FC東海岸</t>
        </is>
      </c>
      <c r="G197" s="32" t="inlineStr">
        <is>
          <t>0-1</t>
        </is>
      </c>
      <c r="H197" s="31" t="inlineStr">
        <is>
          <t>×</t>
        </is>
      </c>
      <c r="I197" s="54" t="inlineStr">
        <is>
          <t>明浜S</t>
        </is>
      </c>
    </row>
    <row r="198" outlineLevel="1" customFormat="1" s="1">
      <c r="B198" s="143" t="n">
        <v>45865</v>
      </c>
      <c r="C198" s="144">
        <f>B198</f>
        <v/>
      </c>
      <c r="D198" s="140" t="inlineStr">
        <is>
          <t>馬堀 FCルンデU12 TRM</t>
        </is>
      </c>
      <c r="E198" s="18" t="inlineStr">
        <is>
          <t>馬堀中学校</t>
        </is>
      </c>
      <c r="F198" s="53" t="inlineStr">
        <is>
          <t>馬堀FCルンデ</t>
        </is>
      </c>
      <c r="G198" s="32" t="inlineStr">
        <is>
          <t>0-0</t>
        </is>
      </c>
      <c r="H198" s="31" t="inlineStr">
        <is>
          <t>△</t>
        </is>
      </c>
      <c r="I198" s="54" t="inlineStr">
        <is>
          <t>明浜F.S混合</t>
        </is>
      </c>
    </row>
    <row r="199" outlineLevel="1" customFormat="1" s="1">
      <c r="B199" s="46" t="n"/>
      <c r="C199" s="144" t="n"/>
      <c r="D199" s="140" t="n"/>
      <c r="E199" s="18" t="n"/>
      <c r="F199" s="53" t="inlineStr">
        <is>
          <t>佐野ベアーズ</t>
        </is>
      </c>
      <c r="G199" s="32" t="inlineStr">
        <is>
          <t>0-0</t>
        </is>
      </c>
      <c r="H199" s="31" t="inlineStr">
        <is>
          <t>△</t>
        </is>
      </c>
      <c r="I199" s="54" t="inlineStr">
        <is>
          <t>明浜F.S混合</t>
        </is>
      </c>
    </row>
    <row r="200" outlineLevel="1" customFormat="1" s="1">
      <c r="B200" s="46" t="n"/>
      <c r="C200" s="144" t="n"/>
      <c r="D200" s="140" t="n"/>
      <c r="E200" s="18" t="n"/>
      <c r="F200" s="53" t="inlineStr">
        <is>
          <t>馬堀FCルンデ</t>
        </is>
      </c>
      <c r="G200" s="32" t="inlineStr">
        <is>
          <t>0-2</t>
        </is>
      </c>
      <c r="H200" s="31" t="inlineStr">
        <is>
          <t>×</t>
        </is>
      </c>
      <c r="I200" s="54" t="inlineStr">
        <is>
          <t>明浜F.S混合</t>
        </is>
      </c>
    </row>
    <row r="201" outlineLevel="1" customFormat="1" s="1">
      <c r="B201" s="46" t="n"/>
      <c r="C201" s="144" t="n"/>
      <c r="D201" s="140" t="n"/>
      <c r="E201" s="18" t="n"/>
      <c r="F201" s="53" t="inlineStr">
        <is>
          <t>佐野ベアーズ</t>
        </is>
      </c>
      <c r="G201" s="32" t="inlineStr">
        <is>
          <t>0-3</t>
        </is>
      </c>
      <c r="H201" s="31" t="inlineStr">
        <is>
          <t>×</t>
        </is>
      </c>
      <c r="I201" s="54" t="inlineStr">
        <is>
          <t>明浜F.S混合</t>
        </is>
      </c>
    </row>
    <row r="202" outlineLevel="1" customFormat="1" s="1">
      <c r="B202" s="46" t="n"/>
      <c r="C202" s="144" t="n"/>
      <c r="D202" s="140" t="n"/>
      <c r="E202" s="18" t="n"/>
      <c r="F202" s="53" t="inlineStr">
        <is>
          <t>佐野ベアーズ</t>
        </is>
      </c>
      <c r="G202" s="32" t="inlineStr">
        <is>
          <t>PK 7-8</t>
        </is>
      </c>
      <c r="H202" s="31" t="inlineStr">
        <is>
          <t>×</t>
        </is>
      </c>
      <c r="I202" s="54" t="inlineStr">
        <is>
          <t>明浜F.S混合 PK戦</t>
        </is>
      </c>
    </row>
    <row r="203" outlineLevel="1" customFormat="1" s="1">
      <c r="B203" s="46" t="n"/>
      <c r="C203" s="144" t="n"/>
      <c r="D203" s="140" t="n"/>
      <c r="E203" s="18" t="n"/>
      <c r="F203" s="53" t="inlineStr">
        <is>
          <t>馬堀FCルンデ</t>
        </is>
      </c>
      <c r="G203" s="32" t="inlineStr">
        <is>
          <t>PK 8-6</t>
        </is>
      </c>
      <c r="H203" s="31" t="inlineStr">
        <is>
          <t>〇</t>
        </is>
      </c>
      <c r="I203" s="54" t="inlineStr">
        <is>
          <t>明浜F.S混合 PK戦</t>
        </is>
      </c>
    </row>
    <row r="204" outlineLevel="1" customFormat="1" s="1">
      <c r="B204" s="143" t="n">
        <v>45859</v>
      </c>
      <c r="C204" s="144">
        <f>B204</f>
        <v/>
      </c>
      <c r="D204" s="140" t="inlineStr">
        <is>
          <t>第25回耕余杯争奪U12サッカー大会</t>
        </is>
      </c>
      <c r="E204" s="18" t="inlineStr">
        <is>
          <t>羽鳥小学校</t>
        </is>
      </c>
      <c r="F204" s="53" t="inlineStr">
        <is>
          <t>FC湘南辻堂</t>
        </is>
      </c>
      <c r="G204" s="32" t="inlineStr">
        <is>
          <t>2-0</t>
        </is>
      </c>
      <c r="H204" s="31" t="inlineStr">
        <is>
          <t>〇</t>
        </is>
      </c>
      <c r="I204" s="54" t="inlineStr">
        <is>
          <t>明浜F 上位パート 4位</t>
        </is>
      </c>
    </row>
    <row r="205" outlineLevel="1" customFormat="1" s="1">
      <c r="B205" s="46" t="n"/>
      <c r="C205" s="144" t="n"/>
      <c r="D205" s="140" t="n"/>
      <c r="E205" s="18" t="n"/>
      <c r="F205" s="53" t="inlineStr">
        <is>
          <t>CIELO FC</t>
        </is>
      </c>
      <c r="G205" s="32" t="inlineStr">
        <is>
          <t>1-1</t>
        </is>
      </c>
      <c r="H205" s="31" t="inlineStr">
        <is>
          <t>△</t>
        </is>
      </c>
      <c r="I205" s="54" t="inlineStr">
        <is>
          <t>明浜F 上位パート</t>
        </is>
      </c>
    </row>
    <row r="206" outlineLevel="1" customFormat="1" s="1">
      <c r="B206" s="46" t="n"/>
      <c r="C206" s="144" t="n"/>
      <c r="D206" s="140" t="n"/>
      <c r="E206" s="18" t="n"/>
      <c r="F206" s="53" t="inlineStr">
        <is>
          <t>葉山JGK</t>
        </is>
      </c>
      <c r="G206" s="32" t="inlineStr">
        <is>
          <t>0-1</t>
        </is>
      </c>
      <c r="H206" s="31" t="inlineStr">
        <is>
          <t>×</t>
        </is>
      </c>
      <c r="I206" s="54" t="inlineStr">
        <is>
          <t>明浜F 3位決定戦</t>
        </is>
      </c>
    </row>
    <row r="207" outlineLevel="1" customFormat="1" s="1">
      <c r="B207" s="143" t="n">
        <v>45858</v>
      </c>
      <c r="C207" s="144">
        <f>B207</f>
        <v/>
      </c>
      <c r="D207" s="140" t="inlineStr">
        <is>
          <t>第25回耕余杯争奪U12サッカー大会</t>
        </is>
      </c>
      <c r="E207" s="18" t="inlineStr">
        <is>
          <t>大鋸運動公園グランド</t>
        </is>
      </c>
      <c r="F207" s="53" t="inlineStr">
        <is>
          <t>FCアルファJr</t>
        </is>
      </c>
      <c r="G207" s="32" t="inlineStr">
        <is>
          <t>2-0</t>
        </is>
      </c>
      <c r="H207" s="31" t="inlineStr">
        <is>
          <t>〇</t>
        </is>
      </c>
      <c r="I207" s="54" t="inlineStr">
        <is>
          <t>明浜F 予選ブロック</t>
        </is>
      </c>
    </row>
    <row r="208" outlineLevel="1" customFormat="1" s="1">
      <c r="B208" s="46" t="n"/>
      <c r="C208" s="144" t="n"/>
      <c r="D208" s="140" t="n"/>
      <c r="E208" s="18" t="n"/>
      <c r="F208" s="53" t="inlineStr">
        <is>
          <t>湘南ルベントSC</t>
        </is>
      </c>
      <c r="G208" s="32" t="inlineStr">
        <is>
          <t>1-0</t>
        </is>
      </c>
      <c r="H208" s="31" t="inlineStr">
        <is>
          <t>〇</t>
        </is>
      </c>
      <c r="I208" s="54" t="inlineStr">
        <is>
          <t>明浜F 予選ブロック</t>
        </is>
      </c>
    </row>
    <row r="209" outlineLevel="1" customFormat="1" s="1">
      <c r="B209" s="46" t="n"/>
      <c r="C209" s="144" t="n"/>
      <c r="D209" s="140" t="n"/>
      <c r="E209" s="18" t="n"/>
      <c r="F209" s="53" t="inlineStr">
        <is>
          <t>松浪少年SC</t>
        </is>
      </c>
      <c r="G209" s="32" t="inlineStr">
        <is>
          <t>1-0</t>
        </is>
      </c>
      <c r="H209" s="31" t="inlineStr">
        <is>
          <t>〇</t>
        </is>
      </c>
      <c r="I209" s="54" t="inlineStr">
        <is>
          <t>明浜F 予選ブロック</t>
        </is>
      </c>
    </row>
    <row r="210" outlineLevel="1" customFormat="1" s="1">
      <c r="B210" s="46" t="n"/>
      <c r="C210" s="144" t="n"/>
      <c r="D210" s="140" t="n"/>
      <c r="E210" s="18" t="n"/>
      <c r="F210" s="53" t="inlineStr">
        <is>
          <t>秋葉台SC</t>
        </is>
      </c>
      <c r="G210" s="32" t="inlineStr">
        <is>
          <t>2-0</t>
        </is>
      </c>
      <c r="H210" s="31" t="inlineStr">
        <is>
          <t>〇</t>
        </is>
      </c>
      <c r="I210" s="54" t="inlineStr">
        <is>
          <t>明浜F 予選ブロック</t>
        </is>
      </c>
    </row>
    <row r="211" outlineLevel="1" customFormat="1" s="1">
      <c r="B211" s="46" t="n"/>
      <c r="C211" s="144" t="n"/>
      <c r="D211" s="140" t="n"/>
      <c r="E211" s="18" t="n"/>
      <c r="F211" s="53" t="inlineStr">
        <is>
          <t>CIELO FC</t>
        </is>
      </c>
      <c r="G211" s="32" t="inlineStr">
        <is>
          <t>2-1</t>
        </is>
      </c>
      <c r="H211" s="31" t="inlineStr">
        <is>
          <t>〇</t>
        </is>
      </c>
      <c r="I211" s="54" t="inlineStr">
        <is>
          <t>明浜F 予選ブロック</t>
        </is>
      </c>
    </row>
    <row r="212" outlineLevel="1" customFormat="1" s="1">
      <c r="B212" s="143" t="n">
        <v>45858</v>
      </c>
      <c r="C212" s="144">
        <f>B212</f>
        <v/>
      </c>
      <c r="D212" s="140" t="inlineStr">
        <is>
          <t>第４回笹音カップU12</t>
        </is>
      </c>
      <c r="E212" s="18" t="inlineStr">
        <is>
          <t>深谷通信隊跡地グランド</t>
        </is>
      </c>
      <c r="F212" s="53" t="inlineStr">
        <is>
          <t>リバーSC</t>
        </is>
      </c>
      <c r="G212" s="32" t="inlineStr">
        <is>
          <t>0-1</t>
        </is>
      </c>
      <c r="H212" s="31" t="inlineStr">
        <is>
          <t>×</t>
        </is>
      </c>
      <c r="I212" s="54" t="inlineStr">
        <is>
          <t>明浜S</t>
        </is>
      </c>
    </row>
    <row r="213" outlineLevel="1" customFormat="1" s="1">
      <c r="B213" s="46" t="n"/>
      <c r="C213" s="144" t="n"/>
      <c r="D213" s="140" t="n"/>
      <c r="E213" s="18" t="n"/>
      <c r="F213" s="53" t="inlineStr">
        <is>
          <t>深園G</t>
        </is>
      </c>
      <c r="G213" s="32" t="inlineStr">
        <is>
          <t>0-3</t>
        </is>
      </c>
      <c r="H213" s="31" t="inlineStr">
        <is>
          <t>×</t>
        </is>
      </c>
      <c r="I213" s="54" t="inlineStr">
        <is>
          <t>明浜S</t>
        </is>
      </c>
    </row>
    <row r="214" outlineLevel="1" customFormat="1" s="1">
      <c r="B214" s="143" t="n">
        <v>45857</v>
      </c>
      <c r="C214" s="144">
        <f>B214</f>
        <v/>
      </c>
      <c r="D214" s="140" t="inlineStr">
        <is>
          <t>第４回笹音カップU12</t>
        </is>
      </c>
      <c r="E214" s="18" t="inlineStr">
        <is>
          <t>深谷通信隊跡地グランド</t>
        </is>
      </c>
      <c r="F214" s="53" t="inlineStr">
        <is>
          <t>FC六会湘南台</t>
        </is>
      </c>
      <c r="G214" s="32" t="inlineStr">
        <is>
          <t>0-2</t>
        </is>
      </c>
      <c r="H214" s="31" t="inlineStr">
        <is>
          <t>×</t>
        </is>
      </c>
      <c r="I214" s="54" t="inlineStr">
        <is>
          <t>明浜S</t>
        </is>
      </c>
    </row>
    <row r="215" outlineLevel="1" customFormat="1" s="1">
      <c r="B215" s="46" t="n"/>
      <c r="C215" s="144" t="n"/>
      <c r="D215" s="140" t="n"/>
      <c r="E215" s="18" t="n"/>
      <c r="F215" s="53" t="inlineStr">
        <is>
          <t>FCカルパ</t>
        </is>
      </c>
      <c r="G215" s="32" t="inlineStr">
        <is>
          <t>0-4</t>
        </is>
      </c>
      <c r="H215" s="31" t="inlineStr">
        <is>
          <t>×</t>
        </is>
      </c>
      <c r="I215" s="54" t="inlineStr">
        <is>
          <t>明浜S</t>
        </is>
      </c>
    </row>
    <row r="216" outlineLevel="1" customFormat="1" s="1">
      <c r="B216" s="46" t="n"/>
      <c r="C216" s="144" t="n"/>
      <c r="D216" s="140" t="n"/>
      <c r="E216" s="18" t="n"/>
      <c r="F216" s="53" t="inlineStr">
        <is>
          <t>海老名クレッセル</t>
        </is>
      </c>
      <c r="G216" s="32" t="inlineStr">
        <is>
          <t>0-2</t>
        </is>
      </c>
      <c r="H216" s="31" t="inlineStr">
        <is>
          <t>×</t>
        </is>
      </c>
      <c r="I216" s="54" t="inlineStr">
        <is>
          <t>明浜S</t>
        </is>
      </c>
    </row>
    <row r="217" outlineLevel="1" customFormat="1" s="1">
      <c r="B217" s="143" t="n">
        <v>45850</v>
      </c>
      <c r="C217" s="144">
        <f>B217</f>
        <v/>
      </c>
      <c r="D217" s="140" t="inlineStr">
        <is>
          <t>2025年度和田ヒカリ杯</t>
        </is>
      </c>
      <c r="E217" s="18" t="inlineStr">
        <is>
          <t>明浜小学校</t>
        </is>
      </c>
      <c r="F217" s="53" t="inlineStr">
        <is>
          <t>船越FC</t>
        </is>
      </c>
      <c r="G217" s="32" t="inlineStr">
        <is>
          <t>1-0</t>
        </is>
      </c>
      <c r="H217" s="31" t="inlineStr">
        <is>
          <t>〇</t>
        </is>
      </c>
      <c r="I217" s="54" t="inlineStr">
        <is>
          <t>明浜F 優勝</t>
        </is>
      </c>
    </row>
    <row r="218" outlineLevel="1" customFormat="1" s="1">
      <c r="B218" s="46" t="n"/>
      <c r="C218" s="144" t="n"/>
      <c r="D218" s="140" t="n"/>
      <c r="E218" s="18" t="n"/>
      <c r="F218" s="53" t="inlineStr">
        <is>
          <t>横須賀鴨居SC</t>
        </is>
      </c>
      <c r="G218" s="32" t="inlineStr">
        <is>
          <t>1-0</t>
        </is>
      </c>
      <c r="H218" s="31" t="inlineStr">
        <is>
          <t>〇</t>
        </is>
      </c>
      <c r="I218" s="54" t="inlineStr">
        <is>
          <t>明浜F</t>
        </is>
      </c>
    </row>
    <row r="219" outlineLevel="1" customFormat="1" s="1">
      <c r="B219" s="46" t="n"/>
      <c r="C219" s="144" t="n"/>
      <c r="D219" s="140" t="n"/>
      <c r="E219" s="18" t="n"/>
      <c r="F219" s="53" t="inlineStr">
        <is>
          <t>I.Oキッカーズ</t>
        </is>
      </c>
      <c r="G219" s="32" t="inlineStr">
        <is>
          <t>0-0</t>
        </is>
      </c>
      <c r="H219" s="31" t="inlineStr">
        <is>
          <t>△</t>
        </is>
      </c>
      <c r="I219" s="54" t="inlineStr">
        <is>
          <t>明浜F</t>
        </is>
      </c>
    </row>
    <row r="220" outlineLevel="1" customFormat="1" s="1">
      <c r="B220" s="46" t="n"/>
      <c r="C220" s="144" t="n"/>
      <c r="D220" s="140" t="n"/>
      <c r="E220" s="18" t="n"/>
      <c r="F220" s="53" t="inlineStr">
        <is>
          <t>I.Oキッカーズ</t>
        </is>
      </c>
      <c r="G220" s="32" t="inlineStr">
        <is>
          <t>1-0</t>
        </is>
      </c>
      <c r="H220" s="31" t="inlineStr">
        <is>
          <t>〇</t>
        </is>
      </c>
      <c r="I220" s="54" t="inlineStr">
        <is>
          <t>明浜F</t>
        </is>
      </c>
    </row>
    <row r="221" outlineLevel="1" customFormat="1" s="1">
      <c r="B221" s="46" t="n"/>
      <c r="C221" s="144" t="n"/>
      <c r="D221" s="140" t="n"/>
      <c r="E221" s="18" t="n"/>
      <c r="F221" s="53" t="inlineStr">
        <is>
          <t>TADOなかよしSC</t>
        </is>
      </c>
      <c r="G221" s="32" t="inlineStr">
        <is>
          <t>0-0</t>
        </is>
      </c>
      <c r="H221" s="31" t="inlineStr">
        <is>
          <t>△</t>
        </is>
      </c>
      <c r="I221" s="54" t="inlineStr">
        <is>
          <t>明浜S</t>
        </is>
      </c>
    </row>
    <row r="222" outlineLevel="1" customFormat="1" s="1">
      <c r="B222" s="46" t="n"/>
      <c r="C222" s="144" t="n"/>
      <c r="D222" s="140" t="n"/>
      <c r="E222" s="18" t="n"/>
      <c r="F222" s="53" t="inlineStr">
        <is>
          <t>FC高坂</t>
        </is>
      </c>
      <c r="G222" s="32" t="inlineStr">
        <is>
          <t>0-0</t>
        </is>
      </c>
      <c r="H222" s="31" t="inlineStr">
        <is>
          <t>△</t>
        </is>
      </c>
      <c r="I222" s="54" t="inlineStr">
        <is>
          <t>明浜S</t>
        </is>
      </c>
    </row>
    <row r="223" outlineLevel="1" customFormat="1" s="1">
      <c r="B223" s="46" t="n"/>
      <c r="C223" s="144" t="n"/>
      <c r="D223" s="140" t="n"/>
      <c r="E223" s="18" t="n"/>
      <c r="F223" s="53" t="inlineStr">
        <is>
          <t>久里浜FC</t>
        </is>
      </c>
      <c r="G223" s="32" t="inlineStr">
        <is>
          <t>1-0</t>
        </is>
      </c>
      <c r="H223" s="31" t="inlineStr">
        <is>
          <t>〇</t>
        </is>
      </c>
      <c r="I223" s="54" t="inlineStr">
        <is>
          <t>明浜S</t>
        </is>
      </c>
    </row>
    <row r="224" outlineLevel="1" customFormat="1" s="1">
      <c r="B224" s="46" t="n"/>
      <c r="C224" s="144" t="n"/>
      <c r="D224" s="140" t="n"/>
      <c r="E224" s="18" t="n"/>
      <c r="F224" s="53" t="inlineStr">
        <is>
          <t>TADOなかよしSC</t>
        </is>
      </c>
      <c r="G224" s="32" t="inlineStr">
        <is>
          <t>1-1（PK 1-2）</t>
        </is>
      </c>
      <c r="H224" s="31" t="inlineStr">
        <is>
          <t>×</t>
        </is>
      </c>
      <c r="I224" s="54" t="inlineStr">
        <is>
          <t>明浜S</t>
        </is>
      </c>
    </row>
    <row r="225" outlineLevel="1" customFormat="1" s="1">
      <c r="B225" s="143" t="n">
        <v>45843</v>
      </c>
      <c r="C225" s="144">
        <f>B225</f>
        <v/>
      </c>
      <c r="D225" s="140" t="inlineStr">
        <is>
          <t>JFA U12リーグ</t>
        </is>
      </c>
      <c r="E225" s="18" t="inlineStr">
        <is>
          <t>藤沢市立六会小学校</t>
        </is>
      </c>
      <c r="F225" s="53" t="inlineStr">
        <is>
          <t>FC六会湘南台</t>
        </is>
      </c>
      <c r="G225" s="32" t="inlineStr">
        <is>
          <t>1-1</t>
        </is>
      </c>
      <c r="H225" s="31" t="inlineStr">
        <is>
          <t>△</t>
        </is>
      </c>
      <c r="I225" s="54" t="inlineStr">
        <is>
          <t>明浜F</t>
        </is>
      </c>
    </row>
    <row r="226" outlineLevel="1" customFormat="1" s="1">
      <c r="B226" s="46" t="n"/>
      <c r="C226" s="144" t="n"/>
      <c r="D226" s="140" t="n"/>
      <c r="E226" s="18" t="n"/>
      <c r="F226" s="53" t="inlineStr">
        <is>
          <t>FC六会湘南台</t>
        </is>
      </c>
      <c r="G226" s="32" t="inlineStr">
        <is>
          <t>1-0</t>
        </is>
      </c>
      <c r="H226" s="31" t="inlineStr">
        <is>
          <t>〇</t>
        </is>
      </c>
      <c r="I226" s="54" t="inlineStr">
        <is>
          <t>明浜F TRM</t>
        </is>
      </c>
    </row>
    <row r="227" outlineLevel="1" customFormat="1" s="1">
      <c r="B227" s="143" t="n">
        <v>45837</v>
      </c>
      <c r="C227" s="144">
        <f>B227</f>
        <v/>
      </c>
      <c r="D227" s="140" t="inlineStr">
        <is>
          <t>ライオンズTRM</t>
        </is>
      </c>
      <c r="E227" s="18" t="inlineStr">
        <is>
          <t>ライオンズランド</t>
        </is>
      </c>
      <c r="F227" s="53" t="inlineStr">
        <is>
          <t>ライオンズ</t>
        </is>
      </c>
      <c r="G227" s="32" t="inlineStr">
        <is>
          <t>1-1</t>
        </is>
      </c>
      <c r="H227" s="31" t="inlineStr">
        <is>
          <t>△</t>
        </is>
      </c>
      <c r="I227" s="54" t="inlineStr">
        <is>
          <t>明浜F</t>
        </is>
      </c>
    </row>
    <row r="228" outlineLevel="1" customFormat="1" s="1">
      <c r="B228" s="46" t="n"/>
      <c r="C228" s="144" t="n"/>
      <c r="D228" s="140" t="n"/>
      <c r="E228" s="18" t="n"/>
      <c r="F228" s="53" t="inlineStr">
        <is>
          <t>ライオンズ</t>
        </is>
      </c>
      <c r="G228" s="32" t="inlineStr">
        <is>
          <t>1-0</t>
        </is>
      </c>
      <c r="H228" s="31" t="inlineStr">
        <is>
          <t>〇</t>
        </is>
      </c>
      <c r="I228" s="54" t="inlineStr">
        <is>
          <t>明浜F</t>
        </is>
      </c>
    </row>
    <row r="229" outlineLevel="1" customFormat="1" s="1">
      <c r="B229" s="46" t="n"/>
      <c r="C229" s="144" t="n"/>
      <c r="D229" s="140" t="n"/>
      <c r="E229" s="18" t="n"/>
      <c r="F229" s="53" t="inlineStr">
        <is>
          <t>ライオンズ</t>
        </is>
      </c>
      <c r="G229" s="32" t="inlineStr">
        <is>
          <t>1-2</t>
        </is>
      </c>
      <c r="H229" s="31" t="inlineStr">
        <is>
          <t>×</t>
        </is>
      </c>
      <c r="I229" s="54" t="inlineStr">
        <is>
          <t>明浜F</t>
        </is>
      </c>
    </row>
    <row r="230" outlineLevel="1" customFormat="1" s="1">
      <c r="B230" s="46" t="n"/>
      <c r="C230" s="144" t="n"/>
      <c r="D230" s="140" t="n"/>
      <c r="E230" s="18" t="n"/>
      <c r="F230" s="53" t="inlineStr">
        <is>
          <t>ライオンズ</t>
        </is>
      </c>
      <c r="G230" s="32" t="inlineStr">
        <is>
          <t>0-1</t>
        </is>
      </c>
      <c r="H230" s="31" t="inlineStr">
        <is>
          <t>×</t>
        </is>
      </c>
      <c r="I230" s="54" t="inlineStr">
        <is>
          <t>明浜F</t>
        </is>
      </c>
    </row>
    <row r="231" outlineLevel="1" customFormat="1" s="1">
      <c r="B231" s="46" t="n"/>
      <c r="C231" s="144" t="n"/>
      <c r="D231" s="140" t="n"/>
      <c r="E231" s="18" t="n"/>
      <c r="F231" s="53" t="inlineStr">
        <is>
          <t>ライオンズ</t>
        </is>
      </c>
      <c r="G231" s="32" t="inlineStr">
        <is>
          <t>2-3</t>
        </is>
      </c>
      <c r="H231" s="31" t="inlineStr">
        <is>
          <t>×</t>
        </is>
      </c>
      <c r="I231" s="54" t="inlineStr">
        <is>
          <t>明浜F</t>
        </is>
      </c>
    </row>
    <row r="232" outlineLevel="1" customFormat="1" s="1">
      <c r="B232" s="143" t="n">
        <v>45837</v>
      </c>
      <c r="C232" s="144">
        <f>B232</f>
        <v/>
      </c>
      <c r="D232" s="140" t="inlineStr">
        <is>
          <t>大津TRM</t>
        </is>
      </c>
      <c r="E232" s="18" t="inlineStr">
        <is>
          <t>神奈川歯科大学 馬堀グランド</t>
        </is>
      </c>
      <c r="F232" s="53" t="inlineStr">
        <is>
          <t>大津FC</t>
        </is>
      </c>
      <c r="G232" s="32" t="inlineStr">
        <is>
          <t>2-1</t>
        </is>
      </c>
      <c r="H232" s="31" t="inlineStr">
        <is>
          <t>〇</t>
        </is>
      </c>
      <c r="I232" s="54" t="inlineStr">
        <is>
          <t>明浜S</t>
        </is>
      </c>
    </row>
    <row r="233" outlineLevel="1" customFormat="1" s="1">
      <c r="B233" s="46" t="n"/>
      <c r="C233" s="144" t="n"/>
      <c r="D233" s="140" t="n"/>
      <c r="E233" s="18" t="n"/>
      <c r="F233" s="53" t="inlineStr">
        <is>
          <t>馬堀ルンデFC</t>
        </is>
      </c>
      <c r="G233" s="32" t="inlineStr">
        <is>
          <t>0-1</t>
        </is>
      </c>
      <c r="H233" s="31" t="inlineStr">
        <is>
          <t>×</t>
        </is>
      </c>
      <c r="I233" s="54" t="inlineStr">
        <is>
          <t>明浜S</t>
        </is>
      </c>
    </row>
    <row r="234" outlineLevel="1" customFormat="1" s="1">
      <c r="B234" s="46" t="n"/>
      <c r="C234" s="144" t="n"/>
      <c r="D234" s="140" t="n"/>
      <c r="E234" s="18" t="n"/>
      <c r="F234" s="53" t="inlineStr">
        <is>
          <t>大津FC</t>
        </is>
      </c>
      <c r="G234" s="32" t="inlineStr">
        <is>
          <t>3-0</t>
        </is>
      </c>
      <c r="H234" s="31" t="inlineStr">
        <is>
          <t>〇</t>
        </is>
      </c>
      <c r="I234" s="54" t="inlineStr">
        <is>
          <t>明浜S</t>
        </is>
      </c>
    </row>
    <row r="235" outlineLevel="1" customFormat="1" s="1">
      <c r="B235" s="46" t="n"/>
      <c r="C235" s="144" t="n"/>
      <c r="D235" s="140" t="n"/>
      <c r="E235" s="18" t="n"/>
      <c r="F235" s="53" t="inlineStr">
        <is>
          <t>馬堀FCルンデ</t>
        </is>
      </c>
      <c r="G235" s="32" t="inlineStr">
        <is>
          <t>4-2</t>
        </is>
      </c>
      <c r="H235" s="31" t="inlineStr">
        <is>
          <t>〇</t>
        </is>
      </c>
      <c r="I235" s="54" t="inlineStr">
        <is>
          <t>明浜S</t>
        </is>
      </c>
    </row>
    <row r="236" outlineLevel="1" customFormat="1" s="1">
      <c r="B236" s="46" t="n"/>
      <c r="C236" s="144" t="n"/>
      <c r="D236" s="140" t="n"/>
      <c r="E236" s="18" t="n"/>
      <c r="F236" s="53" t="inlineStr">
        <is>
          <t>大津FC</t>
        </is>
      </c>
      <c r="G236" s="32" t="inlineStr">
        <is>
          <t>0-0</t>
        </is>
      </c>
      <c r="H236" s="31" t="inlineStr">
        <is>
          <t>△</t>
        </is>
      </c>
      <c r="I236" s="54" t="inlineStr">
        <is>
          <t>明浜S</t>
        </is>
      </c>
    </row>
    <row r="237" outlineLevel="1" customFormat="1" s="1">
      <c r="B237" s="143" t="n">
        <v>45830</v>
      </c>
      <c r="C237" s="144">
        <f>B237</f>
        <v/>
      </c>
      <c r="D237" s="140" t="inlineStr">
        <is>
          <t>TRM</t>
        </is>
      </c>
      <c r="E237" s="18" t="inlineStr">
        <is>
          <t>横浜市立原小学校</t>
        </is>
      </c>
      <c r="F237" s="53" t="inlineStr">
        <is>
          <t>原SC</t>
        </is>
      </c>
      <c r="G237" s="32" t="inlineStr">
        <is>
          <t>0-0</t>
        </is>
      </c>
      <c r="H237" s="31" t="inlineStr">
        <is>
          <t>△</t>
        </is>
      </c>
      <c r="I237" s="54" t="inlineStr">
        <is>
          <t>明浜F</t>
        </is>
      </c>
    </row>
    <row r="238" outlineLevel="1" customFormat="1" s="1">
      <c r="B238" s="46" t="n"/>
      <c r="C238" s="144" t="n"/>
      <c r="D238" s="140" t="n"/>
      <c r="E238" s="18" t="n"/>
      <c r="F238" s="53" t="inlineStr">
        <is>
          <t>小松原FC</t>
        </is>
      </c>
      <c r="G238" s="32" t="inlineStr">
        <is>
          <t>0-1</t>
        </is>
      </c>
      <c r="H238" s="31" t="inlineStr">
        <is>
          <t>×</t>
        </is>
      </c>
      <c r="I238" s="54" t="inlineStr">
        <is>
          <t>明浜F</t>
        </is>
      </c>
    </row>
    <row r="239" outlineLevel="1" customFormat="1" s="1">
      <c r="B239" s="46" t="n"/>
      <c r="C239" s="144" t="n"/>
      <c r="D239" s="140" t="n"/>
      <c r="E239" s="18" t="n"/>
      <c r="F239" s="53" t="inlineStr">
        <is>
          <t>原SC</t>
        </is>
      </c>
      <c r="G239" s="32" t="inlineStr">
        <is>
          <t>0-2</t>
        </is>
      </c>
      <c r="H239" s="31" t="inlineStr">
        <is>
          <t>×</t>
        </is>
      </c>
      <c r="I239" s="54" t="inlineStr">
        <is>
          <t>明浜F</t>
        </is>
      </c>
    </row>
    <row r="240" outlineLevel="1" customFormat="1" s="1">
      <c r="B240" s="46" t="n"/>
      <c r="C240" s="144" t="n"/>
      <c r="D240" s="140" t="n"/>
      <c r="E240" s="18" t="n"/>
      <c r="F240" s="53" t="inlineStr">
        <is>
          <t>小松原FC</t>
        </is>
      </c>
      <c r="G240" s="32" t="inlineStr">
        <is>
          <t>1-2</t>
        </is>
      </c>
      <c r="H240" s="31" t="inlineStr">
        <is>
          <t>×</t>
        </is>
      </c>
      <c r="I240" s="54" t="inlineStr">
        <is>
          <t>明浜F</t>
        </is>
      </c>
    </row>
    <row r="241" outlineLevel="1" customFormat="1" s="1">
      <c r="B241" s="46" t="n"/>
      <c r="C241" s="144" t="n"/>
      <c r="D241" s="140" t="n"/>
      <c r="E241" s="18" t="n"/>
      <c r="F241" s="53" t="inlineStr">
        <is>
          <t>原SC</t>
        </is>
      </c>
      <c r="G241" s="32" t="inlineStr">
        <is>
          <t>4-0</t>
        </is>
      </c>
      <c r="H241" s="31" t="inlineStr">
        <is>
          <t>〇</t>
        </is>
      </c>
      <c r="I241" s="54" t="inlineStr">
        <is>
          <t>明浜F</t>
        </is>
      </c>
    </row>
    <row r="242" outlineLevel="1" customFormat="1" s="1">
      <c r="B242" s="143" t="n">
        <v>45830</v>
      </c>
      <c r="C242" s="144">
        <f>B242</f>
        <v/>
      </c>
      <c r="D242" s="140" t="inlineStr">
        <is>
          <t>TRM</t>
        </is>
      </c>
      <c r="E242" s="18" t="inlineStr">
        <is>
          <t>三浦市立名向小学校</t>
        </is>
      </c>
      <c r="F242" s="53" t="inlineStr">
        <is>
          <t>メテオーロ</t>
        </is>
      </c>
      <c r="G242" s="32" t="inlineStr">
        <is>
          <t>PK 8-8</t>
        </is>
      </c>
      <c r="H242" s="31" t="inlineStr">
        <is>
          <t>△</t>
        </is>
      </c>
      <c r="I242" s="54" t="inlineStr">
        <is>
          <t>明浜S PK戦</t>
        </is>
      </c>
    </row>
    <row r="243" outlineLevel="1" customFormat="1" s="1">
      <c r="B243" s="46" t="n"/>
      <c r="C243" s="144" t="n"/>
      <c r="D243" s="140" t="n"/>
      <c r="E243" s="18" t="n"/>
      <c r="F243" s="53" t="inlineStr">
        <is>
          <t>メテオーロ</t>
        </is>
      </c>
      <c r="G243" s="32" t="inlineStr">
        <is>
          <t>1-1</t>
        </is>
      </c>
      <c r="H243" s="31" t="inlineStr">
        <is>
          <t>△</t>
        </is>
      </c>
      <c r="I243" s="54" t="inlineStr">
        <is>
          <t>明浜S</t>
        </is>
      </c>
    </row>
    <row r="244" outlineLevel="1" customFormat="1" s="1">
      <c r="B244" s="46" t="n"/>
      <c r="C244" s="144" t="n"/>
      <c r="D244" s="140" t="n"/>
      <c r="E244" s="18" t="n"/>
      <c r="F244" s="53" t="inlineStr">
        <is>
          <t>koyo-SC</t>
        </is>
      </c>
      <c r="G244" s="32" t="inlineStr">
        <is>
          <t>PK 10-13</t>
        </is>
      </c>
      <c r="H244" s="31" t="inlineStr">
        <is>
          <t>×</t>
        </is>
      </c>
      <c r="I244" s="54" t="inlineStr">
        <is>
          <t>明浜S PK戦</t>
        </is>
      </c>
    </row>
    <row r="245" outlineLevel="1" customFormat="1" s="1">
      <c r="B245" s="46" t="n"/>
      <c r="C245" s="144" t="n"/>
      <c r="D245" s="140" t="n"/>
      <c r="E245" s="18" t="n"/>
      <c r="F245" s="53" t="inlineStr">
        <is>
          <t>koyo-SC</t>
        </is>
      </c>
      <c r="G245" s="32" t="inlineStr">
        <is>
          <t>1-1</t>
        </is>
      </c>
      <c r="H245" s="31" t="inlineStr">
        <is>
          <t>△</t>
        </is>
      </c>
      <c r="I245" s="54" t="inlineStr">
        <is>
          <t>明浜S</t>
        </is>
      </c>
    </row>
    <row r="246" outlineLevel="1" customFormat="1" s="1">
      <c r="B246" s="143" t="n">
        <v>45822</v>
      </c>
      <c r="C246" s="144">
        <f>B246</f>
        <v/>
      </c>
      <c r="D246" s="140" t="inlineStr">
        <is>
          <t>藤沢FC TRM</t>
        </is>
      </c>
      <c r="E246" s="18" t="inlineStr">
        <is>
          <t>大庭スポーツ広場</t>
        </is>
      </c>
      <c r="F246" s="53" t="inlineStr">
        <is>
          <t>AC等々力</t>
        </is>
      </c>
      <c r="G246" s="32" t="inlineStr">
        <is>
          <t>3-0</t>
        </is>
      </c>
      <c r="H246" s="31" t="inlineStr">
        <is>
          <t>〇</t>
        </is>
      </c>
      <c r="I246" s="54" t="inlineStr">
        <is>
          <t>明浜F</t>
        </is>
      </c>
    </row>
    <row r="247" outlineLevel="1" customFormat="1" s="1">
      <c r="B247" s="46" t="n"/>
      <c r="C247" s="144" t="n"/>
      <c r="D247" s="140" t="n"/>
      <c r="E247" s="18" t="n"/>
      <c r="F247" s="53" t="inlineStr">
        <is>
          <t>藤沢FC B</t>
        </is>
      </c>
      <c r="G247" s="32" t="inlineStr">
        <is>
          <t>0-0</t>
        </is>
      </c>
      <c r="H247" s="31" t="inlineStr">
        <is>
          <t>△</t>
        </is>
      </c>
      <c r="I247" s="54" t="inlineStr">
        <is>
          <t>明浜F</t>
        </is>
      </c>
    </row>
    <row r="248" outlineLevel="1" customFormat="1" s="1">
      <c r="B248" s="46" t="n"/>
      <c r="C248" s="144" t="n"/>
      <c r="D248" s="140" t="n"/>
      <c r="E248" s="18" t="n"/>
      <c r="F248" s="53" t="inlineStr">
        <is>
          <t>藤沢FC A</t>
        </is>
      </c>
      <c r="G248" s="32" t="inlineStr">
        <is>
          <t>0-4</t>
        </is>
      </c>
      <c r="H248" s="31" t="inlineStr">
        <is>
          <t>×</t>
        </is>
      </c>
      <c r="I248" s="54" t="inlineStr">
        <is>
          <t>明浜F</t>
        </is>
      </c>
    </row>
    <row r="249" outlineLevel="1" customFormat="1" s="1">
      <c r="B249" s="46" t="n"/>
      <c r="C249" s="144" t="n"/>
      <c r="D249" s="140" t="n"/>
      <c r="E249" s="18" t="n"/>
      <c r="F249" s="53" t="inlineStr">
        <is>
          <t>SSTP</t>
        </is>
      </c>
      <c r="G249" s="32" t="inlineStr">
        <is>
          <t>2-0</t>
        </is>
      </c>
      <c r="H249" s="31" t="inlineStr">
        <is>
          <t>〇</t>
        </is>
      </c>
      <c r="I249" s="54" t="inlineStr">
        <is>
          <t>明浜F</t>
        </is>
      </c>
    </row>
    <row r="250" outlineLevel="1" customFormat="1" s="1">
      <c r="B250" s="46" t="n"/>
      <c r="C250" s="144" t="n"/>
      <c r="D250" s="140" t="n"/>
      <c r="E250" s="18" t="n"/>
      <c r="F250" s="53" t="inlineStr">
        <is>
          <t>FCレガーレ</t>
        </is>
      </c>
      <c r="G250" s="32" t="inlineStr">
        <is>
          <t>0-3</t>
        </is>
      </c>
      <c r="H250" s="31" t="inlineStr">
        <is>
          <t>×</t>
        </is>
      </c>
      <c r="I250" s="54" t="inlineStr">
        <is>
          <t>明浜S</t>
        </is>
      </c>
    </row>
    <row r="251" outlineLevel="1" customFormat="1" s="1">
      <c r="B251" s="46" t="n"/>
      <c r="C251" s="144" t="n"/>
      <c r="D251" s="140" t="n"/>
      <c r="E251" s="18" t="n"/>
      <c r="F251" s="53" t="inlineStr">
        <is>
          <t>藤沢FC B</t>
        </is>
      </c>
      <c r="G251" s="32" t="inlineStr">
        <is>
          <t>0-1</t>
        </is>
      </c>
      <c r="H251" s="31" t="inlineStr">
        <is>
          <t>×</t>
        </is>
      </c>
      <c r="I251" s="54" t="inlineStr">
        <is>
          <t>明浜S</t>
        </is>
      </c>
    </row>
    <row r="252" outlineLevel="1" customFormat="1" s="1">
      <c r="B252" s="46" t="n"/>
      <c r="C252" s="144" t="n"/>
      <c r="D252" s="140" t="n"/>
      <c r="E252" s="18" t="n"/>
      <c r="F252" s="53" t="inlineStr">
        <is>
          <t>SSTP</t>
        </is>
      </c>
      <c r="G252" s="32" t="inlineStr">
        <is>
          <t>1-0</t>
        </is>
      </c>
      <c r="H252" s="31" t="inlineStr">
        <is>
          <t>〇</t>
        </is>
      </c>
      <c r="I252" s="54" t="inlineStr">
        <is>
          <t>明浜S</t>
        </is>
      </c>
    </row>
    <row r="253" outlineLevel="1" customFormat="1" s="1">
      <c r="B253" s="46" t="n"/>
      <c r="C253" s="144" t="n"/>
      <c r="D253" s="140" t="n"/>
      <c r="E253" s="18" t="n"/>
      <c r="F253" s="53" t="inlineStr">
        <is>
          <t>AC等々力</t>
        </is>
      </c>
      <c r="G253" s="32" t="inlineStr">
        <is>
          <t>0-2</t>
        </is>
      </c>
      <c r="H253" s="31" t="inlineStr">
        <is>
          <t>×</t>
        </is>
      </c>
      <c r="I253" s="54" t="inlineStr">
        <is>
          <t>明浜S</t>
        </is>
      </c>
    </row>
    <row r="254" outlineLevel="1" customFormat="1" s="1">
      <c r="B254" s="143" t="n">
        <v>45815</v>
      </c>
      <c r="C254" s="144">
        <f>B254</f>
        <v/>
      </c>
      <c r="D254" s="140" t="inlineStr"/>
      <c r="E254" s="18" t="inlineStr">
        <is>
          <t>鴨居中学校</t>
        </is>
      </c>
      <c r="F254" s="53" t="inlineStr">
        <is>
          <t>ALL Z</t>
        </is>
      </c>
      <c r="G254" s="32" t="inlineStr">
        <is>
          <t>1-0</t>
        </is>
      </c>
      <c r="H254" s="31" t="inlineStr">
        <is>
          <t>〇</t>
        </is>
      </c>
      <c r="I254" s="54" t="inlineStr">
        <is>
          <t>明浜F</t>
        </is>
      </c>
    </row>
    <row r="255" outlineLevel="1" customFormat="1" s="1">
      <c r="B255" s="143" t="n">
        <v>45809</v>
      </c>
      <c r="C255" s="144">
        <f>B255</f>
        <v/>
      </c>
      <c r="D255" s="140" t="inlineStr">
        <is>
          <t>JFA U12リーグ</t>
        </is>
      </c>
      <c r="E255" s="18" t="inlineStr">
        <is>
          <t>明浜小学校</t>
        </is>
      </c>
      <c r="F255" s="53" t="inlineStr">
        <is>
          <t>KOYOSC</t>
        </is>
      </c>
      <c r="G255" s="32" t="inlineStr">
        <is>
          <t>0-2</t>
        </is>
      </c>
      <c r="H255" s="31" t="inlineStr">
        <is>
          <t>×</t>
        </is>
      </c>
      <c r="I255" s="54" t="inlineStr">
        <is>
          <t>明浜S</t>
        </is>
      </c>
    </row>
    <row r="256" outlineLevel="1" customFormat="1" s="1">
      <c r="B256" s="46" t="n"/>
      <c r="C256" s="144" t="n"/>
      <c r="D256" s="140" t="n"/>
      <c r="E256" s="18" t="n"/>
      <c r="F256" s="53" t="inlineStr">
        <is>
          <t>FC湘南辻堂</t>
        </is>
      </c>
      <c r="G256" s="32" t="inlineStr">
        <is>
          <t>0-5</t>
        </is>
      </c>
      <c r="H256" s="31" t="inlineStr">
        <is>
          <t>×</t>
        </is>
      </c>
      <c r="I256" s="54" t="inlineStr">
        <is>
          <t>明浜S TRM</t>
        </is>
      </c>
    </row>
    <row r="257" outlineLevel="1" customFormat="1" s="1">
      <c r="B257" s="143" t="n">
        <v>45802</v>
      </c>
      <c r="C257" s="144">
        <f>B257</f>
        <v/>
      </c>
      <c r="D257" s="140" t="inlineStr">
        <is>
          <t>JFA U12リーグ</t>
        </is>
      </c>
      <c r="E257" s="18" t="inlineStr">
        <is>
          <t>駒寄小学校</t>
        </is>
      </c>
      <c r="F257" s="53" t="inlineStr">
        <is>
          <t>駒寄滝の沢</t>
        </is>
      </c>
      <c r="G257" s="32" t="inlineStr">
        <is>
          <t>3-1</t>
        </is>
      </c>
      <c r="H257" s="31" t="inlineStr">
        <is>
          <t>〇</t>
        </is>
      </c>
      <c r="I257" s="54" t="inlineStr">
        <is>
          <t>明浜F</t>
        </is>
      </c>
    </row>
    <row r="258" outlineLevel="1" customFormat="1" s="1">
      <c r="B258" s="46" t="n"/>
      <c r="C258" s="144" t="n"/>
      <c r="D258" s="140" t="n"/>
      <c r="E258" s="18" t="n"/>
      <c r="F258" s="53" t="inlineStr">
        <is>
          <t>おなりレパーズ</t>
        </is>
      </c>
      <c r="G258" s="32" t="inlineStr">
        <is>
          <t>5-0</t>
        </is>
      </c>
      <c r="H258" s="31" t="inlineStr">
        <is>
          <t>〇</t>
        </is>
      </c>
      <c r="I258" s="54" t="inlineStr">
        <is>
          <t>明浜F</t>
        </is>
      </c>
    </row>
    <row r="259" outlineLevel="1" customFormat="1" s="1">
      <c r="B259" s="143" t="n">
        <v>45795</v>
      </c>
      <c r="C259" s="144">
        <f>B259</f>
        <v/>
      </c>
      <c r="D259" s="140" t="inlineStr">
        <is>
          <t>JFA U12リーグ</t>
        </is>
      </c>
      <c r="E259" s="18" t="inlineStr">
        <is>
          <t>明浜小学校</t>
        </is>
      </c>
      <c r="F259" s="53" t="inlineStr">
        <is>
          <t>鶴嶺FC</t>
        </is>
      </c>
      <c r="G259" s="32" t="inlineStr">
        <is>
          <t>7-0</t>
        </is>
      </c>
      <c r="H259" s="31" t="inlineStr">
        <is>
          <t>〇</t>
        </is>
      </c>
      <c r="I259" s="54" t="inlineStr">
        <is>
          <t>明浜F</t>
        </is>
      </c>
    </row>
    <row r="260" outlineLevel="1" customFormat="1" s="1">
      <c r="B260" s="46" t="n"/>
      <c r="C260" s="144" t="n"/>
      <c r="D260" s="140" t="n"/>
      <c r="E260" s="18" t="n"/>
      <c r="F260" s="53" t="inlineStr">
        <is>
          <t>新林SC</t>
        </is>
      </c>
      <c r="G260" s="32" t="inlineStr">
        <is>
          <t>7-1</t>
        </is>
      </c>
      <c r="H260" s="31" t="inlineStr">
        <is>
          <t>〇</t>
        </is>
      </c>
      <c r="I260" s="54" t="inlineStr">
        <is>
          <t>明浜F</t>
        </is>
      </c>
    </row>
    <row r="261" outlineLevel="1" customFormat="1" s="1">
      <c r="B261" s="143" t="n">
        <v>45795</v>
      </c>
      <c r="C261" s="144">
        <f>B261</f>
        <v/>
      </c>
      <c r="D261" s="140" t="inlineStr">
        <is>
          <t>TRM</t>
        </is>
      </c>
      <c r="E261" s="18" t="inlineStr">
        <is>
          <t>明浜小学校</t>
        </is>
      </c>
      <c r="F261" s="53" t="inlineStr">
        <is>
          <t>FC 50.4</t>
        </is>
      </c>
      <c r="G261" s="32" t="inlineStr">
        <is>
          <t>0-0</t>
        </is>
      </c>
      <c r="H261" s="31" t="inlineStr">
        <is>
          <t>△</t>
        </is>
      </c>
      <c r="I261" s="54" t="inlineStr">
        <is>
          <t>明浜S</t>
        </is>
      </c>
    </row>
    <row r="262" outlineLevel="1" customFormat="1" s="1">
      <c r="B262" s="143" t="n">
        <v>45788</v>
      </c>
      <c r="C262" s="144">
        <f>B262</f>
        <v/>
      </c>
      <c r="D262" s="140" t="inlineStr">
        <is>
          <t>JFA U12リーグ</t>
        </is>
      </c>
      <c r="E262" s="18" t="inlineStr">
        <is>
          <t>茅ヶ崎小学校</t>
        </is>
      </c>
      <c r="F262" s="53" t="inlineStr">
        <is>
          <t>FC 50.4</t>
        </is>
      </c>
      <c r="G262" s="32" t="inlineStr">
        <is>
          <t>1-2</t>
        </is>
      </c>
      <c r="H262" s="31" t="inlineStr">
        <is>
          <t>×</t>
        </is>
      </c>
      <c r="I262" s="54" t="inlineStr">
        <is>
          <t>明浜F</t>
        </is>
      </c>
    </row>
    <row r="263" outlineLevel="1" customFormat="1" s="1">
      <c r="B263" s="46" t="n"/>
      <c r="C263" s="144" t="n"/>
      <c r="D263" s="140" t="n"/>
      <c r="E263" s="18" t="n"/>
      <c r="F263" s="53" t="inlineStr">
        <is>
          <t>長井ウイングス</t>
        </is>
      </c>
      <c r="G263" s="32" t="inlineStr">
        <is>
          <t>1-0</t>
        </is>
      </c>
      <c r="H263" s="31" t="inlineStr">
        <is>
          <t>〇</t>
        </is>
      </c>
      <c r="I263" s="54" t="inlineStr">
        <is>
          <t>明浜F</t>
        </is>
      </c>
    </row>
    <row r="264" outlineLevel="1" customFormat="1" s="1">
      <c r="B264" s="143" t="n">
        <v>45788</v>
      </c>
      <c r="C264" s="144">
        <f>B264</f>
        <v/>
      </c>
      <c r="D264" s="140" t="inlineStr">
        <is>
          <t>JFA U12リーグ</t>
        </is>
      </c>
      <c r="E264" s="18" t="inlineStr">
        <is>
          <t>三浦潮風Ｇ</t>
        </is>
      </c>
      <c r="F264" s="53" t="inlineStr">
        <is>
          <t>城北ファイターズ S S</t>
        </is>
      </c>
      <c r="G264" s="32" t="inlineStr">
        <is>
          <t>0-0</t>
        </is>
      </c>
      <c r="H264" s="31" t="inlineStr">
        <is>
          <t>△</t>
        </is>
      </c>
      <c r="I264" s="54" t="inlineStr">
        <is>
          <t>明浜S</t>
        </is>
      </c>
    </row>
    <row r="265" outlineLevel="1" customFormat="1" s="1">
      <c r="B265" s="46" t="n"/>
      <c r="C265" s="144" t="n"/>
      <c r="D265" s="140" t="n"/>
      <c r="E265" s="18" t="n"/>
      <c r="F265" s="53" t="inlineStr">
        <is>
          <t>FC湘南辻堂</t>
        </is>
      </c>
      <c r="G265" s="32" t="inlineStr">
        <is>
          <t>0-0</t>
        </is>
      </c>
      <c r="H265" s="31" t="inlineStr">
        <is>
          <t>△</t>
        </is>
      </c>
      <c r="I265" s="54" t="inlineStr">
        <is>
          <t>明浜S</t>
        </is>
      </c>
    </row>
    <row r="266" outlineLevel="1" ht="18.75" customFormat="1" customHeight="1" s="1">
      <c r="B266" s="143" t="n">
        <v>45782</v>
      </c>
      <c r="C266" s="144">
        <f>B266</f>
        <v/>
      </c>
      <c r="D266" s="140" t="inlineStr">
        <is>
          <t>沼津カップ</t>
        </is>
      </c>
      <c r="E266" s="18" t="inlineStr">
        <is>
          <t>沼津市立今沢小学校</t>
        </is>
      </c>
      <c r="F266" s="53" t="inlineStr">
        <is>
          <t>大平</t>
        </is>
      </c>
      <c r="G266" s="32" t="inlineStr">
        <is>
          <t>3-1</t>
        </is>
      </c>
      <c r="H266" s="31" t="inlineStr">
        <is>
          <t>〇</t>
        </is>
      </c>
      <c r="I266" s="54" t="inlineStr">
        <is>
          <t>明浜F 敢闘賞</t>
        </is>
      </c>
    </row>
    <row r="267" outlineLevel="1" ht="18.75" customFormat="1" customHeight="1" s="1">
      <c r="B267" s="46" t="n"/>
      <c r="C267" s="144" t="n"/>
      <c r="D267" s="140" t="n"/>
      <c r="E267" s="18" t="n"/>
      <c r="F267" s="53" t="inlineStr">
        <is>
          <t>香貫FC</t>
        </is>
      </c>
      <c r="G267" s="32" t="inlineStr">
        <is>
          <t>1-0</t>
        </is>
      </c>
      <c r="H267" s="31" t="inlineStr">
        <is>
          <t>〇</t>
        </is>
      </c>
      <c r="I267" s="54" t="inlineStr">
        <is>
          <t>明浜F</t>
        </is>
      </c>
    </row>
    <row r="268" outlineLevel="1" ht="18.75" customFormat="1" customHeight="1" s="1">
      <c r="B268" s="46" t="n"/>
      <c r="C268" s="144" t="n"/>
      <c r="D268" s="140" t="n"/>
      <c r="E268" s="18" t="n"/>
      <c r="F268" s="53" t="inlineStr">
        <is>
          <t>フェニックス</t>
        </is>
      </c>
      <c r="G268" s="32" t="inlineStr">
        <is>
          <t>3-1</t>
        </is>
      </c>
      <c r="H268" s="31" t="inlineStr">
        <is>
          <t>〇</t>
        </is>
      </c>
      <c r="I268" s="54" t="inlineStr">
        <is>
          <t>明浜F</t>
        </is>
      </c>
    </row>
    <row r="269" outlineLevel="1" ht="18.75" customFormat="1" customHeight="1" s="1">
      <c r="B269" s="143" t="n">
        <v>45782</v>
      </c>
      <c r="C269" s="144">
        <f>B269</f>
        <v/>
      </c>
      <c r="D269" s="140" t="inlineStr">
        <is>
          <t>沼津カップ</t>
        </is>
      </c>
      <c r="E269" s="18" t="inlineStr">
        <is>
          <t>沼津市立静浦小中</t>
        </is>
      </c>
      <c r="F269" s="53" t="inlineStr">
        <is>
          <t>FC TOMIKA</t>
        </is>
      </c>
      <c r="G269" s="32" t="inlineStr">
        <is>
          <t>0-3</t>
        </is>
      </c>
      <c r="H269" s="31" t="inlineStr">
        <is>
          <t>×</t>
        </is>
      </c>
      <c r="I269" s="54" t="inlineStr">
        <is>
          <t>明浜S</t>
        </is>
      </c>
    </row>
    <row r="270" outlineLevel="1" ht="18.75" customFormat="1" customHeight="1" s="1">
      <c r="B270" s="46" t="n"/>
      <c r="C270" s="144" t="n"/>
      <c r="D270" s="140" t="n"/>
      <c r="E270" s="18" t="n"/>
      <c r="F270" s="53" t="inlineStr">
        <is>
          <t>長田東</t>
        </is>
      </c>
      <c r="G270" s="32" t="inlineStr">
        <is>
          <t>0-2</t>
        </is>
      </c>
      <c r="H270" s="31" t="inlineStr">
        <is>
          <t>×</t>
        </is>
      </c>
      <c r="I270" s="54" t="inlineStr">
        <is>
          <t>明浜S</t>
        </is>
      </c>
    </row>
    <row r="271" outlineLevel="1" ht="18.75" customFormat="1" customHeight="1" s="1">
      <c r="B271" s="143" t="n">
        <v>45781</v>
      </c>
      <c r="C271" s="144">
        <f>B271</f>
        <v/>
      </c>
      <c r="D271" s="140" t="inlineStr">
        <is>
          <t>沼津カップ</t>
        </is>
      </c>
      <c r="E271" s="18" t="inlineStr">
        <is>
          <t>沼津市立第二小学校</t>
        </is>
      </c>
      <c r="F271" s="53" t="inlineStr">
        <is>
          <t>共和SC</t>
        </is>
      </c>
      <c r="G271" s="32" t="inlineStr">
        <is>
          <t>5-0</t>
        </is>
      </c>
      <c r="H271" s="31" t="inlineStr">
        <is>
          <t>〇</t>
        </is>
      </c>
      <c r="I271" s="54" t="inlineStr">
        <is>
          <t>明浜F</t>
        </is>
      </c>
    </row>
    <row r="272" outlineLevel="1" ht="18.75" customFormat="1" customHeight="1" s="1">
      <c r="B272" s="46" t="n"/>
      <c r="C272" s="144" t="n"/>
      <c r="D272" s="140" t="n"/>
      <c r="E272" s="18" t="n"/>
      <c r="F272" s="53" t="inlineStr">
        <is>
          <t>デルヴィエント</t>
        </is>
      </c>
      <c r="G272" s="32" t="inlineStr">
        <is>
          <t>8-0</t>
        </is>
      </c>
      <c r="H272" s="31" t="inlineStr">
        <is>
          <t>〇</t>
        </is>
      </c>
      <c r="I272" s="54" t="inlineStr">
        <is>
          <t>明浜F</t>
        </is>
      </c>
      <c r="L272" s="6" t="n"/>
    </row>
    <row r="273" outlineLevel="1" customFormat="1" s="1">
      <c r="B273" s="143" t="n">
        <v>45781</v>
      </c>
      <c r="C273" s="144">
        <f>B273</f>
        <v/>
      </c>
      <c r="D273" s="140" t="inlineStr">
        <is>
          <t>沼津カップ</t>
        </is>
      </c>
      <c r="E273" s="18" t="inlineStr">
        <is>
          <t>沼津第二小学校</t>
        </is>
      </c>
      <c r="F273" s="53" t="inlineStr">
        <is>
          <t>共和SC</t>
        </is>
      </c>
      <c r="G273" s="32" t="inlineStr">
        <is>
          <t>3-2</t>
        </is>
      </c>
      <c r="H273" s="31" t="inlineStr">
        <is>
          <t>〇</t>
        </is>
      </c>
      <c r="I273" s="54" t="inlineStr">
        <is>
          <t>明浜S</t>
        </is>
      </c>
      <c r="L273" s="6" t="n"/>
    </row>
    <row r="274" outlineLevel="1" customFormat="1" s="1">
      <c r="B274" s="46" t="n"/>
      <c r="C274" s="144" t="n"/>
      <c r="D274" s="140" t="n"/>
      <c r="E274" s="18" t="n"/>
      <c r="F274" s="53" t="inlineStr">
        <is>
          <t>大富士</t>
        </is>
      </c>
      <c r="G274" s="32" t="inlineStr">
        <is>
          <t>0-3</t>
        </is>
      </c>
      <c r="H274" s="31" t="inlineStr">
        <is>
          <t>×</t>
        </is>
      </c>
      <c r="I274" s="54" t="inlineStr">
        <is>
          <t>明浜S</t>
        </is>
      </c>
      <c r="L274" s="6" t="n"/>
    </row>
    <row r="275" outlineLevel="1" customFormat="1" s="1">
      <c r="B275" s="143" t="n">
        <v>45780</v>
      </c>
      <c r="C275" s="144">
        <f>B275</f>
        <v/>
      </c>
      <c r="D275" s="140" t="inlineStr">
        <is>
          <t>沼津カップ</t>
        </is>
      </c>
      <c r="E275" s="18" t="inlineStr">
        <is>
          <t>沼津市立原東小学校</t>
        </is>
      </c>
      <c r="F275" s="53" t="inlineStr">
        <is>
          <t>エクセルシオールFC</t>
        </is>
      </c>
      <c r="G275" s="32" t="inlineStr">
        <is>
          <t>0-1</t>
        </is>
      </c>
      <c r="H275" s="31" t="inlineStr">
        <is>
          <t>×</t>
        </is>
      </c>
      <c r="I275" s="54" t="inlineStr">
        <is>
          <t>明浜F</t>
        </is>
      </c>
      <c r="L275" s="6" t="n"/>
    </row>
    <row r="276" outlineLevel="1" customFormat="1" s="1">
      <c r="B276" s="46" t="n"/>
      <c r="C276" s="144" t="n"/>
      <c r="D276" s="140" t="n"/>
      <c r="E276" s="18" t="n"/>
      <c r="F276" s="53" t="inlineStr">
        <is>
          <t>朝日</t>
        </is>
      </c>
      <c r="G276" s="32" t="inlineStr">
        <is>
          <t>5-0</t>
        </is>
      </c>
      <c r="H276" s="31" t="inlineStr">
        <is>
          <t>〇</t>
        </is>
      </c>
      <c r="I276" s="54" t="inlineStr">
        <is>
          <t>明浜F</t>
        </is>
      </c>
      <c r="L276" s="6" t="n"/>
    </row>
    <row r="277" outlineLevel="1" customFormat="1" s="1">
      <c r="B277" s="46" t="n"/>
      <c r="C277" s="144" t="n"/>
      <c r="D277" s="140" t="n"/>
      <c r="E277" s="18" t="n"/>
      <c r="F277" s="53" t="inlineStr">
        <is>
          <t>香貫FC</t>
        </is>
      </c>
      <c r="G277" s="32" t="inlineStr">
        <is>
          <t>2-0</t>
        </is>
      </c>
      <c r="H277" s="31" t="inlineStr">
        <is>
          <t>〇</t>
        </is>
      </c>
      <c r="I277" s="54" t="inlineStr">
        <is>
          <t>明浜F TRM</t>
        </is>
      </c>
      <c r="L277" s="6" t="n"/>
    </row>
    <row r="278" outlineLevel="1" customFormat="1" s="1">
      <c r="B278" s="143" t="n">
        <v>45780</v>
      </c>
      <c r="C278" s="144">
        <f>B278</f>
        <v/>
      </c>
      <c r="D278" s="140" t="inlineStr">
        <is>
          <t>沼津カップ</t>
        </is>
      </c>
      <c r="E278" s="18" t="inlineStr">
        <is>
          <t>沼津第三小学校</t>
        </is>
      </c>
      <c r="F278" s="53" t="inlineStr">
        <is>
          <t>大平</t>
        </is>
      </c>
      <c r="G278" s="32" t="inlineStr">
        <is>
          <t>1-4</t>
        </is>
      </c>
      <c r="H278" s="31" t="inlineStr">
        <is>
          <t>×</t>
        </is>
      </c>
      <c r="I278" s="54" t="inlineStr">
        <is>
          <t>明浜S</t>
        </is>
      </c>
      <c r="L278" s="6" t="n"/>
    </row>
    <row r="279" outlineLevel="1" customFormat="1" s="1">
      <c r="B279" s="46" t="n"/>
      <c r="C279" s="144" t="n"/>
      <c r="D279" s="140" t="n"/>
      <c r="E279" s="18" t="n"/>
      <c r="F279" s="53" t="inlineStr">
        <is>
          <t>フリーダム</t>
        </is>
      </c>
      <c r="G279" s="32" t="inlineStr">
        <is>
          <t>1-0</t>
        </is>
      </c>
      <c r="H279" s="31" t="inlineStr">
        <is>
          <t>〇</t>
        </is>
      </c>
      <c r="I279" s="54" t="inlineStr">
        <is>
          <t>明浜S</t>
        </is>
      </c>
      <c r="L279" s="6" t="n"/>
    </row>
    <row r="280" outlineLevel="1" customFormat="1" s="1">
      <c r="B280" s="143" t="n">
        <v>45776</v>
      </c>
      <c r="C280" s="144">
        <f>B280</f>
        <v/>
      </c>
      <c r="D280" s="140" t="inlineStr">
        <is>
          <t>JFA U12リーグ</t>
        </is>
      </c>
      <c r="E280" s="18" t="inlineStr">
        <is>
          <t>明浜小</t>
        </is>
      </c>
      <c r="F280" s="53" t="inlineStr">
        <is>
          <t>鵠沼サッカークラブ</t>
        </is>
      </c>
      <c r="G280" s="32" t="inlineStr">
        <is>
          <t>0-5</t>
        </is>
      </c>
      <c r="H280" s="31" t="inlineStr">
        <is>
          <t>×</t>
        </is>
      </c>
      <c r="I280" s="54" t="inlineStr">
        <is>
          <t>明浜S</t>
        </is>
      </c>
      <c r="L280" s="6" t="n"/>
    </row>
    <row r="281" outlineLevel="1" customFormat="1" s="1">
      <c r="B281" s="46" t="n"/>
      <c r="C281" s="144" t="n"/>
      <c r="D281" s="140" t="n"/>
      <c r="E281" s="18" t="n"/>
      <c r="F281" s="53" t="inlineStr">
        <is>
          <t>羽鳥少年SC</t>
        </is>
      </c>
      <c r="G281" s="32" t="inlineStr">
        <is>
          <t>1-6</t>
        </is>
      </c>
      <c r="H281" s="31" t="inlineStr">
        <is>
          <t>×</t>
        </is>
      </c>
      <c r="I281" s="54" t="inlineStr">
        <is>
          <t>明浜S</t>
        </is>
      </c>
      <c r="L281" s="6" t="n"/>
    </row>
    <row r="282" outlineLevel="1" customFormat="1" s="1">
      <c r="B282" s="143" t="n">
        <v>45774</v>
      </c>
      <c r="C282" s="144">
        <f>B282</f>
        <v/>
      </c>
      <c r="D282" s="140" t="inlineStr">
        <is>
          <t>JFA U12リーグ</t>
        </is>
      </c>
      <c r="E282" s="18" t="inlineStr">
        <is>
          <t>藤沢市立滝の沢小学校</t>
        </is>
      </c>
      <c r="F282" s="53" t="inlineStr">
        <is>
          <t>横須賀鴨居</t>
        </is>
      </c>
      <c r="G282" s="32" t="inlineStr">
        <is>
          <t>3-0</t>
        </is>
      </c>
      <c r="H282" s="31" t="inlineStr">
        <is>
          <t>〇</t>
        </is>
      </c>
      <c r="I282" s="54" t="inlineStr">
        <is>
          <t>明浜F</t>
        </is>
      </c>
      <c r="L282" s="6" t="n"/>
    </row>
    <row r="283" outlineLevel="1" customFormat="1" s="1">
      <c r="B283" s="46" t="n"/>
      <c r="C283" s="144" t="n"/>
      <c r="D283" s="140" t="n"/>
      <c r="E283" s="18" t="n"/>
      <c r="F283" s="53" t="inlineStr">
        <is>
          <t>明治F</t>
        </is>
      </c>
      <c r="G283" s="32" t="inlineStr">
        <is>
          <t>1-0</t>
        </is>
      </c>
      <c r="H283" s="31" t="inlineStr">
        <is>
          <t>〇</t>
        </is>
      </c>
      <c r="I283" s="54" t="inlineStr">
        <is>
          <t>明浜F</t>
        </is>
      </c>
      <c r="L283" s="6" t="n"/>
    </row>
    <row r="284" outlineLevel="1" customFormat="1" s="1">
      <c r="B284" s="143" t="n">
        <v>45774</v>
      </c>
      <c r="C284" s="144">
        <f>B284</f>
        <v/>
      </c>
      <c r="D284" s="140" t="inlineStr">
        <is>
          <t>JFA U12リーグ</t>
        </is>
      </c>
      <c r="E284" s="18" t="inlineStr">
        <is>
          <t>明浜小</t>
        </is>
      </c>
      <c r="F284" s="53" t="inlineStr">
        <is>
          <t>グランツ</t>
        </is>
      </c>
      <c r="G284" s="32" t="inlineStr">
        <is>
          <t>1-1</t>
        </is>
      </c>
      <c r="H284" s="31" t="inlineStr">
        <is>
          <t>△</t>
        </is>
      </c>
      <c r="I284" s="54" t="inlineStr">
        <is>
          <t>明浜S</t>
        </is>
      </c>
      <c r="L284" s="6" t="n"/>
    </row>
    <row r="285" outlineLevel="1" customFormat="1" s="1">
      <c r="B285" s="46" t="n"/>
      <c r="C285" s="144" t="n"/>
      <c r="D285" s="140" t="n"/>
      <c r="E285" s="18" t="n"/>
      <c r="F285" s="53" t="inlineStr">
        <is>
          <t>メテオーロ</t>
        </is>
      </c>
      <c r="G285" s="32" t="inlineStr">
        <is>
          <t>2-1</t>
        </is>
      </c>
      <c r="H285" s="31" t="inlineStr">
        <is>
          <t>〇</t>
        </is>
      </c>
      <c r="I285" s="54" t="inlineStr">
        <is>
          <t>明浜S</t>
        </is>
      </c>
      <c r="L285" s="6" t="n"/>
    </row>
    <row r="286" outlineLevel="1" customFormat="1" s="1">
      <c r="B286" s="143" t="n">
        <v>45773</v>
      </c>
      <c r="C286" s="144">
        <f>B286</f>
        <v/>
      </c>
      <c r="D286" s="140" t="inlineStr">
        <is>
          <t>JFA U12リーグ</t>
        </is>
      </c>
      <c r="E286" s="18" t="inlineStr">
        <is>
          <t>鎌倉市立深沢小</t>
        </is>
      </c>
      <c r="F286" s="53" t="inlineStr">
        <is>
          <t>鎌倉市立深沢SC</t>
        </is>
      </c>
      <c r="G286" s="32" t="inlineStr">
        <is>
          <t>0-1</t>
        </is>
      </c>
      <c r="H286" s="31" t="inlineStr">
        <is>
          <t>×</t>
        </is>
      </c>
      <c r="I286" s="54" t="inlineStr">
        <is>
          <t>明浜S</t>
        </is>
      </c>
      <c r="L286" s="6" t="n"/>
    </row>
    <row r="287" outlineLevel="1" customFormat="1" s="1">
      <c r="B287" s="46" t="n"/>
      <c r="C287" s="144" t="n"/>
      <c r="D287" s="140" t="n"/>
      <c r="E287" s="18" t="n"/>
      <c r="F287" s="53" t="inlineStr">
        <is>
          <t>よりともSC</t>
        </is>
      </c>
      <c r="G287" s="32" t="inlineStr">
        <is>
          <t>0-7</t>
        </is>
      </c>
      <c r="H287" s="31" t="inlineStr">
        <is>
          <t>×</t>
        </is>
      </c>
      <c r="I287" s="54" t="inlineStr">
        <is>
          <t>明浜S</t>
        </is>
      </c>
      <c r="L287" s="6" t="n"/>
    </row>
    <row r="288" outlineLevel="1" customFormat="1" s="1">
      <c r="B288" s="143" t="n">
        <v>45767</v>
      </c>
      <c r="C288" s="144">
        <f>B288</f>
        <v/>
      </c>
      <c r="D288" s="140" t="inlineStr">
        <is>
          <t>ライオンズカップ</t>
        </is>
      </c>
      <c r="E288" s="18" t="inlineStr">
        <is>
          <t>はまゆうG</t>
        </is>
      </c>
      <c r="F288" s="53" t="inlineStr">
        <is>
          <t>TADOなかよしSC</t>
        </is>
      </c>
      <c r="G288" s="32" t="inlineStr">
        <is>
          <t>1-2</t>
        </is>
      </c>
      <c r="H288" s="31" t="inlineStr">
        <is>
          <t>×</t>
        </is>
      </c>
      <c r="I288" s="54" t="n"/>
      <c r="L288" s="6" t="n"/>
    </row>
    <row r="289" outlineLevel="1" customFormat="1" s="1">
      <c r="B289" s="143" t="n">
        <v>45753</v>
      </c>
      <c r="C289" s="144">
        <f>B289</f>
        <v/>
      </c>
      <c r="D289" s="140" t="inlineStr">
        <is>
          <t>ライオンズTRM</t>
        </is>
      </c>
      <c r="E289" s="18" t="inlineStr">
        <is>
          <t>ライオンズランドスタジアム</t>
        </is>
      </c>
      <c r="F289" s="53" t="inlineStr">
        <is>
          <t>ライオンズランドSC</t>
        </is>
      </c>
      <c r="G289" s="32" t="inlineStr">
        <is>
          <t>0-0</t>
        </is>
      </c>
      <c r="H289" s="31" t="inlineStr">
        <is>
          <t>△</t>
        </is>
      </c>
      <c r="I289" s="54" t="inlineStr">
        <is>
          <t>明浜F</t>
        </is>
      </c>
      <c r="L289" s="6" t="n"/>
    </row>
    <row r="290" outlineLevel="1" customFormat="1" s="1">
      <c r="B290" s="46" t="n"/>
      <c r="C290" s="144" t="n"/>
      <c r="D290" s="140" t="n"/>
      <c r="E290" s="18" t="n"/>
      <c r="F290" s="53" t="inlineStr">
        <is>
          <t>ライオンズランドSC</t>
        </is>
      </c>
      <c r="G290" s="32" t="inlineStr">
        <is>
          <t>0-0</t>
        </is>
      </c>
      <c r="H290" s="31" t="inlineStr">
        <is>
          <t>△</t>
        </is>
      </c>
      <c r="I290" s="54" t="inlineStr">
        <is>
          <t>明浜F</t>
        </is>
      </c>
      <c r="L290" s="6" t="n"/>
    </row>
    <row r="291" outlineLevel="1" customFormat="1" s="1">
      <c r="B291" s="46" t="n"/>
      <c r="C291" s="144" t="n"/>
      <c r="D291" s="140" t="n"/>
      <c r="E291" s="18" t="n"/>
      <c r="F291" s="53" t="inlineStr">
        <is>
          <t>ライオンズランドSC</t>
        </is>
      </c>
      <c r="G291" s="32" t="inlineStr">
        <is>
          <t>0-1</t>
        </is>
      </c>
      <c r="H291" s="31" t="inlineStr">
        <is>
          <t>×</t>
        </is>
      </c>
      <c r="I291" s="54" t="inlineStr">
        <is>
          <t>明浜F</t>
        </is>
      </c>
      <c r="L291" s="6" t="n"/>
    </row>
    <row r="292" outlineLevel="1" customFormat="1" s="1">
      <c r="B292" s="46" t="n"/>
      <c r="C292" s="144" t="n"/>
      <c r="D292" s="140" t="n"/>
      <c r="E292" s="18" t="n"/>
      <c r="F292" s="53" t="inlineStr">
        <is>
          <t>ライオンズランドSC</t>
        </is>
      </c>
      <c r="G292" s="32" t="inlineStr">
        <is>
          <t>2-1</t>
        </is>
      </c>
      <c r="H292" s="31" t="inlineStr">
        <is>
          <t>〇</t>
        </is>
      </c>
      <c r="I292" s="54" t="inlineStr">
        <is>
          <t>明浜F</t>
        </is>
      </c>
      <c r="L292" s="6" t="n"/>
    </row>
    <row r="293" outlineLevel="1" customFormat="1" s="1">
      <c r="B293" s="63" t="inlineStr">
        <is>
          <t>3月30日(日)FC明浜【S】伊勢原市招待@伊勢原市こどもスポーツ広場</t>
        </is>
      </c>
      <c r="C293" s="145" t="n"/>
      <c r="D293" s="145" t="n"/>
      <c r="E293" s="84" t="n"/>
      <c r="F293" s="84" t="inlineStr">
        <is>
          <t>相東UFC</t>
        </is>
      </c>
      <c r="G293" s="86" t="inlineStr">
        <is>
          <t>0-4</t>
        </is>
      </c>
      <c r="H293" s="85" t="inlineStr">
        <is>
          <t>×</t>
        </is>
      </c>
      <c r="I293" s="87" t="n"/>
      <c r="L293" s="6" t="n"/>
    </row>
    <row r="294" outlineLevel="1" customFormat="1" s="1">
      <c r="B294" s="46" t="inlineStr">
        <is>
          <t>FC明浜【F】愛川町長杯@下川入グラウンドNPO</t>
        </is>
      </c>
      <c r="C294" s="144" t="n"/>
      <c r="D294" s="144" t="n"/>
      <c r="E294" s="66" t="n"/>
      <c r="F294" s="59" t="inlineStr">
        <is>
          <t>愛川SC</t>
        </is>
      </c>
      <c r="G294" s="22" t="inlineStr">
        <is>
          <t>2-1</t>
        </is>
      </c>
      <c r="H294" s="43" t="inlineStr">
        <is>
          <t>〇</t>
        </is>
      </c>
      <c r="I294" s="47" t="n"/>
      <c r="L294" s="6" t="n"/>
    </row>
    <row r="295" outlineLevel="1" customFormat="1" s="1">
      <c r="B295" s="46" t="n"/>
      <c r="C295" s="144" t="n"/>
      <c r="D295" s="144" t="n"/>
      <c r="E295" s="66" t="n"/>
      <c r="F295" s="59" t="inlineStr">
        <is>
          <t>SFAT</t>
        </is>
      </c>
      <c r="G295" s="22" t="inlineStr">
        <is>
          <t>0-1</t>
        </is>
      </c>
      <c r="H295" s="43" t="inlineStr">
        <is>
          <t>×</t>
        </is>
      </c>
      <c r="I295" s="47" t="n"/>
      <c r="L295" s="6" t="n"/>
    </row>
    <row r="296" outlineLevel="1" customFormat="1" s="1">
      <c r="B296" s="49" t="n"/>
      <c r="C296" s="146" t="n"/>
      <c r="D296" s="146" t="n"/>
      <c r="E296" s="74" t="n"/>
      <c r="F296" s="57" t="inlineStr">
        <is>
          <t>FCアルファ</t>
        </is>
      </c>
      <c r="G296" s="76" t="inlineStr">
        <is>
          <t>2-0</t>
        </is>
      </c>
      <c r="H296" s="37" t="inlineStr">
        <is>
          <t>〇</t>
        </is>
      </c>
      <c r="I296" s="77" t="n"/>
      <c r="L296" s="6" t="n"/>
    </row>
    <row r="297" outlineLevel="1" customFormat="1" s="1">
      <c r="B297" s="46" t="inlineStr">
        <is>
          <t>3/29(土)明浜杯@リーフスタジアム</t>
        </is>
      </c>
      <c r="C297" s="144" t="n"/>
      <c r="D297" s="144" t="n"/>
      <c r="E297" s="66" t="n"/>
      <c r="F297" s="66" t="inlineStr">
        <is>
          <t>藤沢FC</t>
        </is>
      </c>
      <c r="G297" s="22" t="inlineStr">
        <is>
          <t>0-1</t>
        </is>
      </c>
      <c r="H297" s="23" t="inlineStr">
        <is>
          <t>×</t>
        </is>
      </c>
      <c r="I297" s="47" t="n"/>
      <c r="L297" s="6" t="n"/>
    </row>
    <row r="298" outlineLevel="1" customFormat="1" s="1">
      <c r="B298" s="46" t="n"/>
      <c r="C298" s="144" t="n"/>
      <c r="D298" s="144" t="n"/>
      <c r="E298" s="66" t="n"/>
      <c r="F298" s="59" t="inlineStr">
        <is>
          <t>中野島</t>
        </is>
      </c>
      <c r="G298" s="22" t="inlineStr">
        <is>
          <t>0-0</t>
        </is>
      </c>
      <c r="H298" s="43" t="inlineStr">
        <is>
          <t>△</t>
        </is>
      </c>
      <c r="I298" s="47" t="n"/>
      <c r="L298" s="6" t="n"/>
    </row>
    <row r="299" outlineLevel="1" customFormat="1" s="1">
      <c r="B299" s="46" t="n"/>
      <c r="C299" s="144" t="n"/>
      <c r="D299" s="144" t="n"/>
      <c r="E299" s="66" t="n"/>
      <c r="F299" s="59" t="inlineStr">
        <is>
          <t>YSGEM</t>
        </is>
      </c>
      <c r="G299" s="22" t="inlineStr">
        <is>
          <t>0-0</t>
        </is>
      </c>
      <c r="H299" s="43" t="inlineStr">
        <is>
          <t>△</t>
        </is>
      </c>
      <c r="I299" s="47" t="n"/>
      <c r="L299" s="6" t="n"/>
    </row>
    <row r="300" outlineLevel="1" customFormat="1" s="1">
      <c r="B300" s="49" t="n"/>
      <c r="C300" s="146" t="n"/>
      <c r="D300" s="146" t="n"/>
      <c r="E300" s="74" t="n"/>
      <c r="F300" s="57" t="inlineStr">
        <is>
          <t>バディー</t>
        </is>
      </c>
      <c r="G300" s="76" t="inlineStr">
        <is>
          <t>0-2</t>
        </is>
      </c>
      <c r="H300" s="37" t="inlineStr">
        <is>
          <t>×</t>
        </is>
      </c>
      <c r="I300" s="77" t="n"/>
      <c r="L300" s="6" t="n"/>
    </row>
    <row r="301" outlineLevel="1" customFormat="1" s="1">
      <c r="B301" s="46" t="inlineStr">
        <is>
          <t>3月22日(土)FC明浜【F】鳶尾杯@猿ヶ島スポーツセンターグラウンド</t>
        </is>
      </c>
      <c r="C301" s="144" t="n"/>
      <c r="D301" s="144" t="n"/>
      <c r="E301" s="66" t="n"/>
      <c r="F301" s="66" t="inlineStr">
        <is>
          <t>品濃ウイングス</t>
        </is>
      </c>
      <c r="G301" s="22" t="inlineStr">
        <is>
          <t>4-0</t>
        </is>
      </c>
      <c r="H301" s="23" t="inlineStr">
        <is>
          <t>〇</t>
        </is>
      </c>
      <c r="I301" s="47" t="n"/>
      <c r="L301" s="6" t="n"/>
    </row>
    <row r="302" outlineLevel="1" customFormat="1" s="1">
      <c r="B302" s="46" t="n"/>
      <c r="C302" s="144" t="n"/>
      <c r="D302" s="144" t="n"/>
      <c r="E302" s="66" t="n"/>
      <c r="F302" s="59" t="inlineStr">
        <is>
          <t>SFAT伊勢原</t>
        </is>
      </c>
      <c r="G302" s="22" t="inlineStr">
        <is>
          <t>0-4</t>
        </is>
      </c>
      <c r="H302" s="43" t="inlineStr">
        <is>
          <t>×</t>
        </is>
      </c>
      <c r="I302" s="47" t="n"/>
      <c r="L302" s="6" t="n"/>
    </row>
    <row r="303" outlineLevel="1" customFormat="1" s="1">
      <c r="B303" s="46" t="n"/>
      <c r="C303" s="144" t="n"/>
      <c r="D303" s="144" t="n"/>
      <c r="E303" s="66" t="n"/>
      <c r="F303" s="59" t="inlineStr">
        <is>
          <t>原フットボールクラブ</t>
        </is>
      </c>
      <c r="G303" s="22" t="inlineStr">
        <is>
          <t>1-2</t>
        </is>
      </c>
      <c r="H303" s="43" t="inlineStr">
        <is>
          <t>×</t>
        </is>
      </c>
      <c r="I303" s="47" t="n"/>
      <c r="L303" s="6" t="n"/>
    </row>
    <row r="304" outlineLevel="1" customFormat="1" s="1">
      <c r="B304" s="46" t="n"/>
      <c r="C304" s="144" t="n"/>
      <c r="D304" s="144" t="n"/>
      <c r="E304" s="66" t="n"/>
      <c r="F304" s="59" t="inlineStr">
        <is>
          <t>3位パート南百合ケ丘サッカークラブ</t>
        </is>
      </c>
      <c r="G304" s="22" t="inlineStr">
        <is>
          <t>0-1</t>
        </is>
      </c>
      <c r="H304" s="43" t="inlineStr">
        <is>
          <t>×</t>
        </is>
      </c>
      <c r="I304" s="47" t="n"/>
      <c r="L304" s="6" t="n"/>
    </row>
    <row r="305" outlineLevel="1" customFormat="1" s="1">
      <c r="B305" s="49" t="n"/>
      <c r="C305" s="146" t="n"/>
      <c r="D305" s="146" t="n"/>
      <c r="E305" s="74" t="n"/>
      <c r="F305" s="57" t="inlineStr">
        <is>
          <t>品濃ウイングス</t>
        </is>
      </c>
      <c r="G305" s="76" t="inlineStr">
        <is>
          <t>4-0</t>
        </is>
      </c>
      <c r="H305" s="37" t="inlineStr">
        <is>
          <t>〇</t>
        </is>
      </c>
      <c r="I305" s="77" t="n"/>
      <c r="L305" s="6" t="n"/>
    </row>
    <row r="306" outlineLevel="1" customFormat="1" s="1">
      <c r="B306" s="46" t="inlineStr">
        <is>
          <t>3月20日(木)・FC明浜【F】TRM@横浜市金沢産業復興センター</t>
        </is>
      </c>
      <c r="C306" s="144" t="n"/>
      <c r="D306" s="144" t="n"/>
      <c r="E306" s="66" t="n"/>
      <c r="F306" s="66" t="inlineStr">
        <is>
          <t>ESFORCOF.C</t>
        </is>
      </c>
      <c r="G306" s="22" t="inlineStr">
        <is>
          <t>1-0</t>
        </is>
      </c>
      <c r="H306" s="23" t="inlineStr">
        <is>
          <t>〇</t>
        </is>
      </c>
      <c r="I306" s="47" t="n"/>
      <c r="L306" s="6" t="n"/>
    </row>
    <row r="307" outlineLevel="1" customFormat="1" s="1">
      <c r="B307" s="46" t="n"/>
      <c r="C307" s="144" t="n"/>
      <c r="D307" s="144" t="n"/>
      <c r="E307" s="66" t="n"/>
      <c r="F307" s="59" t="n"/>
      <c r="G307" s="22" t="inlineStr">
        <is>
          <t>1-1</t>
        </is>
      </c>
      <c r="H307" s="43" t="inlineStr">
        <is>
          <t>△</t>
        </is>
      </c>
      <c r="I307" s="47" t="n"/>
      <c r="L307" s="6" t="n"/>
    </row>
    <row r="308" outlineLevel="1" customFormat="1" s="1">
      <c r="B308" s="46" t="n"/>
      <c r="C308" s="144" t="n"/>
      <c r="D308" s="144" t="n"/>
      <c r="E308" s="66" t="n"/>
      <c r="F308" s="59" t="n"/>
      <c r="G308" s="22" t="inlineStr">
        <is>
          <t>0-4</t>
        </is>
      </c>
      <c r="H308" s="43" t="inlineStr">
        <is>
          <t>×</t>
        </is>
      </c>
      <c r="I308" s="47" t="n"/>
      <c r="L308" s="6" t="n"/>
    </row>
    <row r="309" outlineLevel="1" customFormat="1" s="1">
      <c r="B309" s="49" t="n"/>
      <c r="C309" s="146" t="n"/>
      <c r="D309" s="146" t="n"/>
      <c r="E309" s="74" t="n"/>
      <c r="F309" s="57" t="n"/>
      <c r="G309" s="76" t="inlineStr">
        <is>
          <t>0-3</t>
        </is>
      </c>
      <c r="H309" s="37" t="inlineStr">
        <is>
          <t>×</t>
        </is>
      </c>
      <c r="I309" s="77" t="n"/>
      <c r="L309" s="6" t="n"/>
    </row>
    <row r="310" outlineLevel="1" customFormat="1" s="1">
      <c r="B310" s="46" t="inlineStr">
        <is>
          <t>FC明浜【S】鴨居杯@鴨居中学校</t>
        </is>
      </c>
      <c r="C310" s="144" t="n"/>
      <c r="D310" s="144" t="n"/>
      <c r="E310" s="66" t="n"/>
      <c r="F310" s="66" t="inlineStr">
        <is>
          <t>大津FC</t>
        </is>
      </c>
      <c r="G310" s="22" t="inlineStr">
        <is>
          <t>0-1</t>
        </is>
      </c>
      <c r="H310" s="23" t="inlineStr">
        <is>
          <t>×</t>
        </is>
      </c>
      <c r="I310" s="47" t="n"/>
      <c r="L310" s="6" t="n"/>
    </row>
    <row r="311" outlineLevel="1" customFormat="1" s="1">
      <c r="B311" s="46" t="n"/>
      <c r="C311" s="144" t="n"/>
      <c r="D311" s="144" t="n"/>
      <c r="E311" s="66" t="n"/>
      <c r="F311" s="59" t="inlineStr">
        <is>
          <t>FC希望ヶ丘ライオンズ</t>
        </is>
      </c>
      <c r="G311" s="22" t="inlineStr">
        <is>
          <t>0-1</t>
        </is>
      </c>
      <c r="H311" s="43" t="inlineStr">
        <is>
          <t>×</t>
        </is>
      </c>
      <c r="I311" s="47" t="n"/>
      <c r="L311" s="6" t="n"/>
    </row>
    <row r="312" outlineLevel="1" customFormat="1" s="1">
      <c r="B312" s="46" t="n"/>
      <c r="C312" s="144" t="n"/>
      <c r="D312" s="144" t="n"/>
      <c r="E312" s="66" t="n"/>
      <c r="F312" s="59" t="inlineStr">
        <is>
          <t>FC津久井ペガサス</t>
        </is>
      </c>
      <c r="G312" s="22" t="inlineStr">
        <is>
          <t>0-1</t>
        </is>
      </c>
      <c r="H312" s="43" t="inlineStr">
        <is>
          <t>×</t>
        </is>
      </c>
      <c r="I312" s="47" t="n"/>
      <c r="L312" s="6" t="n"/>
    </row>
    <row r="313" outlineLevel="1" customFormat="1" s="1">
      <c r="B313" s="49" t="n"/>
      <c r="C313" s="146" t="n"/>
      <c r="D313" s="146" t="n"/>
      <c r="E313" s="74" t="n"/>
      <c r="F313" s="57" t="inlineStr">
        <is>
          <t>鴨居SC</t>
        </is>
      </c>
      <c r="G313" s="76" t="inlineStr">
        <is>
          <t>2-0</t>
        </is>
      </c>
      <c r="H313" s="37" t="inlineStr">
        <is>
          <t>〇</t>
        </is>
      </c>
      <c r="I313" s="77" t="n"/>
      <c r="L313" s="6" t="n"/>
    </row>
    <row r="314" outlineLevel="1" customFormat="1" s="1">
      <c r="B314" s="46" t="inlineStr">
        <is>
          <t>3月9日(日)荻野招待@上荻野小学校</t>
        </is>
      </c>
      <c r="C314" s="144" t="n"/>
      <c r="D314" s="144" t="n"/>
      <c r="E314" s="66" t="n"/>
      <c r="F314" s="66" t="inlineStr">
        <is>
          <t>港FC</t>
        </is>
      </c>
      <c r="G314" s="22" t="inlineStr">
        <is>
          <t>0-5</t>
        </is>
      </c>
      <c r="H314" s="23" t="inlineStr">
        <is>
          <t>×</t>
        </is>
      </c>
      <c r="I314" s="47" t="n"/>
      <c r="L314" s="6" t="n"/>
    </row>
    <row r="315" outlineLevel="1" customFormat="1" s="1">
      <c r="B315" s="46" t="n"/>
      <c r="C315" s="144" t="n"/>
      <c r="D315" s="144" t="n"/>
      <c r="E315" s="66" t="n"/>
      <c r="F315" s="59" t="inlineStr">
        <is>
          <t>六会湘南台</t>
        </is>
      </c>
      <c r="G315" s="22" t="inlineStr">
        <is>
          <t>0-3</t>
        </is>
      </c>
      <c r="H315" s="43" t="inlineStr">
        <is>
          <t>×</t>
        </is>
      </c>
      <c r="I315" s="47" t="n"/>
      <c r="L315" s="6" t="n"/>
    </row>
    <row r="316" outlineLevel="1" customFormat="1" s="1">
      <c r="B316" s="49" t="n"/>
      <c r="C316" s="146" t="n"/>
      <c r="D316" s="146" t="n"/>
      <c r="E316" s="74" t="n"/>
      <c r="F316" s="57" t="inlineStr">
        <is>
          <t>荻野SC</t>
        </is>
      </c>
      <c r="G316" s="76" t="inlineStr">
        <is>
          <t>0-6</t>
        </is>
      </c>
      <c r="H316" s="37" t="inlineStr">
        <is>
          <t>×</t>
        </is>
      </c>
      <c r="I316" s="77" t="n"/>
      <c r="L316" s="6" t="n"/>
    </row>
    <row r="317" outlineLevel="1" customFormat="1" s="1">
      <c r="B317" s="46" t="inlineStr">
        <is>
          <t>3月8日(土)FC明浜【S】T.C.S.Cap@メリッソグラウンド</t>
        </is>
      </c>
      <c r="C317" s="144" t="n"/>
      <c r="D317" s="144" t="n"/>
      <c r="E317" s="66" t="n"/>
      <c r="F317" s="66" t="inlineStr">
        <is>
          <t>FCAndro厚木</t>
        </is>
      </c>
      <c r="G317" s="22" t="inlineStr">
        <is>
          <t>0-2</t>
        </is>
      </c>
      <c r="H317" s="23" t="inlineStr">
        <is>
          <t>×</t>
        </is>
      </c>
      <c r="I317" s="47" t="n"/>
      <c r="L317" s="6" t="n"/>
    </row>
    <row r="318" outlineLevel="1" customFormat="1" s="1">
      <c r="B318" s="46" t="n"/>
      <c r="C318" s="144" t="n"/>
      <c r="D318" s="144" t="n"/>
      <c r="E318" s="66" t="n"/>
      <c r="F318" s="59" t="inlineStr">
        <is>
          <t>T.C.U</t>
        </is>
      </c>
      <c r="G318" s="22" t="inlineStr">
        <is>
          <t>0-3</t>
        </is>
      </c>
      <c r="H318" s="43" t="inlineStr">
        <is>
          <t>×</t>
        </is>
      </c>
      <c r="I318" s="47" t="n"/>
      <c r="L318" s="6" t="n"/>
    </row>
    <row r="319" outlineLevel="1" customFormat="1" s="1">
      <c r="B319" s="46" t="n"/>
      <c r="C319" s="144" t="n"/>
      <c r="D319" s="144" t="n"/>
      <c r="E319" s="66" t="n"/>
      <c r="F319" s="59" t="inlineStr">
        <is>
          <t>3位通過T.C.U</t>
        </is>
      </c>
      <c r="G319" s="22" t="inlineStr">
        <is>
          <t>0-1</t>
        </is>
      </c>
      <c r="H319" s="43" t="inlineStr">
        <is>
          <t>×</t>
        </is>
      </c>
      <c r="I319" s="47" t="n"/>
      <c r="L319" s="6" t="n"/>
    </row>
    <row r="320" outlineLevel="1" ht="18.75" customFormat="1" customHeight="1" s="1">
      <c r="B320" s="49" t="n"/>
      <c r="C320" s="146" t="n"/>
      <c r="D320" s="146" t="n"/>
      <c r="E320" s="74" t="n"/>
      <c r="F320" s="57" t="inlineStr">
        <is>
          <t>宮前平二葉SC</t>
        </is>
      </c>
      <c r="G320" s="76" t="inlineStr">
        <is>
          <t>0-4</t>
        </is>
      </c>
      <c r="H320" s="37" t="inlineStr">
        <is>
          <t>×</t>
        </is>
      </c>
      <c r="I320" s="77" t="n"/>
      <c r="L320" s="6" t="n"/>
    </row>
    <row r="321" outlineLevel="1" customFormat="1" s="1">
      <c r="B321" s="46" t="inlineStr">
        <is>
          <t>3月1日(土)FC明浜【S】葉山春季大会@南郷上ノ山公園</t>
        </is>
      </c>
      <c r="C321" s="144" t="n"/>
      <c r="D321" s="144" t="n"/>
      <c r="E321" s="66" t="n"/>
      <c r="F321" s="66" t="inlineStr">
        <is>
          <t>湘南ルベントSC</t>
        </is>
      </c>
      <c r="G321" s="22" t="inlineStr">
        <is>
          <t>0-6</t>
        </is>
      </c>
      <c r="H321" s="23" t="inlineStr">
        <is>
          <t>×</t>
        </is>
      </c>
      <c r="I321" s="47" t="n"/>
      <c r="L321" s="6" t="n"/>
    </row>
    <row r="322" outlineLevel="1" customFormat="1" s="1">
      <c r="B322" s="46" t="n"/>
      <c r="C322" s="144" t="n"/>
      <c r="D322" s="144" t="n"/>
      <c r="E322" s="66" t="n"/>
      <c r="F322" s="59" t="inlineStr">
        <is>
          <t>葉山JGKエイト</t>
        </is>
      </c>
      <c r="G322" s="22" t="inlineStr">
        <is>
          <t>1-1</t>
        </is>
      </c>
      <c r="H322" s="43" t="inlineStr">
        <is>
          <t>△</t>
        </is>
      </c>
      <c r="I322" s="47" t="n"/>
      <c r="L322" s="6" t="n"/>
    </row>
    <row r="323" outlineLevel="1" customFormat="1" s="1">
      <c r="B323" s="49" t="n"/>
      <c r="C323" s="146" t="n"/>
      <c r="D323" s="146" t="n"/>
      <c r="E323" s="74" t="n"/>
      <c r="F323" s="57" t="inlineStr">
        <is>
          <t>久里浜FC</t>
        </is>
      </c>
      <c r="G323" s="76" t="inlineStr">
        <is>
          <t>1-0</t>
        </is>
      </c>
      <c r="H323" s="37" t="inlineStr">
        <is>
          <t>〇</t>
        </is>
      </c>
      <c r="I323" s="77" t="n"/>
      <c r="L323" s="6" t="n"/>
    </row>
    <row r="324" outlineLevel="1" customFormat="1" s="1">
      <c r="B324" s="46" t="inlineStr">
        <is>
          <t>FC明浜【F】プレミア@はまゆうG</t>
        </is>
      </c>
      <c r="C324" s="144" t="n"/>
      <c r="D324" s="144" t="n"/>
      <c r="E324" s="66" t="n"/>
      <c r="F324" s="66" t="inlineStr">
        <is>
          <t>黒滝SC</t>
        </is>
      </c>
      <c r="G324" s="22" t="inlineStr">
        <is>
          <t>1-1</t>
        </is>
      </c>
      <c r="H324" s="23" t="inlineStr">
        <is>
          <t>△</t>
        </is>
      </c>
      <c r="I324" s="47" t="n"/>
      <c r="L324" s="6" t="n"/>
    </row>
    <row r="325" outlineLevel="1" customFormat="1" s="1">
      <c r="B325" s="49" t="n"/>
      <c r="C325" s="146" t="n"/>
      <c r="D325" s="146" t="n"/>
      <c r="E325" s="74" t="n"/>
      <c r="F325" s="57" t="inlineStr">
        <is>
          <t>FC湘南辻堂</t>
        </is>
      </c>
      <c r="G325" s="76" t="inlineStr">
        <is>
          <t>7-2</t>
        </is>
      </c>
      <c r="H325" s="37" t="inlineStr">
        <is>
          <t>〇</t>
        </is>
      </c>
      <c r="I325" s="77" t="n"/>
      <c r="L325" s="6" t="n"/>
    </row>
    <row r="326" outlineLevel="1" customFormat="1" s="1">
      <c r="B326" s="49" t="inlineStr">
        <is>
          <t>2月24日(月)三浦半島大会決勝</t>
        </is>
      </c>
      <c r="C326" s="146" t="n"/>
      <c r="D326" s="146" t="n"/>
      <c r="E326" s="74" t="n"/>
      <c r="F326" s="74" t="inlineStr">
        <is>
          <t>FC高坂</t>
        </is>
      </c>
      <c r="G326" s="76" t="inlineStr">
        <is>
          <t>2-1</t>
        </is>
      </c>
      <c r="H326" s="75" t="inlineStr">
        <is>
          <t>〇</t>
        </is>
      </c>
      <c r="I326" s="77" t="n"/>
      <c r="L326" s="6" t="n"/>
    </row>
    <row r="327" outlineLevel="1" customFormat="1" s="1">
      <c r="B327" s="46" t="inlineStr">
        <is>
          <t>2月22日(土)FC明浜TRM@神奈川歯科大学馬堀グラウンド</t>
        </is>
      </c>
      <c r="C327" s="144" t="n"/>
      <c r="D327" s="144" t="n"/>
      <c r="E327" s="66" t="n"/>
      <c r="F327" s="66" t="inlineStr">
        <is>
          <t>大津FC</t>
        </is>
      </c>
      <c r="G327" s="22" t="inlineStr">
        <is>
          <t>0-1</t>
        </is>
      </c>
      <c r="H327" s="23" t="inlineStr">
        <is>
          <t>×</t>
        </is>
      </c>
      <c r="I327" s="47" t="n"/>
      <c r="L327" s="6" t="n"/>
    </row>
    <row r="328" outlineLevel="1" customFormat="1" s="1">
      <c r="B328" s="46" t="n"/>
      <c r="C328" s="144" t="n"/>
      <c r="D328" s="144" t="n"/>
      <c r="E328" s="66" t="n"/>
      <c r="F328" s="59" t="n"/>
      <c r="G328" s="22" t="inlineStr">
        <is>
          <t>0-1</t>
        </is>
      </c>
      <c r="H328" s="43" t="inlineStr">
        <is>
          <t>×</t>
        </is>
      </c>
      <c r="I328" s="47" t="n"/>
      <c r="L328" s="6" t="n"/>
    </row>
    <row r="329" outlineLevel="1" customFormat="1" s="1">
      <c r="B329" s="46" t="n"/>
      <c r="C329" s="144" t="n"/>
      <c r="D329" s="144" t="n"/>
      <c r="E329" s="66" t="n"/>
      <c r="F329" s="59" t="n"/>
      <c r="G329" s="22" t="inlineStr">
        <is>
          <t>1-0</t>
        </is>
      </c>
      <c r="H329" s="43" t="inlineStr">
        <is>
          <t>〇</t>
        </is>
      </c>
      <c r="I329" s="47" t="n"/>
      <c r="L329" s="6" t="n"/>
    </row>
    <row r="330" outlineLevel="1" ht="18.75" customFormat="1" customHeight="1" s="1">
      <c r="B330" s="49" t="n"/>
      <c r="C330" s="146" t="n"/>
      <c r="D330" s="146" t="n"/>
      <c r="E330" s="74" t="n"/>
      <c r="F330" s="57" t="n"/>
      <c r="G330" s="76" t="inlineStr">
        <is>
          <t>0-1</t>
        </is>
      </c>
      <c r="H330" s="37" t="inlineStr">
        <is>
          <t>×</t>
        </is>
      </c>
      <c r="I330" s="77" t="n"/>
      <c r="L330" s="6" t="n"/>
    </row>
    <row r="331" outlineLevel="1" ht="18.75" customFormat="1" customHeight="1" s="1">
      <c r="B331" s="46" t="inlineStr">
        <is>
          <t>2月11日(火)・FC明浜TADOウィンターマッチ@大津G</t>
        </is>
      </c>
      <c r="C331" s="144" t="n"/>
      <c r="D331" s="144" t="n"/>
      <c r="E331" s="66" t="n"/>
      <c r="F331" s="66" t="inlineStr">
        <is>
          <t>三浦半島大会@池子森G長井ウィングス</t>
        </is>
      </c>
      <c r="G331" s="22" t="inlineStr">
        <is>
          <t>5-0</t>
        </is>
      </c>
      <c r="H331" s="23" t="inlineStr">
        <is>
          <t>〇</t>
        </is>
      </c>
      <c r="I331" s="47" t="n"/>
      <c r="L331" s="6" t="n"/>
    </row>
    <row r="332" outlineLevel="1" ht="18.75" customFormat="1" customHeight="1" s="1">
      <c r="B332" s="49" t="n"/>
      <c r="C332" s="146" t="n"/>
      <c r="D332" s="146" t="n"/>
      <c r="E332" s="74" t="n"/>
      <c r="F332" s="57" t="inlineStr">
        <is>
          <t>ALLZ</t>
        </is>
      </c>
      <c r="G332" s="76" t="inlineStr">
        <is>
          <t>2-0</t>
        </is>
      </c>
      <c r="H332" s="37" t="inlineStr">
        <is>
          <t>〇</t>
        </is>
      </c>
      <c r="I332" s="77" t="n"/>
      <c r="L332" s="6" t="n"/>
    </row>
    <row r="333" outlineLevel="1" ht="18.75" customFormat="1" customHeight="1" s="1">
      <c r="B333" s="46" t="inlineStr">
        <is>
          <t>2月11日(火)・FC明浜TADOウィンターマッチ@大津G</t>
        </is>
      </c>
      <c r="C333" s="144" t="n"/>
      <c r="D333" s="144" t="n"/>
      <c r="E333" s="66" t="n"/>
      <c r="F333" s="66" t="inlineStr">
        <is>
          <t>大津FC</t>
        </is>
      </c>
      <c r="G333" s="22" t="inlineStr">
        <is>
          <t>0-2</t>
        </is>
      </c>
      <c r="H333" s="23" t="inlineStr">
        <is>
          <t>×</t>
        </is>
      </c>
      <c r="I333" s="47" t="n"/>
      <c r="L333" s="6" t="n"/>
    </row>
    <row r="334" outlineLevel="1" ht="18.75" customFormat="1" customHeight="1" s="1">
      <c r="B334" s="46" t="n"/>
      <c r="C334" s="144" t="n"/>
      <c r="D334" s="144" t="n"/>
      <c r="E334" s="66" t="n"/>
      <c r="F334" s="59" t="inlineStr">
        <is>
          <t>葉山ジャパン</t>
        </is>
      </c>
      <c r="G334" s="22" t="inlineStr">
        <is>
          <t>0-8</t>
        </is>
      </c>
      <c r="H334" s="43" t="inlineStr">
        <is>
          <t>×</t>
        </is>
      </c>
      <c r="I334" s="47" t="n"/>
      <c r="L334" s="6" t="n"/>
    </row>
    <row r="335" outlineLevel="1" ht="18.75" customFormat="1" customHeight="1" s="1">
      <c r="B335" s="46" t="n"/>
      <c r="C335" s="144" t="n"/>
      <c r="D335" s="144" t="n"/>
      <c r="E335" s="66" t="n"/>
      <c r="F335" s="59" t="inlineStr">
        <is>
          <t>FC夏島</t>
        </is>
      </c>
      <c r="G335" s="22" t="inlineStr">
        <is>
          <t>1-1</t>
        </is>
      </c>
      <c r="H335" s="43" t="inlineStr">
        <is>
          <t>△</t>
        </is>
      </c>
      <c r="I335" s="47" t="n"/>
      <c r="L335" s="6" t="n"/>
    </row>
    <row r="336" outlineLevel="1" ht="18.75" customFormat="1" customHeight="1" s="1">
      <c r="B336" s="49" t="n"/>
      <c r="C336" s="146" t="n"/>
      <c r="D336" s="146" t="n"/>
      <c r="E336" s="74" t="n"/>
      <c r="F336" s="57" t="inlineStr">
        <is>
          <t>4位パート鶴が台スパイダーズSC</t>
        </is>
      </c>
      <c r="G336" s="76" t="inlineStr">
        <is>
          <t>0-2</t>
        </is>
      </c>
      <c r="H336" s="37" t="inlineStr">
        <is>
          <t>×</t>
        </is>
      </c>
      <c r="I336" s="77" t="n"/>
      <c r="L336" s="6" t="n"/>
    </row>
    <row r="337" outlineLevel="1" ht="18.75" customFormat="1" customHeight="1" s="1">
      <c r="B337" s="46" t="inlineStr">
        <is>
          <t>2月9日(日)プレミア@明浜小</t>
        </is>
      </c>
      <c r="C337" s="144" t="n"/>
      <c r="D337" s="144" t="n"/>
      <c r="E337" s="66" t="n"/>
      <c r="F337" s="66" t="inlineStr">
        <is>
          <t>ロンドリーナ</t>
        </is>
      </c>
      <c r="G337" s="22" t="inlineStr">
        <is>
          <t>1-2</t>
        </is>
      </c>
      <c r="H337" s="23" t="inlineStr">
        <is>
          <t>×</t>
        </is>
      </c>
      <c r="I337" s="47" t="n"/>
      <c r="L337" s="6" t="n"/>
    </row>
    <row r="338" outlineLevel="1" ht="18.75" customFormat="1" customHeight="1" s="1">
      <c r="B338" s="46" t="n"/>
      <c r="C338" s="144" t="n"/>
      <c r="D338" s="144" t="n"/>
      <c r="E338" s="66" t="n"/>
      <c r="F338" s="59" t="inlineStr">
        <is>
          <t>ロンドリーナ</t>
        </is>
      </c>
      <c r="G338" s="22" t="inlineStr">
        <is>
          <t>0-0</t>
        </is>
      </c>
      <c r="H338" s="43" t="inlineStr">
        <is>
          <t>△</t>
        </is>
      </c>
      <c r="I338" s="47" t="n"/>
      <c r="L338" s="6" t="n"/>
    </row>
    <row r="339" outlineLevel="1" ht="18.75" customFormat="1" customHeight="1" s="1">
      <c r="B339" s="46" t="n"/>
      <c r="C339" s="144" t="n"/>
      <c r="D339" s="144" t="n"/>
      <c r="E339" s="66" t="n"/>
      <c r="F339" s="59" t="inlineStr">
        <is>
          <t>ロンドリーナ</t>
        </is>
      </c>
      <c r="G339" s="22" t="inlineStr">
        <is>
          <t>0-2</t>
        </is>
      </c>
      <c r="H339" s="43" t="inlineStr">
        <is>
          <t>×</t>
        </is>
      </c>
      <c r="I339" s="47" t="n"/>
      <c r="L339" s="6" t="n"/>
    </row>
    <row r="340" outlineLevel="1" customFormat="1" s="1">
      <c r="B340" s="46" t="n"/>
      <c r="C340" s="144" t="n"/>
      <c r="D340" s="144" t="n"/>
      <c r="E340" s="66" t="n"/>
      <c r="F340" s="59" t="inlineStr">
        <is>
          <t>ロンドリーナ</t>
        </is>
      </c>
      <c r="G340" s="22" t="inlineStr">
        <is>
          <t>0-0</t>
        </is>
      </c>
      <c r="H340" s="43" t="inlineStr">
        <is>
          <t>△</t>
        </is>
      </c>
      <c r="I340" s="47" t="n"/>
      <c r="L340" s="6" t="n"/>
    </row>
    <row r="341" outlineLevel="1" ht="18.75" customFormat="1" customHeight="1" s="1">
      <c r="B341" s="63" t="inlineStr">
        <is>
          <t>1月26日(日)</t>
        </is>
      </c>
      <c r="C341" s="145" t="n"/>
      <c r="D341" s="145" t="inlineStr">
        <is>
          <t>三浦半島大会@潮風スポーツ公園</t>
        </is>
      </c>
      <c r="E341" s="84" t="n"/>
      <c r="F341" s="84" t="inlineStr">
        <is>
          <t>佐野ベアーズ</t>
        </is>
      </c>
      <c r="G341" s="86" t="inlineStr">
        <is>
          <t>0-1</t>
        </is>
      </c>
      <c r="H341" s="85" t="inlineStr">
        <is>
          <t>×</t>
        </is>
      </c>
      <c r="I341" s="87" t="n"/>
      <c r="L341" s="6" t="n"/>
    </row>
    <row r="342" outlineLevel="1" ht="18.75" customFormat="1" customHeight="1" s="1">
      <c r="B342" s="49" t="n"/>
      <c r="C342" s="146" t="n"/>
      <c r="D342" s="146" t="n"/>
      <c r="E342" s="74" t="n"/>
      <c r="F342" s="57" t="inlineStr">
        <is>
          <t>大津FC</t>
        </is>
      </c>
      <c r="G342" s="76" t="inlineStr">
        <is>
          <t>9-0</t>
        </is>
      </c>
      <c r="H342" s="37" t="inlineStr">
        <is>
          <t>〇</t>
        </is>
      </c>
      <c r="I342" s="77" t="n"/>
      <c r="L342" s="6" t="n"/>
    </row>
    <row r="343" outlineLevel="1" customFormat="1" s="1">
      <c r="B343" s="46" t="inlineStr">
        <is>
          <t>1月25日(土)</t>
        </is>
      </c>
      <c r="C343" s="144" t="n"/>
      <c r="D343" s="144" t="n"/>
      <c r="E343" s="66" t="n"/>
      <c r="F343" s="66" t="inlineStr">
        <is>
          <t>FC高坂</t>
        </is>
      </c>
      <c r="G343" s="22" t="inlineStr">
        <is>
          <t>0-1</t>
        </is>
      </c>
      <c r="H343" s="23" t="inlineStr">
        <is>
          <t>×</t>
        </is>
      </c>
      <c r="I343" s="47" t="n"/>
      <c r="L343" s="6" t="n"/>
    </row>
    <row r="344" outlineLevel="1" customFormat="1" s="1">
      <c r="B344" s="46" t="n"/>
      <c r="C344" s="144" t="n"/>
      <c r="D344" s="144" t="n"/>
      <c r="E344" s="66" t="n"/>
      <c r="F344" s="59" t="n"/>
      <c r="G344" s="22" t="inlineStr">
        <is>
          <t>3-0</t>
        </is>
      </c>
      <c r="H344" s="43" t="inlineStr">
        <is>
          <t>〇</t>
        </is>
      </c>
      <c r="I344" s="47" t="n"/>
      <c r="L344" s="6" t="n"/>
    </row>
    <row r="345" outlineLevel="1" customFormat="1" s="1">
      <c r="B345" s="46" t="n"/>
      <c r="C345" s="144" t="n"/>
      <c r="D345" s="144" t="n"/>
      <c r="E345" s="66" t="n"/>
      <c r="F345" s="59" t="n"/>
      <c r="G345" s="22" t="inlineStr">
        <is>
          <t>0-0</t>
        </is>
      </c>
      <c r="H345" s="43" t="inlineStr">
        <is>
          <t>△</t>
        </is>
      </c>
      <c r="I345" s="47" t="n"/>
      <c r="L345" s="6" t="n"/>
    </row>
    <row r="346" outlineLevel="1" customFormat="1" s="1">
      <c r="B346" s="46" t="n"/>
      <c r="C346" s="144" t="n"/>
      <c r="D346" s="144" t="n"/>
      <c r="E346" s="66" t="n"/>
      <c r="F346" s="59" t="n"/>
      <c r="G346" s="22" t="inlineStr">
        <is>
          <t>0-0</t>
        </is>
      </c>
      <c r="H346" s="43" t="inlineStr">
        <is>
          <t>△</t>
        </is>
      </c>
      <c r="I346" s="47" t="n"/>
      <c r="L346" s="6" t="n"/>
    </row>
    <row r="347" outlineLevel="1" customFormat="1" s="1">
      <c r="B347" s="46" t="n"/>
      <c r="C347" s="144" t="n"/>
      <c r="D347" s="144" t="n"/>
      <c r="E347" s="66" t="n"/>
      <c r="F347" s="59" t="n"/>
      <c r="G347" s="22" t="inlineStr">
        <is>
          <t>2-0</t>
        </is>
      </c>
      <c r="H347" s="43" t="inlineStr">
        <is>
          <t>〇</t>
        </is>
      </c>
      <c r="I347" s="47" t="n"/>
      <c r="L347" s="6" t="n"/>
    </row>
    <row r="348" outlineLevel="1" customFormat="1" s="1">
      <c r="B348" s="49" t="n"/>
      <c r="C348" s="146" t="n"/>
      <c r="D348" s="146" t="n"/>
      <c r="E348" s="74" t="n"/>
      <c r="F348" s="57" t="n"/>
      <c r="G348" s="76" t="inlineStr">
        <is>
          <t>3-1</t>
        </is>
      </c>
      <c r="H348" s="37" t="inlineStr">
        <is>
          <t>〇</t>
        </is>
      </c>
      <c r="I348" s="77" t="n"/>
      <c r="L348" s="6" t="n"/>
    </row>
    <row r="349" outlineLevel="1" customFormat="1" s="1">
      <c r="B349" s="46" t="inlineStr">
        <is>
          <t>1月12日(日)</t>
        </is>
      </c>
      <c r="C349" s="144" t="n"/>
      <c r="D349" s="144" t="n"/>
      <c r="E349" s="66" t="n"/>
      <c r="F349" s="66" t="inlineStr">
        <is>
          <t>ALLZ</t>
        </is>
      </c>
      <c r="G349" s="22" t="inlineStr">
        <is>
          <t>1-0</t>
        </is>
      </c>
      <c r="H349" s="23" t="inlineStr">
        <is>
          <t>〇</t>
        </is>
      </c>
      <c r="I349" s="47" t="n"/>
      <c r="L349" s="6" t="n"/>
    </row>
    <row r="350" outlineLevel="1" customFormat="1" s="1">
      <c r="B350" s="46" t="n"/>
      <c r="C350" s="144" t="n"/>
      <c r="D350" s="144" t="n"/>
      <c r="E350" s="66" t="n"/>
      <c r="F350" s="59" t="n"/>
      <c r="G350" s="22" t="inlineStr">
        <is>
          <t>2-0</t>
        </is>
      </c>
      <c r="H350" s="43" t="inlineStr">
        <is>
          <t>〇</t>
        </is>
      </c>
      <c r="I350" s="47" t="n"/>
      <c r="L350" s="6" t="n"/>
    </row>
    <row r="351" outlineLevel="1" customFormat="1" s="1">
      <c r="B351" s="46" t="n"/>
      <c r="C351" s="144" t="n"/>
      <c r="D351" s="144" t="n"/>
      <c r="E351" s="66" t="n"/>
      <c r="F351" s="59" t="n"/>
      <c r="G351" s="22" t="inlineStr">
        <is>
          <t>0-0</t>
        </is>
      </c>
      <c r="H351" s="43" t="inlineStr">
        <is>
          <t>△</t>
        </is>
      </c>
      <c r="I351" s="47" t="n"/>
      <c r="L351" s="6" t="n"/>
    </row>
    <row r="352" outlineLevel="1" customFormat="1" s="1">
      <c r="B352" s="46" t="n"/>
      <c r="C352" s="144" t="n"/>
      <c r="D352" s="144" t="n"/>
      <c r="E352" s="66" t="n"/>
      <c r="F352" s="59" t="n"/>
      <c r="G352" s="22" t="inlineStr">
        <is>
          <t>3-0</t>
        </is>
      </c>
      <c r="H352" s="43" t="inlineStr">
        <is>
          <t>〇</t>
        </is>
      </c>
      <c r="I352" s="47" t="n"/>
      <c r="L352" s="6" t="n"/>
    </row>
    <row r="353" outlineLevel="1" customFormat="1" s="1">
      <c r="B353" s="46" t="n"/>
      <c r="C353" s="144" t="n"/>
      <c r="D353" s="144" t="n"/>
      <c r="E353" s="66" t="n"/>
      <c r="F353" s="59" t="n"/>
      <c r="G353" s="22" t="inlineStr">
        <is>
          <t>1-0</t>
        </is>
      </c>
      <c r="H353" s="43" t="inlineStr">
        <is>
          <t>〇</t>
        </is>
      </c>
      <c r="I353" s="47" t="n"/>
      <c r="L353" s="6" t="n"/>
    </row>
    <row r="354" outlineLevel="1" customFormat="1" s="1">
      <c r="B354" s="46" t="n"/>
      <c r="C354" s="144" t="n"/>
      <c r="D354" s="144" t="n"/>
      <c r="E354" s="66" t="n"/>
      <c r="F354" s="59" t="n"/>
      <c r="G354" s="22" t="inlineStr">
        <is>
          <t>1-0</t>
        </is>
      </c>
      <c r="H354" s="43" t="inlineStr">
        <is>
          <t>〇</t>
        </is>
      </c>
      <c r="I354" s="47" t="n"/>
      <c r="L354" s="6" t="n"/>
    </row>
    <row r="355" outlineLevel="1" customFormat="1" s="1">
      <c r="B355" s="46" t="n"/>
      <c r="C355" s="144" t="n"/>
      <c r="D355" s="144" t="n"/>
      <c r="E355" s="66" t="n"/>
      <c r="F355" s="59" t="n"/>
      <c r="G355" s="22" t="inlineStr">
        <is>
          <t>2-0</t>
        </is>
      </c>
      <c r="H355" s="43" t="inlineStr">
        <is>
          <t>〇</t>
        </is>
      </c>
      <c r="I355" s="47" t="n"/>
      <c r="L355" s="6" t="n"/>
    </row>
    <row r="356" outlineLevel="1" customFormat="1" s="1">
      <c r="B356" s="46" t="n"/>
      <c r="C356" s="144" t="n"/>
      <c r="D356" s="144" t="n"/>
      <c r="E356" s="66" t="n"/>
      <c r="F356" s="59" t="n"/>
      <c r="G356" s="22" t="inlineStr">
        <is>
          <t>2-0</t>
        </is>
      </c>
      <c r="H356" s="43" t="inlineStr">
        <is>
          <t>〇</t>
        </is>
      </c>
      <c r="I356" s="47" t="n"/>
      <c r="L356" s="6" t="n"/>
    </row>
    <row r="357" outlineLevel="1" customFormat="1" s="1">
      <c r="B357" s="49" t="n"/>
      <c r="C357" s="146" t="n"/>
      <c r="D357" s="146" t="n"/>
      <c r="E357" s="74" t="n"/>
      <c r="F357" s="57" t="n"/>
      <c r="G357" s="76" t="inlineStr">
        <is>
          <t>3-1</t>
        </is>
      </c>
      <c r="H357" s="37" t="inlineStr">
        <is>
          <t>〇</t>
        </is>
      </c>
      <c r="I357" s="77" t="n"/>
      <c r="L357" s="6" t="n"/>
    </row>
    <row r="358" outlineLevel="1" customFormat="1" s="1">
      <c r="B358" s="46" t="inlineStr">
        <is>
          <t>1月11日(土)</t>
        </is>
      </c>
      <c r="C358" s="144" t="n"/>
      <c r="D358" s="144" t="inlineStr">
        <is>
          <t>TRM@明浜小学校</t>
        </is>
      </c>
      <c r="E358" s="66" t="n"/>
      <c r="F358" s="66" t="inlineStr">
        <is>
          <t>大津FC</t>
        </is>
      </c>
      <c r="G358" s="22" t="inlineStr">
        <is>
          <t>2-0</t>
        </is>
      </c>
      <c r="H358" s="23" t="inlineStr">
        <is>
          <t>〇</t>
        </is>
      </c>
      <c r="I358" s="47" t="n"/>
      <c r="L358" s="6" t="n"/>
    </row>
    <row r="359" outlineLevel="1" customFormat="1" s="1">
      <c r="B359" s="46" t="n"/>
      <c r="C359" s="144" t="n"/>
      <c r="D359" s="144" t="n"/>
      <c r="E359" s="66" t="n"/>
      <c r="F359" s="59" t="n"/>
      <c r="G359" s="22" t="inlineStr">
        <is>
          <t>0-2</t>
        </is>
      </c>
      <c r="H359" s="43" t="inlineStr">
        <is>
          <t>×</t>
        </is>
      </c>
      <c r="I359" s="47" t="n"/>
      <c r="L359" s="6" t="n"/>
    </row>
    <row r="360" outlineLevel="1" customFormat="1" s="1">
      <c r="B360" s="46" t="n"/>
      <c r="C360" s="144" t="n"/>
      <c r="D360" s="140" t="n"/>
      <c r="E360" s="66" t="n"/>
      <c r="F360" s="59" t="n"/>
      <c r="G360" s="22" t="inlineStr">
        <is>
          <t>0-0</t>
        </is>
      </c>
      <c r="H360" s="43" t="inlineStr">
        <is>
          <t>△</t>
        </is>
      </c>
      <c r="I360" s="47" t="n"/>
      <c r="L360" s="6" t="n"/>
    </row>
    <row r="361" outlineLevel="1" ht="18.75" customFormat="1" customHeight="1" s="1">
      <c r="B361" s="46" t="n"/>
      <c r="C361" s="144" t="n"/>
      <c r="D361" s="140" t="n"/>
      <c r="E361" s="66" t="n"/>
      <c r="F361" s="59" t="n"/>
      <c r="G361" s="22" t="inlineStr">
        <is>
          <t>0-0</t>
        </is>
      </c>
      <c r="H361" s="43" t="inlineStr">
        <is>
          <t>△</t>
        </is>
      </c>
      <c r="I361" s="47" t="n"/>
      <c r="L361" s="6" t="n"/>
    </row>
    <row r="362" outlineLevel="1" ht="18.75" customFormat="1" customHeight="1" s="1">
      <c r="B362" s="46" t="n"/>
      <c r="C362" s="144" t="n"/>
      <c r="D362" s="140" t="n"/>
      <c r="E362" s="66" t="n"/>
      <c r="F362" s="59" t="n"/>
      <c r="G362" s="22" t="inlineStr">
        <is>
          <t>2-0</t>
        </is>
      </c>
      <c r="H362" s="43" t="inlineStr">
        <is>
          <t>〇</t>
        </is>
      </c>
      <c r="I362" s="47" t="n"/>
      <c r="L362" s="6" t="n"/>
    </row>
    <row r="363" outlineLevel="1" ht="18.75" customFormat="1" customHeight="1" s="1">
      <c r="B363" s="49" t="n"/>
      <c r="C363" s="146" t="n"/>
      <c r="D363" s="50" t="n"/>
      <c r="E363" s="74" t="n"/>
      <c r="F363" s="57" t="n"/>
      <c r="G363" s="76" t="inlineStr">
        <is>
          <t>1-1</t>
        </is>
      </c>
      <c r="H363" s="37" t="inlineStr">
        <is>
          <t>△</t>
        </is>
      </c>
      <c r="I363" s="77" t="n"/>
      <c r="L363" s="6" t="n"/>
    </row>
    <row r="364" outlineLevel="1" ht="18.75" customFormat="1" customHeight="1" s="1">
      <c r="B364" s="46" t="inlineStr">
        <is>
          <t>12月28日(土)</t>
        </is>
      </c>
      <c r="C364" s="144" t="n"/>
      <c r="D364" s="144" t="inlineStr">
        <is>
          <t>TRM@茅ヶ崎市立浜須賀小学校</t>
        </is>
      </c>
      <c r="E364" s="66" t="n"/>
      <c r="F364" s="66" t="inlineStr">
        <is>
          <t>関谷SC</t>
        </is>
      </c>
      <c r="G364" s="22" t="inlineStr">
        <is>
          <t>0-0</t>
        </is>
      </c>
      <c r="H364" s="23" t="inlineStr">
        <is>
          <t>△</t>
        </is>
      </c>
      <c r="I364" s="47" t="n"/>
      <c r="L364" s="6" t="n"/>
    </row>
    <row r="365" outlineLevel="1" ht="18.75" customFormat="1" customHeight="1" s="1">
      <c r="B365" s="46" t="n"/>
      <c r="C365" s="144" t="n"/>
      <c r="D365" s="144" t="n"/>
      <c r="E365" s="66" t="n"/>
      <c r="F365" s="59" t="inlineStr">
        <is>
          <t>FC浜須賀</t>
        </is>
      </c>
      <c r="G365" s="22" t="inlineStr">
        <is>
          <t>0-0</t>
        </is>
      </c>
      <c r="H365" s="43" t="inlineStr">
        <is>
          <t>△</t>
        </is>
      </c>
      <c r="I365" s="47" t="n"/>
      <c r="L365" s="6" t="n"/>
    </row>
    <row r="366" outlineLevel="1" ht="18.75" customFormat="1" customHeight="1" s="1">
      <c r="B366" s="46" t="n"/>
      <c r="C366" s="144" t="n"/>
      <c r="D366" s="144" t="n"/>
      <c r="E366" s="66" t="n"/>
      <c r="F366" s="59" t="inlineStr">
        <is>
          <t>関谷SC</t>
        </is>
      </c>
      <c r="G366" s="22" t="inlineStr">
        <is>
          <t>3-0</t>
        </is>
      </c>
      <c r="H366" s="43" t="inlineStr">
        <is>
          <t>〇</t>
        </is>
      </c>
      <c r="I366" s="47" t="n"/>
      <c r="L366" s="6" t="n"/>
    </row>
    <row r="367" outlineLevel="1" ht="18.75" customFormat="1" customHeight="1" s="1">
      <c r="B367" s="46" t="n"/>
      <c r="C367" s="144" t="n"/>
      <c r="D367" s="144" t="n"/>
      <c r="E367" s="66" t="n"/>
      <c r="F367" s="59" t="inlineStr">
        <is>
          <t>FC浜須賀</t>
        </is>
      </c>
      <c r="G367" s="22" t="inlineStr">
        <is>
          <t>4-0</t>
        </is>
      </c>
      <c r="H367" s="43" t="inlineStr">
        <is>
          <t>〇</t>
        </is>
      </c>
      <c r="I367" s="47" t="n"/>
      <c r="L367" s="6" t="n"/>
    </row>
    <row r="368" outlineLevel="1" ht="18.75" customFormat="1" customHeight="1" s="1">
      <c r="B368" s="46" t="n"/>
      <c r="C368" s="144" t="n"/>
      <c r="D368" s="144" t="n"/>
      <c r="E368" s="66" t="n"/>
      <c r="F368" s="59" t="inlineStr">
        <is>
          <t>関谷SC</t>
        </is>
      </c>
      <c r="G368" s="22" t="inlineStr">
        <is>
          <t>0-0</t>
        </is>
      </c>
      <c r="H368" s="43" t="inlineStr">
        <is>
          <t>△</t>
        </is>
      </c>
      <c r="I368" s="47" t="n"/>
      <c r="L368" s="6" t="n"/>
    </row>
    <row r="369" outlineLevel="1" ht="18.75" customFormat="1" customHeight="1" s="1">
      <c r="B369" s="46" t="n"/>
      <c r="C369" s="144" t="n"/>
      <c r="D369" s="144" t="n"/>
      <c r="E369" s="66" t="n"/>
      <c r="F369" s="59" t="inlineStr">
        <is>
          <t>FC浜須賀</t>
        </is>
      </c>
      <c r="G369" s="22" t="inlineStr">
        <is>
          <t>1-0</t>
        </is>
      </c>
      <c r="H369" s="43" t="inlineStr">
        <is>
          <t>〇</t>
        </is>
      </c>
      <c r="I369" s="47" t="n"/>
      <c r="L369" s="6" t="n"/>
    </row>
    <row r="370" outlineLevel="1" ht="18.75" customFormat="1" customHeight="1" s="1">
      <c r="B370" s="49" t="n"/>
      <c r="C370" s="146" t="n"/>
      <c r="D370" s="146" t="n"/>
      <c r="E370" s="74" t="n"/>
      <c r="F370" s="57" t="inlineStr">
        <is>
          <t>関谷SC</t>
        </is>
      </c>
      <c r="G370" s="76" t="inlineStr">
        <is>
          <t>4-0</t>
        </is>
      </c>
      <c r="H370" s="37" t="inlineStr">
        <is>
          <t>〇</t>
        </is>
      </c>
      <c r="I370" s="77" t="n"/>
      <c r="L370" s="6" t="n"/>
    </row>
    <row r="371" outlineLevel="1" ht="18.75" customFormat="1" customHeight="1" s="1">
      <c r="B371" s="46" t="inlineStr">
        <is>
          <t>12月22日(日)プレミア@新石川小学校本線</t>
        </is>
      </c>
      <c r="C371" s="144" t="n"/>
      <c r="D371" s="140" t="n"/>
      <c r="E371" s="18" t="n"/>
      <c r="F371" s="39" t="inlineStr">
        <is>
          <t>元石川SC</t>
        </is>
      </c>
      <c r="G371" s="41" t="inlineStr">
        <is>
          <t>3-3</t>
        </is>
      </c>
      <c r="H371" s="40" t="inlineStr">
        <is>
          <t>△</t>
        </is>
      </c>
      <c r="I371" s="62" t="n"/>
      <c r="L371" s="6" t="n"/>
    </row>
    <row r="372" outlineLevel="1" ht="18.75" customFormat="1" customHeight="1" s="1">
      <c r="B372" s="66" t="n"/>
      <c r="C372" s="18" t="n"/>
      <c r="D372" s="140" t="n"/>
      <c r="E372" s="18" t="n"/>
      <c r="F372" s="33" t="inlineStr">
        <is>
          <t>TRM元石川SC</t>
        </is>
      </c>
      <c r="G372" s="41" t="inlineStr">
        <is>
          <t>0-0</t>
        </is>
      </c>
      <c r="H372" s="34" t="inlineStr">
        <is>
          <t>△</t>
        </is>
      </c>
      <c r="I372" s="62" t="n"/>
      <c r="L372" s="6" t="n"/>
    </row>
    <row r="373" outlineLevel="1" ht="18.75" customFormat="1" customHeight="1" s="1">
      <c r="B373" s="66" t="n"/>
      <c r="C373" s="18" t="n"/>
      <c r="D373" s="140" t="n"/>
      <c r="E373" s="18" t="n"/>
      <c r="F373" s="33" t="n"/>
      <c r="G373" s="41" t="inlineStr">
        <is>
          <t>0-0</t>
        </is>
      </c>
      <c r="H373" s="34" t="inlineStr">
        <is>
          <t>△</t>
        </is>
      </c>
      <c r="I373" s="62" t="n"/>
      <c r="L373" s="6" t="n"/>
    </row>
    <row r="374" outlineLevel="1" ht="18.75" customFormat="1" customHeight="1" s="1">
      <c r="B374" s="46" t="n"/>
      <c r="C374" s="144" t="n"/>
      <c r="D374" s="140" t="n"/>
      <c r="E374" s="18" t="n"/>
      <c r="F374" s="33" t="n"/>
      <c r="G374" s="41" t="inlineStr">
        <is>
          <t>0-0</t>
        </is>
      </c>
      <c r="H374" s="34" t="inlineStr">
        <is>
          <t>△</t>
        </is>
      </c>
      <c r="I374" s="62" t="n"/>
      <c r="L374" s="6" t="n"/>
    </row>
    <row r="375" outlineLevel="1" ht="18.75" customFormat="1" customHeight="1" s="1">
      <c r="B375" s="66" t="n"/>
      <c r="C375" s="18" t="n"/>
      <c r="D375" s="140" t="n"/>
      <c r="E375" s="18" t="n"/>
      <c r="F375" s="33" t="n"/>
      <c r="G375" s="41" t="inlineStr">
        <is>
          <t>0-0</t>
        </is>
      </c>
      <c r="H375" s="34" t="inlineStr">
        <is>
          <t>△</t>
        </is>
      </c>
      <c r="I375" s="62" t="n"/>
      <c r="L375" s="6" t="n"/>
    </row>
    <row r="376" outlineLevel="1" ht="18.75" customFormat="1" customHeight="1" s="1">
      <c r="B376" s="74" t="n"/>
      <c r="C376" s="19" t="n"/>
      <c r="D376" s="50" t="n"/>
      <c r="E376" s="19" t="n"/>
      <c r="F376" s="36" t="n"/>
      <c r="G376" s="76" t="inlineStr">
        <is>
          <t>0-0</t>
        </is>
      </c>
      <c r="H376" s="37" t="inlineStr">
        <is>
          <t>△</t>
        </is>
      </c>
      <c r="I376" s="77" t="n"/>
      <c r="L376" s="6" t="n"/>
    </row>
    <row r="377" outlineLevel="1" ht="18.75" customFormat="1" customHeight="1" s="1">
      <c r="B377" s="46" t="inlineStr">
        <is>
          <t>11月17日(日)</t>
        </is>
      </c>
      <c r="C377" s="144" t="n"/>
      <c r="D377" s="144" t="inlineStr">
        <is>
          <t>プレミアリーグ@明浜小</t>
        </is>
      </c>
      <c r="E377" s="66" t="n"/>
      <c r="F377" s="66" t="inlineStr">
        <is>
          <t>エストレーラFC</t>
        </is>
      </c>
      <c r="G377" s="22" t="inlineStr">
        <is>
          <t>1-2</t>
        </is>
      </c>
      <c r="H377" s="23" t="inlineStr">
        <is>
          <t>×</t>
        </is>
      </c>
      <c r="I377" s="47" t="n"/>
      <c r="L377" s="6" t="n"/>
    </row>
    <row r="378" outlineLevel="1" ht="18.75" customFormat="1" customHeight="1" s="1">
      <c r="B378" s="49" t="n"/>
      <c r="C378" s="146" t="n"/>
      <c r="D378" s="146" t="n"/>
      <c r="E378" s="74" t="n"/>
      <c r="F378" s="57" t="inlineStr">
        <is>
          <t>よりともSC</t>
        </is>
      </c>
      <c r="G378" s="76" t="inlineStr">
        <is>
          <t>0-4</t>
        </is>
      </c>
      <c r="H378" s="37" t="inlineStr">
        <is>
          <t>×</t>
        </is>
      </c>
      <c r="I378" s="77" t="n"/>
      <c r="L378" s="6" t="n"/>
    </row>
    <row r="379" outlineLevel="1" customFormat="1" s="1">
      <c r="B379" s="46" t="n"/>
      <c r="C379" s="144" t="n"/>
      <c r="D379" s="144" t="inlineStr">
        <is>
          <t>初声カップ@潮風運動公園</t>
        </is>
      </c>
      <c r="E379" s="66" t="n"/>
      <c r="F379" s="66" t="inlineStr">
        <is>
          <t>TADO</t>
        </is>
      </c>
      <c r="G379" s="22" t="inlineStr">
        <is>
          <t>1-0</t>
        </is>
      </c>
      <c r="H379" s="23" t="inlineStr">
        <is>
          <t>〇</t>
        </is>
      </c>
      <c r="I379" s="47" t="n"/>
      <c r="L379" s="6" t="n"/>
    </row>
    <row r="380" outlineLevel="1" customFormat="1" s="1">
      <c r="B380" s="46" t="n"/>
      <c r="C380" s="144" t="n"/>
      <c r="D380" s="144" t="n"/>
      <c r="E380" s="66" t="n"/>
      <c r="F380" s="59" t="inlineStr">
        <is>
          <t>初声FC</t>
        </is>
      </c>
      <c r="G380" s="22" t="inlineStr">
        <is>
          <t>3-0</t>
        </is>
      </c>
      <c r="H380" s="43" t="inlineStr">
        <is>
          <t>〇</t>
        </is>
      </c>
      <c r="I380" s="47" t="n"/>
      <c r="L380" s="6" t="n"/>
    </row>
    <row r="381" outlineLevel="1" customFormat="1" s="1">
      <c r="B381" s="46" t="n"/>
      <c r="C381" s="144" t="n"/>
      <c r="D381" s="144" t="n"/>
      <c r="E381" s="66" t="n"/>
      <c r="F381" s="59" t="inlineStr">
        <is>
          <t>FC高坂</t>
        </is>
      </c>
      <c r="G381" s="22" t="inlineStr">
        <is>
          <t>3-1</t>
        </is>
      </c>
      <c r="H381" s="43" t="inlineStr">
        <is>
          <t>〇</t>
        </is>
      </c>
      <c r="I381" s="47" t="n"/>
      <c r="L381" s="6" t="n"/>
    </row>
    <row r="382" outlineLevel="1" customFormat="1" s="1">
      <c r="B382" s="49" t="n"/>
      <c r="C382" s="146" t="n"/>
      <c r="D382" s="146" t="n"/>
      <c r="E382" s="74" t="n"/>
      <c r="F382" s="57" t="inlineStr">
        <is>
          <t>FC東海岸</t>
        </is>
      </c>
      <c r="G382" s="76" t="inlineStr">
        <is>
          <t>0-3</t>
        </is>
      </c>
      <c r="H382" s="37" t="inlineStr">
        <is>
          <t>×</t>
        </is>
      </c>
      <c r="I382" s="77" t="n"/>
      <c r="L382" s="6" t="n"/>
    </row>
    <row r="383" outlineLevel="1" customFormat="1" s="1">
      <c r="B383" s="46" t="inlineStr">
        <is>
          <t>11月10日(日)</t>
        </is>
      </c>
      <c r="C383" s="144" t="n"/>
      <c r="D383" s="144" t="inlineStr">
        <is>
          <t>プレミア@明浜小</t>
        </is>
      </c>
      <c r="E383" s="66" t="n"/>
      <c r="F383" s="66" t="inlineStr">
        <is>
          <t>本線鵠沼SC</t>
        </is>
      </c>
      <c r="G383" s="22" t="inlineStr">
        <is>
          <t>2-1</t>
        </is>
      </c>
      <c r="H383" s="23" t="inlineStr">
        <is>
          <t>〇</t>
        </is>
      </c>
      <c r="I383" s="47" t="n"/>
      <c r="L383" s="6" t="n"/>
    </row>
    <row r="384" outlineLevel="1" customFormat="1" s="1">
      <c r="B384" s="46" t="n"/>
      <c r="C384" s="144" t="n"/>
      <c r="D384" s="144" t="n"/>
      <c r="E384" s="66" t="n"/>
      <c r="F384" s="59" t="inlineStr">
        <is>
          <t>TRM</t>
        </is>
      </c>
      <c r="G384" s="22" t="inlineStr">
        <is>
          <t>0-1</t>
        </is>
      </c>
      <c r="H384" s="43" t="inlineStr">
        <is>
          <t>×</t>
        </is>
      </c>
      <c r="I384" s="47" t="n"/>
      <c r="L384" s="6" t="n"/>
    </row>
    <row r="385" outlineLevel="1" customFormat="1" s="1">
      <c r="B385" s="46" t="n"/>
      <c r="C385" s="144" t="n"/>
      <c r="D385" s="144" t="n"/>
      <c r="E385" s="66" t="n"/>
      <c r="F385" s="59" t="n"/>
      <c r="G385" s="22" t="inlineStr">
        <is>
          <t>0-1</t>
        </is>
      </c>
      <c r="H385" s="43" t="inlineStr">
        <is>
          <t>×</t>
        </is>
      </c>
      <c r="I385" s="47" t="n"/>
      <c r="L385" s="6" t="n"/>
    </row>
    <row r="386" outlineLevel="1" customFormat="1" s="1">
      <c r="B386" s="46" t="n"/>
      <c r="C386" s="144" t="n"/>
      <c r="D386" s="144" t="n"/>
      <c r="E386" s="66" t="n"/>
      <c r="F386" s="59" t="n"/>
      <c r="G386" s="22" t="inlineStr">
        <is>
          <t>1-1</t>
        </is>
      </c>
      <c r="H386" s="43" t="inlineStr">
        <is>
          <t>△</t>
        </is>
      </c>
      <c r="I386" s="47" t="n"/>
      <c r="L386" s="6" t="n"/>
    </row>
    <row r="387" outlineLevel="1" customFormat="1" s="1">
      <c r="B387" s="46" t="n"/>
      <c r="C387" s="144" t="n"/>
      <c r="D387" s="144" t="n"/>
      <c r="E387" s="66" t="n"/>
      <c r="F387" s="59" t="n"/>
      <c r="G387" s="22" t="inlineStr">
        <is>
          <t>0-0</t>
        </is>
      </c>
      <c r="H387" s="43" t="inlineStr">
        <is>
          <t>△</t>
        </is>
      </c>
      <c r="I387" s="47" t="n"/>
      <c r="L387" s="6" t="n"/>
    </row>
    <row r="388" outlineLevel="1" customFormat="1" s="1">
      <c r="B388" s="46" t="n"/>
      <c r="C388" s="144" t="n"/>
      <c r="D388" s="144" t="n"/>
      <c r="E388" s="66" t="n"/>
      <c r="F388" s="59" t="n"/>
      <c r="G388" s="22" t="inlineStr">
        <is>
          <t>2-0</t>
        </is>
      </c>
      <c r="H388" s="43" t="inlineStr">
        <is>
          <t>〇</t>
        </is>
      </c>
      <c r="I388" s="47" t="n"/>
      <c r="L388" s="6" t="n"/>
    </row>
    <row r="389" outlineLevel="1" customFormat="1" s="1">
      <c r="B389" s="49" t="n"/>
      <c r="C389" s="146" t="n"/>
      <c r="D389" s="146" t="n"/>
      <c r="E389" s="74" t="n"/>
      <c r="F389" s="57" t="n"/>
      <c r="G389" s="76" t="n"/>
      <c r="H389" s="37" t="n"/>
      <c r="I389" s="77" t="n"/>
      <c r="L389" s="6" t="n"/>
    </row>
    <row r="390" outlineLevel="1" customFormat="1" s="1">
      <c r="B390" s="46" t="inlineStr">
        <is>
          <t>11月4日(月)</t>
        </is>
      </c>
      <c r="C390" s="144" t="n"/>
      <c r="D390" s="144" t="inlineStr">
        <is>
          <t>プレミア@新横浜公園第2運動広場プレミア</t>
        </is>
      </c>
      <c r="E390" s="66" t="n"/>
      <c r="F390" s="66" t="inlineStr">
        <is>
          <t>横浜すみれSC2nd</t>
        </is>
      </c>
      <c r="G390" s="22" t="inlineStr">
        <is>
          <t>1-2</t>
        </is>
      </c>
      <c r="H390" s="23" t="inlineStr">
        <is>
          <t>×</t>
        </is>
      </c>
      <c r="I390" s="47" t="n"/>
      <c r="L390" s="6" t="n"/>
    </row>
    <row r="391" outlineLevel="1" customFormat="1" s="1">
      <c r="B391" s="46" t="n"/>
      <c r="C391" s="144" t="n"/>
      <c r="D391" s="144" t="n"/>
      <c r="E391" s="66" t="n"/>
      <c r="F391" s="59" t="inlineStr">
        <is>
          <t>TRM</t>
        </is>
      </c>
      <c r="G391" s="22" t="inlineStr">
        <is>
          <t>1-0</t>
        </is>
      </c>
      <c r="H391" s="43" t="inlineStr">
        <is>
          <t>〇</t>
        </is>
      </c>
      <c r="I391" s="47" t="n"/>
      <c r="L391" s="6" t="n"/>
    </row>
    <row r="392" outlineLevel="1" customFormat="1" s="1">
      <c r="B392" s="46" t="n"/>
      <c r="C392" s="144" t="n"/>
      <c r="D392" s="144" t="n"/>
      <c r="E392" s="66" t="n"/>
      <c r="F392" s="59" t="n"/>
      <c r="G392" s="22" t="inlineStr">
        <is>
          <t>0-0</t>
        </is>
      </c>
      <c r="H392" s="43" t="inlineStr">
        <is>
          <t>△</t>
        </is>
      </c>
      <c r="I392" s="47" t="n"/>
      <c r="L392" s="6" t="n"/>
    </row>
    <row r="393" outlineLevel="1" customFormat="1" s="1">
      <c r="B393" s="49" t="n"/>
      <c r="C393" s="146" t="n"/>
      <c r="D393" s="146" t="n"/>
      <c r="E393" s="74" t="n"/>
      <c r="F393" s="57" t="n"/>
      <c r="G393" s="76" t="inlineStr">
        <is>
          <t>0-0</t>
        </is>
      </c>
      <c r="H393" s="37" t="inlineStr">
        <is>
          <t>△</t>
        </is>
      </c>
      <c r="I393" s="77" t="n"/>
      <c r="L393" s="6" t="n"/>
    </row>
    <row r="394" outlineLevel="1" customFormat="1" s="1">
      <c r="B394" s="46" t="inlineStr">
        <is>
          <t>10月27日(日)</t>
        </is>
      </c>
      <c r="C394" s="144" t="n"/>
      <c r="D394" s="144" t="inlineStr">
        <is>
          <t>TRM@明浜小</t>
        </is>
      </c>
      <c r="E394" s="66" t="n"/>
      <c r="F394" s="66" t="inlineStr">
        <is>
          <t>葉山JGK</t>
        </is>
      </c>
      <c r="G394" s="22" t="inlineStr">
        <is>
          <t>0-0</t>
        </is>
      </c>
      <c r="H394" s="23" t="inlineStr">
        <is>
          <t>△</t>
        </is>
      </c>
      <c r="I394" s="47" t="n"/>
      <c r="L394" s="6" t="n"/>
    </row>
    <row r="395" outlineLevel="1" customFormat="1" s="1">
      <c r="B395" s="46" t="n"/>
      <c r="C395" s="144" t="n"/>
      <c r="D395" s="144" t="n"/>
      <c r="E395" s="66" t="n"/>
      <c r="F395" s="59" t="n"/>
      <c r="G395" s="22" t="inlineStr">
        <is>
          <t>2-0</t>
        </is>
      </c>
      <c r="H395" s="43" t="inlineStr">
        <is>
          <t>〇</t>
        </is>
      </c>
      <c r="I395" s="47" t="n"/>
      <c r="L395" s="6" t="n"/>
    </row>
    <row r="396" outlineLevel="1" customFormat="1" s="1">
      <c r="B396" s="46" t="n"/>
      <c r="C396" s="144" t="n"/>
      <c r="D396" s="144" t="n"/>
      <c r="E396" s="66" t="n"/>
      <c r="F396" s="59" t="n"/>
      <c r="G396" s="22" t="inlineStr">
        <is>
          <t>0-2</t>
        </is>
      </c>
      <c r="H396" s="43" t="inlineStr">
        <is>
          <t>×</t>
        </is>
      </c>
      <c r="I396" s="47" t="n"/>
      <c r="L396" s="6" t="n"/>
    </row>
    <row r="397" outlineLevel="1" customFormat="1" s="1">
      <c r="B397" s="46" t="n"/>
      <c r="C397" s="144" t="n"/>
      <c r="D397" s="144" t="n"/>
      <c r="E397" s="66" t="n"/>
      <c r="F397" s="59" t="n"/>
      <c r="G397" s="22" t="inlineStr">
        <is>
          <t>1-0</t>
        </is>
      </c>
      <c r="H397" s="43" t="inlineStr">
        <is>
          <t>〇</t>
        </is>
      </c>
      <c r="I397" s="47" t="n"/>
      <c r="L397" s="6" t="n"/>
    </row>
    <row r="398" outlineLevel="1" customFormat="1" s="1">
      <c r="B398" s="46" t="n"/>
      <c r="C398" s="144" t="n"/>
      <c r="D398" s="144" t="n"/>
      <c r="E398" s="66" t="n"/>
      <c r="F398" s="59" t="n"/>
      <c r="G398" s="22" t="inlineStr">
        <is>
          <t>1-0</t>
        </is>
      </c>
      <c r="H398" s="43" t="inlineStr">
        <is>
          <t>〇</t>
        </is>
      </c>
      <c r="I398" s="47" t="n"/>
      <c r="L398" s="6" t="n"/>
    </row>
    <row r="399" outlineLevel="1" customFormat="1" s="1">
      <c r="B399" s="46" t="n"/>
      <c r="C399" s="144" t="n"/>
      <c r="D399" s="144" t="n"/>
      <c r="E399" s="66" t="n"/>
      <c r="F399" s="59" t="n"/>
      <c r="G399" s="22" t="inlineStr">
        <is>
          <t>0-1</t>
        </is>
      </c>
      <c r="H399" s="43" t="inlineStr">
        <is>
          <t>×</t>
        </is>
      </c>
      <c r="I399" s="47" t="n"/>
      <c r="L399" s="6" t="n"/>
    </row>
    <row r="400" outlineLevel="1" customFormat="1" s="1">
      <c r="B400" s="46" t="n"/>
      <c r="C400" s="144" t="n"/>
      <c r="D400" s="144" t="n"/>
      <c r="E400" s="66" t="n"/>
      <c r="F400" s="59" t="n"/>
      <c r="G400" s="22" t="inlineStr">
        <is>
          <t>0-2</t>
        </is>
      </c>
      <c r="H400" s="43" t="inlineStr">
        <is>
          <t>×</t>
        </is>
      </c>
      <c r="I400" s="47" t="n"/>
      <c r="L400" s="6" t="n"/>
    </row>
    <row r="401" outlineLevel="1" customFormat="1" s="1">
      <c r="B401" s="46" t="n"/>
      <c r="C401" s="144" t="n"/>
      <c r="D401" s="144" t="n"/>
      <c r="E401" s="66" t="n"/>
      <c r="F401" s="59" t="n"/>
      <c r="G401" s="22" t="inlineStr">
        <is>
          <t>0-1</t>
        </is>
      </c>
      <c r="H401" s="43" t="inlineStr">
        <is>
          <t>×</t>
        </is>
      </c>
      <c r="I401" s="47" t="n"/>
      <c r="L401" s="6" t="n"/>
    </row>
    <row r="402" outlineLevel="1" customFormat="1" s="1">
      <c r="B402" s="46" t="n"/>
      <c r="C402" s="144" t="n"/>
      <c r="D402" s="144" t="n"/>
      <c r="E402" s="66" t="n"/>
      <c r="F402" s="59" t="n"/>
      <c r="G402" s="22" t="inlineStr">
        <is>
          <t>1-1</t>
        </is>
      </c>
      <c r="H402" s="43" t="inlineStr">
        <is>
          <t>△</t>
        </is>
      </c>
      <c r="I402" s="47" t="n"/>
      <c r="L402" s="6" t="n"/>
    </row>
    <row r="403" outlineLevel="1" customFormat="1" s="1">
      <c r="B403" s="46" t="n"/>
      <c r="C403" s="144" t="n"/>
      <c r="D403" s="144" t="n"/>
      <c r="E403" s="66" t="n"/>
      <c r="F403" s="59" t="n"/>
      <c r="G403" s="22" t="inlineStr">
        <is>
          <t>0-1</t>
        </is>
      </c>
      <c r="H403" s="43" t="inlineStr">
        <is>
          <t>×</t>
        </is>
      </c>
      <c r="I403" s="47" t="n"/>
      <c r="L403" s="6" t="n"/>
    </row>
    <row r="404" outlineLevel="1" customFormat="1" s="1">
      <c r="B404" s="46" t="n"/>
      <c r="C404" s="144" t="n"/>
      <c r="D404" s="144" t="n"/>
      <c r="E404" s="66" t="n"/>
      <c r="F404" s="59" t="n"/>
      <c r="G404" s="22" t="n"/>
      <c r="H404" s="43" t="n"/>
      <c r="I404" s="47" t="n"/>
      <c r="L404" s="6" t="n"/>
    </row>
    <row r="405" outlineLevel="1" customFormat="1" s="1">
      <c r="B405" s="49" t="n"/>
      <c r="C405" s="146" t="n"/>
      <c r="D405" s="146" t="n"/>
      <c r="E405" s="74" t="n"/>
      <c r="F405" s="57" t="n"/>
      <c r="G405" s="76" t="n"/>
      <c r="H405" s="37" t="n"/>
      <c r="I405" s="77" t="n"/>
      <c r="L405" s="6" t="n"/>
    </row>
    <row r="406" outlineLevel="1" customFormat="1" s="1">
      <c r="B406" s="46" t="inlineStr">
        <is>
          <t>10月19日(土)</t>
        </is>
      </c>
      <c r="C406" s="144" t="n"/>
      <c r="D406" s="144" t="inlineStr">
        <is>
          <t>大豆戸チャレンジカップ@大和市ゆとり森公園</t>
        </is>
      </c>
      <c r="E406" s="66" t="n"/>
      <c r="F406" s="66" t="inlineStr">
        <is>
          <t>FC東海岸</t>
        </is>
      </c>
      <c r="G406" s="22" t="inlineStr">
        <is>
          <t>0-1</t>
        </is>
      </c>
      <c r="H406" s="23" t="inlineStr">
        <is>
          <t>×</t>
        </is>
      </c>
      <c r="I406" s="47" t="n"/>
      <c r="L406" s="6" t="n"/>
    </row>
    <row r="407" outlineLevel="1" customFormat="1" s="1">
      <c r="B407" s="46" t="n"/>
      <c r="C407" s="144" t="n"/>
      <c r="D407" s="144" t="n"/>
      <c r="E407" s="66" t="n"/>
      <c r="F407" s="59" t="inlineStr">
        <is>
          <t>FCレガーレ</t>
        </is>
      </c>
      <c r="G407" s="22" t="inlineStr">
        <is>
          <t>0-0</t>
        </is>
      </c>
      <c r="H407" s="43" t="inlineStr">
        <is>
          <t>△</t>
        </is>
      </c>
      <c r="I407" s="47" t="n"/>
      <c r="L407" s="6" t="n"/>
    </row>
    <row r="408" outlineLevel="1" customFormat="1" s="1">
      <c r="B408" s="46" t="n"/>
      <c r="C408" s="144" t="n"/>
      <c r="D408" s="144" t="n"/>
      <c r="E408" s="66" t="n"/>
      <c r="F408" s="59" t="inlineStr">
        <is>
          <t>大豆戸FC</t>
        </is>
      </c>
      <c r="G408" s="22" t="inlineStr">
        <is>
          <t>1-2</t>
        </is>
      </c>
      <c r="H408" s="43" t="inlineStr">
        <is>
          <t>×</t>
        </is>
      </c>
      <c r="I408" s="47" t="n"/>
      <c r="L408" s="6" t="n"/>
    </row>
    <row r="409" outlineLevel="1" customFormat="1" s="1">
      <c r="B409" s="46" t="n"/>
      <c r="C409" s="144" t="n"/>
      <c r="D409" s="144" t="n"/>
      <c r="E409" s="66" t="n"/>
      <c r="F409" s="59" t="inlineStr">
        <is>
          <t>北大和FC</t>
        </is>
      </c>
      <c r="G409" s="22" t="inlineStr">
        <is>
          <t>1-7</t>
        </is>
      </c>
      <c r="H409" s="43" t="inlineStr">
        <is>
          <t>×</t>
        </is>
      </c>
      <c r="I409" s="47" t="n"/>
      <c r="L409" s="6" t="n"/>
    </row>
    <row r="410" outlineLevel="1" customFormat="1" s="1">
      <c r="B410" s="49" t="n"/>
      <c r="C410" s="146" t="n"/>
      <c r="D410" s="146" t="n"/>
      <c r="E410" s="74" t="n"/>
      <c r="F410" s="57" t="n"/>
      <c r="G410" s="76" t="n"/>
      <c r="H410" s="37" t="n"/>
      <c r="I410" s="77" t="n"/>
      <c r="L410" s="6" t="n"/>
    </row>
    <row r="411" outlineLevel="1" customFormat="1" s="1">
      <c r="B411" s="46" t="inlineStr">
        <is>
          <t>10月12日(土)</t>
        </is>
      </c>
      <c r="C411" s="144" t="n"/>
      <c r="D411" s="144" t="inlineStr">
        <is>
          <t>チャンピオンズカップ@はまゆう</t>
        </is>
      </c>
      <c r="E411" s="66" t="n"/>
      <c r="F411" s="66" t="inlineStr">
        <is>
          <t>長井ウィングス</t>
        </is>
      </c>
      <c r="G411" s="22" t="inlineStr">
        <is>
          <t>2-0</t>
        </is>
      </c>
      <c r="H411" s="23" t="inlineStr">
        <is>
          <t>〇</t>
        </is>
      </c>
      <c r="I411" s="47" t="n"/>
      <c r="L411" s="6" t="n"/>
    </row>
    <row r="412" outlineLevel="1" customFormat="1" s="1">
      <c r="B412" s="46" t="n"/>
      <c r="C412" s="144" t="n"/>
      <c r="D412" s="144" t="n"/>
      <c r="E412" s="66" t="n"/>
      <c r="F412" s="59" t="inlineStr">
        <is>
          <t>横須賀シーガルズ</t>
        </is>
      </c>
      <c r="G412" s="22" t="inlineStr">
        <is>
          <t>0-3</t>
        </is>
      </c>
      <c r="H412" s="43" t="inlineStr">
        <is>
          <t>×</t>
        </is>
      </c>
      <c r="I412" s="47" t="n"/>
      <c r="L412" s="6" t="n"/>
    </row>
    <row r="413" outlineLevel="1" customFormat="1" s="1">
      <c r="B413" s="46" t="n"/>
      <c r="C413" s="144" t="n"/>
      <c r="D413" s="144" t="n"/>
      <c r="E413" s="66" t="n"/>
      <c r="F413" s="59" t="inlineStr">
        <is>
          <t>TADO</t>
        </is>
      </c>
      <c r="G413" s="22" t="inlineStr">
        <is>
          <t>7-0</t>
        </is>
      </c>
      <c r="H413" s="43" t="inlineStr">
        <is>
          <t>〇</t>
        </is>
      </c>
      <c r="I413" s="47" t="n"/>
      <c r="L413" s="6" t="n"/>
    </row>
    <row r="414" outlineLevel="1" customFormat="1" s="1">
      <c r="B414" s="49" t="n"/>
      <c r="C414" s="146" t="n"/>
      <c r="D414" s="146" t="n"/>
      <c r="E414" s="74" t="n"/>
      <c r="F414" s="57" t="n"/>
      <c r="G414" s="76" t="n"/>
      <c r="H414" s="37" t="n"/>
      <c r="I414" s="77" t="n"/>
      <c r="L414" s="6" t="n"/>
    </row>
    <row r="415" outlineLevel="1" customFormat="1" s="1">
      <c r="B415" s="46" t="n"/>
      <c r="C415" s="144" t="n"/>
      <c r="D415" s="144" t="inlineStr">
        <is>
          <t>レガーレ杯@座間市旭小学校</t>
        </is>
      </c>
      <c r="E415" s="66" t="n"/>
      <c r="F415" s="66" t="n">
        <v>50.4</v>
      </c>
      <c r="G415" s="22" t="inlineStr">
        <is>
          <t>1-1</t>
        </is>
      </c>
      <c r="H415" s="23" t="inlineStr">
        <is>
          <t>〇</t>
        </is>
      </c>
      <c r="I415" s="47" t="n"/>
      <c r="L415" s="6" t="n"/>
    </row>
    <row r="416" outlineLevel="1" customFormat="1" s="1">
      <c r="B416" s="46" t="n"/>
      <c r="C416" s="144" t="n"/>
      <c r="D416" s="144" t="n"/>
      <c r="E416" s="66" t="n"/>
      <c r="F416" s="59" t="inlineStr">
        <is>
          <t>館町SC</t>
        </is>
      </c>
      <c r="G416" s="22" t="inlineStr">
        <is>
          <t>0-1</t>
        </is>
      </c>
      <c r="H416" s="43" t="inlineStr">
        <is>
          <t>×</t>
        </is>
      </c>
      <c r="I416" s="47" t="n"/>
      <c r="L416" s="6" t="n"/>
    </row>
    <row r="417" outlineLevel="1" customFormat="1" s="1">
      <c r="B417" s="46" t="n"/>
      <c r="C417" s="144" t="n"/>
      <c r="D417" s="144" t="n"/>
      <c r="E417" s="66" t="n"/>
      <c r="F417" s="59" t="inlineStr">
        <is>
          <t>鵠沼SC</t>
        </is>
      </c>
      <c r="G417" s="22" t="inlineStr">
        <is>
          <t>0-1</t>
        </is>
      </c>
      <c r="H417" s="43" t="inlineStr">
        <is>
          <t>×</t>
        </is>
      </c>
      <c r="I417" s="47" t="n"/>
      <c r="L417" s="6" t="n"/>
    </row>
    <row r="418" outlineLevel="1" customFormat="1" s="1">
      <c r="B418" s="46" t="n"/>
      <c r="C418" s="144" t="n"/>
      <c r="D418" s="144" t="n"/>
      <c r="E418" s="66" t="n"/>
      <c r="F418" s="59" t="inlineStr">
        <is>
          <t>東住吉SC</t>
        </is>
      </c>
      <c r="G418" s="22" t="inlineStr">
        <is>
          <t>0-1</t>
        </is>
      </c>
      <c r="H418" s="43" t="inlineStr">
        <is>
          <t>×</t>
        </is>
      </c>
      <c r="I418" s="47" t="n"/>
      <c r="L418" s="6" t="n"/>
    </row>
    <row r="419" outlineLevel="1" customFormat="1" s="1">
      <c r="B419" s="46" t="n"/>
      <c r="C419" s="144" t="n"/>
      <c r="D419" s="144" t="n"/>
      <c r="E419" s="66" t="n"/>
      <c r="F419" s="59" t="inlineStr">
        <is>
          <t>K.S.C</t>
        </is>
      </c>
      <c r="G419" s="22" t="inlineStr">
        <is>
          <t>0-0</t>
        </is>
      </c>
      <c r="H419" s="43" t="inlineStr">
        <is>
          <t>△</t>
        </is>
      </c>
      <c r="I419" s="47" t="n"/>
      <c r="L419" s="6" t="n"/>
    </row>
    <row r="420" outlineLevel="1" customFormat="1" s="1">
      <c r="B420" s="46" t="n"/>
      <c r="C420" s="144" t="n"/>
      <c r="D420" s="144" t="n"/>
      <c r="E420" s="66" t="n"/>
      <c r="F420" s="59" t="inlineStr">
        <is>
          <t>FCレガーレ</t>
        </is>
      </c>
      <c r="G420" s="22" t="inlineStr">
        <is>
          <t>0-0</t>
        </is>
      </c>
      <c r="H420" s="43" t="inlineStr">
        <is>
          <t>△</t>
        </is>
      </c>
      <c r="I420" s="47" t="n"/>
      <c r="L420" s="6" t="n"/>
    </row>
    <row r="421" outlineLevel="1" customFormat="1" s="1">
      <c r="B421" s="46" t="n"/>
      <c r="C421" s="144" t="n"/>
      <c r="D421" s="144" t="n"/>
      <c r="E421" s="66" t="n"/>
      <c r="F421" s="59" t="inlineStr">
        <is>
          <t>さがみ野</t>
        </is>
      </c>
      <c r="G421" s="22" t="inlineStr">
        <is>
          <t>1-0</t>
        </is>
      </c>
      <c r="H421" s="43" t="inlineStr">
        <is>
          <t>〇</t>
        </is>
      </c>
      <c r="I421" s="47" t="n"/>
      <c r="L421" s="6" t="n"/>
    </row>
    <row r="422" outlineLevel="1" customFormat="1" s="1">
      <c r="B422" s="49" t="n"/>
      <c r="C422" s="146" t="n"/>
      <c r="D422" s="146" t="n"/>
      <c r="E422" s="74" t="n"/>
      <c r="F422" s="57" t="inlineStr">
        <is>
          <t>FCレガーレ</t>
        </is>
      </c>
      <c r="G422" s="76" t="inlineStr">
        <is>
          <t>5-6</t>
        </is>
      </c>
      <c r="H422" s="37" t="inlineStr">
        <is>
          <t>×</t>
        </is>
      </c>
      <c r="I422" s="77" t="n"/>
      <c r="L422" s="6" t="n"/>
    </row>
    <row r="423" outlineLevel="1" customFormat="1" s="1">
      <c r="B423" s="46" t="inlineStr">
        <is>
          <t>9月28日(土)</t>
        </is>
      </c>
      <c r="C423" s="144" t="n"/>
      <c r="D423" s="144" t="inlineStr">
        <is>
          <t>SL@はまゆうG</t>
        </is>
      </c>
      <c r="E423" s="66" t="n"/>
      <c r="F423" s="66" t="inlineStr">
        <is>
          <t>久里浜FC</t>
        </is>
      </c>
      <c r="G423" s="22" t="inlineStr">
        <is>
          <t>12-0</t>
        </is>
      </c>
      <c r="H423" s="23" t="inlineStr">
        <is>
          <t>〇</t>
        </is>
      </c>
      <c r="I423" s="47" t="n"/>
      <c r="L423" s="6" t="n"/>
    </row>
    <row r="424" outlineLevel="1" customFormat="1" s="1">
      <c r="B424" s="49" t="n"/>
      <c r="C424" s="146" t="n"/>
      <c r="D424" s="146" t="n"/>
      <c r="E424" s="74" t="n"/>
      <c r="F424" s="57" t="inlineStr">
        <is>
          <t>TRMI.Oキッカーズ</t>
        </is>
      </c>
      <c r="G424" s="76" t="inlineStr">
        <is>
          <t>0-1</t>
        </is>
      </c>
      <c r="H424" s="37" t="inlineStr">
        <is>
          <t>×</t>
        </is>
      </c>
      <c r="I424" s="77" t="n"/>
      <c r="L424" s="6" t="n"/>
    </row>
    <row r="425" outlineLevel="1" customFormat="1" s="1">
      <c r="B425" s="46" t="inlineStr">
        <is>
          <t>9月23日(月)</t>
        </is>
      </c>
      <c r="C425" s="144" t="n"/>
      <c r="D425" s="144" t="inlineStr">
        <is>
          <t>SL@はまゆうG</t>
        </is>
      </c>
      <c r="E425" s="66" t="n"/>
      <c r="F425" s="66" t="inlineStr">
        <is>
          <t>FC明浜FC夏島</t>
        </is>
      </c>
      <c r="G425" s="22" t="inlineStr">
        <is>
          <t>0-2</t>
        </is>
      </c>
      <c r="H425" s="23" t="inlineStr">
        <is>
          <t>×</t>
        </is>
      </c>
      <c r="I425" s="47" t="n"/>
      <c r="L425" s="6" t="n"/>
    </row>
    <row r="426" outlineLevel="1" customFormat="1" s="1">
      <c r="B426" s="46" t="n"/>
      <c r="C426" s="144" t="n"/>
      <c r="D426" s="144" t="n"/>
      <c r="E426" s="66" t="n"/>
      <c r="F426" s="59" t="inlineStr">
        <is>
          <t>城北ファイターズ</t>
        </is>
      </c>
      <c r="G426" s="22" t="inlineStr">
        <is>
          <t>3-0</t>
        </is>
      </c>
      <c r="H426" s="43" t="inlineStr">
        <is>
          <t>〇</t>
        </is>
      </c>
      <c r="I426" s="47" t="n"/>
      <c r="L426" s="6" t="n"/>
    </row>
    <row r="427" outlineLevel="1" customFormat="1" s="1">
      <c r="B427" s="46" t="n"/>
      <c r="C427" s="144" t="n"/>
      <c r="D427" s="144" t="n"/>
      <c r="E427" s="66" t="n"/>
      <c r="F427" s="59" t="inlineStr">
        <is>
          <t>FC高坂</t>
        </is>
      </c>
      <c r="G427" s="22" t="inlineStr">
        <is>
          <t>2-0</t>
        </is>
      </c>
      <c r="H427" s="43" t="inlineStr">
        <is>
          <t>〇</t>
        </is>
      </c>
      <c r="I427" s="47" t="n"/>
      <c r="L427" s="6" t="n"/>
    </row>
    <row r="428" outlineLevel="1" customFormat="1" s="1">
      <c r="B428" s="46" t="n"/>
      <c r="C428" s="144" t="n"/>
      <c r="D428" s="144" t="n"/>
      <c r="E428" s="66" t="n"/>
      <c r="F428" s="59" t="inlineStr">
        <is>
          <t>TADO</t>
        </is>
      </c>
      <c r="G428" s="22" t="inlineStr">
        <is>
          <t>1-2</t>
        </is>
      </c>
      <c r="H428" s="43" t="inlineStr">
        <is>
          <t>×</t>
        </is>
      </c>
      <c r="I428" s="47" t="n"/>
      <c r="L428" s="6" t="n"/>
    </row>
    <row r="429" outlineLevel="1" ht="18.75" customFormat="1" customHeight="1" s="1">
      <c r="B429" s="49" t="n"/>
      <c r="C429" s="146" t="n"/>
      <c r="D429" s="146" t="n"/>
      <c r="E429" s="74" t="n"/>
      <c r="F429" s="57" t="inlineStr">
        <is>
          <t>TADO</t>
        </is>
      </c>
      <c r="G429" s="76" t="inlineStr">
        <is>
          <t>1-2</t>
        </is>
      </c>
      <c r="H429" s="37" t="inlineStr">
        <is>
          <t>×</t>
        </is>
      </c>
      <c r="I429" s="77" t="n"/>
      <c r="L429" s="6" t="n"/>
    </row>
    <row r="430" outlineLevel="1" ht="18.75" customFormat="1" customHeight="1" s="1">
      <c r="B430" s="46" t="inlineStr">
        <is>
          <t>9月23日(月)</t>
        </is>
      </c>
      <c r="C430" s="144" t="n"/>
      <c r="D430" s="144" t="inlineStr">
        <is>
          <t>高坂杯@はまゆうG</t>
        </is>
      </c>
      <c r="E430" s="66" t="n"/>
      <c r="F430" s="66" t="inlineStr">
        <is>
          <t>津久井ペガサス</t>
        </is>
      </c>
      <c r="G430" s="22" t="inlineStr">
        <is>
          <t>1-0</t>
        </is>
      </c>
      <c r="H430" s="23" t="inlineStr">
        <is>
          <t>〇</t>
        </is>
      </c>
      <c r="I430" s="47" t="n"/>
      <c r="L430" s="6" t="n"/>
    </row>
    <row r="431" outlineLevel="1" ht="18.75" customFormat="1" customHeight="1" s="1">
      <c r="B431" s="46" t="n"/>
      <c r="C431" s="144" t="n"/>
      <c r="D431" s="144" t="n"/>
      <c r="E431" s="66" t="n"/>
      <c r="F431" s="59" t="inlineStr">
        <is>
          <t>東海岸</t>
        </is>
      </c>
      <c r="G431" s="22" t="inlineStr">
        <is>
          <t>0-2</t>
        </is>
      </c>
      <c r="H431" s="43" t="inlineStr">
        <is>
          <t>×</t>
        </is>
      </c>
      <c r="I431" s="47" t="n"/>
      <c r="L431" s="6" t="n"/>
    </row>
    <row r="432" outlineLevel="1" ht="18.75" customFormat="1" customHeight="1" s="1">
      <c r="B432" s="46" t="n"/>
      <c r="C432" s="144" t="n"/>
      <c r="D432" s="144" t="n"/>
      <c r="E432" s="66" t="n"/>
      <c r="F432" s="59" t="inlineStr">
        <is>
          <t>FC高坂</t>
        </is>
      </c>
      <c r="G432" s="22" t="inlineStr">
        <is>
          <t>3-0</t>
        </is>
      </c>
      <c r="H432" s="43" t="inlineStr">
        <is>
          <t>〇</t>
        </is>
      </c>
      <c r="I432" s="47" t="n"/>
      <c r="L432" s="6" t="n"/>
    </row>
    <row r="433" outlineLevel="1" ht="18.75" customFormat="1" customHeight="1" s="1">
      <c r="B433" s="49" t="n"/>
      <c r="C433" s="146" t="n"/>
      <c r="D433" s="146" t="n"/>
      <c r="E433" s="74" t="n"/>
      <c r="F433" s="57" t="inlineStr">
        <is>
          <t>AC等々力</t>
        </is>
      </c>
      <c r="G433" s="76" t="inlineStr">
        <is>
          <t>2-1</t>
        </is>
      </c>
      <c r="H433" s="37" t="inlineStr">
        <is>
          <t>〇</t>
        </is>
      </c>
      <c r="I433" s="77" t="n"/>
      <c r="L433" s="6" t="n"/>
    </row>
    <row r="434" outlineLevel="1" ht="18.75" customFormat="1" customHeight="1" s="1">
      <c r="B434" s="46" t="n"/>
      <c r="C434" s="144" t="n"/>
      <c r="D434" s="144" t="inlineStr">
        <is>
          <t>初声杯@潮風スポーツ公園</t>
        </is>
      </c>
      <c r="E434" s="66" t="n"/>
      <c r="F434" s="66" t="inlineStr">
        <is>
          <t>長井ウィングス</t>
        </is>
      </c>
      <c r="G434" s="22" t="inlineStr">
        <is>
          <t>0-2</t>
        </is>
      </c>
      <c r="H434" s="23" t="inlineStr">
        <is>
          <t>×</t>
        </is>
      </c>
      <c r="I434" s="47" t="n"/>
      <c r="L434" s="6" t="n"/>
    </row>
    <row r="435" outlineLevel="1" ht="18.75" customFormat="1" customHeight="1" s="1">
      <c r="B435" s="46" t="n"/>
      <c r="C435" s="144" t="n"/>
      <c r="D435" s="144" t="n"/>
      <c r="E435" s="66" t="n"/>
      <c r="F435" s="59" t="inlineStr">
        <is>
          <t>葉山JGK</t>
        </is>
      </c>
      <c r="G435" s="22" t="inlineStr">
        <is>
          <t>0-1</t>
        </is>
      </c>
      <c r="H435" s="43" t="inlineStr">
        <is>
          <t>×</t>
        </is>
      </c>
      <c r="I435" s="47" t="n"/>
      <c r="L435" s="6" t="n"/>
    </row>
    <row r="436" outlineLevel="1" ht="18.75" customFormat="1" customHeight="1" s="1">
      <c r="B436" s="46" t="n"/>
      <c r="C436" s="144" t="n"/>
      <c r="D436" s="144" t="n"/>
      <c r="E436" s="66" t="n"/>
      <c r="F436" s="59" t="inlineStr">
        <is>
          <t>初声ジュニアFC</t>
        </is>
      </c>
      <c r="G436" s="22" t="inlineStr">
        <is>
          <t>0-1</t>
        </is>
      </c>
      <c r="H436" s="43" t="inlineStr">
        <is>
          <t>×</t>
        </is>
      </c>
      <c r="I436" s="47" t="n"/>
      <c r="L436" s="6" t="n"/>
    </row>
    <row r="437" outlineLevel="1" ht="18.75" customFormat="1" customHeight="1" s="1">
      <c r="B437" s="46" t="n"/>
      <c r="C437" s="144" t="n"/>
      <c r="D437" s="144" t="n"/>
      <c r="E437" s="66" t="n"/>
      <c r="F437" s="59" t="inlineStr">
        <is>
          <t>久里浜FC</t>
        </is>
      </c>
      <c r="G437" s="22" t="inlineStr">
        <is>
          <t>3-0</t>
        </is>
      </c>
      <c r="H437" s="43" t="inlineStr">
        <is>
          <t>〇</t>
        </is>
      </c>
      <c r="I437" s="47" t="n"/>
      <c r="L437" s="6" t="n"/>
    </row>
    <row r="438" outlineLevel="1" ht="18.75" customFormat="1" customHeight="1" s="1">
      <c r="B438" s="49" t="n"/>
      <c r="C438" s="146" t="n"/>
      <c r="D438" s="146" t="n"/>
      <c r="E438" s="74" t="n"/>
      <c r="F438" s="57" t="inlineStr">
        <is>
          <t>ALLZ</t>
        </is>
      </c>
      <c r="G438" s="76" t="inlineStr">
        <is>
          <t>6-0</t>
        </is>
      </c>
      <c r="H438" s="37" t="inlineStr">
        <is>
          <t>〇</t>
        </is>
      </c>
      <c r="I438" s="77" t="n"/>
      <c r="L438" s="6" t="n"/>
    </row>
    <row r="439" outlineLevel="1" ht="18.75" customFormat="1" customHeight="1" s="1">
      <c r="B439" s="46" t="inlineStr">
        <is>
          <t>9月7日(土)</t>
        </is>
      </c>
      <c r="C439" s="144" t="n"/>
      <c r="D439" s="144" t="inlineStr">
        <is>
          <t>SL@はまゆうG</t>
        </is>
      </c>
      <c r="E439" s="66" t="n"/>
      <c r="F439" s="66" t="inlineStr">
        <is>
          <t>大津FC</t>
        </is>
      </c>
      <c r="G439" s="22" t="inlineStr">
        <is>
          <t>4-0</t>
        </is>
      </c>
      <c r="H439" s="23" t="inlineStr">
        <is>
          <t>〇</t>
        </is>
      </c>
      <c r="I439" s="47" t="n"/>
      <c r="L439" s="6" t="n"/>
    </row>
    <row r="440" outlineLevel="1" ht="18.75" customFormat="1" customHeight="1" s="1">
      <c r="B440" s="49" t="n"/>
      <c r="C440" s="146" t="n"/>
      <c r="D440" s="146" t="n"/>
      <c r="E440" s="74" t="n"/>
      <c r="F440" s="57" t="inlineStr">
        <is>
          <t>武山キッカーズ</t>
        </is>
      </c>
      <c r="G440" s="76" t="inlineStr">
        <is>
          <t>4-1</t>
        </is>
      </c>
      <c r="H440" s="37" t="inlineStr">
        <is>
          <t>〇</t>
        </is>
      </c>
      <c r="I440" s="77" t="n"/>
      <c r="L440" s="6" t="n"/>
    </row>
    <row r="441" outlineLevel="1" ht="18.75" customFormat="1" customHeight="1" s="1">
      <c r="B441" s="46" t="inlineStr">
        <is>
          <t>8月25日(日)</t>
        </is>
      </c>
      <c r="C441" s="144" t="n"/>
      <c r="D441" s="144" t="inlineStr">
        <is>
          <t>SL@はまゆう</t>
        </is>
      </c>
      <c r="E441" s="66" t="n"/>
      <c r="F441" s="66" t="inlineStr">
        <is>
          <t>馬堀FC</t>
        </is>
      </c>
      <c r="G441" s="22" t="inlineStr">
        <is>
          <t>1-1</t>
        </is>
      </c>
      <c r="H441" s="23" t="inlineStr">
        <is>
          <t>△</t>
        </is>
      </c>
      <c r="I441" s="47" t="n"/>
      <c r="L441" s="6" t="n"/>
    </row>
    <row r="442" outlineLevel="1" ht="18.75" customFormat="1" customHeight="1" s="1">
      <c r="B442" s="46" t="n"/>
      <c r="C442" s="144" t="n"/>
      <c r="D442" s="144" t="n"/>
      <c r="E442" s="66" t="n"/>
      <c r="F442" s="59" t="inlineStr">
        <is>
          <t>シーガルズ</t>
        </is>
      </c>
      <c r="G442" s="22" t="inlineStr">
        <is>
          <t>0-8</t>
        </is>
      </c>
      <c r="H442" s="43" t="inlineStr">
        <is>
          <t>×</t>
        </is>
      </c>
      <c r="I442" s="47" t="n"/>
      <c r="L442" s="6" t="n"/>
    </row>
    <row r="443" outlineLevel="1" ht="18.75" customFormat="1" customHeight="1" s="1">
      <c r="B443" s="46" t="n"/>
      <c r="C443" s="144" t="n"/>
      <c r="D443" s="144" t="inlineStr">
        <is>
          <t>SL@長井中学校</t>
        </is>
      </c>
      <c r="E443" s="66" t="n"/>
      <c r="F443" s="59" t="inlineStr">
        <is>
          <t>長井ウィングス</t>
        </is>
      </c>
      <c r="G443" s="22" t="inlineStr">
        <is>
          <t>3-2</t>
        </is>
      </c>
      <c r="H443" s="43" t="inlineStr">
        <is>
          <t>〇</t>
        </is>
      </c>
      <c r="I443" s="47" t="n"/>
      <c r="L443" s="6" t="n"/>
    </row>
    <row r="444" outlineLevel="1" ht="18.75" customFormat="1" customHeight="1" s="1">
      <c r="B444" s="49" t="n"/>
      <c r="C444" s="146" t="n"/>
      <c r="D444" s="146" t="n"/>
      <c r="E444" s="74" t="n"/>
      <c r="F444" s="57" t="inlineStr">
        <is>
          <t>船越FC</t>
        </is>
      </c>
      <c r="G444" s="76" t="inlineStr">
        <is>
          <t>3-0</t>
        </is>
      </c>
      <c r="H444" s="37" t="inlineStr">
        <is>
          <t>〇</t>
        </is>
      </c>
      <c r="I444" s="77" t="n"/>
      <c r="L444" s="6" t="n"/>
    </row>
    <row r="445" outlineLevel="1" ht="18.75" customFormat="1" customHeight="1" s="1">
      <c r="B445" s="46" t="n">
        <v>45480</v>
      </c>
      <c r="C445" s="144" t="n">
        <v>45480</v>
      </c>
      <c r="D445" s="140" t="inlineStr">
        <is>
          <t>プレミアリーグ@明浜小元</t>
        </is>
      </c>
      <c r="E445" s="66" t="n"/>
      <c r="F445" s="66" t="inlineStr">
        <is>
          <t>石川SC</t>
        </is>
      </c>
      <c r="G445" s="22" t="inlineStr">
        <is>
          <t>1-0</t>
        </is>
      </c>
      <c r="H445" s="23" t="inlineStr">
        <is>
          <t>〇</t>
        </is>
      </c>
      <c r="I445" s="47" t="n"/>
      <c r="L445" s="6" t="n"/>
    </row>
    <row r="446" outlineLevel="1" ht="18.75" customFormat="1" customHeight="1" s="1">
      <c r="B446" s="46" t="n"/>
      <c r="C446" s="144" t="n"/>
      <c r="D446" s="140" t="n"/>
      <c r="E446" s="66" t="n"/>
      <c r="F446" s="59" t="inlineStr">
        <is>
          <t>エストレーラーFC</t>
        </is>
      </c>
      <c r="G446" s="22" t="inlineStr">
        <is>
          <t>3-3</t>
        </is>
      </c>
      <c r="H446" s="43" t="inlineStr">
        <is>
          <t>△</t>
        </is>
      </c>
      <c r="I446" s="47" t="n"/>
      <c r="L446" s="6" t="n"/>
    </row>
    <row r="447" outlineLevel="1" ht="18.75" customFormat="1" customHeight="1" s="1">
      <c r="B447" s="63" t="n"/>
      <c r="C447" s="145" t="n"/>
      <c r="D447" s="64" t="inlineStr">
        <is>
          <t>大津カップ@はまゆうG</t>
        </is>
      </c>
      <c r="E447" s="84" t="n"/>
      <c r="F447" s="84" t="inlineStr">
        <is>
          <t>I.Oキッカーズ</t>
        </is>
      </c>
      <c r="G447" s="86" t="inlineStr">
        <is>
          <t>1-2</t>
        </is>
      </c>
      <c r="H447" s="85" t="inlineStr">
        <is>
          <t>×</t>
        </is>
      </c>
      <c r="I447" s="87" t="n"/>
      <c r="L447" s="6" t="n"/>
    </row>
    <row r="448" outlineLevel="1" ht="18.75" customFormat="1" customHeight="1" s="1">
      <c r="B448" s="46" t="n"/>
      <c r="C448" s="144" t="n"/>
      <c r="D448" s="140" t="n"/>
      <c r="E448" s="66" t="n"/>
      <c r="F448" s="59" t="inlineStr">
        <is>
          <t>FC小坂</t>
        </is>
      </c>
      <c r="G448" s="22" t="inlineStr">
        <is>
          <t>1-0</t>
        </is>
      </c>
      <c r="H448" s="43" t="inlineStr">
        <is>
          <t>〇</t>
        </is>
      </c>
      <c r="I448" s="47" t="n"/>
      <c r="L448" s="6" t="n"/>
    </row>
    <row r="449" outlineLevel="1" ht="18.75" customFormat="1" customHeight="1" s="1">
      <c r="B449" s="46" t="n"/>
      <c r="C449" s="144" t="n"/>
      <c r="D449" s="140" t="n"/>
      <c r="E449" s="66" t="n"/>
      <c r="F449" s="59" t="inlineStr">
        <is>
          <t>大津FC</t>
        </is>
      </c>
      <c r="G449" s="22" t="inlineStr">
        <is>
          <t>2-0</t>
        </is>
      </c>
      <c r="H449" s="43" t="inlineStr">
        <is>
          <t>〇</t>
        </is>
      </c>
      <c r="I449" s="47" t="inlineStr">
        <is>
          <t>2位パート</t>
        </is>
      </c>
      <c r="L449" s="6" t="n"/>
    </row>
    <row r="450" outlineLevel="1" customFormat="1" s="1">
      <c r="B450" s="49" t="n"/>
      <c r="C450" s="146" t="n"/>
      <c r="D450" s="50" t="n"/>
      <c r="E450" s="74" t="n"/>
      <c r="F450" s="57" t="inlineStr">
        <is>
          <t>FC杉田</t>
        </is>
      </c>
      <c r="G450" s="76" t="inlineStr">
        <is>
          <t>0-2</t>
        </is>
      </c>
      <c r="H450" s="37" t="inlineStr">
        <is>
          <t>×</t>
        </is>
      </c>
      <c r="I450" s="77" t="n"/>
      <c r="L450" s="6" t="n"/>
    </row>
    <row r="451" outlineLevel="1" customFormat="1" s="1">
      <c r="B451" s="63" t="n">
        <v>45487</v>
      </c>
      <c r="C451" s="145" t="n">
        <v>45487</v>
      </c>
      <c r="D451" s="64" t="inlineStr">
        <is>
          <t>TRM</t>
        </is>
      </c>
      <c r="E451" s="84" t="n"/>
      <c r="F451" s="84" t="inlineStr">
        <is>
          <t>三春SC</t>
        </is>
      </c>
      <c r="G451" s="86" t="inlineStr">
        <is>
          <t>1-1</t>
        </is>
      </c>
      <c r="H451" s="85" t="inlineStr">
        <is>
          <t>△</t>
        </is>
      </c>
      <c r="I451" s="87" t="n"/>
      <c r="L451" s="6" t="n"/>
    </row>
    <row r="452" outlineLevel="1" customFormat="1" s="1">
      <c r="B452" s="46" t="n"/>
      <c r="C452" s="144" t="n"/>
      <c r="D452" s="140" t="n"/>
      <c r="E452" s="66" t="n"/>
      <c r="F452" s="59" t="inlineStr">
        <is>
          <t>馬堀FC.</t>
        </is>
      </c>
      <c r="G452" s="22" t="inlineStr">
        <is>
          <t>3-1</t>
        </is>
      </c>
      <c r="H452" s="43" t="inlineStr">
        <is>
          <t>〇</t>
        </is>
      </c>
      <c r="I452" s="47" t="n"/>
      <c r="L452" s="6" t="n"/>
    </row>
    <row r="453" outlineLevel="1" customFormat="1" s="1">
      <c r="B453" s="63" t="n"/>
      <c r="C453" s="145" t="n"/>
      <c r="D453" s="64" t="inlineStr">
        <is>
          <t>プレミアリーグ@明浜小</t>
        </is>
      </c>
      <c r="E453" s="84" t="n"/>
      <c r="F453" s="84" t="inlineStr">
        <is>
          <t>鵠沼SC</t>
        </is>
      </c>
      <c r="G453" s="86" t="inlineStr">
        <is>
          <t>1-0</t>
        </is>
      </c>
      <c r="H453" s="85" t="inlineStr">
        <is>
          <t>〇</t>
        </is>
      </c>
      <c r="I453" s="87" t="n"/>
      <c r="L453" s="6" t="n"/>
    </row>
    <row r="454" outlineLevel="1" customFormat="1" s="1">
      <c r="B454" s="49" t="n"/>
      <c r="C454" s="146" t="n"/>
      <c r="D454" s="50" t="n"/>
      <c r="E454" s="74" t="n"/>
      <c r="F454" s="57" t="inlineStr">
        <is>
          <t>LONDRINA</t>
        </is>
      </c>
      <c r="G454" s="76" t="inlineStr">
        <is>
          <t>1-0</t>
        </is>
      </c>
      <c r="H454" s="37" t="inlineStr">
        <is>
          <t>〇</t>
        </is>
      </c>
      <c r="I454" s="77" t="n"/>
      <c r="L454" s="6" t="n"/>
    </row>
    <row r="455" outlineLevel="1" customFormat="1" s="1">
      <c r="B455" s="63" t="n">
        <v>45488</v>
      </c>
      <c r="C455" s="145" t="n">
        <v>45488</v>
      </c>
      <c r="D455" s="64" t="inlineStr">
        <is>
          <t>明浜カップ@リーフスタジアム</t>
        </is>
      </c>
      <c r="E455" s="84" t="n"/>
      <c r="F455" s="84" t="inlineStr">
        <is>
          <t>船越FC</t>
        </is>
      </c>
      <c r="G455" s="86" t="inlineStr">
        <is>
          <t>0-1</t>
        </is>
      </c>
      <c r="H455" s="85" t="inlineStr">
        <is>
          <t>×</t>
        </is>
      </c>
      <c r="I455" s="87" t="n"/>
      <c r="L455" s="6" t="n"/>
    </row>
    <row r="456" outlineLevel="1" customFormat="1" s="1">
      <c r="B456" s="46" t="n"/>
      <c r="C456" s="144" t="n"/>
      <c r="D456" s="140" t="n"/>
      <c r="E456" s="66" t="n"/>
      <c r="F456" s="59" t="inlineStr">
        <is>
          <t>大豆戸</t>
        </is>
      </c>
      <c r="G456" s="22" t="inlineStr">
        <is>
          <t>0-4</t>
        </is>
      </c>
      <c r="H456" s="43" t="inlineStr">
        <is>
          <t>×</t>
        </is>
      </c>
      <c r="I456" s="47" t="n"/>
      <c r="L456" s="6" t="n"/>
    </row>
    <row r="457" outlineLevel="1" customFormat="1" s="1">
      <c r="B457" s="46" t="n"/>
      <c r="C457" s="144" t="n"/>
      <c r="D457" s="140" t="n"/>
      <c r="E457" s="66" t="n"/>
      <c r="F457" s="59" t="inlineStr">
        <is>
          <t>佐野ベアーズ</t>
        </is>
      </c>
      <c r="G457" s="22" t="inlineStr">
        <is>
          <t>0-3</t>
        </is>
      </c>
      <c r="H457" s="43" t="inlineStr">
        <is>
          <t>×</t>
        </is>
      </c>
      <c r="I457" s="47" t="n"/>
      <c r="L457" s="6" t="n"/>
    </row>
    <row r="458" outlineLevel="1" customFormat="1" s="1">
      <c r="B458" s="46" t="n"/>
      <c r="C458" s="144" t="n"/>
      <c r="D458" s="140" t="n"/>
      <c r="E458" s="66" t="n"/>
      <c r="F458" s="59" t="inlineStr">
        <is>
          <t>TADO</t>
        </is>
      </c>
      <c r="G458" s="22" t="inlineStr">
        <is>
          <t>0-0</t>
        </is>
      </c>
      <c r="H458" s="43" t="inlineStr">
        <is>
          <t>△</t>
        </is>
      </c>
      <c r="I458" s="47" t="n"/>
      <c r="L458" s="6" t="n"/>
    </row>
    <row r="459" outlineLevel="1" customFormat="1" s="1">
      <c r="B459" s="46" t="n"/>
      <c r="C459" s="144" t="n"/>
      <c r="D459" s="140" t="n"/>
      <c r="E459" s="66" t="n"/>
      <c r="F459" s="59" t="inlineStr">
        <is>
          <t>あざみ野FC</t>
        </is>
      </c>
      <c r="G459" s="22" t="inlineStr">
        <is>
          <t>0-2</t>
        </is>
      </c>
      <c r="H459" s="43" t="inlineStr">
        <is>
          <t>×</t>
        </is>
      </c>
      <c r="I459" s="47" t="n"/>
      <c r="L459" s="6" t="n"/>
    </row>
    <row r="460" outlineLevel="1" customFormat="1" s="1">
      <c r="B460" s="46" t="n"/>
      <c r="C460" s="144" t="n"/>
      <c r="D460" s="140" t="n"/>
      <c r="E460" s="66" t="n"/>
      <c r="F460" s="59" t="inlineStr">
        <is>
          <t>ハリマオSC</t>
        </is>
      </c>
      <c r="G460" s="22" t="inlineStr">
        <is>
          <t>1-3</t>
        </is>
      </c>
      <c r="H460" s="43" t="inlineStr">
        <is>
          <t>×</t>
        </is>
      </c>
      <c r="I460" s="47" t="n"/>
      <c r="L460" s="6" t="n"/>
    </row>
    <row r="461" outlineLevel="1" customFormat="1" s="1">
      <c r="B461" s="46" t="n"/>
      <c r="C461" s="144" t="n"/>
      <c r="D461" s="140" t="n"/>
      <c r="E461" s="66" t="n"/>
      <c r="F461" s="59" t="inlineStr">
        <is>
          <t>TADO</t>
        </is>
      </c>
      <c r="G461" s="22" t="inlineStr">
        <is>
          <t>5-0</t>
        </is>
      </c>
      <c r="H461" s="43" t="inlineStr">
        <is>
          <t>〇</t>
        </is>
      </c>
      <c r="I461" s="47" t="n"/>
      <c r="L461" s="6" t="n"/>
    </row>
    <row r="462" outlineLevel="1" customFormat="1" s="1">
      <c r="B462" s="49" t="n"/>
      <c r="C462" s="146" t="n"/>
      <c r="D462" s="50" t="n"/>
      <c r="E462" s="74" t="n"/>
      <c r="F462" s="57" t="inlineStr">
        <is>
          <t>佐野ベアーズ</t>
        </is>
      </c>
      <c r="G462" s="76" t="inlineStr">
        <is>
          <t>5-1</t>
        </is>
      </c>
      <c r="H462" s="37" t="inlineStr">
        <is>
          <t>〇</t>
        </is>
      </c>
      <c r="I462" s="77" t="n"/>
      <c r="L462" s="6" t="n"/>
    </row>
    <row r="463" outlineLevel="1" customFormat="1" s="1">
      <c r="B463" s="63" t="n">
        <v>45499</v>
      </c>
      <c r="C463" s="145" t="n">
        <v>45499</v>
      </c>
      <c r="D463" s="64" t="inlineStr">
        <is>
          <t>夏合宿TRM・FC明浜</t>
        </is>
      </c>
      <c r="E463" s="84" t="n"/>
      <c r="F463" s="84" t="inlineStr">
        <is>
          <t>FCオリオン</t>
        </is>
      </c>
      <c r="G463" s="86" t="inlineStr">
        <is>
          <t>1-2</t>
        </is>
      </c>
      <c r="H463" s="85" t="inlineStr">
        <is>
          <t>×</t>
        </is>
      </c>
      <c r="I463" s="87" t="n"/>
      <c r="L463" s="6" t="n"/>
    </row>
    <row r="464" outlineLevel="1" customFormat="1" s="1">
      <c r="B464" s="46" t="n"/>
      <c r="C464" s="144" t="n"/>
      <c r="D464" s="140" t="n"/>
      <c r="E464" s="66" t="n"/>
      <c r="F464" s="59" t="inlineStr">
        <is>
          <t>府中三FC</t>
        </is>
      </c>
      <c r="G464" s="22" t="inlineStr">
        <is>
          <t>0-2</t>
        </is>
      </c>
      <c r="H464" s="43" t="inlineStr">
        <is>
          <t>×</t>
        </is>
      </c>
      <c r="I464" s="47" t="n"/>
      <c r="L464" s="6" t="n"/>
    </row>
    <row r="465" outlineLevel="1" customFormat="1" s="1">
      <c r="B465" s="46" t="n"/>
      <c r="C465" s="144" t="n"/>
      <c r="D465" s="140" t="n"/>
      <c r="E465" s="66" t="n"/>
      <c r="F465" s="59" t="inlineStr">
        <is>
          <t>FCオリオン</t>
        </is>
      </c>
      <c r="G465" s="22" t="inlineStr">
        <is>
          <t>1-1</t>
        </is>
      </c>
      <c r="H465" s="43" t="inlineStr">
        <is>
          <t>△</t>
        </is>
      </c>
      <c r="I465" s="47" t="n"/>
      <c r="L465" s="6" t="n"/>
    </row>
    <row r="466" outlineLevel="1" customFormat="1" s="1">
      <c r="B466" s="46" t="n"/>
      <c r="C466" s="144" t="n"/>
      <c r="D466" s="140" t="n"/>
      <c r="E466" s="66" t="n"/>
      <c r="F466" s="59" t="inlineStr">
        <is>
          <t>府中三FC</t>
        </is>
      </c>
      <c r="G466" s="22" t="inlineStr">
        <is>
          <t>0-1</t>
        </is>
      </c>
      <c r="H466" s="43" t="inlineStr">
        <is>
          <t>×</t>
        </is>
      </c>
      <c r="I466" s="47" t="n"/>
      <c r="L466" s="6" t="n"/>
    </row>
    <row r="467" outlineLevel="1" customFormat="1" s="1">
      <c r="B467" s="46" t="n"/>
      <c r="C467" s="144" t="n"/>
      <c r="D467" s="140" t="n"/>
      <c r="E467" s="66" t="n"/>
      <c r="F467" s="59" t="inlineStr">
        <is>
          <t>府中三FC</t>
        </is>
      </c>
      <c r="G467" s="22" t="inlineStr">
        <is>
          <t>0-2</t>
        </is>
      </c>
      <c r="H467" s="43" t="inlineStr">
        <is>
          <t>×</t>
        </is>
      </c>
      <c r="I467" s="47" t="n"/>
      <c r="L467" s="6" t="n"/>
    </row>
    <row r="468" outlineLevel="1" customFormat="1" s="1">
      <c r="B468" s="46" t="n"/>
      <c r="C468" s="144" t="n"/>
      <c r="D468" s="140" t="n"/>
      <c r="E468" s="66" t="n"/>
      <c r="F468" s="59" t="inlineStr">
        <is>
          <t>FCオリオン</t>
        </is>
      </c>
      <c r="G468" s="22" t="inlineStr">
        <is>
          <t>1-1</t>
        </is>
      </c>
      <c r="H468" s="43" t="inlineStr">
        <is>
          <t>△</t>
        </is>
      </c>
      <c r="I468" s="47" t="n"/>
      <c r="L468" s="6" t="n"/>
    </row>
    <row r="469" outlineLevel="1" customFormat="1" s="1">
      <c r="B469" s="46" t="n"/>
      <c r="C469" s="144" t="n"/>
      <c r="D469" s="140" t="n"/>
      <c r="E469" s="66" t="n"/>
      <c r="F469" s="59" t="inlineStr">
        <is>
          <t>府中三FC</t>
        </is>
      </c>
      <c r="G469" s="22" t="inlineStr">
        <is>
          <t>0-0</t>
        </is>
      </c>
      <c r="H469" s="43" t="inlineStr">
        <is>
          <t>△</t>
        </is>
      </c>
      <c r="I469" s="47" t="n"/>
      <c r="L469" s="6" t="n"/>
    </row>
    <row r="470" outlineLevel="1" customFormat="1" s="1">
      <c r="B470" s="49" t="n"/>
      <c r="C470" s="146" t="n"/>
      <c r="D470" s="50" t="n"/>
      <c r="E470" s="74" t="n"/>
      <c r="F470" s="57" t="inlineStr">
        <is>
          <t>FCオリオン</t>
        </is>
      </c>
      <c r="G470" s="76" t="inlineStr">
        <is>
          <t>0-0</t>
        </is>
      </c>
      <c r="H470" s="37" t="inlineStr">
        <is>
          <t>△</t>
        </is>
      </c>
      <c r="I470" s="77" t="n"/>
      <c r="L470" s="6" t="n"/>
    </row>
    <row r="471" outlineLevel="1" customFormat="1" s="1">
      <c r="B471" s="63" t="n"/>
      <c r="C471" s="145" t="n"/>
      <c r="D471" s="64" t="inlineStr">
        <is>
          <t>IO杯@はまゆうG</t>
        </is>
      </c>
      <c r="E471" s="84" t="n"/>
      <c r="F471" s="84" t="inlineStr">
        <is>
          <t>FC小坂</t>
        </is>
      </c>
      <c r="G471" s="86" t="inlineStr">
        <is>
          <t>1-0</t>
        </is>
      </c>
      <c r="H471" s="85" t="inlineStr">
        <is>
          <t>〇</t>
        </is>
      </c>
      <c r="I471" s="87" t="n"/>
      <c r="L471" s="6" t="n"/>
    </row>
    <row r="472" outlineLevel="1" customFormat="1" s="1">
      <c r="B472" s="46" t="n"/>
      <c r="C472" s="144" t="n"/>
      <c r="D472" s="140" t="n"/>
      <c r="E472" s="66" t="n"/>
      <c r="F472" s="59" t="inlineStr">
        <is>
          <t>小松原SC</t>
        </is>
      </c>
      <c r="G472" s="22" t="inlineStr">
        <is>
          <t>1-0</t>
        </is>
      </c>
      <c r="H472" s="43" t="inlineStr">
        <is>
          <t>〇</t>
        </is>
      </c>
      <c r="I472" s="47" t="n"/>
      <c r="L472" s="6" t="n"/>
    </row>
    <row r="473" outlineLevel="1" customFormat="1" s="1">
      <c r="B473" s="46" t="n"/>
      <c r="C473" s="144" t="n"/>
      <c r="D473" s="140" t="n"/>
      <c r="E473" s="66" t="n"/>
      <c r="F473" s="59" t="inlineStr">
        <is>
          <t>FC50</t>
        </is>
      </c>
      <c r="G473" s="22" t="n"/>
      <c r="H473" s="43" t="inlineStr">
        <is>
          <t>〇</t>
        </is>
      </c>
      <c r="I473" s="47" t="n"/>
      <c r="L473" s="6" t="n"/>
    </row>
    <row r="474" outlineLevel="1" customFormat="1" s="1">
      <c r="B474" s="49" t="n"/>
      <c r="C474" s="146" t="n"/>
      <c r="D474" s="50" t="n"/>
      <c r="E474" s="74" t="n"/>
      <c r="F474" s="57" t="inlineStr">
        <is>
          <t>大岡SSS</t>
        </is>
      </c>
      <c r="G474" s="76" t="inlineStr">
        <is>
          <t>1-2</t>
        </is>
      </c>
      <c r="H474" s="37" t="inlineStr">
        <is>
          <t>×</t>
        </is>
      </c>
      <c r="I474" s="77" t="n"/>
      <c r="L474" s="6" t="n"/>
    </row>
    <row r="475" outlineLevel="1" customFormat="1" s="1">
      <c r="B475" s="63" t="n">
        <v>45444</v>
      </c>
      <c r="C475" s="145" t="n">
        <v>45444</v>
      </c>
      <c r="D475" s="64" t="inlineStr">
        <is>
          <t>SL@はまゆうG</t>
        </is>
      </c>
      <c r="E475" s="84" t="n"/>
      <c r="F475" s="84" t="inlineStr">
        <is>
          <t>FC高坂</t>
        </is>
      </c>
      <c r="G475" s="86" t="inlineStr">
        <is>
          <t>4-0</t>
        </is>
      </c>
      <c r="H475" s="85" t="inlineStr">
        <is>
          <t>〇</t>
        </is>
      </c>
      <c r="I475" s="87" t="n"/>
      <c r="L475" s="6" t="n"/>
    </row>
    <row r="476" outlineLevel="1" customFormat="1" s="1">
      <c r="B476" s="46" t="n"/>
      <c r="C476" s="144" t="n"/>
      <c r="D476" s="140" t="n"/>
      <c r="E476" s="66" t="n"/>
      <c r="F476" s="59" t="inlineStr">
        <is>
          <t>TRM長井ウィングス</t>
        </is>
      </c>
      <c r="G476" s="22" t="inlineStr">
        <is>
          <t>5-2</t>
        </is>
      </c>
      <c r="H476" s="43" t="inlineStr">
        <is>
          <t>〇</t>
        </is>
      </c>
      <c r="I476" s="47" t="n"/>
      <c r="L476" s="6" t="n"/>
    </row>
    <row r="477" outlineLevel="1" customFormat="1" s="1">
      <c r="B477" s="49" t="n"/>
      <c r="C477" s="146" t="n"/>
      <c r="D477" s="50" t="n"/>
      <c r="E477" s="74" t="n"/>
      <c r="F477" s="57" t="inlineStr">
        <is>
          <t>I.Oキッカーズ</t>
        </is>
      </c>
      <c r="G477" s="76" t="inlineStr">
        <is>
          <t>4-0</t>
        </is>
      </c>
      <c r="H477" s="37" t="inlineStr">
        <is>
          <t>〇</t>
        </is>
      </c>
      <c r="I477" s="77" t="n"/>
      <c r="L477" s="6" t="n"/>
    </row>
    <row r="478" outlineLevel="1" customFormat="1" s="1">
      <c r="B478" s="63" t="n">
        <v>45445</v>
      </c>
      <c r="C478" s="145" t="n">
        <v>45445</v>
      </c>
      <c r="D478" s="64" t="n"/>
      <c r="E478" s="84" t="n"/>
      <c r="F478" s="84" t="inlineStr">
        <is>
          <t>佐野ベアーズカップ@はまゆう大豆戸FC</t>
        </is>
      </c>
      <c r="G478" s="86" t="inlineStr">
        <is>
          <t>3-1</t>
        </is>
      </c>
      <c r="H478" s="85" t="inlineStr">
        <is>
          <t>〇</t>
        </is>
      </c>
      <c r="I478" s="87" t="n"/>
      <c r="L478" s="6" t="n"/>
    </row>
    <row r="479" outlineLevel="1" customFormat="1" s="1">
      <c r="B479" s="46" t="n"/>
      <c r="C479" s="144" t="n"/>
      <c r="D479" s="140" t="n"/>
      <c r="E479" s="66" t="n"/>
      <c r="F479" s="59" t="inlineStr">
        <is>
          <t>FC高坂</t>
        </is>
      </c>
      <c r="G479" s="22" t="inlineStr">
        <is>
          <t>2-4</t>
        </is>
      </c>
      <c r="H479" s="43" t="inlineStr">
        <is>
          <t>×</t>
        </is>
      </c>
      <c r="I479" s="47" t="n"/>
      <c r="L479" s="6" t="n"/>
    </row>
    <row r="480" outlineLevel="1" customFormat="1" s="1">
      <c r="B480" s="46" t="n"/>
      <c r="C480" s="144" t="n"/>
      <c r="D480" s="140" t="n"/>
      <c r="E480" s="66" t="n"/>
      <c r="F480" s="59" t="inlineStr">
        <is>
          <t>FC東海岸</t>
        </is>
      </c>
      <c r="G480" s="22" t="inlineStr">
        <is>
          <t>4-2</t>
        </is>
      </c>
      <c r="H480" s="43" t="inlineStr">
        <is>
          <t>〇</t>
        </is>
      </c>
      <c r="I480" s="47" t="n"/>
      <c r="L480" s="6" t="n"/>
    </row>
    <row r="481" outlineLevel="1" customFormat="1" s="1">
      <c r="B481" s="46" t="n"/>
      <c r="C481" s="144" t="n"/>
      <c r="D481" s="140" t="n"/>
      <c r="E481" s="66" t="n"/>
      <c r="F481" s="59" t="inlineStr">
        <is>
          <t>佐野ベアーズ</t>
        </is>
      </c>
      <c r="G481" s="22" t="inlineStr">
        <is>
          <t>1-1</t>
        </is>
      </c>
      <c r="H481" s="43" t="inlineStr">
        <is>
          <t>×</t>
        </is>
      </c>
      <c r="I481" s="47" t="inlineStr">
        <is>
          <t>PK×</t>
        </is>
      </c>
      <c r="L481" s="6" t="n"/>
    </row>
    <row r="482" outlineLevel="1" customFormat="1" s="1">
      <c r="B482" s="49" t="n"/>
      <c r="C482" s="146" t="n"/>
      <c r="D482" s="50" t="n"/>
      <c r="E482" s="74" t="n"/>
      <c r="F482" s="57" t="inlineStr">
        <is>
          <t>長井ウィングス</t>
        </is>
      </c>
      <c r="G482" s="76" t="inlineStr">
        <is>
          <t>1-0</t>
        </is>
      </c>
      <c r="H482" s="37" t="inlineStr">
        <is>
          <t>〇</t>
        </is>
      </c>
      <c r="I482" s="77" t="n"/>
      <c r="L482" s="6" t="n"/>
    </row>
    <row r="483" outlineLevel="1" customFormat="1" s="1">
      <c r="B483" s="63" t="n">
        <v>45451</v>
      </c>
      <c r="C483" s="145" t="n">
        <v>45451</v>
      </c>
      <c r="D483" s="64" t="inlineStr">
        <is>
          <t>TRM@明浜小</t>
        </is>
      </c>
      <c r="E483" s="84" t="n"/>
      <c r="F483" s="84" t="inlineStr">
        <is>
          <t>長井ウィングス</t>
        </is>
      </c>
      <c r="G483" s="86" t="inlineStr">
        <is>
          <t>6-0</t>
        </is>
      </c>
      <c r="H483" s="85" t="inlineStr">
        <is>
          <t>〇</t>
        </is>
      </c>
      <c r="I483" s="87" t="n"/>
      <c r="L483" s="6" t="n"/>
    </row>
    <row r="484" outlineLevel="1" customFormat="1" s="1">
      <c r="B484" s="46" t="n"/>
      <c r="C484" s="144" t="n"/>
      <c r="D484" s="140" t="n"/>
      <c r="E484" s="66" t="n"/>
      <c r="F484" s="59" t="inlineStr">
        <is>
          <t>長井ウィングス</t>
        </is>
      </c>
      <c r="G484" s="22" t="inlineStr">
        <is>
          <t>2-0</t>
        </is>
      </c>
      <c r="H484" s="43" t="inlineStr">
        <is>
          <t>〇</t>
        </is>
      </c>
      <c r="I484" s="47" t="n"/>
      <c r="L484" s="6" t="n"/>
    </row>
    <row r="485" outlineLevel="1" customFormat="1" s="1">
      <c r="B485" s="46" t="n"/>
      <c r="C485" s="144" t="n"/>
      <c r="D485" s="140" t="n"/>
      <c r="E485" s="66" t="n"/>
      <c r="F485" s="59" t="inlineStr">
        <is>
          <t>長井ウィングス</t>
        </is>
      </c>
      <c r="G485" s="22" t="inlineStr">
        <is>
          <t>2-0</t>
        </is>
      </c>
      <c r="H485" s="43" t="inlineStr">
        <is>
          <t>〇</t>
        </is>
      </c>
      <c r="I485" s="47" t="n"/>
      <c r="L485" s="6" t="n"/>
    </row>
    <row r="486" outlineLevel="1" customFormat="1" s="1">
      <c r="B486" s="46" t="n"/>
      <c r="C486" s="144" t="n"/>
      <c r="D486" s="140" t="n"/>
      <c r="E486" s="66" t="n"/>
      <c r="F486" s="59" t="inlineStr">
        <is>
          <t>長井ウィングス</t>
        </is>
      </c>
      <c r="G486" s="22" t="inlineStr">
        <is>
          <t>5-0</t>
        </is>
      </c>
      <c r="H486" s="43" t="inlineStr">
        <is>
          <t>〇</t>
        </is>
      </c>
      <c r="I486" s="47" t="n"/>
      <c r="L486" s="6" t="n"/>
    </row>
    <row r="487" outlineLevel="1" customFormat="1" s="1">
      <c r="B487" s="46" t="n"/>
      <c r="C487" s="144" t="n"/>
      <c r="D487" s="140" t="inlineStr">
        <is>
          <t>TRM@鷹取中学校</t>
        </is>
      </c>
      <c r="E487" s="66" t="n"/>
      <c r="F487" s="59" t="inlineStr">
        <is>
          <t>船越FC</t>
        </is>
      </c>
      <c r="G487" s="22" t="inlineStr">
        <is>
          <t>0-1</t>
        </is>
      </c>
      <c r="H487" s="43" t="inlineStr">
        <is>
          <t>×</t>
        </is>
      </c>
      <c r="I487" s="47" t="n"/>
      <c r="L487" s="6" t="n"/>
    </row>
    <row r="488" outlineLevel="1" customFormat="1" s="1">
      <c r="B488" s="46" t="n"/>
      <c r="C488" s="144" t="n"/>
      <c r="D488" s="140" t="n"/>
      <c r="E488" s="66" t="n"/>
      <c r="F488" s="59" t="inlineStr">
        <is>
          <t>船越FC</t>
        </is>
      </c>
      <c r="G488" s="22" t="inlineStr">
        <is>
          <t>0-2</t>
        </is>
      </c>
      <c r="H488" s="43" t="inlineStr">
        <is>
          <t>×</t>
        </is>
      </c>
      <c r="I488" s="47" t="n"/>
      <c r="L488" s="6" t="n"/>
    </row>
    <row r="489" outlineLevel="1" customFormat="1" s="1">
      <c r="B489" s="46" t="n"/>
      <c r="C489" s="144" t="n"/>
      <c r="D489" s="140" t="n"/>
      <c r="E489" s="66" t="n"/>
      <c r="F489" s="59" t="inlineStr">
        <is>
          <t>船越FC</t>
        </is>
      </c>
      <c r="G489" s="22" t="inlineStr">
        <is>
          <t>0-2</t>
        </is>
      </c>
      <c r="H489" s="43" t="inlineStr">
        <is>
          <t>×</t>
        </is>
      </c>
      <c r="I489" s="47" t="n"/>
      <c r="L489" s="6" t="n"/>
    </row>
    <row r="490" outlineLevel="1" customFormat="1" s="1">
      <c r="B490" s="46" t="n"/>
      <c r="C490" s="144" t="n"/>
      <c r="D490" s="140" t="n"/>
      <c r="E490" s="66" t="n"/>
      <c r="F490" s="59" t="inlineStr">
        <is>
          <t>IOキッカーズ</t>
        </is>
      </c>
      <c r="G490" s="22" t="inlineStr">
        <is>
          <t>0-1</t>
        </is>
      </c>
      <c r="H490" s="43" t="inlineStr">
        <is>
          <t>×</t>
        </is>
      </c>
      <c r="I490" s="47" t="n"/>
      <c r="L490" s="6" t="n"/>
    </row>
    <row r="491" outlineLevel="1" customFormat="1" s="1">
      <c r="B491" s="46" t="n"/>
      <c r="C491" s="144" t="n"/>
      <c r="D491" s="140" t="n"/>
      <c r="E491" s="66" t="n"/>
      <c r="F491" s="59" t="inlineStr">
        <is>
          <t>IOキッカーズ</t>
        </is>
      </c>
      <c r="G491" s="22" t="inlineStr">
        <is>
          <t>0-2</t>
        </is>
      </c>
      <c r="H491" s="43" t="inlineStr">
        <is>
          <t>×</t>
        </is>
      </c>
      <c r="I491" s="47" t="n"/>
      <c r="L491" s="6" t="n"/>
    </row>
    <row r="492" outlineLevel="1" customFormat="1" s="1">
      <c r="B492" s="49" t="n"/>
      <c r="C492" s="146" t="n"/>
      <c r="D492" s="50" t="n"/>
      <c r="E492" s="74" t="n"/>
      <c r="F492" s="57" t="inlineStr">
        <is>
          <t>IOキッカーズ</t>
        </is>
      </c>
      <c r="G492" s="76" t="inlineStr">
        <is>
          <t>0-0</t>
        </is>
      </c>
      <c r="H492" s="37" t="inlineStr">
        <is>
          <t>△</t>
        </is>
      </c>
      <c r="I492" s="77" t="n"/>
      <c r="L492" s="6" t="n"/>
    </row>
    <row r="493" outlineLevel="1" customFormat="1" s="1">
      <c r="B493" s="63" t="n">
        <v>45452</v>
      </c>
      <c r="C493" s="145" t="n">
        <v>45452</v>
      </c>
      <c r="D493" s="64" t="inlineStr">
        <is>
          <t>SL@はまゆうG</t>
        </is>
      </c>
      <c r="E493" s="84" t="n"/>
      <c r="F493" s="84" t="inlineStr">
        <is>
          <t>武山キッカーズ</t>
        </is>
      </c>
      <c r="G493" s="86" t="inlineStr">
        <is>
          <t>3-0</t>
        </is>
      </c>
      <c r="H493" s="85" t="inlineStr">
        <is>
          <t>〇</t>
        </is>
      </c>
      <c r="I493" s="87" t="n"/>
      <c r="L493" s="6" t="n"/>
    </row>
    <row r="494" outlineLevel="1" customFormat="1" s="1">
      <c r="B494" s="49" t="n"/>
      <c r="C494" s="146" t="n"/>
      <c r="D494" s="50" t="n"/>
      <c r="E494" s="74" t="n"/>
      <c r="F494" s="57" t="inlineStr">
        <is>
          <t>TRM大楠少年サッカー</t>
        </is>
      </c>
      <c r="G494" s="76" t="inlineStr">
        <is>
          <t>0-4</t>
        </is>
      </c>
      <c r="H494" s="37" t="inlineStr">
        <is>
          <t>×</t>
        </is>
      </c>
      <c r="I494" s="77" t="n"/>
      <c r="L494" s="6" t="n"/>
    </row>
    <row r="495" outlineLevel="1" customFormat="1" s="1">
      <c r="B495" s="63" t="n">
        <v>45458</v>
      </c>
      <c r="C495" s="145" t="n">
        <v>45458</v>
      </c>
      <c r="D495" s="64" t="inlineStr">
        <is>
          <t>プレミアリーグ@北山田小学校</t>
        </is>
      </c>
      <c r="E495" s="84" t="n"/>
      <c r="F495" s="84" t="inlineStr">
        <is>
          <t>横浜すみれSC</t>
        </is>
      </c>
      <c r="G495" s="86" t="inlineStr">
        <is>
          <t>1-2</t>
        </is>
      </c>
      <c r="H495" s="85" t="inlineStr">
        <is>
          <t>×</t>
        </is>
      </c>
      <c r="I495" s="87" t="n"/>
      <c r="L495" s="6" t="n"/>
    </row>
    <row r="496" outlineLevel="1" customFormat="1" s="1">
      <c r="B496" s="46" t="n"/>
      <c r="C496" s="144" t="n"/>
      <c r="D496" s="140" t="n"/>
      <c r="E496" s="66" t="n"/>
      <c r="F496" s="59" t="inlineStr">
        <is>
          <t>横浜すみれSC</t>
        </is>
      </c>
      <c r="G496" s="22" t="inlineStr">
        <is>
          <t>0-2</t>
        </is>
      </c>
      <c r="H496" s="43" t="inlineStr">
        <is>
          <t>×</t>
        </is>
      </c>
      <c r="I496" s="47" t="inlineStr">
        <is>
          <t>TRM</t>
        </is>
      </c>
      <c r="L496" s="6" t="n"/>
    </row>
    <row r="497" outlineLevel="1" customFormat="1" s="1">
      <c r="B497" s="46" t="n"/>
      <c r="C497" s="144" t="n"/>
      <c r="D497" s="140" t="n"/>
      <c r="E497" s="66" t="n"/>
      <c r="F497" s="59" t="inlineStr">
        <is>
          <t>横浜すみれSC</t>
        </is>
      </c>
      <c r="G497" s="22" t="inlineStr">
        <is>
          <t>1-0</t>
        </is>
      </c>
      <c r="H497" s="43" t="inlineStr">
        <is>
          <t>〇</t>
        </is>
      </c>
      <c r="I497" s="47" t="inlineStr">
        <is>
          <t>TRM</t>
        </is>
      </c>
      <c r="L497" s="6" t="n"/>
    </row>
    <row r="498" outlineLevel="1" customFormat="1" s="1">
      <c r="B498" s="46" t="n"/>
      <c r="C498" s="144" t="n"/>
      <c r="D498" s="140" t="n"/>
      <c r="E498" s="66" t="n"/>
      <c r="F498" s="59" t="inlineStr">
        <is>
          <t>横浜すみれSC</t>
        </is>
      </c>
      <c r="G498" s="22" t="inlineStr">
        <is>
          <t>1-0</t>
        </is>
      </c>
      <c r="H498" s="43" t="inlineStr">
        <is>
          <t>〇</t>
        </is>
      </c>
      <c r="I498" s="47" t="inlineStr">
        <is>
          <t>TRM</t>
        </is>
      </c>
      <c r="L498" s="6" t="n"/>
    </row>
    <row r="499" outlineLevel="1" customFormat="1" s="1">
      <c r="B499" s="46" t="n"/>
      <c r="C499" s="144" t="n"/>
      <c r="D499" s="140" t="n"/>
      <c r="E499" s="66" t="n"/>
      <c r="F499" s="59" t="inlineStr">
        <is>
          <t>横浜すみれSC</t>
        </is>
      </c>
      <c r="G499" s="22" t="inlineStr">
        <is>
          <t>0-2</t>
        </is>
      </c>
      <c r="H499" s="43" t="inlineStr">
        <is>
          <t>×</t>
        </is>
      </c>
      <c r="I499" s="47" t="inlineStr">
        <is>
          <t>TRM</t>
        </is>
      </c>
      <c r="L499" s="6" t="n"/>
    </row>
    <row r="500" outlineLevel="1" customFormat="1" s="1">
      <c r="B500" s="49" t="n"/>
      <c r="C500" s="146" t="n"/>
      <c r="D500" s="50" t="n"/>
      <c r="E500" s="74" t="n"/>
      <c r="F500" s="57" t="inlineStr">
        <is>
          <t>横浜すみれSC</t>
        </is>
      </c>
      <c r="G500" s="76" t="inlineStr">
        <is>
          <t>0-0</t>
        </is>
      </c>
      <c r="H500" s="37" t="inlineStr">
        <is>
          <t>△</t>
        </is>
      </c>
      <c r="I500" s="77" t="inlineStr">
        <is>
          <t>TRM</t>
        </is>
      </c>
      <c r="L500" s="6" t="n"/>
    </row>
    <row r="501" outlineLevel="1" customFormat="1" s="1">
      <c r="B501" s="63" t="n"/>
      <c r="C501" s="145" t="n">
        <v>0</v>
      </c>
      <c r="D501" s="64" t="inlineStr">
        <is>
          <t>プレミアリーグ@大庭スポーツ広場球技場</t>
        </is>
      </c>
      <c r="E501" s="84" t="n"/>
      <c r="F501" s="84" t="inlineStr">
        <is>
          <t>横浜すみれSC</t>
        </is>
      </c>
      <c r="G501" s="86" t="inlineStr">
        <is>
          <t>0-1</t>
        </is>
      </c>
      <c r="H501" s="85" t="inlineStr">
        <is>
          <t>×</t>
        </is>
      </c>
      <c r="I501" s="87" t="inlineStr">
        <is>
          <t>TRM</t>
        </is>
      </c>
      <c r="L501" s="6" t="n"/>
    </row>
    <row r="502" outlineLevel="1" customFormat="1" s="1">
      <c r="B502" s="46" t="n"/>
      <c r="C502" s="144" t="n"/>
      <c r="D502" s="140" t="n"/>
      <c r="E502" s="66" t="n"/>
      <c r="F502" s="59" t="inlineStr">
        <is>
          <t>鵠沼SC</t>
        </is>
      </c>
      <c r="G502" s="22" t="inlineStr">
        <is>
          <t>4-0</t>
        </is>
      </c>
      <c r="H502" s="43" t="inlineStr">
        <is>
          <t>〇</t>
        </is>
      </c>
      <c r="I502" s="47" t="n"/>
      <c r="L502" s="6" t="n"/>
    </row>
    <row r="503" outlineLevel="1" customFormat="1" s="1">
      <c r="B503" s="49" t="n"/>
      <c r="C503" s="146" t="n"/>
      <c r="D503" s="50" t="n"/>
      <c r="E503" s="74" t="n"/>
      <c r="F503" s="57" t="inlineStr">
        <is>
          <t>FC湘南辻堂</t>
        </is>
      </c>
      <c r="G503" s="76" t="inlineStr">
        <is>
          <t>2-1</t>
        </is>
      </c>
      <c r="H503" s="37" t="inlineStr">
        <is>
          <t>〇</t>
        </is>
      </c>
      <c r="I503" s="77" t="n"/>
      <c r="L503" s="6" t="n"/>
    </row>
    <row r="504" outlineLevel="1" customFormat="1" s="1">
      <c r="B504" s="46" t="n">
        <v>45431</v>
      </c>
      <c r="C504" s="144" t="n"/>
      <c r="D504" s="140" t="inlineStr">
        <is>
          <t>SL@はまゆう</t>
        </is>
      </c>
      <c r="E504" s="66" t="n"/>
      <c r="F504" s="33" t="inlineStr">
        <is>
          <t>FC夏島</t>
        </is>
      </c>
      <c r="G504" s="41" t="inlineStr">
        <is>
          <t>0-4</t>
        </is>
      </c>
      <c r="H504" s="34" t="inlineStr">
        <is>
          <t>×</t>
        </is>
      </c>
      <c r="I504" s="62" t="n"/>
      <c r="L504" s="6" t="n"/>
    </row>
    <row r="505" outlineLevel="1" customFormat="1" s="1">
      <c r="B505" s="46" t="n"/>
      <c r="C505" s="144" t="n"/>
      <c r="D505" s="140" t="n"/>
      <c r="E505" s="66" t="n"/>
      <c r="F505" s="33" t="inlineStr">
        <is>
          <t>馬堀FC</t>
        </is>
      </c>
      <c r="G505" s="41" t="inlineStr">
        <is>
          <t>0-4</t>
        </is>
      </c>
      <c r="H505" s="34" t="inlineStr">
        <is>
          <t>×</t>
        </is>
      </c>
      <c r="I505" s="62" t="n"/>
      <c r="L505" s="6" t="n"/>
    </row>
    <row r="506" outlineLevel="1" customFormat="1" s="1">
      <c r="B506" s="46" t="n"/>
      <c r="C506" s="144" t="n"/>
      <c r="D506" s="140" t="n"/>
      <c r="E506" s="66" t="n"/>
      <c r="F506" s="42" t="inlineStr">
        <is>
          <t>馬堀FC</t>
        </is>
      </c>
      <c r="G506" s="22" t="inlineStr">
        <is>
          <t>0-1</t>
        </is>
      </c>
      <c r="H506" s="43" t="inlineStr">
        <is>
          <t>×</t>
        </is>
      </c>
      <c r="I506" s="47" t="inlineStr">
        <is>
          <t>TRM</t>
        </is>
      </c>
      <c r="L506" s="6" t="n"/>
    </row>
    <row r="507" outlineLevel="1" customFormat="1" s="1">
      <c r="B507" s="63" t="n">
        <v>45423</v>
      </c>
      <c r="C507" s="145" t="n"/>
      <c r="D507" s="64" t="inlineStr">
        <is>
          <t>SL@はまゆうG★FC明浜</t>
        </is>
      </c>
      <c r="E507" s="84" t="n"/>
      <c r="F507" s="30" t="inlineStr">
        <is>
          <t>城北FC</t>
        </is>
      </c>
      <c r="G507" s="32" t="inlineStr">
        <is>
          <t>2-1</t>
        </is>
      </c>
      <c r="H507" s="31" t="inlineStr">
        <is>
          <t>〇</t>
        </is>
      </c>
      <c r="I507" s="54" t="n"/>
      <c r="L507" s="6" t="n"/>
    </row>
    <row r="508" outlineLevel="1" customFormat="1" s="1">
      <c r="B508" s="46" t="n"/>
      <c r="C508" s="144" t="n"/>
      <c r="D508" s="140" t="n"/>
      <c r="E508" s="66" t="n"/>
      <c r="F508" s="33" t="inlineStr">
        <is>
          <t>大津FC</t>
        </is>
      </c>
      <c r="G508" s="41" t="inlineStr">
        <is>
          <t>0-2</t>
        </is>
      </c>
      <c r="H508" s="34" t="inlineStr">
        <is>
          <t>×</t>
        </is>
      </c>
      <c r="I508" s="62" t="n"/>
      <c r="L508" s="6" t="n"/>
    </row>
    <row r="509" outlineLevel="1" customFormat="1" s="1">
      <c r="B509" s="46" t="n"/>
      <c r="C509" s="144" t="n"/>
      <c r="D509" s="140" t="n"/>
      <c r="E509" s="66" t="n"/>
      <c r="F509" s="33" t="inlineStr">
        <is>
          <t>長井ウィングス</t>
        </is>
      </c>
      <c r="G509" s="41" t="inlineStr">
        <is>
          <t>1-3</t>
        </is>
      </c>
      <c r="H509" s="34" t="inlineStr">
        <is>
          <t>×</t>
        </is>
      </c>
      <c r="I509" s="62" t="n"/>
      <c r="L509" s="6" t="n"/>
    </row>
    <row r="510" outlineLevel="1" customFormat="1" s="1">
      <c r="B510" s="49" t="n"/>
      <c r="C510" s="146" t="n"/>
      <c r="D510" s="50" t="n"/>
      <c r="E510" s="74" t="n"/>
      <c r="F510" s="36" t="inlineStr">
        <is>
          <t>TADO</t>
        </is>
      </c>
      <c r="G510" s="76" t="inlineStr">
        <is>
          <t>1-1</t>
        </is>
      </c>
      <c r="H510" s="37" t="inlineStr">
        <is>
          <t>△</t>
        </is>
      </c>
      <c r="I510" s="77" t="n"/>
      <c r="L510" s="6" t="n"/>
    </row>
    <row r="511" outlineLevel="1" customFormat="1" s="1">
      <c r="B511" s="63" t="n">
        <v>45418</v>
      </c>
      <c r="C511" s="145" t="n"/>
      <c r="D511" s="64" t="inlineStr">
        <is>
          <t>FC明浜TRM@明浜小</t>
        </is>
      </c>
      <c r="E511" s="84" t="n"/>
      <c r="F511" s="30" t="inlineStr">
        <is>
          <t>ALLZ</t>
        </is>
      </c>
      <c r="G511" s="32" t="inlineStr">
        <is>
          <t>1-0</t>
        </is>
      </c>
      <c r="H511" s="31" t="inlineStr">
        <is>
          <t>〇</t>
        </is>
      </c>
      <c r="I511" s="54" t="n"/>
      <c r="L511" s="6" t="n"/>
    </row>
    <row r="512" outlineLevel="1" customFormat="1" s="1">
      <c r="B512" s="46" t="n"/>
      <c r="C512" s="144" t="n"/>
      <c r="D512" s="66" t="n"/>
      <c r="E512" s="66" t="n"/>
      <c r="F512" s="33" t="n"/>
      <c r="G512" s="41" t="inlineStr">
        <is>
          <t>2-1</t>
        </is>
      </c>
      <c r="H512" s="34" t="inlineStr">
        <is>
          <t>〇</t>
        </is>
      </c>
      <c r="I512" s="62" t="n"/>
      <c r="L512" s="6" t="n"/>
    </row>
    <row r="513" outlineLevel="1" customFormat="1" s="1">
      <c r="B513" s="46" t="n"/>
      <c r="C513" s="144" t="n"/>
      <c r="D513" s="66" t="n"/>
      <c r="E513" s="66" t="n"/>
      <c r="F513" s="33" t="n"/>
      <c r="G513" s="41" t="inlineStr">
        <is>
          <t>0-0</t>
        </is>
      </c>
      <c r="H513" s="34" t="inlineStr">
        <is>
          <t>△</t>
        </is>
      </c>
      <c r="I513" s="62" t="n"/>
      <c r="L513" s="6" t="n"/>
    </row>
    <row r="514" outlineLevel="1" customFormat="1" s="1">
      <c r="B514" s="46" t="n"/>
      <c r="C514" s="144" t="n"/>
      <c r="D514" s="66" t="n"/>
      <c r="E514" s="66" t="n"/>
      <c r="F514" s="33" t="n"/>
      <c r="G514" s="41" t="inlineStr">
        <is>
          <t>1-0</t>
        </is>
      </c>
      <c r="H514" s="34" t="inlineStr">
        <is>
          <t>〇</t>
        </is>
      </c>
      <c r="I514" s="62" t="n"/>
      <c r="L514" s="6" t="n"/>
    </row>
    <row r="515" outlineLevel="1" customFormat="1" s="1">
      <c r="B515" s="49" t="n"/>
      <c r="C515" s="146" t="n"/>
      <c r="D515" s="74" t="n"/>
      <c r="E515" s="74" t="n"/>
      <c r="F515" s="36" t="n"/>
      <c r="G515" s="76" t="inlineStr">
        <is>
          <t>0-2</t>
        </is>
      </c>
      <c r="H515" s="37" t="inlineStr">
        <is>
          <t>×</t>
        </is>
      </c>
      <c r="I515" s="77" t="n"/>
      <c r="L515" s="6" t="n"/>
    </row>
    <row r="516" outlineLevel="1" customFormat="1" s="1">
      <c r="B516" s="63" t="n">
        <v>45418</v>
      </c>
      <c r="C516" s="145" t="n"/>
      <c r="D516" s="84" t="inlineStr">
        <is>
          <t>SL@はまゆう</t>
        </is>
      </c>
      <c r="E516" s="84" t="n"/>
      <c r="F516" s="30" t="inlineStr">
        <is>
          <t>久里浜FC</t>
        </is>
      </c>
      <c r="G516" s="32" t="inlineStr">
        <is>
          <t>11-0</t>
        </is>
      </c>
      <c r="H516" s="31" t="inlineStr">
        <is>
          <t>〇</t>
        </is>
      </c>
      <c r="I516" s="54" t="n"/>
      <c r="L516" s="6" t="n"/>
    </row>
    <row r="517" outlineLevel="1" customFormat="1" s="1">
      <c r="B517" s="46" t="n"/>
      <c r="C517" s="144" t="n"/>
      <c r="D517" s="66" t="n"/>
      <c r="E517" s="66" t="n"/>
      <c r="F517" s="33" t="inlineStr">
        <is>
          <t>船越FC</t>
        </is>
      </c>
      <c r="G517" s="41" t="inlineStr">
        <is>
          <t>3-0</t>
        </is>
      </c>
      <c r="H517" s="34" t="inlineStr">
        <is>
          <t>〇</t>
        </is>
      </c>
      <c r="I517" s="62" t="n"/>
    </row>
    <row r="518" outlineLevel="1" customFormat="1" s="1">
      <c r="B518" s="46" t="n"/>
      <c r="C518" s="144" t="n"/>
      <c r="D518" s="66" t="n"/>
      <c r="E518" s="66" t="n"/>
      <c r="F518" s="33" t="inlineStr">
        <is>
          <t>久里浜FC</t>
        </is>
      </c>
      <c r="G518" s="41" t="inlineStr">
        <is>
          <t>6-0</t>
        </is>
      </c>
      <c r="H518" s="34" t="inlineStr">
        <is>
          <t>〇</t>
        </is>
      </c>
      <c r="I518" s="62" t="inlineStr">
        <is>
          <t>TRM</t>
        </is>
      </c>
    </row>
    <row r="519" outlineLevel="1" customFormat="1" s="1">
      <c r="B519" s="46" t="n"/>
      <c r="C519" s="144" t="n"/>
      <c r="D519" s="66" t="n"/>
      <c r="E519" s="66" t="n"/>
      <c r="F519" s="33" t="inlineStr">
        <is>
          <t>久里浜FC</t>
        </is>
      </c>
      <c r="G519" s="41" t="inlineStr">
        <is>
          <t>8-0</t>
        </is>
      </c>
      <c r="H519" s="34" t="inlineStr">
        <is>
          <t>〇</t>
        </is>
      </c>
      <c r="I519" s="62" t="n"/>
    </row>
    <row r="520" outlineLevel="1" customFormat="1" s="1">
      <c r="B520" s="49" t="n"/>
      <c r="C520" s="146" t="n"/>
      <c r="D520" s="74" t="n"/>
      <c r="E520" s="74" t="n"/>
      <c r="F520" s="36" t="inlineStr">
        <is>
          <t>久里浜FC</t>
        </is>
      </c>
      <c r="G520" s="76" t="inlineStr">
        <is>
          <t>7-0</t>
        </is>
      </c>
      <c r="H520" s="37" t="inlineStr">
        <is>
          <t>〇</t>
        </is>
      </c>
      <c r="I520" s="77" t="n"/>
    </row>
    <row r="521" outlineLevel="1" customFormat="1" s="1">
      <c r="B521" s="63" t="n">
        <v>45417</v>
      </c>
      <c r="C521" s="145" t="n"/>
      <c r="D521" s="84" t="inlineStr">
        <is>
          <t>ペガサスカップ@津久井小</t>
        </is>
      </c>
      <c r="E521" s="84" t="n"/>
      <c r="F521" s="30" t="inlineStr">
        <is>
          <t>長井ウイングス</t>
        </is>
      </c>
      <c r="G521" s="32" t="inlineStr">
        <is>
          <t>0-0</t>
        </is>
      </c>
      <c r="H521" s="31" t="inlineStr">
        <is>
          <t>△</t>
        </is>
      </c>
      <c r="I521" s="54" t="n"/>
    </row>
    <row r="522" outlineLevel="1" customFormat="1" s="1">
      <c r="B522" s="46" t="n"/>
      <c r="C522" s="144" t="n"/>
      <c r="D522" s="66" t="n"/>
      <c r="E522" s="66" t="n"/>
      <c r="F522" s="33" t="inlineStr">
        <is>
          <t>FC高坂</t>
        </is>
      </c>
      <c r="G522" s="41" t="inlineStr">
        <is>
          <t>1-2</t>
        </is>
      </c>
      <c r="H522" s="34" t="inlineStr">
        <is>
          <t>×</t>
        </is>
      </c>
      <c r="I522" s="62" t="n"/>
    </row>
    <row r="523" outlineLevel="1" customFormat="1" s="1">
      <c r="B523" s="49" t="n"/>
      <c r="C523" s="146" t="n"/>
      <c r="D523" s="74" t="n"/>
      <c r="E523" s="74" t="n"/>
      <c r="F523" s="36" t="inlineStr">
        <is>
          <t>久里浜FC</t>
        </is>
      </c>
      <c r="G523" s="76" t="inlineStr">
        <is>
          <t>3-0</t>
        </is>
      </c>
      <c r="H523" s="37" t="inlineStr">
        <is>
          <t>〇</t>
        </is>
      </c>
      <c r="I523" s="77" t="n"/>
    </row>
    <row r="524" outlineLevel="1" customFormat="1" s="1">
      <c r="B524" s="63" t="n">
        <v>45416</v>
      </c>
      <c r="C524" s="145" t="n"/>
      <c r="D524" s="84" t="inlineStr">
        <is>
          <t>プレミアリーグ@明浜小</t>
        </is>
      </c>
      <c r="E524" s="84" t="n"/>
      <c r="F524" s="30" t="inlineStr">
        <is>
          <t>よりともSC</t>
        </is>
      </c>
      <c r="G524" s="32" t="inlineStr">
        <is>
          <t>0-1</t>
        </is>
      </c>
      <c r="H524" s="31" t="inlineStr">
        <is>
          <t>×</t>
        </is>
      </c>
      <c r="I524" s="54" t="n"/>
      <c r="L524" s="6" t="n"/>
    </row>
    <row r="525" outlineLevel="1" customFormat="1" s="1">
      <c r="B525" s="49" t="n"/>
      <c r="C525" s="146" t="n"/>
      <c r="D525" s="74" t="n"/>
      <c r="E525" s="74" t="n"/>
      <c r="F525" s="36" t="inlineStr">
        <is>
          <t>黒滝SC</t>
        </is>
      </c>
      <c r="G525" s="76" t="inlineStr">
        <is>
          <t>0-7</t>
        </is>
      </c>
      <c r="H525" s="37" t="inlineStr">
        <is>
          <t>×</t>
        </is>
      </c>
      <c r="I525" s="77" t="n"/>
      <c r="L525" s="6" t="n"/>
    </row>
    <row r="526" outlineLevel="1" customFormat="1" s="1">
      <c r="B526" s="63" t="n">
        <v>45411</v>
      </c>
      <c r="C526" s="145" t="n"/>
      <c r="D526" s="84" t="inlineStr">
        <is>
          <t>FC明浜TRM@幸ケ谷グラウンド</t>
        </is>
      </c>
      <c r="E526" s="84" t="n"/>
      <c r="F526" s="30" t="inlineStr">
        <is>
          <t>EMSC</t>
        </is>
      </c>
      <c r="G526" s="32" t="inlineStr">
        <is>
          <t>0-1</t>
        </is>
      </c>
      <c r="H526" s="31" t="inlineStr">
        <is>
          <t>×</t>
        </is>
      </c>
      <c r="I526" s="54" t="n"/>
      <c r="L526" s="6" t="n"/>
    </row>
    <row r="527" outlineLevel="1" customFormat="1" s="1">
      <c r="B527" s="46" t="n"/>
      <c r="C527" s="144" t="n"/>
      <c r="D527" s="66" t="n"/>
      <c r="E527" s="66" t="n"/>
      <c r="F527" s="33" t="inlineStr">
        <is>
          <t>FC子安</t>
        </is>
      </c>
      <c r="G527" s="41" t="inlineStr">
        <is>
          <t>1-1</t>
        </is>
      </c>
      <c r="H527" s="34" t="inlineStr">
        <is>
          <t>△</t>
        </is>
      </c>
      <c r="I527" s="62" t="n"/>
      <c r="L527" s="6" t="n"/>
    </row>
    <row r="528" outlineLevel="1" customFormat="1" s="1">
      <c r="B528" s="46" t="n"/>
      <c r="C528" s="144" t="n"/>
      <c r="D528" s="66" t="n"/>
      <c r="E528" s="66" t="n"/>
      <c r="F528" s="33" t="inlineStr">
        <is>
          <t>津田山FC</t>
        </is>
      </c>
      <c r="G528" s="41" t="inlineStr">
        <is>
          <t>0-0</t>
        </is>
      </c>
      <c r="H528" s="34" t="inlineStr">
        <is>
          <t>△</t>
        </is>
      </c>
      <c r="I528" s="62" t="n"/>
      <c r="L528" s="6" t="n"/>
    </row>
    <row r="529" outlineLevel="1" customFormat="1" s="1">
      <c r="B529" s="46" t="n"/>
      <c r="C529" s="144" t="n"/>
      <c r="D529" s="66" t="n"/>
      <c r="E529" s="66" t="n"/>
      <c r="F529" s="33" t="inlineStr">
        <is>
          <t>EMSC</t>
        </is>
      </c>
      <c r="G529" s="41" t="inlineStr">
        <is>
          <t>0-1</t>
        </is>
      </c>
      <c r="H529" s="34" t="inlineStr">
        <is>
          <t>×</t>
        </is>
      </c>
      <c r="I529" s="62" t="n"/>
      <c r="L529" s="6" t="n"/>
    </row>
    <row r="530" outlineLevel="1" customFormat="1" s="1">
      <c r="B530" s="49" t="n"/>
      <c r="C530" s="146" t="n"/>
      <c r="D530" s="74" t="n"/>
      <c r="E530" s="74" t="n"/>
      <c r="F530" s="36" t="inlineStr">
        <is>
          <t>FC子安</t>
        </is>
      </c>
      <c r="G530" s="76" t="inlineStr">
        <is>
          <t>0-0</t>
        </is>
      </c>
      <c r="H530" s="37" t="inlineStr">
        <is>
          <t>△</t>
        </is>
      </c>
      <c r="I530" s="77" t="n"/>
      <c r="L530" s="6" t="n"/>
    </row>
    <row r="531" outlineLevel="1" customFormat="1" s="1">
      <c r="B531" s="63" t="n">
        <v>45411</v>
      </c>
      <c r="C531" s="145" t="n"/>
      <c r="D531" s="84" t="inlineStr">
        <is>
          <t>TADOフレンドカップ@リーフMiura,</t>
        </is>
      </c>
      <c r="E531" s="84" t="n"/>
      <c r="F531" s="30" t="inlineStr">
        <is>
          <t>koyoーSC.</t>
        </is>
      </c>
      <c r="G531" s="32" t="inlineStr">
        <is>
          <t>4-0</t>
        </is>
      </c>
      <c r="H531" s="31" t="inlineStr">
        <is>
          <t>〇</t>
        </is>
      </c>
      <c r="I531" s="54" t="n"/>
      <c r="L531" s="6" t="n"/>
    </row>
    <row r="532" outlineLevel="1" customFormat="1" s="1">
      <c r="B532" s="46" t="n"/>
      <c r="C532" s="144" t="n"/>
      <c r="D532" s="66" t="n"/>
      <c r="E532" s="66" t="n"/>
      <c r="F532" s="33" t="inlineStr">
        <is>
          <t>黒滝SC</t>
        </is>
      </c>
      <c r="G532" s="41" t="inlineStr">
        <is>
          <t>1-4</t>
        </is>
      </c>
      <c r="H532" s="34" t="inlineStr">
        <is>
          <t>×</t>
        </is>
      </c>
      <c r="I532" s="62" t="n"/>
      <c r="L532" s="6" t="n"/>
    </row>
    <row r="533" outlineLevel="1" customFormat="1" s="1">
      <c r="B533" s="49" t="n"/>
      <c r="C533" s="146" t="n"/>
      <c r="D533" s="74" t="n"/>
      <c r="E533" s="74" t="n"/>
      <c r="F533" s="36" t="inlineStr">
        <is>
          <t>2位パートTADOぞみPK</t>
        </is>
      </c>
      <c r="G533" s="76" t="inlineStr">
        <is>
          <t>2-2</t>
        </is>
      </c>
      <c r="H533" s="37" t="inlineStr">
        <is>
          <t>△</t>
        </is>
      </c>
      <c r="I533" s="77" t="n"/>
      <c r="L533" s="6" t="n"/>
    </row>
    <row r="534" outlineLevel="1" customFormat="1" s="1">
      <c r="B534" s="63" t="n">
        <v>45410</v>
      </c>
      <c r="C534" s="145" t="n"/>
      <c r="D534" s="84" t="inlineStr">
        <is>
          <t>明浜スマイルカップ@明浜小</t>
        </is>
      </c>
      <c r="E534" s="84" t="n"/>
      <c r="F534" s="30" t="inlineStr">
        <is>
          <t>TADO</t>
        </is>
      </c>
      <c r="G534" s="32" t="inlineStr">
        <is>
          <t>3-0</t>
        </is>
      </c>
      <c r="H534" s="31" t="inlineStr">
        <is>
          <t>〇</t>
        </is>
      </c>
      <c r="I534" s="54" t="n"/>
      <c r="L534" s="6" t="n"/>
    </row>
    <row r="535" outlineLevel="1" customFormat="1" s="1">
      <c r="B535" s="46" t="n"/>
      <c r="C535" s="144" t="n"/>
      <c r="D535" s="66" t="n"/>
      <c r="E535" s="66" t="n"/>
      <c r="F535" s="33" t="inlineStr">
        <is>
          <t>三春</t>
        </is>
      </c>
      <c r="G535" s="41" t="inlineStr">
        <is>
          <t>0-1</t>
        </is>
      </c>
      <c r="H535" s="34" t="inlineStr">
        <is>
          <t>×</t>
        </is>
      </c>
      <c r="I535" s="62" t="n"/>
      <c r="K535" s="125" t="n"/>
    </row>
    <row r="536" outlineLevel="1" customFormat="1" s="1">
      <c r="B536" s="46" t="n"/>
      <c r="C536" s="144" t="n"/>
      <c r="D536" s="66" t="n"/>
      <c r="E536" s="66" t="n"/>
      <c r="F536" s="33" t="inlineStr">
        <is>
          <t>ALLZ</t>
        </is>
      </c>
      <c r="G536" s="41" t="inlineStr">
        <is>
          <t>3-1</t>
        </is>
      </c>
      <c r="H536" s="34" t="inlineStr">
        <is>
          <t>〇</t>
        </is>
      </c>
      <c r="I536" s="62" t="n"/>
    </row>
    <row r="537" outlineLevel="1" customFormat="1" s="1">
      <c r="B537" s="49" t="n"/>
      <c r="C537" s="146" t="n"/>
      <c r="D537" s="74" t="n"/>
      <c r="E537" s="74" t="n"/>
      <c r="F537" s="36" t="inlineStr">
        <is>
          <t>葉山JGK</t>
        </is>
      </c>
      <c r="G537" s="76" t="inlineStr">
        <is>
          <t>1-1</t>
        </is>
      </c>
      <c r="H537" s="37" t="inlineStr">
        <is>
          <t>〇</t>
        </is>
      </c>
      <c r="I537" s="77" t="inlineStr">
        <is>
          <t>PK</t>
        </is>
      </c>
    </row>
    <row r="538" outlineLevel="1" customFormat="1" s="1">
      <c r="B538" s="63" t="n">
        <v>45409</v>
      </c>
      <c r="C538" s="145" t="n"/>
      <c r="D538" s="84" t="inlineStr">
        <is>
          <t>スーパーリーグ@野比小</t>
        </is>
      </c>
      <c r="E538" s="84" t="n"/>
      <c r="F538" s="30" t="inlineStr">
        <is>
          <t>シーガルズ</t>
        </is>
      </c>
      <c r="G538" s="32" t="inlineStr">
        <is>
          <t>0-6</t>
        </is>
      </c>
      <c r="H538" s="31" t="inlineStr">
        <is>
          <t>×</t>
        </is>
      </c>
      <c r="I538" s="54" t="n"/>
    </row>
    <row r="539" outlineLevel="1" customFormat="1" s="1">
      <c r="B539" s="46" t="n"/>
      <c r="C539" s="144" t="n"/>
      <c r="D539" s="66" t="n"/>
      <c r="E539" s="66" t="n"/>
      <c r="F539" s="33" t="inlineStr">
        <is>
          <t>レガーレFC</t>
        </is>
      </c>
      <c r="G539" s="41" t="inlineStr">
        <is>
          <t>0-3</t>
        </is>
      </c>
      <c r="H539" s="34" t="inlineStr">
        <is>
          <t>×</t>
        </is>
      </c>
      <c r="I539" s="62" t="inlineStr">
        <is>
          <t>TRM</t>
        </is>
      </c>
    </row>
    <row r="540" outlineLevel="1" customFormat="1" s="1">
      <c r="B540" s="46" t="n"/>
      <c r="C540" s="144" t="n"/>
      <c r="D540" s="66" t="n"/>
      <c r="E540" s="66" t="n"/>
      <c r="F540" s="33" t="inlineStr">
        <is>
          <t>シーガルズ</t>
        </is>
      </c>
      <c r="G540" s="41" t="inlineStr">
        <is>
          <t>0-5</t>
        </is>
      </c>
      <c r="H540" s="34" t="inlineStr">
        <is>
          <t>×</t>
        </is>
      </c>
      <c r="I540" s="62" t="inlineStr">
        <is>
          <t>TRM</t>
        </is>
      </c>
    </row>
    <row r="541" outlineLevel="1" customFormat="1" s="1">
      <c r="B541" s="49" t="n"/>
      <c r="C541" s="146" t="n"/>
      <c r="D541" s="74" t="n"/>
      <c r="E541" s="74" t="n"/>
      <c r="F541" s="36" t="inlineStr">
        <is>
          <t>レガーレFC</t>
        </is>
      </c>
      <c r="G541" s="76" t="inlineStr">
        <is>
          <t>0-2</t>
        </is>
      </c>
      <c r="H541" s="37" t="inlineStr">
        <is>
          <t>×</t>
        </is>
      </c>
      <c r="I541" s="77" t="inlineStr">
        <is>
          <t>TRM</t>
        </is>
      </c>
    </row>
    <row r="542" outlineLevel="1" customFormat="1" s="1">
      <c r="B542" s="63" t="n">
        <v>45403</v>
      </c>
      <c r="C542" s="145" t="n"/>
      <c r="D542" s="84" t="inlineStr">
        <is>
          <t>久里浜カップ@久里浜小</t>
        </is>
      </c>
      <c r="E542" s="84" t="n"/>
      <c r="F542" s="30" t="inlineStr">
        <is>
          <t>葉山JGK</t>
        </is>
      </c>
      <c r="G542" s="32" t="inlineStr">
        <is>
          <t>1-0</t>
        </is>
      </c>
      <c r="H542" s="31" t="inlineStr">
        <is>
          <t>〇</t>
        </is>
      </c>
      <c r="I542" s="54" t="n"/>
      <c r="L542" s="6" t="n"/>
    </row>
    <row r="543" outlineLevel="1" customFormat="1" s="1">
      <c r="B543" s="46" t="n"/>
      <c r="C543" s="144" t="n"/>
      <c r="D543" s="66" t="n"/>
      <c r="E543" s="66" t="n"/>
      <c r="F543" s="33" t="inlineStr">
        <is>
          <t>FCアルファ</t>
        </is>
      </c>
      <c r="G543" s="41" t="inlineStr">
        <is>
          <t>3-1</t>
        </is>
      </c>
      <c r="H543" s="34" t="inlineStr">
        <is>
          <t>〇</t>
        </is>
      </c>
      <c r="I543" s="62" t="n"/>
      <c r="L543" s="6" t="n"/>
    </row>
    <row r="544" outlineLevel="1" customFormat="1" s="1">
      <c r="B544" s="49" t="n"/>
      <c r="C544" s="146" t="n"/>
      <c r="D544" s="74" t="n"/>
      <c r="E544" s="74" t="n"/>
      <c r="F544" s="36" t="inlineStr">
        <is>
          <t>津久井ペガサス</t>
        </is>
      </c>
      <c r="G544" s="76" t="inlineStr">
        <is>
          <t>1-0</t>
        </is>
      </c>
      <c r="H544" s="37" t="inlineStr">
        <is>
          <t>〇</t>
        </is>
      </c>
      <c r="I544" s="77" t="n"/>
      <c r="L544" s="6" t="n"/>
    </row>
    <row r="545" outlineLevel="1" customFormat="1" s="1">
      <c r="B545" s="63" t="n">
        <v>45434</v>
      </c>
      <c r="C545" s="145" t="n"/>
      <c r="D545" s="84" t="inlineStr">
        <is>
          <t>シーガルズTRM@リーフスタジアム</t>
        </is>
      </c>
      <c r="E545" s="84" t="n"/>
      <c r="F545" s="30" t="inlineStr">
        <is>
          <t>シーガルズ</t>
        </is>
      </c>
      <c r="G545" s="32" t="inlineStr">
        <is>
          <t>5-0</t>
        </is>
      </c>
      <c r="H545" s="31" t="inlineStr">
        <is>
          <t>〇</t>
        </is>
      </c>
      <c r="I545" s="54" t="n"/>
      <c r="L545" s="6" t="n"/>
    </row>
    <row r="546" outlineLevel="1" customFormat="1" s="1">
      <c r="B546" s="46" t="n"/>
      <c r="C546" s="144" t="n"/>
      <c r="D546" s="66" t="n"/>
      <c r="E546" s="66" t="n"/>
      <c r="F546" s="33" t="n"/>
      <c r="G546" s="41" t="inlineStr">
        <is>
          <t>0-1</t>
        </is>
      </c>
      <c r="H546" s="34" t="inlineStr">
        <is>
          <t>×</t>
        </is>
      </c>
      <c r="I546" s="62" t="n"/>
      <c r="L546" s="6" t="n"/>
    </row>
    <row r="547" outlineLevel="1" customFormat="1" s="1">
      <c r="B547" s="46" t="n"/>
      <c r="C547" s="144" t="n"/>
      <c r="D547" s="66" t="n"/>
      <c r="E547" s="66" t="n"/>
      <c r="F547" s="33" t="n"/>
      <c r="G547" s="41" t="inlineStr">
        <is>
          <t>4-1</t>
        </is>
      </c>
      <c r="H547" s="34" t="inlineStr">
        <is>
          <t>〇</t>
        </is>
      </c>
      <c r="I547" s="62" t="n"/>
      <c r="L547" s="6" t="n"/>
    </row>
    <row r="548" outlineLevel="1" customFormat="1" s="1">
      <c r="B548" s="49" t="n"/>
      <c r="C548" s="146" t="n"/>
      <c r="D548" s="74" t="n"/>
      <c r="E548" s="74" t="n"/>
      <c r="F548" s="36" t="n"/>
      <c r="G548" s="76" t="inlineStr">
        <is>
          <t>1-0</t>
        </is>
      </c>
      <c r="H548" s="37" t="inlineStr">
        <is>
          <t>〇</t>
        </is>
      </c>
      <c r="I548" s="77" t="n"/>
      <c r="L548" s="6" t="n"/>
    </row>
    <row r="549" outlineLevel="1" customFormat="1" s="1">
      <c r="B549" s="63" t="n">
        <v>45381</v>
      </c>
      <c r="C549" s="144" t="n"/>
      <c r="D549" s="140" t="inlineStr">
        <is>
          <t>FCレガーレ杯@座間市旭小学校</t>
        </is>
      </c>
      <c r="E549" s="66" t="n"/>
      <c r="F549" s="33" t="inlineStr">
        <is>
          <t>プリチー二</t>
        </is>
      </c>
      <c r="G549" s="41" t="inlineStr">
        <is>
          <t>0-0</t>
        </is>
      </c>
      <c r="H549" s="34" t="inlineStr">
        <is>
          <t>△</t>
        </is>
      </c>
      <c r="I549" s="62" t="n"/>
      <c r="L549" s="6" t="n"/>
    </row>
    <row r="550" outlineLevel="1" customFormat="1" s="1">
      <c r="B550" s="46" t="n"/>
      <c r="C550" s="144" t="n"/>
      <c r="D550" s="140" t="n"/>
      <c r="E550" s="66" t="n"/>
      <c r="F550" s="33" t="inlineStr">
        <is>
          <t>大曽根</t>
        </is>
      </c>
      <c r="G550" s="41" t="inlineStr">
        <is>
          <t>1-0</t>
        </is>
      </c>
      <c r="H550" s="34" t="inlineStr">
        <is>
          <t>〇</t>
        </is>
      </c>
      <c r="I550" s="62" t="n"/>
      <c r="L550" s="6" t="n"/>
    </row>
    <row r="551" outlineLevel="1" customFormat="1" s="1">
      <c r="B551" s="46" t="n"/>
      <c r="C551" s="144" t="n"/>
      <c r="D551" s="140" t="n"/>
      <c r="E551" s="66" t="n"/>
      <c r="F551" s="33" t="inlineStr">
        <is>
          <t>レガーレメンタイ</t>
        </is>
      </c>
      <c r="G551" s="41" t="inlineStr">
        <is>
          <t>0-0</t>
        </is>
      </c>
      <c r="H551" s="34" t="inlineStr">
        <is>
          <t>△</t>
        </is>
      </c>
      <c r="I551" s="62" t="n"/>
      <c r="L551" s="6" t="n"/>
    </row>
    <row r="552" outlineLevel="1" customFormat="1" s="1">
      <c r="B552" s="46" t="n"/>
      <c r="C552" s="144" t="n"/>
      <c r="D552" s="140" t="n"/>
      <c r="E552" s="66" t="n"/>
      <c r="F552" s="33" t="inlineStr">
        <is>
          <t>あざみ野キッカーズ</t>
        </is>
      </c>
      <c r="G552" s="41" t="inlineStr">
        <is>
          <t>2-1</t>
        </is>
      </c>
      <c r="H552" s="34" t="inlineStr">
        <is>
          <t>〇</t>
        </is>
      </c>
      <c r="I552" s="62" t="n"/>
      <c r="L552" s="6" t="n"/>
    </row>
    <row r="553" outlineLevel="1" customFormat="1" s="1">
      <c r="B553" s="46" t="n"/>
      <c r="C553" s="144" t="n"/>
      <c r="D553" s="140" t="n"/>
      <c r="E553" s="66" t="n"/>
      <c r="F553" s="33" t="inlineStr">
        <is>
          <t>川井</t>
        </is>
      </c>
      <c r="G553" s="41" t="inlineStr">
        <is>
          <t>3-0</t>
        </is>
      </c>
      <c r="H553" s="34" t="inlineStr">
        <is>
          <t>〇</t>
        </is>
      </c>
      <c r="I553" s="62" t="n"/>
      <c r="L553" s="6" t="n"/>
    </row>
    <row r="554" outlineLevel="1" customFormat="1" s="1">
      <c r="B554" s="46" t="n"/>
      <c r="C554" s="144" t="n"/>
      <c r="D554" s="140" t="n"/>
      <c r="E554" s="66" t="n"/>
      <c r="F554" s="33" t="inlineStr">
        <is>
          <t>東住吉</t>
        </is>
      </c>
      <c r="G554" s="41" t="inlineStr">
        <is>
          <t>1-0</t>
        </is>
      </c>
      <c r="H554" s="34" t="inlineStr">
        <is>
          <t>〇</t>
        </is>
      </c>
      <c r="I554" s="62" t="n"/>
      <c r="L554" s="6" t="n"/>
    </row>
    <row r="555" outlineLevel="1" customFormat="1" s="1">
      <c r="B555" s="46" t="n"/>
      <c r="C555" s="144" t="n"/>
      <c r="D555" s="140" t="n"/>
      <c r="E555" s="66" t="n"/>
      <c r="F555" s="33" t="inlineStr">
        <is>
          <t>プリチー二</t>
        </is>
      </c>
      <c r="G555" s="41" t="inlineStr">
        <is>
          <t>0-1</t>
        </is>
      </c>
      <c r="H555" s="34" t="inlineStr">
        <is>
          <t>×</t>
        </is>
      </c>
      <c r="I555" s="62" t="n"/>
      <c r="L555" s="6" t="n"/>
    </row>
    <row r="556" outlineLevel="1" customFormat="1" s="1">
      <c r="B556" s="63" t="n">
        <v>45375</v>
      </c>
      <c r="C556" s="145">
        <f>B556</f>
        <v/>
      </c>
      <c r="D556" s="64" t="inlineStr">
        <is>
          <t>TRM@明浜小</t>
        </is>
      </c>
      <c r="E556" s="25" t="n"/>
      <c r="F556" s="30" t="inlineStr">
        <is>
          <t>大豆戸</t>
        </is>
      </c>
      <c r="G556" s="32" t="inlineStr">
        <is>
          <t>1-0</t>
        </is>
      </c>
      <c r="H556" s="31" t="inlineStr">
        <is>
          <t>〇</t>
        </is>
      </c>
      <c r="I556" s="54" t="n"/>
      <c r="L556" s="6" t="n"/>
    </row>
    <row r="557" outlineLevel="1" customFormat="1" s="1">
      <c r="B557" s="46" t="n"/>
      <c r="C557" s="144" t="n"/>
      <c r="D557" s="140" t="n"/>
      <c r="E557" s="18" t="n"/>
      <c r="F557" s="33" t="n"/>
      <c r="G557" s="35" t="inlineStr">
        <is>
          <t>0-0</t>
        </is>
      </c>
      <c r="H557" s="34" t="inlineStr">
        <is>
          <t>△</t>
        </is>
      </c>
      <c r="I557" s="56" t="n"/>
      <c r="L557" s="6" t="n"/>
    </row>
    <row r="558" outlineLevel="1" customFormat="1" s="1">
      <c r="B558" s="46" t="n"/>
      <c r="C558" s="144" t="n"/>
      <c r="D558" s="140" t="n"/>
      <c r="E558" s="18" t="n"/>
      <c r="F558" s="33" t="n"/>
      <c r="G558" s="35" t="inlineStr">
        <is>
          <t>0-0</t>
        </is>
      </c>
      <c r="H558" s="34" t="inlineStr">
        <is>
          <t>△</t>
        </is>
      </c>
      <c r="I558" s="56" t="n"/>
      <c r="L558" s="6" t="n"/>
    </row>
    <row r="559" outlineLevel="1" customFormat="1" s="1">
      <c r="B559" s="46" t="n"/>
      <c r="C559" s="144" t="n"/>
      <c r="D559" s="140" t="n"/>
      <c r="E559" s="18" t="n"/>
      <c r="F559" s="33" t="inlineStr">
        <is>
          <t>‪</t>
        </is>
      </c>
      <c r="G559" s="35" t="inlineStr">
        <is>
          <t>0-1</t>
        </is>
      </c>
      <c r="H559" s="34" t="inlineStr">
        <is>
          <t>×</t>
        </is>
      </c>
      <c r="I559" s="56" t="n"/>
      <c r="L559" s="6" t="n"/>
    </row>
    <row r="560" outlineLevel="1" customFormat="1" s="1">
      <c r="B560" s="46" t="n"/>
      <c r="C560" s="144" t="n"/>
      <c r="D560" s="140" t="n"/>
      <c r="E560" s="18" t="n"/>
      <c r="F560" s="33" t="inlineStr">
        <is>
          <t>‬</t>
        </is>
      </c>
      <c r="G560" s="35" t="inlineStr">
        <is>
          <t>0-0</t>
        </is>
      </c>
      <c r="H560" s="34" t="inlineStr">
        <is>
          <t>△</t>
        </is>
      </c>
      <c r="I560" s="56" t="n"/>
      <c r="L560" s="6" t="n"/>
    </row>
    <row r="561" outlineLevel="1" customFormat="1" s="1">
      <c r="B561" s="49" t="n"/>
      <c r="C561" s="146" t="n"/>
      <c r="D561" s="50" t="n"/>
      <c r="E561" s="19" t="n"/>
      <c r="F561" s="36" t="inlineStr">
        <is>
          <t>‪</t>
        </is>
      </c>
      <c r="G561" s="38" t="inlineStr">
        <is>
          <t>0-1</t>
        </is>
      </c>
      <c r="H561" s="37" t="inlineStr">
        <is>
          <t>×</t>
        </is>
      </c>
      <c r="I561" s="58" t="n"/>
      <c r="L561" s="6" t="n"/>
    </row>
    <row r="562" outlineLevel="1" customFormat="1" s="1">
      <c r="B562" s="63" t="n">
        <v>45339</v>
      </c>
      <c r="C562" s="145">
        <f>B562</f>
        <v/>
      </c>
      <c r="D562" s="64" t="inlineStr">
        <is>
          <t>TRM@明浜小</t>
        </is>
      </c>
      <c r="E562" s="84" t="n"/>
      <c r="F562" s="30" t="inlineStr">
        <is>
          <t>FC東海岸</t>
        </is>
      </c>
      <c r="G562" s="32" t="inlineStr">
        <is>
          <t>1-2</t>
        </is>
      </c>
      <c r="H562" s="31" t="inlineStr">
        <is>
          <t>×</t>
        </is>
      </c>
      <c r="I562" s="54" t="n"/>
      <c r="L562" s="6" t="n"/>
    </row>
    <row r="563" outlineLevel="1" customFormat="1" s="1">
      <c r="B563" s="46" t="n"/>
      <c r="C563" s="144" t="n"/>
      <c r="D563" s="140" t="n"/>
      <c r="E563" s="66" t="n"/>
      <c r="F563" s="33" t="inlineStr">
        <is>
          <t>FC東海岸</t>
        </is>
      </c>
      <c r="G563" s="41" t="inlineStr">
        <is>
          <t>0-1</t>
        </is>
      </c>
      <c r="H563" s="34" t="inlineStr">
        <is>
          <t>×</t>
        </is>
      </c>
      <c r="I563" s="62" t="n"/>
      <c r="L563" s="6" t="n"/>
    </row>
    <row r="564" outlineLevel="1" customFormat="1" s="1">
      <c r="B564" s="46" t="n"/>
      <c r="C564" s="144" t="n"/>
      <c r="D564" s="140" t="n"/>
      <c r="E564" s="66" t="n"/>
      <c r="F564" s="33" t="inlineStr">
        <is>
          <t>FC東海岸</t>
        </is>
      </c>
      <c r="G564" s="41" t="inlineStr">
        <is>
          <t>1-3</t>
        </is>
      </c>
      <c r="H564" s="34" t="inlineStr">
        <is>
          <t>×</t>
        </is>
      </c>
      <c r="I564" s="62" t="n"/>
      <c r="L564" s="6" t="n"/>
    </row>
    <row r="565" outlineLevel="1" customFormat="1" s="1">
      <c r="B565" s="46" t="n"/>
      <c r="C565" s="144" t="n"/>
      <c r="D565" s="140" t="n"/>
      <c r="E565" s="66" t="n"/>
      <c r="F565" s="33" t="inlineStr">
        <is>
          <t>FC東海岸</t>
        </is>
      </c>
      <c r="G565" s="41" t="inlineStr">
        <is>
          <t>1-2</t>
        </is>
      </c>
      <c r="H565" s="34" t="inlineStr">
        <is>
          <t>×</t>
        </is>
      </c>
      <c r="I565" s="62" t="n"/>
      <c r="L565" s="6" t="n"/>
    </row>
    <row r="566" outlineLevel="1" customFormat="1" s="1">
      <c r="B566" s="46" t="n"/>
      <c r="C566" s="144" t="n"/>
      <c r="D566" s="140" t="n"/>
      <c r="E566" s="66" t="n"/>
      <c r="F566" s="33" t="inlineStr">
        <is>
          <t>FC東海岸</t>
        </is>
      </c>
      <c r="G566" s="41" t="inlineStr">
        <is>
          <t>1-2</t>
        </is>
      </c>
      <c r="H566" s="34" t="inlineStr">
        <is>
          <t>×</t>
        </is>
      </c>
      <c r="I566" s="62" t="n"/>
      <c r="L566" s="6" t="n"/>
    </row>
    <row r="567" outlineLevel="1" customFormat="1" s="1">
      <c r="B567" s="46" t="n"/>
      <c r="C567" s="144" t="n"/>
      <c r="D567" s="140" t="n"/>
      <c r="E567" s="66" t="n"/>
      <c r="F567" s="33" t="inlineStr">
        <is>
          <t>FC東海岸</t>
        </is>
      </c>
      <c r="G567" s="41" t="inlineStr">
        <is>
          <t>0-1</t>
        </is>
      </c>
      <c r="H567" s="34" t="inlineStr">
        <is>
          <t>×</t>
        </is>
      </c>
      <c r="I567" s="62" t="n"/>
      <c r="L567" s="6" t="n"/>
    </row>
    <row r="568" outlineLevel="1" customFormat="1" s="1">
      <c r="B568" s="46" t="n"/>
      <c r="C568" s="144" t="n"/>
      <c r="D568" s="140" t="n"/>
      <c r="E568" s="66" t="n"/>
      <c r="F568" s="33" t="inlineStr">
        <is>
          <t>FC東海岸</t>
        </is>
      </c>
      <c r="G568" s="41" t="inlineStr">
        <is>
          <t>0-3</t>
        </is>
      </c>
      <c r="H568" s="34" t="inlineStr">
        <is>
          <t>×</t>
        </is>
      </c>
      <c r="I568" s="62" t="n"/>
      <c r="L568" s="6" t="n"/>
    </row>
    <row r="569" outlineLevel="1" customFormat="1" s="1">
      <c r="B569" s="46" t="n"/>
      <c r="C569" s="144" t="n"/>
      <c r="D569" s="140" t="n"/>
      <c r="E569" s="66" t="n"/>
      <c r="F569" s="33" t="inlineStr">
        <is>
          <t>FC東海岸</t>
        </is>
      </c>
      <c r="G569" s="41" t="inlineStr">
        <is>
          <t>2-0</t>
        </is>
      </c>
      <c r="H569" s="34" t="inlineStr">
        <is>
          <t>〇</t>
        </is>
      </c>
      <c r="I569" s="62" t="n"/>
      <c r="L569" s="6" t="n"/>
    </row>
    <row r="570" outlineLevel="1" customFormat="1" s="1">
      <c r="B570" s="46" t="n"/>
      <c r="C570" s="144" t="n"/>
      <c r="D570" s="140" t="n"/>
      <c r="E570" s="66" t="n"/>
      <c r="F570" s="33" t="inlineStr">
        <is>
          <t>FC東海岸</t>
        </is>
      </c>
      <c r="G570" s="41" t="inlineStr">
        <is>
          <t>1-3</t>
        </is>
      </c>
      <c r="H570" s="34" t="inlineStr">
        <is>
          <t>×</t>
        </is>
      </c>
      <c r="I570" s="62" t="n"/>
      <c r="L570" s="6" t="n"/>
    </row>
    <row r="571" outlineLevel="1" customFormat="1" s="1">
      <c r="B571" s="46" t="n"/>
      <c r="C571" s="144" t="n"/>
      <c r="D571" s="140" t="n"/>
      <c r="E571" s="66" t="n"/>
      <c r="F571" s="33" t="inlineStr">
        <is>
          <t>FC東海岸</t>
        </is>
      </c>
      <c r="G571" s="41" t="inlineStr">
        <is>
          <t>0-0</t>
        </is>
      </c>
      <c r="H571" s="34" t="inlineStr">
        <is>
          <t>△</t>
        </is>
      </c>
      <c r="I571" s="62" t="n"/>
      <c r="L571" s="6" t="n"/>
    </row>
    <row r="572" outlineLevel="1" customFormat="1" s="1">
      <c r="B572" s="49" t="n"/>
      <c r="C572" s="146" t="n"/>
      <c r="D572" s="50" t="n"/>
      <c r="E572" s="74" t="n"/>
      <c r="F572" s="36" t="inlineStr">
        <is>
          <t>FC東海岸</t>
        </is>
      </c>
      <c r="G572" s="76" t="inlineStr">
        <is>
          <t>0-2</t>
        </is>
      </c>
      <c r="H572" s="37" t="inlineStr">
        <is>
          <t>×</t>
        </is>
      </c>
      <c r="I572" s="77" t="n"/>
      <c r="L572" s="6" t="n"/>
    </row>
    <row r="573" outlineLevel="1" customFormat="1" s="1">
      <c r="B573" s="63" t="n">
        <v>45334</v>
      </c>
      <c r="C573" s="145">
        <f>B573</f>
        <v/>
      </c>
      <c r="D573" s="64" t="inlineStr">
        <is>
          <t>TADOステップアップサッカー大会@大津公園</t>
        </is>
      </c>
      <c r="E573" s="84" t="n"/>
      <c r="F573" s="30" t="inlineStr">
        <is>
          <t>大道</t>
        </is>
      </c>
      <c r="G573" s="32" t="inlineStr">
        <is>
          <t>3-0</t>
        </is>
      </c>
      <c r="H573" s="31" t="inlineStr">
        <is>
          <t>〇</t>
        </is>
      </c>
      <c r="I573" s="54" t="n"/>
      <c r="L573" s="6" t="n"/>
    </row>
    <row r="574" outlineLevel="1" customFormat="1" s="1">
      <c r="B574" s="46" t="n"/>
      <c r="C574" s="144" t="n"/>
      <c r="D574" s="140" t="n"/>
      <c r="E574" s="66" t="n"/>
      <c r="F574" s="33" t="inlineStr">
        <is>
          <t>田奈</t>
        </is>
      </c>
      <c r="G574" s="41" t="inlineStr">
        <is>
          <t>3-0</t>
        </is>
      </c>
      <c r="H574" s="34" t="inlineStr">
        <is>
          <t>〇</t>
        </is>
      </c>
      <c r="I574" s="62" t="n"/>
      <c r="L574" s="6" t="n"/>
    </row>
    <row r="575" outlineLevel="1" customFormat="1" s="1">
      <c r="B575" s="49" t="n"/>
      <c r="C575" s="146" t="n"/>
      <c r="D575" s="50" t="n"/>
      <c r="E575" s="74" t="n"/>
      <c r="F575" s="36" t="inlineStr">
        <is>
          <t>大谷戸</t>
        </is>
      </c>
      <c r="G575" s="76" t="inlineStr">
        <is>
          <t>0-0</t>
        </is>
      </c>
      <c r="H575" s="37" t="inlineStr">
        <is>
          <t>△</t>
        </is>
      </c>
      <c r="I575" s="77" t="n"/>
      <c r="L575" s="6" t="n"/>
    </row>
    <row r="576" outlineLevel="1" customFormat="1" s="1">
      <c r="B576" s="63" t="n">
        <v>45326</v>
      </c>
      <c r="C576" s="145">
        <f>B576</f>
        <v/>
      </c>
      <c r="D576" s="64" t="inlineStr">
        <is>
          <t>TRM@座間市旭小</t>
        </is>
      </c>
      <c r="E576" s="84" t="n"/>
      <c r="F576" s="30" t="inlineStr">
        <is>
          <t>レガーレ</t>
        </is>
      </c>
      <c r="G576" s="32" t="inlineStr">
        <is>
          <t>1-0</t>
        </is>
      </c>
      <c r="H576" s="31" t="inlineStr">
        <is>
          <t>〇</t>
        </is>
      </c>
      <c r="I576" s="54" t="n"/>
      <c r="L576" s="6" t="n"/>
    </row>
    <row r="577" outlineLevel="1" customFormat="1" s="1">
      <c r="B577" s="46" t="n"/>
      <c r="C577" s="144" t="n"/>
      <c r="D577" s="140" t="n"/>
      <c r="E577" s="66" t="n"/>
      <c r="F577" s="33" t="inlineStr">
        <is>
          <t>寒川旭</t>
        </is>
      </c>
      <c r="G577" s="41" t="inlineStr">
        <is>
          <t>1-0</t>
        </is>
      </c>
      <c r="H577" s="34" t="inlineStr">
        <is>
          <t>〇</t>
        </is>
      </c>
      <c r="I577" s="62" t="n"/>
      <c r="L577" s="6" t="n"/>
    </row>
    <row r="578" outlineLevel="1" customFormat="1" s="1">
      <c r="B578" s="46" t="n"/>
      <c r="C578" s="144" t="n"/>
      <c r="D578" s="140" t="n"/>
      <c r="E578" s="66" t="n"/>
      <c r="F578" s="33" t="inlineStr">
        <is>
          <t>レガーレ</t>
        </is>
      </c>
      <c r="G578" s="41" t="inlineStr">
        <is>
          <t>2-0</t>
        </is>
      </c>
      <c r="H578" s="34" t="inlineStr">
        <is>
          <t>〇</t>
        </is>
      </c>
      <c r="I578" s="62" t="n"/>
      <c r="L578" s="6" t="n"/>
    </row>
    <row r="579" outlineLevel="1" customFormat="1" s="1">
      <c r="B579" s="46" t="n"/>
      <c r="C579" s="144" t="n"/>
      <c r="D579" s="140" t="n"/>
      <c r="E579" s="66" t="n"/>
      <c r="F579" s="33" t="inlineStr">
        <is>
          <t>寒川旭</t>
        </is>
      </c>
      <c r="G579" s="41" t="inlineStr">
        <is>
          <t>3-0</t>
        </is>
      </c>
      <c r="H579" s="34" t="inlineStr">
        <is>
          <t>〇</t>
        </is>
      </c>
      <c r="I579" s="62" t="n"/>
      <c r="L579" s="6" t="n"/>
    </row>
    <row r="580" outlineLevel="1" customFormat="1" s="1">
      <c r="B580" s="46" t="n"/>
      <c r="C580" s="144" t="n"/>
      <c r="D580" s="140" t="n"/>
      <c r="E580" s="66" t="n"/>
      <c r="F580" s="33" t="inlineStr">
        <is>
          <t>レガーレ</t>
        </is>
      </c>
      <c r="G580" s="41" t="inlineStr">
        <is>
          <t>1-2</t>
        </is>
      </c>
      <c r="H580" s="34" t="inlineStr">
        <is>
          <t>×</t>
        </is>
      </c>
      <c r="I580" s="62" t="n"/>
      <c r="L580" s="6" t="n"/>
    </row>
    <row r="581" outlineLevel="1" customFormat="1" s="1">
      <c r="B581" s="46" t="n"/>
      <c r="C581" s="144" t="n"/>
      <c r="D581" s="140" t="n"/>
      <c r="E581" s="66" t="n"/>
      <c r="F581" s="33" t="inlineStr">
        <is>
          <t>寒川旭</t>
        </is>
      </c>
      <c r="G581" s="41" t="inlineStr">
        <is>
          <t>2-0</t>
        </is>
      </c>
      <c r="H581" s="34" t="inlineStr">
        <is>
          <t>〇</t>
        </is>
      </c>
      <c r="I581" s="62" t="n"/>
      <c r="L581" s="6" t="n"/>
    </row>
    <row r="582" outlineLevel="1" customFormat="1" s="1">
      <c r="B582" s="46" t="n"/>
      <c r="C582" s="144" t="n"/>
      <c r="D582" s="140" t="n"/>
      <c r="E582" s="66" t="n"/>
      <c r="F582" s="33" t="inlineStr">
        <is>
          <t>レガーレ</t>
        </is>
      </c>
      <c r="G582" s="41" t="inlineStr">
        <is>
          <t>2-0</t>
        </is>
      </c>
      <c r="H582" s="34" t="inlineStr">
        <is>
          <t>〇</t>
        </is>
      </c>
      <c r="I582" s="62" t="n"/>
      <c r="L582" s="6" t="n"/>
    </row>
    <row r="583" outlineLevel="1" customFormat="1" s="1">
      <c r="B583" s="49" t="n"/>
      <c r="C583" s="146" t="n"/>
      <c r="D583" s="50" t="n"/>
      <c r="E583" s="74" t="n"/>
      <c r="F583" s="36" t="inlineStr">
        <is>
          <t>寒川旭</t>
        </is>
      </c>
      <c r="G583" s="76" t="inlineStr">
        <is>
          <t>1-2</t>
        </is>
      </c>
      <c r="H583" s="37" t="inlineStr">
        <is>
          <t>×</t>
        </is>
      </c>
      <c r="I583" s="77" t="n"/>
      <c r="L583" s="6" t="n"/>
    </row>
    <row r="584" outlineLevel="1" customFormat="1" s="1">
      <c r="B584" s="63" t="n">
        <v>45318</v>
      </c>
      <c r="C584" s="145">
        <f>B584</f>
        <v/>
      </c>
      <c r="D584" s="64" t="inlineStr">
        <is>
          <t>TRM@明浜小</t>
        </is>
      </c>
      <c r="E584" s="84" t="n"/>
      <c r="F584" s="30" t="inlineStr">
        <is>
          <t>FC明浜武山キッカーズ</t>
        </is>
      </c>
      <c r="G584" s="32" t="inlineStr">
        <is>
          <t>1-2</t>
        </is>
      </c>
      <c r="H584" s="31" t="inlineStr">
        <is>
          <t>×</t>
        </is>
      </c>
      <c r="I584" s="54" t="n"/>
      <c r="L584" s="6" t="n"/>
    </row>
    <row r="585" outlineLevel="1" customFormat="1" s="1">
      <c r="B585" s="49" t="n"/>
      <c r="C585" s="146" t="n"/>
      <c r="D585" s="50" t="inlineStr">
        <is>
          <t>三浦半島大会明浜</t>
        </is>
      </c>
      <c r="E585" s="74" t="n"/>
      <c r="F585" s="36" t="inlineStr">
        <is>
          <t>ALLZイエロー</t>
        </is>
      </c>
      <c r="G585" s="76" t="inlineStr">
        <is>
          <t>0-1</t>
        </is>
      </c>
      <c r="H585" s="37" t="inlineStr">
        <is>
          <t>×</t>
        </is>
      </c>
      <c r="I585" s="77" t="n"/>
      <c r="L585" s="6" t="n"/>
    </row>
    <row r="586" outlineLevel="1" customFormat="1" s="1">
      <c r="B586" s="46" t="n">
        <v>45311</v>
      </c>
      <c r="C586" s="144">
        <f>B586</f>
        <v/>
      </c>
      <c r="D586" s="140" t="inlineStr">
        <is>
          <t>FC明浜三浦半島大会@旭小学校</t>
        </is>
      </c>
      <c r="E586" s="66" t="n"/>
      <c r="F586" s="39" t="inlineStr">
        <is>
          <t>逗子少年SC</t>
        </is>
      </c>
      <c r="G586" s="41" t="inlineStr">
        <is>
          <t>0-1</t>
        </is>
      </c>
      <c r="H586" s="40" t="inlineStr">
        <is>
          <t>×</t>
        </is>
      </c>
      <c r="I586" s="62" t="n"/>
      <c r="L586" s="6" t="n"/>
    </row>
    <row r="587" outlineLevel="1" customFormat="1" s="1">
      <c r="B587" s="63" t="n">
        <v>45318</v>
      </c>
      <c r="C587" s="145">
        <f>B587</f>
        <v/>
      </c>
      <c r="D587" s="64" t="inlineStr">
        <is>
          <t>三浦半島大会@明浜小学校</t>
        </is>
      </c>
      <c r="E587" s="84" t="n"/>
      <c r="F587" s="30" t="inlineStr">
        <is>
          <t>ALLZイエロー</t>
        </is>
      </c>
      <c r="G587" s="32" t="inlineStr">
        <is>
          <t>0-1</t>
        </is>
      </c>
      <c r="H587" s="31" t="inlineStr">
        <is>
          <t>×</t>
        </is>
      </c>
      <c r="I587" s="54" t="n"/>
      <c r="L587" s="6" t="n"/>
    </row>
    <row r="588" outlineLevel="1" customFormat="1" s="1">
      <c r="B588" s="49" t="n"/>
      <c r="C588" s="146" t="n"/>
      <c r="D588" s="50" t="n"/>
      <c r="E588" s="74" t="n"/>
      <c r="F588" s="36" t="inlineStr">
        <is>
          <t>武山キッカーズ</t>
        </is>
      </c>
      <c r="G588" s="76" t="inlineStr">
        <is>
          <t>1-2</t>
        </is>
      </c>
      <c r="H588" s="37" t="inlineStr">
        <is>
          <t>×</t>
        </is>
      </c>
      <c r="I588" s="77" t="inlineStr">
        <is>
          <t>TRM</t>
        </is>
      </c>
      <c r="L588" s="6" t="n"/>
    </row>
    <row r="589" outlineLevel="1" customFormat="1" s="1">
      <c r="B589" s="67" t="n">
        <v>45311</v>
      </c>
      <c r="C589" s="147">
        <f>B589</f>
        <v/>
      </c>
      <c r="D589" s="68" t="inlineStr">
        <is>
          <t>三浦半島大会@旭小学校</t>
        </is>
      </c>
      <c r="E589" s="69" t="n"/>
      <c r="F589" s="27" t="inlineStr">
        <is>
          <t>逗子少年SC</t>
        </is>
      </c>
      <c r="G589" s="29" t="inlineStr">
        <is>
          <t>0-1</t>
        </is>
      </c>
      <c r="H589" s="28" t="inlineStr">
        <is>
          <t>×</t>
        </is>
      </c>
      <c r="I589" s="70" t="n"/>
    </row>
    <row r="590" outlineLevel="1" customFormat="1" s="1">
      <c r="B590" s="46" t="n">
        <v>45299</v>
      </c>
      <c r="C590" s="144">
        <f>B590</f>
        <v/>
      </c>
      <c r="D590" s="140" t="inlineStr">
        <is>
          <t>TRM@明浜小</t>
        </is>
      </c>
      <c r="E590" s="66" t="n"/>
      <c r="F590" s="39" t="inlineStr">
        <is>
          <t>TADO</t>
        </is>
      </c>
      <c r="G590" s="41" t="inlineStr">
        <is>
          <t>1-2</t>
        </is>
      </c>
      <c r="H590" s="40">
        <f>IF(G321="0-1","×",IF(G321="1-1","△",IF(G321="1-0","〇",IF(G321="2-0","〇",IF(G321="2-2","△",IF(G321="2-1","〇",IF(G321="0-0","△",IF(G321="3-0","○",IF(G321="4-0","○",IF(G321="4-1","○",IF(G321="3-1","〇",IF(G321="5-0","〇",IF(G321="5-1","〇",IF(G321="7-0","〇",IF(G321="3-2","〇",IF(G321="8-0","〇",IF(G321="4-3","〇",IF(G321="3-2","〇",IF(G321="5-2","〇",IF(G321="4-2","〇",IF(G321="6-0","〇",IF(G321="3-2","〇",IF(G321="7-0","〇",IF(G321="7-1","〇",IF(G321="10-0","〇",IF(G321="11-0","〇","×"))))))))))))))))))))))))))</f>
        <v/>
      </c>
      <c r="I590" s="62" t="n"/>
      <c r="L590" s="6" t="n"/>
    </row>
    <row r="591" outlineLevel="1" customFormat="1" s="1">
      <c r="B591" s="46" t="n"/>
      <c r="C591" s="144" t="n"/>
      <c r="D591" s="140" t="n"/>
      <c r="E591" s="66" t="n"/>
      <c r="F591" s="33" t="inlineStr">
        <is>
          <t>TADO</t>
        </is>
      </c>
      <c r="G591" s="41" t="inlineStr">
        <is>
          <t>0-0</t>
        </is>
      </c>
      <c r="H591" s="34">
        <f>IF(G322="0-1","×",IF(G322="1-1","△",IF(G322="1-0","〇",IF(G322="2-0","〇",IF(G322="2-2","△",IF(G322="2-1","〇",IF(G322="0-0","△",IF(G322="3-0","○",IF(G322="4-0","○",IF(G322="4-1","○",IF(G322="3-1","〇",IF(G322="5-0","〇",IF(G322="5-1","〇",IF(G322="7-0","〇",IF(G322="3-2","〇",IF(G322="8-0","〇",IF(G322="4-3","〇",IF(G322="3-2","〇",IF(G322="5-2","〇",IF(G322="4-2","〇",IF(G322="6-0","〇",IF(G322="3-2","〇",IF(G322="7-0","〇",IF(G322="7-1","〇",IF(G322="10-0","〇",IF(G322="11-0","〇","×"))))))))))))))))))))))))))</f>
        <v/>
      </c>
      <c r="I591" s="62" t="n"/>
      <c r="L591" s="6" t="n"/>
    </row>
    <row r="592" outlineLevel="1" customFormat="1" s="1">
      <c r="B592" s="46" t="n"/>
      <c r="C592" s="144" t="n"/>
      <c r="D592" s="140" t="n"/>
      <c r="E592" s="66" t="n"/>
      <c r="F592" s="33" t="inlineStr">
        <is>
          <t>TADO</t>
        </is>
      </c>
      <c r="G592" s="41" t="inlineStr">
        <is>
          <t>1-0</t>
        </is>
      </c>
      <c r="H592" s="34">
        <f>IF(G323="0-1","×",IF(G323="1-1","△",IF(G323="1-0","〇",IF(G323="2-0","〇",IF(G323="2-2","△",IF(G323="2-1","〇",IF(G323="0-0","△",IF(G323="3-0","○",IF(G323="4-0","○",IF(G323="4-1","○",IF(G323="3-1","〇",IF(G323="5-0","〇",IF(G323="5-1","〇",IF(G323="7-0","〇",IF(G323="3-2","〇",IF(G323="8-0","〇",IF(G323="4-3","〇",IF(G323="3-2","〇",IF(G323="5-2","〇",IF(G323="4-2","〇",IF(G323="6-0","〇",IF(G323="3-2","〇",IF(G323="7-0","〇",IF(G323="7-1","〇",IF(G323="10-0","〇",IF(G323="11-0","〇","×"))))))))))))))))))))))))))</f>
        <v/>
      </c>
      <c r="I592" s="62" t="n"/>
      <c r="L592" s="6" t="n"/>
    </row>
    <row r="593" outlineLevel="1" customFormat="1" s="1">
      <c r="B593" s="46" t="n"/>
      <c r="C593" s="144" t="n"/>
      <c r="D593" s="140" t="n"/>
      <c r="E593" s="66" t="n"/>
      <c r="F593" s="33" t="inlineStr">
        <is>
          <t>TADO</t>
        </is>
      </c>
      <c r="G593" s="41" t="inlineStr">
        <is>
          <t>0-2</t>
        </is>
      </c>
      <c r="H593" s="34">
        <f>IF(G324="0-1","×",IF(G324="1-1","△",IF(G324="1-0","〇",IF(G324="2-0","〇",IF(G324="2-2","△",IF(G324="2-1","〇",IF(G324="0-0","△",IF(G324="3-0","○",IF(G324="4-0","○",IF(G324="4-1","○",IF(G324="3-1","〇",IF(G324="5-0","〇",IF(G324="5-1","〇",IF(G324="7-0","〇",IF(G324="3-2","〇",IF(G324="8-0","〇",IF(G324="4-3","〇",IF(G324="3-2","〇",IF(G324="5-2","〇",IF(G324="4-2","〇",IF(G324="6-0","〇",IF(G324="3-2","〇",IF(G324="7-0","〇",IF(G324="7-1","〇",IF(G324="10-0","〇",IF(G324="11-0","〇","×"))))))))))))))))))))))))))</f>
        <v/>
      </c>
      <c r="I593" s="62" t="n"/>
      <c r="L593" s="6" t="n"/>
    </row>
    <row r="594" outlineLevel="1" customFormat="1" s="1">
      <c r="B594" s="46" t="n"/>
      <c r="C594" s="144" t="n"/>
      <c r="D594" s="140" t="n"/>
      <c r="E594" s="66" t="n"/>
      <c r="F594" s="33" t="inlineStr">
        <is>
          <t>TADO</t>
        </is>
      </c>
      <c r="G594" s="41" t="inlineStr">
        <is>
          <t>1-0</t>
        </is>
      </c>
      <c r="H594" s="34">
        <f>IF(G325="0-1","×",IF(G325="1-1","△",IF(G325="1-0","〇",IF(G325="2-0","〇",IF(G325="2-2","△",IF(G325="2-1","〇",IF(G325="0-0","△",IF(G325="3-0","○",IF(G325="4-0","○",IF(G325="4-1","○",IF(G325="3-1","〇",IF(G325="5-0","〇",IF(G325="5-1","〇",IF(G325="7-0","〇",IF(G325="3-2","〇",IF(G325="8-0","〇",IF(G325="4-3","〇",IF(G325="3-2","〇",IF(G325="5-2","〇",IF(G325="4-2","〇",IF(G325="6-0","〇",IF(G325="3-2","〇",IF(G325="7-0","〇",IF(G325="7-1","〇",IF(G325="10-0","〇",IF(G325="11-0","〇","×"))))))))))))))))))))))))))</f>
        <v/>
      </c>
      <c r="I594" s="62" t="n"/>
      <c r="L594" s="6" t="n"/>
    </row>
    <row r="595" outlineLevel="1" customFormat="1" s="1">
      <c r="B595" s="46" t="n"/>
      <c r="C595" s="144" t="n"/>
      <c r="D595" s="140" t="n"/>
      <c r="E595" s="66" t="n"/>
      <c r="F595" s="33" t="inlineStr">
        <is>
          <t>TADO</t>
        </is>
      </c>
      <c r="G595" s="41" t="inlineStr">
        <is>
          <t>1-0</t>
        </is>
      </c>
      <c r="H595" s="34">
        <f>IF(G326="0-1","×",IF(G326="1-1","△",IF(G326="1-0","〇",IF(G326="2-0","〇",IF(G326="2-2","△",IF(G326="2-1","〇",IF(G326="0-0","△",IF(G326="3-0","○",IF(G326="4-0","○",IF(G326="4-1","○",IF(G326="3-1","〇",IF(G326="5-0","〇",IF(G326="5-1","〇",IF(G326="7-0","〇",IF(G326="3-2","〇",IF(G326="8-0","〇",IF(G326="4-3","〇",IF(G326="3-2","〇",IF(G326="5-2","〇",IF(G326="4-2","〇",IF(G326="6-0","〇",IF(G326="3-2","〇",IF(G326="7-0","〇",IF(G326="7-1","〇",IF(G326="10-0","〇",IF(G326="11-0","〇","×"))))))))))))))))))))))))))</f>
        <v/>
      </c>
      <c r="I595" s="62" t="n"/>
      <c r="L595" s="6" t="n"/>
    </row>
    <row r="596" outlineLevel="1" customFormat="1" s="1">
      <c r="B596" s="46" t="n"/>
      <c r="C596" s="144" t="n"/>
      <c r="D596" s="140" t="n"/>
      <c r="E596" s="66" t="n"/>
      <c r="F596" s="33" t="inlineStr">
        <is>
          <t>TADO</t>
        </is>
      </c>
      <c r="G596" s="41" t="inlineStr">
        <is>
          <t>0-0</t>
        </is>
      </c>
      <c r="H596" s="34">
        <f>IF(G327="0-1","×",IF(G327="1-1","△",IF(G327="1-0","〇",IF(G327="2-0","〇",IF(G327="2-2","△",IF(G327="2-1","〇",IF(G327="0-0","△",IF(G327="3-0","○",IF(G327="4-0","○",IF(G327="4-1","○",IF(G327="3-1","〇",IF(G327="5-0","〇",IF(G327="5-1","〇",IF(G327="7-0","〇",IF(G327="3-2","〇",IF(G327="8-0","〇",IF(G327="4-3","〇",IF(G327="3-2","〇",IF(G327="5-2","〇",IF(G327="4-2","〇",IF(G327="6-0","〇",IF(G327="3-2","〇",IF(G327="7-0","〇",IF(G327="7-1","〇",IF(G327="10-0","〇",IF(G327="11-0","〇","×"))))))))))))))))))))))))))</f>
        <v/>
      </c>
      <c r="I596" s="62" t="n"/>
      <c r="L596" s="6" t="n"/>
    </row>
    <row r="597" outlineLevel="1" customFormat="1" s="1">
      <c r="B597" s="46" t="n"/>
      <c r="C597" s="144" t="n"/>
      <c r="D597" s="140" t="n"/>
      <c r="E597" s="66" t="n"/>
      <c r="F597" s="33" t="inlineStr">
        <is>
          <t>TADO</t>
        </is>
      </c>
      <c r="G597" s="41" t="inlineStr">
        <is>
          <t>0-1</t>
        </is>
      </c>
      <c r="H597" s="34">
        <f>IF(G328="0-1","×",IF(G328="1-1","△",IF(G328="1-0","〇",IF(G328="2-0","〇",IF(G328="2-2","△",IF(G328="2-1","〇",IF(G328="0-0","△",IF(G328="3-0","○",IF(G328="4-0","○",IF(G328="4-1","○",IF(G328="3-1","〇",IF(G328="5-0","〇",IF(G328="5-1","〇",IF(G328="7-0","〇",IF(G328="3-2","〇",IF(G328="8-0","〇",IF(G328="4-3","〇",IF(G328="3-2","〇",IF(G328="5-2","〇",IF(G328="4-2","〇",IF(G328="6-0","〇",IF(G328="3-2","〇",IF(G328="7-0","〇",IF(G328="7-1","〇",IF(G328="10-0","〇",IF(G328="11-0","〇","×"))))))))))))))))))))))))))</f>
        <v/>
      </c>
      <c r="I597" s="62" t="n"/>
      <c r="L597" s="6" t="n"/>
    </row>
    <row r="598" outlineLevel="1" customFormat="1" s="1">
      <c r="B598" s="49" t="n"/>
      <c r="C598" s="146" t="n"/>
      <c r="D598" s="50" t="n"/>
      <c r="E598" s="74" t="n"/>
      <c r="F598" s="33" t="inlineStr">
        <is>
          <t>TADO</t>
        </is>
      </c>
      <c r="G598" s="41" t="inlineStr">
        <is>
          <t>0-1</t>
        </is>
      </c>
      <c r="H598" s="34">
        <f>IF(G329="0-1","×",IF(G329="1-1","△",IF(G329="1-0","〇",IF(G329="2-0","〇",IF(G329="2-2","△",IF(G329="2-1","〇",IF(G329="0-0","△",IF(G329="3-0","○",IF(G329="4-0","○",IF(G329="4-1","○",IF(G329="3-1","〇",IF(G329="5-0","〇",IF(G329="5-1","〇",IF(G329="7-0","〇",IF(G329="3-2","〇",IF(G329="8-0","〇",IF(G329="4-3","〇",IF(G329="3-2","〇",IF(G329="5-2","〇",IF(G329="4-2","〇",IF(G329="6-0","〇",IF(G329="3-2","〇",IF(G329="7-0","〇",IF(G329="7-1","〇",IF(G329="10-0","〇",IF(G329="11-0","〇","×"))))))))))))))))))))))))))</f>
        <v/>
      </c>
      <c r="I598" s="62" t="n"/>
      <c r="L598" s="6" t="n"/>
    </row>
    <row r="599" outlineLevel="1" customFormat="1" s="1">
      <c r="B599" s="67" t="n">
        <v>45298</v>
      </c>
      <c r="C599" s="147">
        <f>B599</f>
        <v/>
      </c>
      <c r="D599" s="68" t="inlineStr">
        <is>
          <t>神奈川県少年少女サッカ-選手権@大神スポ-ツ広場</t>
        </is>
      </c>
      <c r="E599" s="69" t="n"/>
      <c r="F599" s="27" t="inlineStr">
        <is>
          <t>阿王ヶ台</t>
        </is>
      </c>
      <c r="G599" s="29" t="inlineStr">
        <is>
          <t>1-5</t>
        </is>
      </c>
      <c r="H599" s="28">
        <f>IF(G330="0-1","×",IF(G330="1-1","△",IF(G330="1-0","〇",IF(G330="2-0","〇",IF(G330="2-2","△",IF(G330="2-1","〇",IF(G330="0-0","△",IF(G330="3-0","○",IF(G330="4-0","○",IF(G330="4-1","○",IF(G330="3-1","〇",IF(G330="5-0","〇",IF(G330="5-1","〇",IF(G330="7-0","〇",IF(G330="3-2","〇",IF(G330="8-0","〇",IF(G330="4-3","〇",IF(G330="3-2","〇",IF(G330="5-2","〇",IF(G330="4-2","〇",IF(G330="6-0","〇",IF(G330="3-2","〇",IF(G330="7-0","〇",IF(G330="7-1","〇",IF(G330="10-0","〇",IF(G330="11-0","〇","×"))))))))))))))))))))))))))</f>
        <v/>
      </c>
      <c r="I599" s="70" t="n"/>
    </row>
    <row r="600" outlineLevel="1" customFormat="1" s="1">
      <c r="B600" s="46" t="n">
        <v>45284</v>
      </c>
      <c r="C600" s="144" t="n"/>
      <c r="D600" s="140" t="inlineStr">
        <is>
          <t>NOBAキッカ-ズ杯@さえずり丘公園</t>
        </is>
      </c>
      <c r="E600" s="66" t="n"/>
      <c r="F600" s="39" t="inlineStr">
        <is>
          <t>野庭キッカーズ</t>
        </is>
      </c>
      <c r="G600" s="41" t="inlineStr">
        <is>
          <t>3-2</t>
        </is>
      </c>
      <c r="H600" s="40">
        <f>IF(G331="0-1","×",IF(G331="1-1","△",IF(G331="1-0","〇",IF(G331="2-0","〇",IF(G331="2-2","△",IF(G331="2-1","〇",IF(G331="0-0","△",IF(G331="3-0","○",IF(G331="4-0","○",IF(G331="4-1","○",IF(G331="3-1","〇",IF(G331="5-0","〇",IF(G331="5-1","〇",IF(G331="7-0","〇",IF(G331="3-2","〇",IF(G331="8-0","〇",IF(G331="4-3","〇",IF(G331="3-2","〇",IF(G331="5-2","〇",IF(G331="4-2","〇",IF(G331="6-0","〇",IF(G331="3-2","〇",IF(G331="7-0","〇",IF(G331="7-1","〇",IF(G331="10-0","〇",IF(G331="11-0","〇","×"))))))))))))))))))))))))))</f>
        <v/>
      </c>
      <c r="I600" s="62" t="n"/>
    </row>
    <row r="601" outlineLevel="1" customFormat="1" s="1">
      <c r="B601" s="46" t="n"/>
      <c r="C601" s="144" t="n"/>
      <c r="D601" s="140" t="n"/>
      <c r="E601" s="66" t="n"/>
      <c r="F601" s="33" t="inlineStr">
        <is>
          <t>YSGEM</t>
        </is>
      </c>
      <c r="G601" s="41" t="inlineStr">
        <is>
          <t>2-1</t>
        </is>
      </c>
      <c r="H601" s="34">
        <f>IF(G332="0-1","×",IF(G332="1-1","△",IF(G332="1-0","〇",IF(G332="2-0","〇",IF(G332="2-2","△",IF(G332="2-1","〇",IF(G332="0-0","△",IF(G332="3-0","○",IF(G332="4-0","○",IF(G332="4-1","○",IF(G332="3-1","〇",IF(G332="5-0","〇",IF(G332="5-1","〇",IF(G332="7-0","〇",IF(G332="3-2","〇",IF(G332="8-0","〇",IF(G332="4-3","〇",IF(G332="3-2","〇",IF(G332="5-2","〇",IF(G332="4-2","〇",IF(G332="6-0","〇",IF(G332="3-2","〇",IF(G332="7-0","〇",IF(G332="7-1","〇",IF(G332="10-0","〇",IF(G332="11-0","〇","×"))))))))))))))))))))))))))</f>
        <v/>
      </c>
      <c r="I601" s="62" t="n"/>
    </row>
    <row r="602" outlineLevel="1" customFormat="1" s="1">
      <c r="B602" s="46" t="n"/>
      <c r="C602" s="144" t="n"/>
      <c r="D602" s="140" t="n"/>
      <c r="E602" s="66" t="n"/>
      <c r="F602" s="33" t="inlineStr">
        <is>
          <t>FC六会</t>
        </is>
      </c>
      <c r="G602" s="41" t="inlineStr">
        <is>
          <t>2-0</t>
        </is>
      </c>
      <c r="H602" s="34">
        <f>IF(G333="0-1","×",IF(G333="1-1","△",IF(G333="1-0","〇",IF(G333="2-0","〇",IF(G333="2-2","△",IF(G333="2-1","〇",IF(G333="0-0","△",IF(G333="3-0","○",IF(G333="4-0","○",IF(G333="4-1","○",IF(G333="3-1","〇",IF(G333="5-0","〇",IF(G333="5-1","〇",IF(G333="7-0","〇",IF(G333="3-2","〇",IF(G333="8-0","〇",IF(G333="4-3","〇",IF(G333="3-2","〇",IF(G333="5-2","〇",IF(G333="4-2","〇",IF(G333="6-0","〇",IF(G333="3-2","〇",IF(G333="7-0","〇",IF(G333="7-1","〇",IF(G333="10-0","〇",IF(G333="11-0","〇","×"))))))))))))))))))))))))))</f>
        <v/>
      </c>
      <c r="I602" s="62" t="n"/>
    </row>
    <row r="603" outlineLevel="1" customFormat="1" s="1">
      <c r="B603" s="46" t="n"/>
      <c r="C603" s="144" t="n"/>
      <c r="D603" s="140" t="n"/>
      <c r="E603" s="66" t="n"/>
      <c r="F603" s="33" t="inlineStr">
        <is>
          <t>本牧SC</t>
        </is>
      </c>
      <c r="G603" s="41" t="inlineStr">
        <is>
          <t>1-2</t>
        </is>
      </c>
      <c r="H603" s="34">
        <f>IF(G334="0-1","×",IF(G334="1-1","△",IF(G334="1-0","〇",IF(G334="2-0","〇",IF(G334="2-2","△",IF(G334="2-1","〇",IF(G334="0-0","△",IF(G334="3-0","○",IF(G334="4-0","○",IF(G334="4-1","○",IF(G334="3-1","〇",IF(G334="5-0","〇",IF(G334="5-1","〇",IF(G334="7-0","〇",IF(G334="3-2","〇",IF(G334="8-0","〇",IF(G334="4-3","〇",IF(G334="3-2","〇",IF(G334="5-2","〇",IF(G334="4-2","〇",IF(G334="6-0","〇",IF(G334="3-2","〇",IF(G334="7-0","〇",IF(G334="7-1","〇",IF(G334="10-0","〇",IF(G334="11-0","〇","×"))))))))))))))))))))))))))</f>
        <v/>
      </c>
      <c r="I603" s="62" t="n"/>
    </row>
    <row r="604" outlineLevel="1" customFormat="1" s="1">
      <c r="B604" s="46" t="n"/>
      <c r="C604" s="144" t="n"/>
      <c r="D604" s="140" t="inlineStr">
        <is>
          <t>TRM@明浜小</t>
        </is>
      </c>
      <c r="E604" s="66" t="n"/>
      <c r="F604" s="33" t="inlineStr">
        <is>
          <t>夏島</t>
        </is>
      </c>
      <c r="G604" s="41" t="inlineStr">
        <is>
          <t>0-1</t>
        </is>
      </c>
      <c r="H604" s="34">
        <f>IF(G335="0-1","×",IF(G335="1-1","△",IF(G335="1-0","〇",IF(G335="2-0","〇",IF(G335="2-2","△",IF(G335="2-1","〇",IF(G335="0-0","△",IF(G335="3-0","○",IF(G335="4-0","○",IF(G335="4-1","○",IF(G335="3-1","〇",IF(G335="5-0","〇",IF(G335="5-1","〇",IF(G335="7-0","〇",IF(G335="3-2","〇",IF(G335="8-0","〇",IF(G335="4-3","〇",IF(G335="3-2","〇",IF(G335="5-2","〇",IF(G335="4-2","〇",IF(G335="6-0","〇",IF(G335="3-2","〇",IF(G335="7-0","〇",IF(G335="7-1","〇",IF(G335="10-0","〇",IF(G335="11-0","〇","×"))))))))))))))))))))))))))</f>
        <v/>
      </c>
      <c r="I604" s="62" t="n"/>
    </row>
    <row r="605" outlineLevel="1" customFormat="1" s="1">
      <c r="B605" s="46" t="n"/>
      <c r="C605" s="144" t="n"/>
      <c r="D605" s="140" t="n"/>
      <c r="E605" s="66" t="n"/>
      <c r="F605" s="33" t="inlineStr">
        <is>
          <t>初声</t>
        </is>
      </c>
      <c r="G605" s="41" t="inlineStr">
        <is>
          <t>0-2</t>
        </is>
      </c>
      <c r="H605" s="34">
        <f>IF(G336="0-1","×",IF(G336="1-1","△",IF(G336="1-0","〇",IF(G336="2-0","〇",IF(G336="2-2","△",IF(G336="2-1","〇",IF(G336="0-0","△",IF(G336="3-0","○",IF(G336="4-0","○",IF(G336="4-1","○",IF(G336="3-1","〇",IF(G336="5-0","〇",IF(G336="5-1","〇",IF(G336="7-0","〇",IF(G336="3-2","〇",IF(G336="8-0","〇",IF(G336="4-3","〇",IF(G336="3-2","〇",IF(G336="5-2","〇",IF(G336="4-2","〇",IF(G336="6-0","〇",IF(G336="3-2","〇",IF(G336="7-0","〇",IF(G336="7-1","〇",IF(G336="10-0","〇",IF(G336="11-0","〇","×"))))))))))))))))))))))))))</f>
        <v/>
      </c>
      <c r="I605" s="62" t="n"/>
    </row>
    <row r="606" outlineLevel="1" customFormat="1" s="1">
      <c r="B606" s="46" t="n"/>
      <c r="C606" s="144" t="n"/>
      <c r="D606" s="140" t="n"/>
      <c r="E606" s="66" t="n"/>
      <c r="F606" s="33" t="inlineStr">
        <is>
          <t>夏島</t>
        </is>
      </c>
      <c r="G606" s="41" t="inlineStr">
        <is>
          <t>0-1</t>
        </is>
      </c>
      <c r="H606" s="34">
        <f>IF(G337="0-1","×",IF(G337="1-1","△",IF(G337="1-0","〇",IF(G337="2-0","〇",IF(G337="2-2","△",IF(G337="2-1","〇",IF(G337="0-0","△",IF(G337="3-0","○",IF(G337="4-0","○",IF(G337="4-1","○",IF(G337="3-1","〇",IF(G337="5-0","〇",IF(G337="5-1","〇",IF(G337="7-0","〇",IF(G337="3-2","〇",IF(G337="8-0","〇",IF(G337="4-3","〇",IF(G337="3-2","〇",IF(G337="5-2","〇",IF(G337="4-2","〇",IF(G337="6-0","〇",IF(G337="3-2","〇",IF(G337="7-0","〇",IF(G337="7-1","〇",IF(G337="10-0","〇",IF(G337="11-0","〇","×"))))))))))))))))))))))))))</f>
        <v/>
      </c>
      <c r="I606" s="62" t="n"/>
    </row>
    <row r="607" outlineLevel="1" customFormat="1" s="1">
      <c r="B607" s="46" t="n"/>
      <c r="C607" s="144" t="n"/>
      <c r="D607" s="140" t="n"/>
      <c r="E607" s="66" t="n"/>
      <c r="F607" s="33" t="inlineStr">
        <is>
          <t>初声</t>
        </is>
      </c>
      <c r="G607" s="41" t="inlineStr">
        <is>
          <t>0-4</t>
        </is>
      </c>
      <c r="H607" s="34">
        <f>IF(G338="0-1","×",IF(G338="1-1","△",IF(G338="1-0","〇",IF(G338="2-0","〇",IF(G338="2-2","△",IF(G338="2-1","〇",IF(G338="0-0","△",IF(G338="3-0","○",IF(G338="4-0","○",IF(G338="4-1","○",IF(G338="3-1","〇",IF(G338="5-0","〇",IF(G338="5-1","〇",IF(G338="7-0","〇",IF(G338="3-2","〇",IF(G338="8-0","〇",IF(G338="4-3","〇",IF(G338="3-2","〇",IF(G338="5-2","〇",IF(G338="4-2","〇",IF(G338="6-0","〇",IF(G338="3-2","〇",IF(G338="7-0","〇",IF(G338="7-1","〇",IF(G338="10-0","〇",IF(G338="11-0","〇","×"))))))))))))))))))))))))))</f>
        <v/>
      </c>
      <c r="I607" s="62" t="n"/>
    </row>
    <row r="608" outlineLevel="1" customFormat="1" s="1">
      <c r="B608" s="46" t="n"/>
      <c r="C608" s="144" t="n"/>
      <c r="D608" s="140" t="n"/>
      <c r="E608" s="66" t="n"/>
      <c r="F608" s="33" t="inlineStr">
        <is>
          <t>夏島</t>
        </is>
      </c>
      <c r="G608" s="41" t="inlineStr">
        <is>
          <t>0-4</t>
        </is>
      </c>
      <c r="H608" s="34">
        <f>IF(G339="0-1","×",IF(G339="1-1","△",IF(G339="1-0","〇",IF(G339="2-0","〇",IF(G339="2-2","△",IF(G339="2-1","〇",IF(G339="0-0","△",IF(G339="3-0","○",IF(G339="4-0","○",IF(G339="4-1","○",IF(G339="3-1","〇",IF(G339="5-0","〇",IF(G339="5-1","〇",IF(G339="7-0","〇",IF(G339="3-2","〇",IF(G339="8-0","〇",IF(G339="4-3","〇",IF(G339="3-2","〇",IF(G339="5-2","〇",IF(G339="4-2","〇",IF(G339="6-0","〇",IF(G339="3-2","〇",IF(G339="7-0","〇",IF(G339="7-1","〇",IF(G339="10-0","〇",IF(G339="11-0","〇","×"))))))))))))))))))))))))))</f>
        <v/>
      </c>
      <c r="I608" s="62" t="n"/>
    </row>
    <row r="609" outlineLevel="1" customFormat="1" s="1">
      <c r="B609" s="46" t="n"/>
      <c r="C609" s="144" t="n"/>
      <c r="D609" s="140" t="n"/>
      <c r="E609" s="66" t="n"/>
      <c r="F609" s="42" t="inlineStr">
        <is>
          <t>初声</t>
        </is>
      </c>
      <c r="G609" s="22" t="inlineStr">
        <is>
          <t>0-2</t>
        </is>
      </c>
      <c r="H609" s="43">
        <f>IF(G340="0-1","×",IF(G340="1-1","△",IF(G340="1-0","〇",IF(G340="2-0","〇",IF(G340="2-2","△",IF(G340="2-1","〇",IF(G340="0-0","△",IF(G340="3-0","○",IF(G340="4-0","○",IF(G340="4-1","○",IF(G340="3-1","〇",IF(G340="5-0","〇",IF(G340="5-1","〇",IF(G340="7-0","〇",IF(G340="3-2","〇",IF(G340="8-0","〇",IF(G340="4-3","〇",IF(G340="3-2","〇",IF(G340="5-2","〇",IF(G340="4-2","〇",IF(G340="6-0","〇",IF(G340="3-2","〇",IF(G340="7-0","〇",IF(G340="7-1","〇",IF(G340="10-0","〇",IF(G340="11-0","〇","×"))))))))))))))))))))))))))</f>
        <v/>
      </c>
      <c r="I609" s="47" t="n"/>
      <c r="L609" s="6" t="n"/>
    </row>
    <row r="610" outlineLevel="1" customFormat="1" s="1">
      <c r="B610" s="63" t="n">
        <v>45277</v>
      </c>
      <c r="C610" s="145">
        <f>B610</f>
        <v/>
      </c>
      <c r="D610" s="64" t="inlineStr">
        <is>
          <t>BMカップ少年サッカ-大会@六浦スポ-ツ広場</t>
        </is>
      </c>
      <c r="E610" s="84" t="n"/>
      <c r="F610" s="30" t="inlineStr">
        <is>
          <t>小山台SC</t>
        </is>
      </c>
      <c r="G610" s="32" t="inlineStr">
        <is>
          <t>5-1</t>
        </is>
      </c>
      <c r="H610" s="31">
        <f>IF(G341="0-1","×",IF(G341="1-1","△",IF(G341="1-0","〇",IF(G341="2-0","〇",IF(G341="2-2","△",IF(G341="2-1","〇",IF(G341="0-0","△",IF(G341="3-0","○",IF(G341="4-0","○",IF(G341="4-1","○",IF(G341="3-1","〇",IF(G341="5-0","〇",IF(G341="5-1","〇",IF(G341="7-0","〇",IF(G341="3-2","〇",IF(G341="8-0","〇",IF(G341="4-3","〇",IF(G341="3-2","〇",IF(G341="5-2","〇",IF(G341="4-2","〇",IF(G341="6-0","〇",IF(G341="3-2","〇",IF(G341="7-0","〇",IF(G341="7-1","〇",IF(G341="10-0","〇",IF(G341="11-0","〇","×"))))))))))))))))))))))))))</f>
        <v/>
      </c>
      <c r="I610" s="54" t="n"/>
    </row>
    <row r="611" outlineLevel="1" customFormat="1" s="1">
      <c r="B611" s="49" t="n"/>
      <c r="C611" s="146" t="n"/>
      <c r="D611" s="50" t="n"/>
      <c r="E611" s="74" t="n"/>
      <c r="F611" s="36" t="inlineStr">
        <is>
          <t>文庫FC</t>
        </is>
      </c>
      <c r="G611" s="76" t="inlineStr">
        <is>
          <t>1-2</t>
        </is>
      </c>
      <c r="H611" s="37">
        <f>IF(G342="0-1","×",IF(G342="1-1","△",IF(G342="1-0","〇",IF(G342="2-0","〇",IF(G342="2-2","△",IF(G342="2-1","〇",IF(G342="0-0","△",IF(G342="3-0","○",IF(G342="4-0","○",IF(G342="4-1","○",IF(G342="3-1","〇",IF(G342="5-0","〇",IF(G342="5-1","〇",IF(G342="7-0","〇",IF(G342="3-2","〇",IF(G342="8-0","〇",IF(G342="4-3","〇",IF(G342="3-2","〇",IF(G342="5-2","〇",IF(G342="4-2","〇",IF(G342="6-0","〇",IF(G342="3-2","〇",IF(G342="7-0","〇",IF(G342="7-1","〇",IF(G342="10-0","〇",IF(G342="11-0","〇","×"))))))))))))))))))))))))))</f>
        <v/>
      </c>
      <c r="I611" s="77" t="n"/>
    </row>
    <row r="612" outlineLevel="1" customFormat="1" s="1">
      <c r="B612" s="63" t="n">
        <v>45276</v>
      </c>
      <c r="C612" s="145">
        <f>B612</f>
        <v/>
      </c>
      <c r="D612" s="64" t="inlineStr">
        <is>
          <t>なかよし杯@小坂小学校</t>
        </is>
      </c>
      <c r="E612" s="84" t="n"/>
      <c r="F612" s="53" t="inlineStr">
        <is>
          <t>浜須賀</t>
        </is>
      </c>
      <c r="G612" s="32" t="inlineStr">
        <is>
          <t>2-2</t>
        </is>
      </c>
      <c r="H612" s="31">
        <f>IF(G343="0-1","×",IF(G343="1-1","△",IF(G343="1-0","〇",IF(G343="2-0","〇",IF(G343="2-2","△",IF(G343="2-1","〇",IF(G343="0-0","△",IF(G343="3-0","○",IF(G343="4-0","○",IF(G343="4-1","○",IF(G343="3-1","〇",IF(G343="5-0","〇",IF(G343="5-1","〇",IF(G343="7-0","〇",IF(G343="3-2","〇",IF(G343="8-0","〇",IF(G343="4-3","〇",IF(G343="3-2","〇",IF(G343="5-2","〇",IF(G343="4-2","〇",IF(G343="6-0","〇",IF(G343="3-2","〇",IF(G343="7-0","〇",IF(G343="7-1","〇",IF(G343="10-0","〇",IF(G343="11-0","〇","×"))))))))))))))))))))))))))</f>
        <v/>
      </c>
      <c r="I612" s="54" t="n"/>
    </row>
    <row r="613" outlineLevel="1" customFormat="1" s="1">
      <c r="B613" s="46" t="n"/>
      <c r="C613" s="144" t="n"/>
      <c r="D613" s="140" t="n"/>
      <c r="E613" s="66" t="n"/>
      <c r="F613" s="61" t="inlineStr">
        <is>
          <t>おなり</t>
        </is>
      </c>
      <c r="G613" s="41" t="inlineStr">
        <is>
          <t>1-2</t>
        </is>
      </c>
      <c r="H613" s="34">
        <f>IF(G344="0-1","×",IF(G344="1-1","△",IF(G344="1-0","〇",IF(G344="2-0","〇",IF(G344="2-2","△",IF(G344="2-1","〇",IF(G344="0-0","△",IF(G344="3-0","○",IF(G344="4-0","○",IF(G344="4-1","○",IF(G344="3-1","〇",IF(G344="5-0","〇",IF(G344="5-1","〇",IF(G344="7-0","〇",IF(G344="3-2","〇",IF(G344="8-0","〇",IF(G344="4-3","〇",IF(G344="3-2","〇",IF(G344="5-2","〇",IF(G344="4-2","〇",IF(G344="6-0","〇",IF(G344="3-2","〇",IF(G344="7-0","〇",IF(G344="7-1","〇",IF(G344="10-0","〇",IF(G344="11-0","〇","×"))))))))))))))))))))))))))</f>
        <v/>
      </c>
      <c r="I613" s="62" t="n"/>
    </row>
    <row r="614" outlineLevel="1" customFormat="1" s="1">
      <c r="B614" s="46" t="n"/>
      <c r="C614" s="144" t="n"/>
      <c r="D614" s="140" t="n"/>
      <c r="E614" s="66" t="n"/>
      <c r="F614" s="66" t="inlineStr">
        <is>
          <t>ALLZ</t>
        </is>
      </c>
      <c r="G614" s="22" t="inlineStr">
        <is>
          <t>2-3</t>
        </is>
      </c>
      <c r="H614" s="37">
        <f>IF(G345="0-1","×",IF(G345="1-1","△",IF(G345="1-0","〇",IF(G345="2-0","〇",IF(G345="2-2","△",IF(G345="2-1","〇",IF(G345="0-0","△",IF(G345="3-0","○",IF(G345="4-0","○",IF(G345="4-1","○",IF(G345="3-1","〇",IF(G345="5-0","〇",IF(G345="5-1","〇",IF(G345="7-0","〇",IF(G345="3-2","〇",IF(G345="8-0","〇",IF(G345="4-3","〇",IF(G345="3-2","〇",IF(G345="5-2","〇",IF(G345="4-2","〇",IF(G345="6-0","〇",IF(G345="3-2","〇",IF(G345="7-0","〇",IF(G345="7-1","〇",IF(G345="10-0","〇",IF(G345="11-0","〇","×"))))))))))))))))))))))))))</f>
        <v/>
      </c>
      <c r="I614" s="47" t="n"/>
    </row>
    <row r="615" outlineLevel="1" customFormat="1" s="1">
      <c r="B615" s="63" t="n">
        <v>45269</v>
      </c>
      <c r="C615" s="145">
        <f>B615</f>
        <v/>
      </c>
      <c r="D615" s="64" t="inlineStr">
        <is>
          <t>TRM@久里浜小</t>
        </is>
      </c>
      <c r="E615" s="84" t="n"/>
      <c r="F615" s="30" t="inlineStr">
        <is>
          <t>久里浜FC</t>
        </is>
      </c>
      <c r="G615" s="32" t="inlineStr">
        <is>
          <t>1-0</t>
        </is>
      </c>
      <c r="H615" s="31">
        <f>IF(G346="0-1","×",IF(G346="1-1","△",IF(G346="1-0","〇",IF(G346="2-0","〇",IF(G346="2-2","△",IF(G346="2-1","〇",IF(G346="0-0","△",IF(G346="3-0","○",IF(G346="4-0","○",IF(G346="4-1","○",IF(G346="3-1","〇",IF(G346="5-0","〇",IF(G346="5-1","〇",IF(G346="7-0","〇",IF(G346="3-2","〇",IF(G346="8-0","〇",IF(G346="4-3","〇",IF(G346="3-2","〇",IF(G346="5-2","〇",IF(G346="4-2","〇",IF(G346="6-0","〇",IF(G346="3-2","〇",IF(G346="7-0","〇",IF(G346="7-1","〇",IF(G346="10-0","〇",IF(G346="11-0","〇","×"))))))))))))))))))))))))))</f>
        <v/>
      </c>
      <c r="I615" s="54" t="n"/>
    </row>
    <row r="616" outlineLevel="1" customFormat="1" s="1">
      <c r="B616" s="46" t="n"/>
      <c r="C616" s="144" t="n"/>
      <c r="D616" s="140" t="n"/>
      <c r="E616" s="66" t="n"/>
      <c r="F616" s="33" t="inlineStr">
        <is>
          <t>久里浜FC</t>
        </is>
      </c>
      <c r="G616" s="41" t="inlineStr">
        <is>
          <t>7-0</t>
        </is>
      </c>
      <c r="H616" s="34">
        <f>IF(G347="0-1","×",IF(G347="1-1","△",IF(G347="1-0","〇",IF(G347="2-0","〇",IF(G347="2-2","△",IF(G347="2-1","〇",IF(G347="0-0","△",IF(G347="3-0","○",IF(G347="4-0","○",IF(G347="4-1","○",IF(G347="3-1","〇",IF(G347="5-0","〇",IF(G347="5-1","〇",IF(G347="7-0","〇",IF(G347="3-2","〇",IF(G347="8-0","〇",IF(G347="4-3","〇",IF(G347="3-2","〇",IF(G347="5-2","〇",IF(G347="4-2","〇",IF(G347="6-0","〇",IF(G347="3-2","〇",IF(G347="7-0","〇",IF(G347="7-1","〇",IF(G347="10-0","〇",IF(G347="11-0","〇","×"))))))))))))))))))))))))))</f>
        <v/>
      </c>
      <c r="I616" s="62" t="n"/>
    </row>
    <row r="617" outlineLevel="1" customFormat="1" s="1">
      <c r="B617" s="46" t="n"/>
      <c r="C617" s="144" t="n"/>
      <c r="D617" s="140" t="n"/>
      <c r="E617" s="66" t="n"/>
      <c r="F617" s="33" t="inlineStr">
        <is>
          <t>久里浜FC</t>
        </is>
      </c>
      <c r="G617" s="41" t="inlineStr">
        <is>
          <t>1-0</t>
        </is>
      </c>
      <c r="H617" s="34">
        <f>IF(G348="0-1","×",IF(G348="1-1","△",IF(G348="1-0","〇",IF(G348="2-0","〇",IF(G348="2-2","△",IF(G348="2-1","〇",IF(G348="0-0","△",IF(G348="3-0","○",IF(G348="4-0","○",IF(G348="4-1","○",IF(G348="3-1","〇",IF(G348="5-0","〇",IF(G348="5-1","〇",IF(G348="7-0","〇",IF(G348="3-2","〇",IF(G348="8-0","〇",IF(G348="4-3","〇",IF(G348="3-2","〇",IF(G348="5-2","〇",IF(G348="4-2","〇",IF(G348="6-0","〇",IF(G348="3-2","〇",IF(G348="7-0","〇",IF(G348="7-1","〇",IF(G348="10-0","〇",IF(G348="11-0","〇","×"))))))))))))))))))))))))))</f>
        <v/>
      </c>
      <c r="I617" s="62" t="n"/>
    </row>
    <row r="618" outlineLevel="1" customFormat="1" s="1">
      <c r="B618" s="46" t="n"/>
      <c r="C618" s="144" t="n"/>
      <c r="D618" s="140" t="n"/>
      <c r="E618" s="66" t="n"/>
      <c r="F618" s="33" t="inlineStr">
        <is>
          <t>久里浜FC</t>
        </is>
      </c>
      <c r="G618" s="41" t="inlineStr">
        <is>
          <t>2-2</t>
        </is>
      </c>
      <c r="H618" s="34">
        <f>IF(G349="0-1","×",IF(G349="1-1","△",IF(G349="1-0","〇",IF(G349="2-0","〇",IF(G349="2-2","△",IF(G349="2-1","〇",IF(G349="0-0","△",IF(G349="3-0","○",IF(G349="4-0","○",IF(G349="4-1","○",IF(G349="3-1","〇",IF(G349="5-0","〇",IF(G349="5-1","〇",IF(G349="7-0","〇",IF(G349="3-2","〇",IF(G349="8-0","〇",IF(G349="4-3","〇",IF(G349="3-2","〇",IF(G349="5-2","〇",IF(G349="4-2","〇",IF(G349="6-0","〇",IF(G349="3-2","〇",IF(G349="7-0","〇",IF(G349="7-1","〇",IF(G349="10-0","〇",IF(G349="11-0","〇","×"))))))))))))))))))))))))))</f>
        <v/>
      </c>
      <c r="I618" s="62" t="n"/>
    </row>
    <row r="619" outlineLevel="1" customFormat="1" s="1">
      <c r="B619" s="46" t="n"/>
      <c r="C619" s="144" t="n"/>
      <c r="D619" s="140" t="n"/>
      <c r="E619" s="66" t="n"/>
      <c r="F619" s="33" t="inlineStr">
        <is>
          <t>久里浜FC</t>
        </is>
      </c>
      <c r="G619" s="41" t="inlineStr">
        <is>
          <t>0-1</t>
        </is>
      </c>
      <c r="H619" s="34">
        <f>IF(G350="0-1","×",IF(G350="1-1","△",IF(G350="1-0","〇",IF(G350="2-0","〇",IF(G350="2-2","△",IF(G350="2-1","〇",IF(G350="0-0","△",IF(G350="3-0","○",IF(G350="4-0","○",IF(G350="4-1","○",IF(G350="3-1","〇",IF(G350="5-0","〇",IF(G350="5-1","〇",IF(G350="7-0","〇",IF(G350="3-2","〇",IF(G350="8-0","〇",IF(G350="4-3","〇",IF(G350="3-2","〇",IF(G350="5-2","〇",IF(G350="4-2","〇",IF(G350="6-0","〇",IF(G350="3-2","〇",IF(G350="7-0","〇",IF(G350="7-1","〇",IF(G350="10-0","〇",IF(G350="11-0","〇","×"))))))))))))))))))))))))))</f>
        <v/>
      </c>
      <c r="I619" s="62" t="n"/>
    </row>
    <row r="620" outlineLevel="1" customFormat="1" s="1">
      <c r="B620" s="46" t="n"/>
      <c r="C620" s="144" t="n"/>
      <c r="D620" s="140" t="n"/>
      <c r="E620" s="66" t="n"/>
      <c r="F620" s="33" t="inlineStr">
        <is>
          <t>久里浜FC</t>
        </is>
      </c>
      <c r="G620" s="41" t="inlineStr">
        <is>
          <t>0-1</t>
        </is>
      </c>
      <c r="H620" s="34">
        <f>IF(G351="0-1","×",IF(G351="1-1","△",IF(G351="1-0","〇",IF(G351="2-0","〇",IF(G351="2-2","△",IF(G351="2-1","〇",IF(G351="0-0","△",IF(G351="3-0","○",IF(G351="4-0","○",IF(G351="4-1","○",IF(G351="3-1","〇",IF(G351="5-0","〇",IF(G351="5-1","〇",IF(G351="7-0","〇",IF(G351="3-2","〇",IF(G351="8-0","〇",IF(G351="4-3","〇",IF(G351="3-2","〇",IF(G351="5-2","〇",IF(G351="4-2","〇",IF(G351="6-0","〇",IF(G351="3-2","〇",IF(G351="7-0","〇",IF(G351="7-1","〇",IF(G351="10-0","〇",IF(G351="11-0","〇","×"))))))))))))))))))))))))))</f>
        <v/>
      </c>
      <c r="I620" s="62" t="n"/>
    </row>
    <row r="621" outlineLevel="1" customFormat="1" s="1">
      <c r="B621" s="46" t="n"/>
      <c r="C621" s="144" t="n"/>
      <c r="D621" s="140" t="n"/>
      <c r="E621" s="66" t="n"/>
      <c r="F621" s="33" t="inlineStr">
        <is>
          <t>久里浜FC</t>
        </is>
      </c>
      <c r="G621" s="41" t="inlineStr">
        <is>
          <t>1-1</t>
        </is>
      </c>
      <c r="H621" s="34">
        <f>IF(G352="0-1","×",IF(G352="1-1","△",IF(G352="1-0","〇",IF(G352="2-0","〇",IF(G352="2-2","△",IF(G352="2-1","〇",IF(G352="0-0","△",IF(G352="3-0","○",IF(G352="4-0","○",IF(G352="4-1","○",IF(G352="3-1","〇",IF(G352="5-0","〇",IF(G352="5-1","〇",IF(G352="7-0","〇",IF(G352="3-2","〇",IF(G352="8-0","〇",IF(G352="4-3","〇",IF(G352="3-2","〇",IF(G352="5-2","〇",IF(G352="4-2","〇",IF(G352="6-0","〇",IF(G352="3-2","〇",IF(G352="7-0","〇",IF(G352="7-1","〇",IF(G352="10-0","〇",IF(G352="11-0","〇","×"))))))))))))))))))))))))))</f>
        <v/>
      </c>
      <c r="I621" s="62" t="n"/>
    </row>
    <row r="622" outlineLevel="1" customFormat="1" s="1">
      <c r="B622" s="46" t="n"/>
      <c r="C622" s="144" t="n"/>
      <c r="D622" s="140" t="n"/>
      <c r="E622" s="66" t="n"/>
      <c r="F622" s="33" t="inlineStr">
        <is>
          <t>久里浜FC</t>
        </is>
      </c>
      <c r="G622" s="41" t="inlineStr">
        <is>
          <t>0-3</t>
        </is>
      </c>
      <c r="H622" s="34">
        <f>IF(G353="0-1","×",IF(G353="1-1","△",IF(G353="1-0","〇",IF(G353="2-0","〇",IF(G353="2-2","△",IF(G353="2-1","〇",IF(G353="0-0","△",IF(G353="3-0","○",IF(G353="4-0","○",IF(G353="4-1","○",IF(G353="3-1","〇",IF(G353="5-0","〇",IF(G353="5-1","〇",IF(G353="7-0","〇",IF(G353="3-2","〇",IF(G353="8-0","〇",IF(G353="4-3","〇",IF(G353="3-2","〇",IF(G353="5-2","〇",IF(G353="4-2","〇",IF(G353="6-0","〇",IF(G353="3-2","〇",IF(G353="7-0","〇",IF(G353="7-1","〇",IF(G353="10-0","〇",IF(G353="11-0","〇","×"))))))))))))))))))))))))))</f>
        <v/>
      </c>
      <c r="I622" s="62" t="n"/>
    </row>
    <row r="623" outlineLevel="1" customFormat="1" s="1">
      <c r="B623" s="49" t="n"/>
      <c r="C623" s="146" t="n"/>
      <c r="D623" s="50" t="n"/>
      <c r="E623" s="74" t="n"/>
      <c r="F623" s="36" t="inlineStr">
        <is>
          <t>久里浜FC</t>
        </is>
      </c>
      <c r="G623" s="76" t="inlineStr">
        <is>
          <t>1-1</t>
        </is>
      </c>
      <c r="H623" s="37">
        <f>IF(G354="0-1","×",IF(G354="1-1","△",IF(G354="1-0","〇",IF(G354="2-0","〇",IF(G354="2-2","△",IF(G354="2-1","〇",IF(G354="0-0","△",IF(G354="3-0","○",IF(G354="4-0","○",IF(G354="4-1","○",IF(G354="3-1","〇",IF(G354="5-0","〇",IF(G354="5-1","〇",IF(G354="7-0","〇",IF(G354="3-2","〇",IF(G354="8-0","〇",IF(G354="4-3","〇",IF(G354="3-2","〇",IF(G354="5-2","〇",IF(G354="4-2","〇",IF(G354="6-0","〇",IF(G354="3-2","〇",IF(G354="7-0","〇",IF(G354="7-1","〇",IF(G354="10-0","〇",IF(G354="11-0","〇","×"))))))))))))))))))))))))))</f>
        <v/>
      </c>
      <c r="I623" s="77" t="n"/>
    </row>
    <row r="624" outlineLevel="1" customFormat="1" s="1">
      <c r="B624" s="46" t="n">
        <v>45269</v>
      </c>
      <c r="C624" s="145">
        <f>B624</f>
        <v/>
      </c>
      <c r="D624" s="140" t="inlineStr">
        <is>
          <t>TRM@明浜小</t>
        </is>
      </c>
      <c r="E624" s="66" t="n"/>
      <c r="F624" s="61" t="inlineStr">
        <is>
          <t>六浦毎日SC</t>
        </is>
      </c>
      <c r="G624" s="41" t="inlineStr">
        <is>
          <t>2-0</t>
        </is>
      </c>
      <c r="H624" s="31">
        <f>IF(G355="0-1","×",IF(G355="1-1","△",IF(G355="1-0","〇",IF(G355="2-0","〇",IF(G355="2-2","△",IF(G355="2-1","〇",IF(G355="0-0","△",IF(G355="3-0","○",IF(G355="4-0","○",IF(G355="4-1","○",IF(G355="3-1","〇",IF(G355="5-0","〇",IF(G355="5-1","〇",IF(G355="7-0","〇",IF(G355="3-2","〇",IF(G355="8-0","〇",IF(G355="4-3","〇",IF(G355="3-2","〇",IF(G355="5-2","〇",IF(G355="4-2","〇",IF(G355="6-0","〇",IF(G355="3-2","〇",IF(G355="7-0","〇",IF(G355="7-1","〇",IF(G355="10-0","〇",IF(G355="11-0","〇","×"))))))))))))))))))))))))))</f>
        <v/>
      </c>
      <c r="I624" s="62" t="n"/>
    </row>
    <row r="625" outlineLevel="1" customFormat="1" s="1">
      <c r="B625" s="46" t="n"/>
      <c r="C625" s="144" t="n"/>
      <c r="D625" s="140" t="n"/>
      <c r="E625" s="66" t="n"/>
      <c r="F625" s="61" t="inlineStr">
        <is>
          <t>六浦毎日SC</t>
        </is>
      </c>
      <c r="G625" s="41" t="inlineStr">
        <is>
          <t>0-3</t>
        </is>
      </c>
      <c r="H625" s="34">
        <f>IF(G356="0-1","×",IF(G356="1-1","△",IF(G356="1-0","〇",IF(G356="2-0","〇",IF(G356="2-2","△",IF(G356="2-1","〇",IF(G356="0-0","△",IF(G356="3-0","○",IF(G356="4-0","○",IF(G356="4-1","○",IF(G356="3-1","〇",IF(G356="5-0","〇",IF(G356="5-1","〇",IF(G356="7-0","〇",IF(G356="3-2","〇",IF(G356="8-0","〇",IF(G356="4-3","〇",IF(G356="3-2","〇",IF(G356="5-2","〇",IF(G356="4-2","〇",IF(G356="6-0","〇",IF(G356="3-2","〇",IF(G356="7-0","〇",IF(G356="7-1","〇",IF(G356="10-0","〇",IF(G356="11-0","〇","×"))))))))))))))))))))))))))</f>
        <v/>
      </c>
      <c r="I625" s="62" t="n"/>
    </row>
    <row r="626" outlineLevel="1" customFormat="1" s="1">
      <c r="B626" s="46" t="n"/>
      <c r="C626" s="144" t="n"/>
      <c r="D626" s="140" t="n"/>
      <c r="E626" s="66" t="n"/>
      <c r="F626" s="61" t="inlineStr">
        <is>
          <t>六浦毎日SC</t>
        </is>
      </c>
      <c r="G626" s="41" t="inlineStr">
        <is>
          <t>1-1</t>
        </is>
      </c>
      <c r="H626" s="34">
        <f>IF(G357="0-1","×",IF(G357="1-1","△",IF(G357="1-0","〇",IF(G357="2-0","〇",IF(G357="2-2","△",IF(G357="2-1","〇",IF(G357="0-0","△",IF(G357="3-0","○",IF(G357="4-0","○",IF(G357="4-1","○",IF(G357="3-1","〇",IF(G357="5-0","〇",IF(G357="5-1","〇",IF(G357="7-0","〇",IF(G357="3-2","〇",IF(G357="8-0","〇",IF(G357="4-3","〇",IF(G357="3-2","〇",IF(G357="5-2","〇",IF(G357="4-2","〇",IF(G357="6-0","〇",IF(G357="3-2","〇",IF(G357="7-0","〇",IF(G357="7-1","〇",IF(G357="10-0","〇",IF(G357="11-0","〇","×"))))))))))))))))))))))))))</f>
        <v/>
      </c>
      <c r="I626" s="62" t="n"/>
    </row>
    <row r="627" outlineLevel="1" customFormat="1" s="1">
      <c r="B627" s="46" t="n"/>
      <c r="C627" s="144" t="n"/>
      <c r="D627" s="140" t="n"/>
      <c r="E627" s="66" t="n"/>
      <c r="F627" s="61" t="inlineStr">
        <is>
          <t>六浦毎日SC</t>
        </is>
      </c>
      <c r="G627" s="41" t="inlineStr">
        <is>
          <t>0-2</t>
        </is>
      </c>
      <c r="H627" s="34">
        <f>IF(G358="0-1","×",IF(G358="1-1","△",IF(G358="1-0","〇",IF(G358="2-0","〇",IF(G358="2-2","△",IF(G358="2-1","〇",IF(G358="0-0","△",IF(G358="3-0","○",IF(G358="4-0","○",IF(G358="4-1","○",IF(G358="3-1","〇",IF(G358="5-0","〇",IF(G358="5-1","〇",IF(G358="7-0","〇",IF(G358="3-2","〇",IF(G358="8-0","〇",IF(G358="4-3","〇",IF(G358="3-2","〇",IF(G358="5-2","〇",IF(G358="4-2","〇",IF(G358="6-0","〇",IF(G358="3-2","〇",IF(G358="7-0","〇",IF(G358="7-1","〇",IF(G358="10-0","〇",IF(G358="11-0","〇","×"))))))))))))))))))))))))))</f>
        <v/>
      </c>
      <c r="I627" s="62" t="n"/>
    </row>
    <row r="628" outlineLevel="1" customFormat="1" s="1">
      <c r="B628" s="46" t="n"/>
      <c r="C628" s="144" t="n"/>
      <c r="D628" s="140" t="n"/>
      <c r="E628" s="66" t="n"/>
      <c r="F628" s="61" t="inlineStr">
        <is>
          <t>六浦毎日SC</t>
        </is>
      </c>
      <c r="G628" s="41" t="inlineStr">
        <is>
          <t>1-1</t>
        </is>
      </c>
      <c r="H628" s="34">
        <f>IF(G359="0-1","×",IF(G359="1-1","△",IF(G359="1-0","〇",IF(G359="2-0","〇",IF(G359="2-2","△",IF(G359="2-1","〇",IF(G359="0-0","△",IF(G359="3-0","○",IF(G359="4-0","○",IF(G359="4-1","○",IF(G359="3-1","〇",IF(G359="5-0","〇",IF(G359="5-1","〇",IF(G359="7-0","〇",IF(G359="3-2","〇",IF(G359="8-0","〇",IF(G359="4-3","〇",IF(G359="3-2","〇",IF(G359="5-2","〇",IF(G359="4-2","〇",IF(G359="6-0","〇",IF(G359="3-2","〇",IF(G359="7-0","〇",IF(G359="7-1","〇",IF(G359="10-0","〇",IF(G359="11-0","〇","×"))))))))))))))))))))))))))</f>
        <v/>
      </c>
      <c r="I628" s="62" t="n"/>
    </row>
    <row r="629" outlineLevel="1" customFormat="1" s="1">
      <c r="B629" s="46" t="n"/>
      <c r="C629" s="144" t="n"/>
      <c r="D629" s="140" t="n"/>
      <c r="E629" s="66" t="n"/>
      <c r="F629" s="61" t="inlineStr">
        <is>
          <t>六浦毎日SC</t>
        </is>
      </c>
      <c r="G629" s="41" t="inlineStr">
        <is>
          <t>0-6</t>
        </is>
      </c>
      <c r="H629" s="37">
        <f>IF(G360="0-1","×",IF(G360="1-1","△",IF(G360="1-0","〇",IF(G360="2-0","〇",IF(G360="2-2","△",IF(G360="2-1","〇",IF(G360="0-0","△",IF(G360="3-0","○",IF(G360="4-0","○",IF(G360="4-1","○",IF(G360="3-1","〇",IF(G360="5-0","〇",IF(G360="5-1","〇",IF(G360="7-0","〇",IF(G360="3-2","〇",IF(G360="8-0","〇",IF(G360="4-3","〇",IF(G360="3-2","〇",IF(G360="5-2","〇",IF(G360="4-2","〇",IF(G360="6-0","〇",IF(G360="3-2","〇",IF(G360="7-0","〇",IF(G360="7-1","〇",IF(G360="10-0","〇",IF(G360="11-0","〇","×"))))))))))))))))))))))))))</f>
        <v/>
      </c>
      <c r="I629" s="62" t="n"/>
    </row>
    <row r="630" outlineLevel="1" customFormat="1" s="1">
      <c r="B630" s="63" t="n">
        <v>45263</v>
      </c>
      <c r="C630" s="145">
        <f>B630</f>
        <v/>
      </c>
      <c r="D630" s="64" t="inlineStr">
        <is>
          <t>TRM</t>
        </is>
      </c>
      <c r="E630" s="84" t="inlineStr">
        <is>
          <t>森崎小学校</t>
        </is>
      </c>
      <c r="F630" s="53" t="inlineStr">
        <is>
          <t>I.Oキッカーズ</t>
        </is>
      </c>
      <c r="G630" s="32" t="inlineStr">
        <is>
          <t>1-0</t>
        </is>
      </c>
      <c r="H630" s="31">
        <f>IF(G361="0-1","×",IF(G361="1-1","△",IF(G361="1-0","〇",IF(G361="2-0","〇",IF(G361="2-2","△",IF(G361="2-1","〇",IF(G361="0-0","△",IF(G361="3-0","○",IF(G361="4-0","○",IF(G361="4-1","○",IF(G361="3-1","〇",IF(G361="5-0","〇",IF(G361="5-1","〇",IF(G361="7-0","〇",IF(G361="3-2","〇",IF(G361="8-0","〇",IF(G361="4-3","〇",IF(G361="3-2","〇",IF(G361="5-2","〇",IF(G361="4-2","〇",IF(G361="6-0","〇","×")))))))))))))))))))))</f>
        <v/>
      </c>
      <c r="I630" s="54" t="n"/>
    </row>
    <row r="631" outlineLevel="1" customFormat="1" s="1">
      <c r="B631" s="46" t="n"/>
      <c r="C631" s="144" t="n"/>
      <c r="D631" s="140" t="n"/>
      <c r="E631" s="66" t="n"/>
      <c r="F631" s="61" t="inlineStr">
        <is>
          <t>I.Oキッカーズ</t>
        </is>
      </c>
      <c r="G631" s="41" t="inlineStr">
        <is>
          <t>3-0</t>
        </is>
      </c>
      <c r="H631" s="34" t="inlineStr">
        <is>
          <t>△</t>
        </is>
      </c>
      <c r="I631" s="62" t="n"/>
    </row>
    <row r="632" outlineLevel="1" customFormat="1" s="1">
      <c r="B632" s="46" t="n"/>
      <c r="C632" s="144" t="n"/>
      <c r="D632" s="140" t="n"/>
      <c r="E632" s="66" t="n"/>
      <c r="F632" s="61" t="inlineStr">
        <is>
          <t>I.Oキッカーズ</t>
        </is>
      </c>
      <c r="G632" s="41" t="inlineStr">
        <is>
          <t>0-</t>
        </is>
      </c>
      <c r="H632" s="34" t="inlineStr">
        <is>
          <t>△</t>
        </is>
      </c>
      <c r="I632" s="62" t="n"/>
    </row>
    <row r="633" outlineLevel="1" customFormat="1" s="1">
      <c r="B633" s="46" t="n"/>
      <c r="C633" s="144" t="n"/>
      <c r="D633" s="140" t="n"/>
      <c r="E633" s="66" t="n"/>
      <c r="F633" s="55" t="inlineStr">
        <is>
          <t>I.Oキッカーズ</t>
        </is>
      </c>
      <c r="G633" s="35" t="inlineStr">
        <is>
          <t>1-1</t>
        </is>
      </c>
      <c r="H633" s="34" t="inlineStr">
        <is>
          <t>〇</t>
        </is>
      </c>
      <c r="I633" s="56" t="n"/>
    </row>
    <row r="634" outlineLevel="1" customFormat="1" s="1">
      <c r="B634" s="46" t="n"/>
      <c r="C634" s="144" t="n"/>
      <c r="D634" s="140" t="n"/>
      <c r="E634" s="66" t="n"/>
      <c r="F634" s="55" t="inlineStr">
        <is>
          <t>I.Oキッカーズ</t>
        </is>
      </c>
      <c r="G634" s="35" t="inlineStr">
        <is>
          <t>3-1</t>
        </is>
      </c>
      <c r="H634" s="34">
        <f>IF(G365="0-1","×",IF(G365="1-1","△",IF(G365="1-0","〇",IF(G365="2-0","〇",IF(G365="2-2","△",IF(G365="2-1","〇",IF(G365="0-0","△",IF(G365="3-0","○",IF(G365="4-0","○",IF(G365="4-1","○",IF(G365="3-1","〇",IF(G365="5-0","〇",IF(G365="5-1","〇",IF(G365="7-0","〇",IF(G365="3-2","〇",IF(G365="8-0","〇",IF(G365="4-3","〇",IF(G365="3-2","〇",IF(G365="5-2","〇",IF(G365="4-2","〇",IF(G365="6-0","〇","×")))))))))))))))))))))</f>
        <v/>
      </c>
      <c r="I634" s="56" t="n"/>
    </row>
    <row r="635" outlineLevel="1" customFormat="1" s="1">
      <c r="B635" s="46" t="n"/>
      <c r="C635" s="144" t="n"/>
      <c r="D635" s="140" t="n"/>
      <c r="E635" s="66" t="n"/>
      <c r="F635" s="55" t="inlineStr">
        <is>
          <t>I.Oキッカーズ</t>
        </is>
      </c>
      <c r="G635" s="35" t="inlineStr">
        <is>
          <t>2-0</t>
        </is>
      </c>
      <c r="H635" s="34">
        <f>IF(G366="0-1","×",IF(G366="1-1","△",IF(G366="1-0","〇",IF(G366="2-0","〇",IF(G366="2-2","△",IF(G366="2-1","〇",IF(G366="0-0","△",IF(G366="3-0","○",IF(G366="4-0","○",IF(G366="4-1","○",IF(G366="3-1","〇",IF(G366="5-0","〇",IF(G366="5-1","〇",IF(G366="7-0","〇",IF(G366="3-2","〇",IF(G366="8-0","〇",IF(G366="4-3","〇",IF(G366="3-2","〇",IF(G366="5-2","〇",IF(G366="4-2","〇",IF(G366="6-0","〇","×")))))))))))))))))))))</f>
        <v/>
      </c>
      <c r="I635" s="56" t="n"/>
    </row>
    <row r="636" outlineLevel="1" customFormat="1" s="1">
      <c r="B636" s="49" t="n"/>
      <c r="C636" s="146" t="n"/>
      <c r="D636" s="50" t="n"/>
      <c r="E636" s="74" t="n"/>
      <c r="F636" s="57" t="inlineStr">
        <is>
          <t>I.Oキッカーズ</t>
        </is>
      </c>
      <c r="G636" s="38" t="inlineStr">
        <is>
          <t>2-1</t>
        </is>
      </c>
      <c r="H636" s="37">
        <f>IF(G367="0-1","×",IF(G367="1-1","△",IF(G367="1-0","〇",IF(G367="2-0","〇",IF(G367="2-2","△",IF(G367="2-1","〇",IF(G367="0-0","△",IF(G367="3-0","○",IF(G367="4-0","○",IF(G367="4-1","○",IF(G367="3-1","〇",IF(G367="5-0","〇",IF(G367="5-1","〇",IF(G367="7-0","〇",IF(G367="3-2","〇",IF(G367="8-0","〇",IF(G367="4-3","〇",IF(G367="3-2","〇",IF(G367="5-2","〇",IF(G367="4-2","〇",IF(G367="6-0","〇","×")))))))))))))))))))))</f>
        <v/>
      </c>
      <c r="I636" s="58" t="n"/>
    </row>
    <row r="637" outlineLevel="1" customFormat="1" s="1">
      <c r="B637" s="63" t="n">
        <v>45253</v>
      </c>
      <c r="C637" s="145">
        <f>B637</f>
        <v/>
      </c>
      <c r="D637" s="64" t="inlineStr">
        <is>
          <t>鳶尾杯</t>
        </is>
      </c>
      <c r="E637" s="84" t="inlineStr">
        <is>
          <t>下川入サッカー場</t>
        </is>
      </c>
      <c r="F637" s="53" t="inlineStr">
        <is>
          <t>ひばり</t>
        </is>
      </c>
      <c r="G637" s="32" t="inlineStr">
        <is>
          <t>1-0</t>
        </is>
      </c>
      <c r="H637" s="31">
        <f>IF(G368="0-1","×",IF(G368="1-1","△",IF(G368="1-0","〇",IF(G368="2-0","〇",IF(G368="2-2","△",IF(G368="2-1","〇",IF(G368="0-0","△",IF(G368="3-0","○",IF(G368="4-0","○",IF(G368="4-1","○",IF(G368="3-1","〇",IF(G368="5-0","〇",IF(G368="5-1","〇",IF(G368="7-0","〇",IF(G368="3-2","〇",IF(G368="8-0","〇",IF(G368="4-3","〇",IF(G368="3-2","〇",IF(G368="5-2","〇",IF(G368="4-2","〇",IF(G368="6-0","〇","×")))))))))))))))))))))</f>
        <v/>
      </c>
      <c r="I637" s="54" t="n"/>
    </row>
    <row r="638" outlineLevel="1" customFormat="1" s="1">
      <c r="B638" s="46" t="n"/>
      <c r="C638" s="144" t="n"/>
      <c r="D638" s="140" t="n"/>
      <c r="E638" s="66" t="n"/>
      <c r="F638" s="61" t="inlineStr">
        <is>
          <t>品濃ウィングス</t>
        </is>
      </c>
      <c r="G638" s="41" t="inlineStr">
        <is>
          <t>4-0</t>
        </is>
      </c>
      <c r="H638" s="34" t="inlineStr">
        <is>
          <t>△</t>
        </is>
      </c>
      <c r="I638" s="62" t="n"/>
    </row>
    <row r="639" outlineLevel="1" customFormat="1" s="1">
      <c r="B639" s="46" t="n"/>
      <c r="C639" s="144" t="n"/>
      <c r="D639" s="140" t="n"/>
      <c r="E639" s="66" t="n"/>
      <c r="F639" s="61" t="inlineStr">
        <is>
          <t>PALAVRA</t>
        </is>
      </c>
      <c r="G639" s="41" t="inlineStr">
        <is>
          <t>0-2</t>
        </is>
      </c>
      <c r="H639" s="34" t="inlineStr">
        <is>
          <t>△</t>
        </is>
      </c>
      <c r="I639" s="62" t="n"/>
    </row>
    <row r="640" outlineLevel="1" customFormat="1" s="1">
      <c r="B640" s="46" t="n"/>
      <c r="C640" s="144" t="n"/>
      <c r="D640" s="140" t="n"/>
      <c r="E640" s="66" t="n"/>
      <c r="F640" s="55" t="inlineStr">
        <is>
          <t>SFAT</t>
        </is>
      </c>
      <c r="G640" s="35" t="inlineStr">
        <is>
          <t>0-1</t>
        </is>
      </c>
      <c r="H640" s="34" t="inlineStr">
        <is>
          <t>〇</t>
        </is>
      </c>
      <c r="I640" s="56" t="n"/>
    </row>
    <row r="641" outlineLevel="1" customFormat="1" s="1">
      <c r="B641" s="46" t="n"/>
      <c r="C641" s="144" t="n"/>
      <c r="D641" s="140" t="n"/>
      <c r="E641" s="66" t="n"/>
      <c r="F641" s="55" t="inlineStr">
        <is>
          <t>秦野本町</t>
        </is>
      </c>
      <c r="G641" s="35" t="inlineStr">
        <is>
          <t>0-2</t>
        </is>
      </c>
      <c r="H641" s="34">
        <f>IF(G372="0-1","×",IF(G372="1-1","△",IF(G372="1-0","〇",IF(G372="2-0","〇",IF(G372="2-2","△",IF(G372="2-1","〇",IF(G372="0-0","△",IF(G372="3-0","○",IF(G372="4-0","○",IF(G372="4-1","○",IF(G372="3-1","〇",IF(G372="5-0","〇",IF(G372="5-1","〇",IF(G372="7-0","〇",IF(G372="3-2","〇",IF(G372="8-0","〇",IF(G372="4-3","〇",IF(G372="3-2","〇",IF(G372="5-2","〇",IF(G372="4-2","〇",IF(G372="6-0","〇","×")))))))))))))))))))))</f>
        <v/>
      </c>
      <c r="I641" s="56" t="n"/>
    </row>
    <row r="642" outlineLevel="1" customFormat="1" s="1">
      <c r="B642" s="46" t="n"/>
      <c r="C642" s="144" t="n"/>
      <c r="D642" s="140" t="n"/>
      <c r="E642" s="66" t="n"/>
      <c r="F642" s="55" t="inlineStr">
        <is>
          <t>ベアーズ戸田</t>
        </is>
      </c>
      <c r="G642" s="35" t="inlineStr">
        <is>
          <t>0-0</t>
        </is>
      </c>
      <c r="H642" s="34">
        <f>IF(G373="0-1","×",IF(G373="1-1","△",IF(G373="1-0","〇",IF(G373="2-0","〇",IF(G373="2-2","△",IF(G373="2-1","〇",IF(G373="0-0","△",IF(G373="3-0","○",IF(G373="4-0","○",IF(G373="4-1","○",IF(G373="3-1","〇",IF(G373="5-0","〇",IF(G373="5-1","〇",IF(G373="7-0","〇",IF(G373="3-2","〇",IF(G373="8-0","〇",IF(G373="4-3","〇",IF(G373="3-2","〇",IF(G373="5-2","〇",IF(G373="4-2","〇",IF(G373="6-0","〇","×")))))))))))))))))))))</f>
        <v/>
      </c>
      <c r="I642" s="56" t="n"/>
    </row>
    <row r="643" outlineLevel="1" customFormat="1" s="1">
      <c r="B643" s="49" t="n"/>
      <c r="C643" s="146" t="n"/>
      <c r="D643" s="50" t="n"/>
      <c r="E643" s="74" t="n"/>
      <c r="F643" s="57" t="inlineStr">
        <is>
          <t>鳶尾JrSC</t>
        </is>
      </c>
      <c r="G643" s="38" t="inlineStr">
        <is>
          <t>1-0</t>
        </is>
      </c>
      <c r="H643" s="37">
        <f>IF(G374="0-1","×",IF(G374="1-1","△",IF(G374="1-0","〇",IF(G374="2-0","〇",IF(G374="2-2","△",IF(G374="2-1","〇",IF(G374="0-0","△",IF(G374="3-0","○",IF(G374="4-0","○",IF(G374="4-1","○",IF(G374="3-1","〇",IF(G374="5-0","〇",IF(G374="5-1","〇",IF(G374="7-0","〇",IF(G374="3-2","〇",IF(G374="8-0","〇",IF(G374="4-3","〇",IF(G374="3-2","〇",IF(G374="5-2","〇",IF(G374="4-2","〇",IF(G374="6-0","〇","×")))))))))))))))))))))</f>
        <v/>
      </c>
      <c r="I643" s="58" t="n"/>
    </row>
    <row r="644" outlineLevel="1" customFormat="1" s="1">
      <c r="B644" s="46" t="n">
        <v>45249</v>
      </c>
      <c r="C644" s="144">
        <f>B644</f>
        <v/>
      </c>
      <c r="D644" s="140" t="inlineStr">
        <is>
          <t>横須賀カップ</t>
        </is>
      </c>
      <c r="E644" s="66" t="inlineStr">
        <is>
          <t>リーフスタジアム</t>
        </is>
      </c>
      <c r="F644" s="61" t="inlineStr">
        <is>
          <t>葉山JGK</t>
        </is>
      </c>
      <c r="G644" s="41" t="inlineStr">
        <is>
          <t>3-0</t>
        </is>
      </c>
      <c r="H644" s="40">
        <f>IF(G375="0-1","×",IF(G375="1-1","△",IF(G375="1-0","〇",IF(G375="2-0","〇",IF(G375="2-2","△",IF(G375="2-1","〇",IF(G375="0-0","△",IF(G375="3-0","○",IF(G375="4-0","○",IF(G375="4-1","○",IF(G375="3-1","〇",IF(G375="5-0","〇",IF(G375="5-1","〇",IF(G375="7-0","〇",IF(G375="3-2","〇",IF(G375="8-0","〇",IF(G375="4-3","〇",IF(G375="3-2","〇",IF(G375="5-2","〇",IF(G375="4-2","〇",IF(G375="6-0","〇","×")))))))))))))))))))))</f>
        <v/>
      </c>
      <c r="I644" s="62" t="n"/>
    </row>
    <row r="645" outlineLevel="1" customFormat="1" s="1">
      <c r="B645" s="46" t="n"/>
      <c r="C645" s="144" t="n"/>
      <c r="D645" s="140" t="n"/>
      <c r="E645" s="66" t="n"/>
      <c r="F645" s="55" t="inlineStr">
        <is>
          <t>鴨居</t>
        </is>
      </c>
      <c r="G645" s="35" t="inlineStr">
        <is>
          <t>6-0</t>
        </is>
      </c>
      <c r="H645" s="34">
        <f>IF(G376="0-1","×",IF(G376="1-1","△",IF(G376="1-0","〇",IF(G376="2-0","〇",IF(G376="2-2","△",IF(G376="2-1","〇",IF(G376="0-0","△",IF(G376="3-0","○",IF(G376="4-0","○",IF(G376="4-1","○",IF(G376="3-1","〇",IF(G376="5-0","〇",IF(G376="5-1","〇",IF(G376="7-0","〇",IF(G376="3-2","〇",IF(G376="8-0","〇",IF(G376="4-3","〇",IF(G376="3-2","〇",IF(G376="5-2","〇",IF(G376="4-2","〇",IF(G376="6-0","〇","×")))))))))))))))))))))</f>
        <v/>
      </c>
      <c r="I645" s="56" t="n"/>
    </row>
    <row r="646" outlineLevel="1" customFormat="1" s="1">
      <c r="B646" s="72" t="n"/>
      <c r="C646" s="144" t="n"/>
      <c r="D646" s="140" t="n"/>
      <c r="E646" s="66" t="n"/>
      <c r="F646" s="55" t="inlineStr">
        <is>
          <t>カルパ</t>
        </is>
      </c>
      <c r="G646" s="35" t="inlineStr">
        <is>
          <t>2-1</t>
        </is>
      </c>
      <c r="H646" s="34">
        <f>IF(G377="0-1","×",IF(G377="1-1","△",IF(G377="1-0","〇",IF(G377="2-0","〇",IF(G377="2-2","△",IF(G377="2-1","〇",IF(G377="0-0","△",IF(G377="3-0","○",IF(G377="4-0","○",IF(G377="4-1","○",IF(G377="3-1","〇",IF(G377="5-0","〇",IF(G377="5-1","〇",IF(G377="7-0","〇",IF(G377="3-2","〇",IF(G377="8-0","〇",IF(G377="4-3","〇",IF(G377="3-2","〇",IF(G377="5-2","〇",IF(G377="4-2","〇",IF(G377="6-0","〇","×")))))))))))))))))))))</f>
        <v/>
      </c>
      <c r="I646" s="56" t="n"/>
    </row>
    <row r="647" outlineLevel="1" customFormat="1" s="1">
      <c r="B647" s="46" t="n">
        <v>45248</v>
      </c>
      <c r="C647" s="145">
        <f>B647</f>
        <v/>
      </c>
      <c r="D647" s="64" t="inlineStr">
        <is>
          <t>横須賀カップ</t>
        </is>
      </c>
      <c r="E647" s="84" t="inlineStr">
        <is>
          <t>リーフスタジアム</t>
        </is>
      </c>
      <c r="F647" s="53" t="inlineStr">
        <is>
          <t>クレッセル</t>
        </is>
      </c>
      <c r="G647" s="32" t="inlineStr">
        <is>
          <t>1-2</t>
        </is>
      </c>
      <c r="H647" s="31">
        <f>IF(G378="0-1","×",IF(G378="1-1","△",IF(G378="1-0","〇",IF(G378="2-0","〇",IF(G378="2-2","△",IF(G378="2-1","〇",IF(G378="0-0","△",IF(G378="3-0","○",IF(G378="4-0","○",IF(G378="4-1","○",IF(G378="3-1","〇",IF(G378="5-0","〇",IF(G378="5-1","〇",IF(G378="7-0","〇",IF(G378="3-2","〇",IF(G378="8-0","〇",IF(G378="4-3","〇",IF(G378="3-2","〇",IF(G378="5-2","〇",IF(G378="4-2","〇",IF(G378="6-0","〇","×")))))))))))))))))))))</f>
        <v/>
      </c>
      <c r="I647" s="54" t="n"/>
    </row>
    <row r="648" outlineLevel="1" customFormat="1" s="1">
      <c r="B648" s="46" t="n"/>
      <c r="C648" s="144" t="n"/>
      <c r="D648" s="140" t="n"/>
      <c r="E648" s="66" t="n"/>
      <c r="F648" s="55" t="inlineStr">
        <is>
          <t>福沢</t>
        </is>
      </c>
      <c r="G648" s="35" t="inlineStr">
        <is>
          <t>14-0</t>
        </is>
      </c>
      <c r="H648" s="34" t="inlineStr">
        <is>
          <t>〇</t>
        </is>
      </c>
      <c r="I648" s="56" t="n"/>
    </row>
    <row r="649" outlineLevel="1" customFormat="1" s="1">
      <c r="B649" s="46" t="n"/>
      <c r="C649" s="144" t="n"/>
      <c r="D649" s="140" t="n"/>
      <c r="E649" s="66" t="n"/>
      <c r="F649" s="55" t="inlineStr">
        <is>
          <t>大津</t>
        </is>
      </c>
      <c r="G649" s="35" t="inlineStr">
        <is>
          <t>0-1</t>
        </is>
      </c>
      <c r="H649" s="34">
        <f>IF(G380="0-1","×",IF(G380="1-1","△",IF(G380="1-0","〇",IF(G380="2-0","〇",IF(G380="2-2","△",IF(G380="2-1","〇",IF(G380="0-0","△",IF(G380="3-0","○",IF(G380="4-0","○",IF(G380="4-1","○",IF(G380="3-1","〇",IF(G380="5-0","〇",IF(G380="5-1","〇",IF(G380="7-0","〇",IF(G380="3-2","〇",IF(G380="8-0","〇",IF(G380="4-3","〇",IF(G380="3-2","〇",IF(G380="5-2","〇",IF(G380="4-2","〇",IF(G380="6-0","〇","×")))))))))))))))))))))</f>
        <v/>
      </c>
      <c r="I649" s="56" t="inlineStr">
        <is>
          <t>TRM</t>
        </is>
      </c>
    </row>
    <row r="650" outlineLevel="1" customFormat="1" s="1">
      <c r="B650" s="72" t="n"/>
      <c r="C650" s="146" t="n"/>
      <c r="D650" s="50" t="n"/>
      <c r="E650" s="74" t="n"/>
      <c r="F650" s="57" t="inlineStr">
        <is>
          <t>六浦少年</t>
        </is>
      </c>
      <c r="G650" s="38" t="inlineStr">
        <is>
          <t>7-0</t>
        </is>
      </c>
      <c r="H650" s="37">
        <f>IF(G381="0-1","×",IF(G381="1-1","△",IF(G381="1-0","〇",IF(G381="2-0","〇",IF(G381="2-2","△",IF(G381="2-1","〇",IF(G381="0-0","△",IF(G381="3-0","○",IF(G381="4-0","○",IF(G381="4-1","○",IF(G381="3-1","〇",IF(G381="5-0","〇",IF(G381="5-1","〇",IF(G381="7-0","〇",IF(G381="3-2","〇",IF(G381="8-0","〇",IF(G381="4-3","〇",IF(G381="3-2","〇",IF(G381="5-2","〇",IF(G381="4-2","〇",IF(G381="6-0","〇","×")))))))))))))))))))))</f>
        <v/>
      </c>
      <c r="I650" s="58" t="inlineStr">
        <is>
          <t>TRM</t>
        </is>
      </c>
    </row>
    <row r="651" outlineLevel="1" customFormat="1" s="1">
      <c r="B651" s="46" t="n">
        <v>45242</v>
      </c>
      <c r="C651" s="144">
        <f>B651</f>
        <v/>
      </c>
      <c r="D651" s="140" t="inlineStr">
        <is>
          <t>TRM</t>
        </is>
      </c>
      <c r="E651" s="66" t="inlineStr">
        <is>
          <t>電力中央研究所</t>
        </is>
      </c>
      <c r="F651" s="61" t="inlineStr">
        <is>
          <t>ALLZ</t>
        </is>
      </c>
      <c r="G651" s="41" t="inlineStr">
        <is>
          <t>5-0</t>
        </is>
      </c>
      <c r="H651" s="40">
        <f>IF(G382="0-1","×",IF(G382="1-1","△",IF(G382="1-0","〇",IF(G382="2-0","〇",IF(G382="2-2","△",IF(G382="2-1","〇",IF(G382="0-0","△",IF(G382="3-0","○",IF(G382="4-0","○",IF(G382="4-1","○",IF(G382="3-1","〇",IF(G382="5-0","〇",IF(G382="5-1","〇",IF(G382="7-0","〇",IF(G382="3-2","〇",IF(G382="8-0","〇",IF(G382="4-3","〇",IF(G382="3-2","〇",IF(G382="5-2","〇",IF(G382="4-2","〇",IF(G382="6-0","〇","×")))))))))))))))))))))</f>
        <v/>
      </c>
      <c r="I651" s="62" t="n"/>
    </row>
    <row r="652" outlineLevel="1" customFormat="1" s="1">
      <c r="B652" s="46" t="n"/>
      <c r="C652" s="144" t="n"/>
      <c r="D652" s="140" t="n"/>
      <c r="E652" s="66" t="n"/>
      <c r="F652" s="55" t="inlineStr">
        <is>
          <t>ALLZ</t>
        </is>
      </c>
      <c r="G652" s="35" t="inlineStr">
        <is>
          <t>1-1</t>
        </is>
      </c>
      <c r="H652" s="34">
        <f>IF(G383="0-1","×",IF(G383="1-1","△",IF(G383="1-0","〇",IF(G383="2-0","〇",IF(G383="2-2","△",IF(G383="2-1","〇",IF(G383="0-0","△",IF(G383="3-0","○",IF(G383="4-0","○",IF(G383="4-1","○",IF(G383="3-1","〇",IF(G383="5-0","〇",IF(G383="5-1","〇",IF(G383="7-0","〇",IF(G383="3-2","〇",IF(G383="8-0","〇",IF(G383="4-3","〇",IF(G383="3-2","〇",IF(G383="5-2","〇",IF(G383="4-2","〇",IF(G383="6-0","〇","×")))))))))))))))))))))</f>
        <v/>
      </c>
      <c r="I652" s="56" t="n"/>
    </row>
    <row r="653" outlineLevel="1" customFormat="1" s="1">
      <c r="B653" s="46" t="n"/>
      <c r="C653" s="144" t="n"/>
      <c r="D653" s="140" t="n"/>
      <c r="E653" s="66" t="n"/>
      <c r="F653" s="55" t="inlineStr">
        <is>
          <t>ALLZ</t>
        </is>
      </c>
      <c r="G653" s="35" t="inlineStr">
        <is>
          <t>1-1</t>
        </is>
      </c>
      <c r="H653" s="34">
        <f>IF(G384="0-1","×",IF(G384="1-1","△",IF(G384="1-0","〇",IF(G384="2-0","〇",IF(G384="2-2","△",IF(G384="2-1","〇",IF(G384="0-0","△",IF(G384="3-0","○",IF(G384="4-0","○",IF(G384="4-1","○",IF(G384="3-1","〇",IF(G384="5-0","〇",IF(G384="5-1","〇",IF(G384="7-0","〇",IF(G384="3-2","〇",IF(G384="8-0","〇",IF(G384="4-3","〇",IF(G384="3-2","〇",IF(G384="5-2","〇",IF(G384="4-2","〇",IF(G384="6-0","〇","×")))))))))))))))))))))</f>
        <v/>
      </c>
      <c r="I653" s="56" t="n"/>
    </row>
    <row r="654" outlineLevel="1" customFormat="1" s="1">
      <c r="B654" s="46" t="n"/>
      <c r="C654" s="144" t="n"/>
      <c r="D654" s="140" t="n"/>
      <c r="E654" s="66" t="n"/>
      <c r="F654" s="55" t="inlineStr">
        <is>
          <t>ALLZ</t>
        </is>
      </c>
      <c r="G654" s="35" t="inlineStr">
        <is>
          <t>1-0</t>
        </is>
      </c>
      <c r="H654" s="34">
        <f>IF(G385="0-1","×",IF(G385="1-1","△",IF(G385="1-0","〇",IF(G385="2-0","〇",IF(G385="2-2","△",IF(G385="2-1","〇",IF(G385="0-0","△",IF(G385="3-0","○",IF(G385="4-0","○",IF(G385="4-1","○",IF(G385="3-1","〇",IF(G385="5-0","〇",IF(G385="5-1","〇",IF(G385="7-0","〇",IF(G385="3-2","〇",IF(G385="8-0","〇",IF(G385="4-3","〇",IF(G385="3-2","〇",IF(G385="5-2","〇",IF(G385="4-2","〇",IF(G385="6-0","〇","×")))))))))))))))))))))</f>
        <v/>
      </c>
      <c r="I654" s="56" t="n"/>
    </row>
    <row r="655" outlineLevel="1" customFormat="1" s="1">
      <c r="B655" s="46" t="n"/>
      <c r="C655" s="144" t="n"/>
      <c r="D655" s="140" t="n"/>
      <c r="E655" s="66" t="n"/>
      <c r="F655" s="55" t="inlineStr">
        <is>
          <t>ALLZ</t>
        </is>
      </c>
      <c r="G655" s="35" t="inlineStr">
        <is>
          <t>3-1</t>
        </is>
      </c>
      <c r="H655" s="34">
        <f>IF(G386="0-1","×",IF(G386="1-1","△",IF(G386="1-0","〇",IF(G386="2-0","〇",IF(G386="2-2","△",IF(G386="2-1","〇",IF(G386="0-0","△",IF(G386="3-0","○",IF(G386="4-0","○",IF(G386="4-1","○",IF(G386="3-1","〇",IF(G386="5-0","〇",IF(G386="5-1","〇",IF(G386="7-0","〇",IF(G386="3-2","〇",IF(G386="8-0","〇",IF(G386="4-3","〇",IF(G386="3-2","〇",IF(G386="5-2","〇",IF(G386="4-2","〇",IF(G386="6-0","〇","×")))))))))))))))))))))</f>
        <v/>
      </c>
      <c r="I655" s="56" t="n"/>
    </row>
    <row r="656" outlineLevel="1" customFormat="1" s="1">
      <c r="B656" s="46" t="n"/>
      <c r="C656" s="144" t="n"/>
      <c r="D656" s="140" t="n"/>
      <c r="E656" s="66" t="n"/>
      <c r="F656" s="55" t="inlineStr">
        <is>
          <t>ALLZ</t>
        </is>
      </c>
      <c r="G656" s="35" t="inlineStr">
        <is>
          <t>0-0</t>
        </is>
      </c>
      <c r="H656" s="34">
        <f>IF(G387="0-1","×",IF(G387="1-1","△",IF(G387="1-0","〇",IF(G387="2-0","〇",IF(G387="2-2","△",IF(G387="2-1","〇",IF(G387="0-0","△",IF(G387="3-0","○",IF(G387="4-0","○",IF(G387="4-1","○",IF(G387="3-1","〇",IF(G387="5-0","〇",IF(G387="5-1","〇",IF(G387="7-0","〇",IF(G387="3-2","〇",IF(G387="8-0","〇",IF(G387="4-3","〇",IF(G387="3-2","〇",IF(G387="5-2","〇",IF(G387="4-2","〇",IF(G387="6-0","〇","×")))))))))))))))))))))</f>
        <v/>
      </c>
      <c r="I656" s="56" t="n"/>
    </row>
    <row r="657" outlineLevel="1" customFormat="1" s="1">
      <c r="B657" s="46" t="n"/>
      <c r="C657" s="144" t="n"/>
      <c r="D657" s="140" t="n"/>
      <c r="E657" s="66" t="n"/>
      <c r="F657" s="55" t="inlineStr">
        <is>
          <t>ALLZ</t>
        </is>
      </c>
      <c r="G657" s="35" t="inlineStr">
        <is>
          <t>3-1</t>
        </is>
      </c>
      <c r="H657" s="34">
        <f>IF(G388="0-1","×",IF(G388="1-1","△",IF(G388="1-0","〇",IF(G388="2-0","〇",IF(G388="2-2","△",IF(G388="2-1","〇",IF(G388="0-0","△",IF(G388="3-0","○",IF(G388="4-0","○",IF(G388="4-1","○",IF(G388="3-1","〇",IF(G388="5-0","〇",IF(G388="5-1","〇",IF(G388="7-0","〇",IF(G388="3-2","〇",IF(G388="8-0","〇",IF(G388="4-3","〇",IF(G388="3-2","〇",IF(G388="5-2","〇",IF(G388="4-2","〇",IF(G388="6-0","〇","×")))))))))))))))))))))</f>
        <v/>
      </c>
      <c r="I657" s="56" t="n"/>
    </row>
    <row r="658" outlineLevel="1" customFormat="1" s="1">
      <c r="B658" s="46" t="n"/>
      <c r="C658" s="144" t="n"/>
      <c r="D658" s="140" t="n"/>
      <c r="E658" s="66" t="n"/>
      <c r="F658" s="55" t="inlineStr">
        <is>
          <t>ALLZ</t>
        </is>
      </c>
      <c r="G658" s="35" t="inlineStr">
        <is>
          <t>0-0</t>
        </is>
      </c>
      <c r="H658" s="34">
        <f>IF(G389="0-1","×",IF(G389="1-1","△",IF(G389="1-0","〇",IF(G389="2-0","〇",IF(G389="2-2","△",IF(G389="2-1","〇",IF(G389="0-0","△",IF(G389="3-0","○",IF(G389="4-0","○",IF(G389="4-1","○",IF(G389="3-1","〇",IF(G389="5-0","〇",IF(G389="5-1","〇",IF(G389="7-0","〇",IF(G389="3-2","〇",IF(G389="8-0","〇",IF(G389="4-3","〇",IF(G389="3-2","〇",IF(G389="5-2","〇",IF(G389="4-2","〇",IF(G389="6-0","〇","×")))))))))))))))))))))</f>
        <v/>
      </c>
      <c r="I658" s="56" t="n"/>
    </row>
    <row r="659" outlineLevel="1" customFormat="1" s="1">
      <c r="B659" s="63" t="n">
        <v>45234</v>
      </c>
      <c r="C659" s="145">
        <f>B659</f>
        <v/>
      </c>
      <c r="D659" s="64" t="inlineStr">
        <is>
          <t>横須賀カップ</t>
        </is>
      </c>
      <c r="E659" s="84" t="inlineStr">
        <is>
          <t>リーフスタジアム</t>
        </is>
      </c>
      <c r="F659" s="53" t="inlineStr">
        <is>
          <t>追浜・スワ</t>
        </is>
      </c>
      <c r="G659" s="32" t="inlineStr">
        <is>
          <t>30-0</t>
        </is>
      </c>
      <c r="H659" s="31" t="inlineStr">
        <is>
          <t>〇</t>
        </is>
      </c>
      <c r="I659" s="54" t="n"/>
      <c r="L659" s="6" t="n"/>
    </row>
    <row r="660" outlineLevel="1" customFormat="1" s="1">
      <c r="B660" s="46" t="n"/>
      <c r="C660" s="144" t="n"/>
      <c r="D660" s="140" t="n"/>
      <c r="E660" s="66" t="n"/>
      <c r="F660" s="113" t="inlineStr">
        <is>
          <t>北大和</t>
        </is>
      </c>
      <c r="G660" s="35" t="inlineStr">
        <is>
          <t>14-0</t>
        </is>
      </c>
      <c r="H660" s="34" t="inlineStr">
        <is>
          <t>〇</t>
        </is>
      </c>
      <c r="I660" s="56" t="n"/>
      <c r="L660" s="6" t="n"/>
    </row>
    <row r="661" outlineLevel="1" customFormat="1" s="1">
      <c r="B661" s="46" t="n"/>
      <c r="C661" s="144" t="n"/>
      <c r="D661" s="140" t="n"/>
      <c r="E661" s="66" t="n"/>
      <c r="F661" s="55" t="inlineStr">
        <is>
          <t>葉山JGK</t>
        </is>
      </c>
      <c r="G661" s="35" t="inlineStr">
        <is>
          <t>2-6</t>
        </is>
      </c>
      <c r="H661" s="34">
        <f>IF(G392="0-1","×",IF(G392="1-1","△",IF(G392="1-0","〇",IF(G392="2-0","〇",IF(G392="2-2","△",IF(G392="2-1","〇",IF(G392="0-0","△",IF(G392="3-0","○",IF(G392="4-0","○",IF(G392="4-1","○",IF(G392="3-1","〇",IF(G392="5-0","〇",IF(G392="5-1","〇",IF(G392="7-0","〇",IF(G392="3-2","〇",IF(G392="8-0","〇",IF(G392="4-3","〇",IF(G392="3-2","〇",IF(G392="5-2","〇",IF(G392="4-2","〇",IF(G392="6-0","〇","×")))))))))))))))))))))</f>
        <v/>
      </c>
      <c r="I661" s="56" t="inlineStr">
        <is>
          <t>TRM</t>
        </is>
      </c>
      <c r="L661" s="6" t="n"/>
    </row>
    <row r="662" outlineLevel="1" customFormat="1" s="1">
      <c r="B662" s="46" t="n"/>
      <c r="C662" s="144" t="n"/>
      <c r="D662" s="140" t="n"/>
      <c r="E662" s="66" t="n"/>
      <c r="F662" s="55" t="inlineStr">
        <is>
          <t>葉山JGK</t>
        </is>
      </c>
      <c r="G662" s="35" t="inlineStr">
        <is>
          <t>6-5</t>
        </is>
      </c>
      <c r="H662" s="34" t="inlineStr">
        <is>
          <t>〇</t>
        </is>
      </c>
      <c r="I662" s="56" t="inlineStr">
        <is>
          <t>TRM</t>
        </is>
      </c>
      <c r="L662" s="6" t="n"/>
    </row>
    <row r="663" outlineLevel="1" customFormat="1" s="1">
      <c r="B663" s="46" t="n"/>
      <c r="C663" s="144" t="n"/>
      <c r="D663" s="140" t="n"/>
      <c r="E663" s="66" t="n"/>
      <c r="F663" s="55" t="inlineStr">
        <is>
          <t>船越</t>
        </is>
      </c>
      <c r="G663" s="35" t="inlineStr">
        <is>
          <t>1-3</t>
        </is>
      </c>
      <c r="H663" s="34">
        <f>IF(G394="0-1","×",IF(G394="1-1","△",IF(G394="1-0","〇",IF(G394="2-0","〇",IF(G394="2-2","△",IF(G394="2-1","〇",IF(G394="0-0","△",IF(G394="3-0","○",IF(G394="4-0","○",IF(G394="4-1","○",IF(G394="3-1","〇",IF(G394="5-0","〇",IF(G394="5-1","〇",IF(G394="7-0","〇",IF(G394="3-2","〇",IF(G394="8-0","〇",IF(G394="4-3","〇",IF(G394="3-2","〇",IF(G394="5-2","〇",IF(G394="4-2","〇",IF(G394="6-0","〇","×")))))))))))))))))))))</f>
        <v/>
      </c>
      <c r="I663" s="56" t="inlineStr">
        <is>
          <t>TRM</t>
        </is>
      </c>
      <c r="L663" s="6" t="n"/>
    </row>
    <row r="664" outlineLevel="1" customFormat="1" s="1">
      <c r="B664" s="49" t="n"/>
      <c r="C664" s="146" t="n"/>
      <c r="D664" s="50" t="n"/>
      <c r="E664" s="74" t="n"/>
      <c r="F664" s="57" t="inlineStr">
        <is>
          <t>葉山JGK</t>
        </is>
      </c>
      <c r="G664" s="38" t="inlineStr">
        <is>
          <t>1-0</t>
        </is>
      </c>
      <c r="H664" s="34">
        <f>IF(G395="0-1","×",IF(G395="1-1","△",IF(G395="1-0","〇",IF(G395="2-0","〇",IF(G395="2-2","△",IF(G395="2-1","〇",IF(G395="0-0","△",IF(G395="3-0","○",IF(G395="4-0","○",IF(G395="4-1","○",IF(G395="3-1","〇",IF(G395="5-0","〇",IF(G395="5-1","〇",IF(G395="7-0","〇",IF(G395="3-2","〇",IF(G395="8-0","〇",IF(G395="4-3","〇",IF(G395="3-2","〇",IF(G395="5-2","〇",IF(G395="4-2","〇",IF(G395="6-0","〇","×")))))))))))))))))))))</f>
        <v/>
      </c>
      <c r="I664" s="56" t="inlineStr">
        <is>
          <t>TRM</t>
        </is>
      </c>
      <c r="L664" s="6" t="n"/>
    </row>
    <row r="665" outlineLevel="1" customFormat="1" s="1">
      <c r="B665" s="63" t="n">
        <v>45214</v>
      </c>
      <c r="C665" s="145">
        <f>B665</f>
        <v/>
      </c>
      <c r="D665" s="64" t="inlineStr">
        <is>
          <t>TRM</t>
        </is>
      </c>
      <c r="E665" s="84" t="inlineStr">
        <is>
          <t>はまゆうG</t>
        </is>
      </c>
      <c r="F665" s="53" t="inlineStr">
        <is>
          <t>TADOなかよしSC</t>
        </is>
      </c>
      <c r="G665" s="32" t="inlineStr">
        <is>
          <t>4-0</t>
        </is>
      </c>
      <c r="H665" s="31">
        <f>IF(G396="0-1","×",IF(G396="1-1","△",IF(G396="1-0","〇",IF(G396="2-0","〇",IF(G396="2-2","△",IF(G396="2-1","〇",IF(G396="0-0","△",IF(G396="3-0","○",IF(G396="4-0","○",IF(G396="4-1","○",IF(G396="3-1","〇",IF(G396="5-0","〇",IF(G396="5-1","〇",IF(G396="7-0","〇",IF(G396="3-2","〇",IF(G396="8-0","〇",IF(G396="4-3","〇",IF(G396="3-2","〇",IF(G396="5-2","〇",IF(G396="4-2","〇",IF(G396="6-0","〇","×")))))))))))))))))))))</f>
        <v/>
      </c>
      <c r="I665" s="54" t="n"/>
      <c r="L665" s="6" t="n"/>
    </row>
    <row r="666" outlineLevel="1" customFormat="1" s="1">
      <c r="B666" s="46" t="n"/>
      <c r="C666" s="144" t="n"/>
      <c r="D666" s="140" t="n"/>
      <c r="E666" s="66" t="n"/>
      <c r="F666" s="113" t="inlineStr">
        <is>
          <t>TADOなかよしSC</t>
        </is>
      </c>
      <c r="G666" s="35" t="inlineStr">
        <is>
          <t>0-1</t>
        </is>
      </c>
      <c r="H666" s="34">
        <f>IF(G397="0-1","×",IF(G397="1-1","△",IF(G397="1-0","〇",IF(G397="2-0","〇",IF(G397="2-2","△",IF(G397="2-1","〇",IF(G397="0-0","△",IF(G397="3-0","○",IF(G397="4-0","○",IF(G397="4-1","○",IF(G397="3-1","〇",IF(G397="5-0","〇",IF(G397="5-1","〇",IF(G397="7-0","〇",IF(G397="3-2","〇",IF(G397="8-0","〇",IF(G397="4-3","〇",IF(G397="3-2","〇",IF(G397="5-2","〇",IF(G397="4-2","〇",IF(G397="6-0","〇","×")))))))))))))))))))))</f>
        <v/>
      </c>
      <c r="I666" s="56" t="n"/>
      <c r="L666" s="6" t="n"/>
    </row>
    <row r="667" outlineLevel="1" customFormat="1" s="1">
      <c r="B667" s="46" t="n"/>
      <c r="C667" s="144" t="n"/>
      <c r="D667" s="140" t="n"/>
      <c r="E667" s="66" t="n"/>
      <c r="F667" s="55" t="inlineStr">
        <is>
          <t>TADOなかよしSC</t>
        </is>
      </c>
      <c r="G667" s="35" t="inlineStr">
        <is>
          <t>0-0</t>
        </is>
      </c>
      <c r="H667" s="34">
        <f>IF(G398="0-1","×",IF(G398="1-1","△",IF(G398="1-0","〇",IF(G398="2-0","〇",IF(G398="2-2","△",IF(G398="2-1","〇",IF(G398="0-0","△",IF(G398="3-0","○",IF(G398="4-0","○",IF(G398="4-1","○",IF(G398="3-1","〇",IF(G398="5-0","〇",IF(G398="5-1","〇",IF(G398="7-0","〇",IF(G398="3-2","〇",IF(G398="8-0","〇",IF(G398="4-3","〇",IF(G398="3-2","〇",IF(G398="5-2","〇",IF(G398="4-2","〇",IF(G398="6-0","〇","×")))))))))))))))))))))</f>
        <v/>
      </c>
      <c r="I667" s="56" t="n"/>
      <c r="L667" s="6" t="n"/>
    </row>
    <row r="668" outlineLevel="1" customFormat="1" s="1">
      <c r="B668" s="46" t="n"/>
      <c r="C668" s="144" t="n"/>
      <c r="D668" s="140" t="n"/>
      <c r="E668" s="66" t="n"/>
      <c r="F668" s="55" t="inlineStr">
        <is>
          <t>TADOなかよしSC</t>
        </is>
      </c>
      <c r="G668" s="35" t="inlineStr">
        <is>
          <t>0-0</t>
        </is>
      </c>
      <c r="H668" s="34">
        <f>IF(G399="0-1","×",IF(G399="1-1","△",IF(G399="1-0","〇",IF(G399="2-0","〇",IF(G399="2-2","△",IF(G399="2-1","〇",IF(G399="0-0","△",IF(G399="3-0","○",IF(G399="4-0","○",IF(G399="4-1","○",IF(G399="3-1","〇",IF(G399="5-0","〇",IF(G399="5-1","〇",IF(G399="7-0","〇",IF(G399="3-2","〇",IF(G399="8-0","〇",IF(G399="4-3","〇",IF(G399="3-2","〇",IF(G399="5-2","〇",IF(G399="4-2","〇",IF(G399="6-0","〇","×")))))))))))))))))))))</f>
        <v/>
      </c>
      <c r="I668" s="56" t="n"/>
      <c r="L668" s="6" t="n"/>
    </row>
    <row r="669" outlineLevel="1" customFormat="1" s="1">
      <c r="B669" s="46" t="n"/>
      <c r="C669" s="144" t="n"/>
      <c r="D669" s="140" t="n"/>
      <c r="E669" s="66" t="n"/>
      <c r="F669" s="55" t="inlineStr">
        <is>
          <t>TADOなかよしSC</t>
        </is>
      </c>
      <c r="G669" s="35" t="inlineStr">
        <is>
          <t>0-1</t>
        </is>
      </c>
      <c r="H669" s="34">
        <f>IF(G400="0-1","×",IF(G400="1-1","△",IF(G400="1-0","〇",IF(G400="2-0","〇",IF(G400="2-2","△",IF(G400="2-1","〇",IF(G400="0-0","△",IF(G400="3-0","○",IF(G400="4-0","○",IF(G400="4-1","○",IF(G400="3-1","〇",IF(G400="5-0","〇",IF(G400="5-1","〇",IF(G400="7-0","〇",IF(G400="3-2","〇",IF(G400="8-0","〇",IF(G400="4-3","〇",IF(G400="3-2","〇",IF(G400="5-2","〇",IF(G400="4-2","〇",IF(G400="6-0","〇","×")))))))))))))))))))))</f>
        <v/>
      </c>
      <c r="I669" s="56" t="n"/>
      <c r="L669" s="6" t="n"/>
    </row>
    <row r="670" outlineLevel="1" customFormat="1" s="1">
      <c r="B670" s="49" t="n"/>
      <c r="C670" s="146" t="n"/>
      <c r="D670" s="50" t="n"/>
      <c r="E670" s="74" t="n"/>
      <c r="F670" s="57" t="inlineStr">
        <is>
          <t>TADOなかよしSC</t>
        </is>
      </c>
      <c r="G670" s="38" t="inlineStr">
        <is>
          <t>1-3</t>
        </is>
      </c>
      <c r="H670" s="37" t="inlineStr">
        <is>
          <t>×</t>
        </is>
      </c>
      <c r="I670" s="58" t="n"/>
      <c r="L670" s="6" t="n"/>
    </row>
    <row r="671" outlineLevel="1" customFormat="1" s="1">
      <c r="B671" s="63" t="n">
        <v>45199</v>
      </c>
      <c r="C671" s="145">
        <f>B671</f>
        <v/>
      </c>
      <c r="D671" s="64" t="inlineStr">
        <is>
          <t>湘南チャレンジカップ</t>
        </is>
      </c>
      <c r="E671" s="84" t="inlineStr">
        <is>
          <t>大磯運動公園</t>
        </is>
      </c>
      <c r="F671" s="53" t="inlineStr">
        <is>
          <t>CLIO</t>
        </is>
      </c>
      <c r="G671" s="32" t="inlineStr">
        <is>
          <t>0-4</t>
        </is>
      </c>
      <c r="H671" s="31">
        <f>IF(G402="0-1","×",IF(G402="1-1","△",IF(G402="1-0","〇",IF(G402="2-0","〇",IF(G402="2-2","△",IF(G402="2-1","〇",IF(G402="0-0","△",IF(G402="3-0","○",IF(G402="4-0","○",IF(G402="4-1","○",IF(G402="3-1","〇",IF(G402="5-0","〇",IF(G402="5-1","〇",IF(G402="7-0","〇",IF(G402="3-2","〇",IF(G402="8-0","〇",IF(G402="4-3","〇",IF(G402="3-2","〇",IF(G402="5-2","〇",IF(G402="4-2","〇",IF(G402="6-0","〇","×")))))))))))))))))))))</f>
        <v/>
      </c>
      <c r="I671" s="54" t="n"/>
    </row>
    <row r="672" outlineLevel="1" customFormat="1" s="1">
      <c r="B672" s="46" t="n"/>
      <c r="C672" s="144" t="n"/>
      <c r="D672" s="140" t="n"/>
      <c r="E672" s="66" t="n"/>
      <c r="F672" s="113" t="inlineStr">
        <is>
          <t>松波</t>
        </is>
      </c>
      <c r="G672" s="35" t="inlineStr">
        <is>
          <t>1-1</t>
        </is>
      </c>
      <c r="H672" s="34">
        <f>IF(G403="0-1","×",IF(G403="1-1","△",IF(G403="1-0","〇",IF(G403="2-0","〇",IF(G403="2-2","△",IF(G403="2-1","〇",IF(G403="0-0","△",IF(G403="3-0","○",IF(G403="4-0","○",IF(G403="4-1","○",IF(G403="3-1","〇",IF(G403="5-0","〇",IF(G403="5-1","〇",IF(G403="7-0","〇",IF(G403="3-2","〇",IF(G403="8-0","〇",IF(G403="4-3","〇",IF(G403="3-2","〇",IF(G403="5-2","〇",IF(G403="4-2","〇",IF(G403="6-0","〇","×")))))))))))))))))))))</f>
        <v/>
      </c>
      <c r="I672" s="56" t="n"/>
    </row>
    <row r="673" outlineLevel="1" customFormat="1" s="1">
      <c r="B673" s="46" t="n"/>
      <c r="C673" s="144" t="n"/>
      <c r="D673" s="140" t="n"/>
      <c r="E673" s="66" t="n"/>
      <c r="F673" s="55" t="inlineStr">
        <is>
          <t>YSGEM</t>
        </is>
      </c>
      <c r="G673" s="35" t="inlineStr">
        <is>
          <t>0-0</t>
        </is>
      </c>
      <c r="H673" s="34">
        <f>IF(G404="0-1","×",IF(G404="1-1","△",IF(G404="1-0","〇",IF(G404="2-0","〇",IF(G404="2-2","△",IF(G404="2-1","〇",IF(G404="0-0","△",IF(G404="3-0","○",IF(G404="4-0","○",IF(G404="4-1","○",IF(G404="3-1","〇",IF(G404="5-0","〇",IF(G404="5-1","〇",IF(G404="7-0","〇",IF(G404="3-2","〇",IF(G404="8-0","〇",IF(G404="4-3","〇",IF(G404="3-2","〇",IF(G404="5-2","〇",IF(G404="4-2","〇",IF(G404="6-0","〇","×")))))))))))))))))))))</f>
        <v/>
      </c>
      <c r="I673" s="56" t="n"/>
    </row>
    <row r="674" outlineLevel="1" customFormat="1" s="1">
      <c r="B674" s="46" t="n"/>
      <c r="C674" s="144" t="n"/>
      <c r="D674" s="140" t="n"/>
      <c r="E674" s="66" t="n"/>
      <c r="F674" s="55" t="inlineStr">
        <is>
          <t>新林SC</t>
        </is>
      </c>
      <c r="G674" s="35" t="inlineStr">
        <is>
          <t>0-0</t>
        </is>
      </c>
      <c r="H674" s="34">
        <f>IF(G405="0-1","×",IF(G405="1-1","△",IF(G405="1-0","〇",IF(G405="2-0","〇",IF(G405="2-2","△",IF(G405="2-1","〇",IF(G405="0-0","△",IF(G405="3-0","○",IF(G405="4-0","○",IF(G405="4-1","○",IF(G405="3-1","〇",IF(G405="5-0","〇",IF(G405="5-1","〇",IF(G405="7-0","〇",IF(G405="3-2","〇",IF(G405="8-0","〇",IF(G405="4-3","〇",IF(G405="3-2","〇",IF(G405="5-2","〇",IF(G405="4-2","〇",IF(G405="6-0","〇","×")))))))))))))))))))))</f>
        <v/>
      </c>
      <c r="I674" s="56" t="n"/>
    </row>
    <row r="675" outlineLevel="1" customFormat="1" s="1">
      <c r="B675" s="46" t="n"/>
      <c r="C675" s="144" t="n"/>
      <c r="D675" s="140" t="n"/>
      <c r="E675" s="66" t="n"/>
      <c r="F675" s="55" t="inlineStr">
        <is>
          <t>ESF/A</t>
        </is>
      </c>
      <c r="G675" s="35" t="inlineStr">
        <is>
          <t>0-0</t>
        </is>
      </c>
      <c r="H675" s="34">
        <f>IF(G406="0-1","×",IF(G406="1-1","△",IF(G406="1-0","〇",IF(G406="2-0","〇",IF(G406="2-2","△",IF(G406="2-1","〇",IF(G406="0-0","△",IF(G406="3-0","○",IF(G406="4-0","○",IF(G406="4-1","○",IF(G406="3-1","〇",IF(G406="5-0","〇",IF(G406="5-1","〇",IF(G406="7-0","〇",IF(G406="3-2","〇",IF(G406="8-0","〇",IF(G406="4-3","〇",IF(G406="3-2","〇",IF(G406="5-2","〇",IF(G406="4-2","〇",IF(G406="6-0","〇","×")))))))))))))))))))))</f>
        <v/>
      </c>
      <c r="I675" s="56" t="n"/>
    </row>
    <row r="676" outlineLevel="1" customFormat="1" s="1">
      <c r="B676" s="49" t="n"/>
      <c r="C676" s="146" t="n"/>
      <c r="D676" s="50" t="n"/>
      <c r="E676" s="74" t="n"/>
      <c r="F676" s="57" t="inlineStr">
        <is>
          <t>エスペランサ</t>
        </is>
      </c>
      <c r="G676" s="38" t="inlineStr">
        <is>
          <t>1-1</t>
        </is>
      </c>
      <c r="H676" s="37" t="inlineStr">
        <is>
          <t>×</t>
        </is>
      </c>
      <c r="I676" s="58" t="inlineStr">
        <is>
          <t>PK2-3</t>
        </is>
      </c>
    </row>
    <row r="677" outlineLevel="1" customFormat="1" s="1">
      <c r="B677" s="46" t="n">
        <v>45193</v>
      </c>
      <c r="C677" s="144">
        <f>B677</f>
        <v/>
      </c>
      <c r="D677" s="140" t="inlineStr">
        <is>
          <t>TRM</t>
        </is>
      </c>
      <c r="E677" s="66" t="inlineStr">
        <is>
          <t>一色小学校</t>
        </is>
      </c>
      <c r="F677" s="61" t="inlineStr">
        <is>
          <t>葉山JGK</t>
        </is>
      </c>
      <c r="G677" s="41" t="inlineStr">
        <is>
          <t>0-1</t>
        </is>
      </c>
      <c r="H677" s="40">
        <f>IF(G408="0-1","×",IF(G408="1-1","△",IF(G408="1-0","〇",IF(G408="2-0","〇",IF(G408="2-2","△",IF(G408="2-1","〇",IF(G408="0-0","△",IF(G408="3-0","○",IF(G408="4-0","○",IF(G408="4-1","○",IF(G408="3-1","〇",IF(G408="5-0","〇",IF(G408="5-1","〇",IF(G408="7-0","〇",IF(G408="3-2","〇",IF(G408="8-0","〇",IF(G408="4-3","〇",IF(G408="3-2","〇",IF(G408="5-2","〇",IF(G408="4-2","〇",IF(G408="6-0","〇","×")))))))))))))))))))))</f>
        <v/>
      </c>
      <c r="I677" s="62" t="n"/>
    </row>
    <row r="678" outlineLevel="1" customFormat="1" s="1">
      <c r="B678" s="46" t="n"/>
      <c r="C678" s="144" t="n"/>
      <c r="D678" s="140" t="n"/>
      <c r="E678" s="66" t="n"/>
      <c r="F678" s="55" t="inlineStr">
        <is>
          <t>葉山JGK</t>
        </is>
      </c>
      <c r="G678" s="35" t="inlineStr">
        <is>
          <t>0-0</t>
        </is>
      </c>
      <c r="H678" s="34">
        <f>IF(G409="0-1","×",IF(G409="1-1","△",IF(G409="1-0","〇",IF(G409="2-0","〇",IF(G409="2-2","△",IF(G409="2-1","〇",IF(G409="0-0","△",IF(G409="3-0","○",IF(G409="4-0","○",IF(G409="4-1","○",IF(G409="3-1","〇",IF(G409="5-0","〇",IF(G409="5-1","〇",IF(G409="7-0","〇",IF(G409="3-2","〇",IF(G409="8-0","〇",IF(G409="4-3","〇",IF(G409="3-2","〇",IF(G409="5-2","〇",IF(G409="4-2","〇",IF(G409="6-0","〇","×")))))))))))))))))))))</f>
        <v/>
      </c>
      <c r="I678" s="56" t="n"/>
    </row>
    <row r="679" outlineLevel="1" customFormat="1" s="1">
      <c r="B679" s="46" t="n"/>
      <c r="C679" s="144" t="n"/>
      <c r="D679" s="140" t="n"/>
      <c r="E679" s="66" t="n"/>
      <c r="F679" s="55" t="inlineStr">
        <is>
          <t>葉山JGK</t>
        </is>
      </c>
      <c r="G679" s="35" t="inlineStr">
        <is>
          <t>0-2</t>
        </is>
      </c>
      <c r="H679" s="34">
        <f>IF(G410="0-1","×",IF(G410="1-1","△",IF(G410="1-0","〇",IF(G410="2-0","〇",IF(G410="2-2","△",IF(G410="2-1","〇",IF(G410="0-0","△",IF(G410="3-0","○",IF(G410="4-0","○",IF(G410="4-1","○",IF(G410="3-1","〇",IF(G410="5-0","〇",IF(G410="5-1","〇",IF(G410="7-0","〇",IF(G410="3-2","〇",IF(G410="8-0","〇",IF(G410="4-3","〇",IF(G410="3-2","〇",IF(G410="5-2","〇",IF(G410="4-2","〇",IF(G410="6-0","〇","×")))))))))))))))))))))</f>
        <v/>
      </c>
      <c r="I679" s="56" t="n"/>
    </row>
    <row r="680" outlineLevel="1" customFormat="1" s="1">
      <c r="B680" s="46" t="n"/>
      <c r="C680" s="144" t="n"/>
      <c r="D680" s="140" t="n"/>
      <c r="E680" s="66" t="n"/>
      <c r="F680" s="55" t="inlineStr">
        <is>
          <t>葉山JGK</t>
        </is>
      </c>
      <c r="G680" s="35" t="inlineStr">
        <is>
          <t>0-0</t>
        </is>
      </c>
      <c r="H680" s="34">
        <f>IF(G411="0-1","×",IF(G411="1-1","△",IF(G411="1-0","〇",IF(G411="2-0","〇",IF(G411="2-2","△",IF(G411="2-1","〇",IF(G411="0-0","△",IF(G411="3-0","○",IF(G411="4-0","○",IF(G411="4-1","○",IF(G411="3-1","〇",IF(G411="5-0","〇",IF(G411="5-1","〇",IF(G411="7-0","〇",IF(G411="3-2","〇",IF(G411="8-0","〇",IF(G411="4-3","〇",IF(G411="3-2","〇",IF(G411="5-2","〇",IF(G411="4-2","〇",IF(G411="6-0","〇","×")))))))))))))))))))))</f>
        <v/>
      </c>
      <c r="I680" s="56" t="n"/>
    </row>
    <row r="681" outlineLevel="1" customFormat="1" s="1">
      <c r="B681" s="46" t="n"/>
      <c r="C681" s="144" t="n"/>
      <c r="D681" s="140" t="n"/>
      <c r="E681" s="66" t="n"/>
      <c r="F681" s="55" t="inlineStr">
        <is>
          <t>葉山JGK</t>
        </is>
      </c>
      <c r="G681" s="35" t="inlineStr">
        <is>
          <t>2-0</t>
        </is>
      </c>
      <c r="H681" s="34">
        <f>IF(G412="0-1","×",IF(G412="1-1","△",IF(G412="1-0","〇",IF(G412="2-0","〇",IF(G412="2-2","△",IF(G412="2-1","〇",IF(G412="0-0","△",IF(G412="3-0","○",IF(G412="4-0","○",IF(G412="4-1","○",IF(G412="3-1","〇",IF(G412="5-0","〇",IF(G412="5-1","〇",IF(G412="7-0","〇",IF(G412="3-2","〇",IF(G412="8-0","〇",IF(G412="4-3","〇",IF(G412="3-2","〇",IF(G412="5-2","〇",IF(G412="4-2","〇",IF(G412="6-0","〇","×")))))))))))))))))))))</f>
        <v/>
      </c>
      <c r="I681" s="56" t="n"/>
    </row>
    <row r="682" outlineLevel="1" customFormat="1" s="1">
      <c r="B682" s="46" t="n"/>
      <c r="C682" s="144" t="n"/>
      <c r="D682" s="140" t="n"/>
      <c r="E682" s="66" t="n"/>
      <c r="F682" s="55" t="inlineStr">
        <is>
          <t>葉山JGK</t>
        </is>
      </c>
      <c r="G682" s="35" t="inlineStr">
        <is>
          <t>0-1</t>
        </is>
      </c>
      <c r="H682" s="34">
        <f>IF(G413="0-1","×",IF(G413="1-1","△",IF(G413="1-0","〇",IF(G413="2-0","〇",IF(G413="2-2","△",IF(G413="2-1","〇",IF(G413="0-0","△",IF(G413="3-0","○",IF(G413="4-0","○",IF(G413="4-1","○",IF(G413="3-1","〇",IF(G413="5-0","〇",IF(G413="5-1","〇",IF(G413="7-0","〇",IF(G413="3-2","〇",IF(G413="8-0","〇",IF(G413="4-3","〇",IF(G413="3-2","〇",IF(G413="5-2","〇",IF(G413="4-2","〇",IF(G413="6-0","〇","×")))))))))))))))))))))</f>
        <v/>
      </c>
      <c r="I682" s="56" t="n"/>
    </row>
    <row r="683" outlineLevel="1" customFormat="1" s="1">
      <c r="B683" s="46" t="n"/>
      <c r="C683" s="144" t="n"/>
      <c r="D683" s="140" t="n"/>
      <c r="E683" s="66" t="n"/>
      <c r="F683" s="55" t="inlineStr">
        <is>
          <t>葉山JGK</t>
        </is>
      </c>
      <c r="G683" s="35" t="inlineStr">
        <is>
          <t>1-0</t>
        </is>
      </c>
      <c r="H683" s="34">
        <f>IF(G414="0-1","×",IF(G414="1-1","△",IF(G414="1-0","〇",IF(G414="2-0","〇",IF(G414="2-2","△",IF(G414="2-1","〇",IF(G414="0-0","△",IF(G414="3-0","○",IF(G414="4-0","○",IF(G414="4-1","○",IF(G414="3-1","〇",IF(G414="5-0","〇",IF(G414="5-1","〇",IF(G414="7-0","〇",IF(G414="3-2","〇",IF(G414="8-0","〇",IF(G414="4-3","〇",IF(G414="3-2","〇",IF(G414="5-2","〇",IF(G414="4-2","〇",IF(G414="6-0","〇","×")))))))))))))))))))))</f>
        <v/>
      </c>
      <c r="I683" s="56" t="n"/>
    </row>
    <row r="684" outlineLevel="1" customFormat="1" s="1">
      <c r="B684" s="46" t="n"/>
      <c r="C684" s="144" t="n"/>
      <c r="D684" s="140" t="n"/>
      <c r="E684" s="66" t="n"/>
      <c r="F684" s="55" t="inlineStr">
        <is>
          <t>葉山JGK</t>
        </is>
      </c>
      <c r="G684" s="35" t="inlineStr">
        <is>
          <t>0-1</t>
        </is>
      </c>
      <c r="H684" s="34">
        <f>IF(G415="0-1","×",IF(G415="1-1","△",IF(G415="1-0","〇",IF(G415="2-0","〇",IF(G415="2-2","△",IF(G415="2-1","〇",IF(G415="0-0","△",IF(G415="3-0","○",IF(G415="4-0","○",IF(G415="4-1","○",IF(G415="3-1","〇",IF(G415="5-0","〇",IF(G415="5-1","〇",IF(G415="7-0","〇",IF(G415="3-2","〇",IF(G415="8-0","〇",IF(G415="4-3","〇",IF(G415="3-2","〇",IF(G415="5-2","〇",IF(G415="4-2","〇",IF(G415="6-0","〇","×")))))))))))))))))))))</f>
        <v/>
      </c>
      <c r="I684" s="56" t="n"/>
    </row>
    <row r="685" outlineLevel="1" customFormat="1" s="1">
      <c r="B685" s="46" t="n"/>
      <c r="C685" s="144" t="n"/>
      <c r="D685" s="140" t="n"/>
      <c r="E685" s="66" t="n"/>
      <c r="F685" s="55" t="inlineStr">
        <is>
          <t>葉山JGK</t>
        </is>
      </c>
      <c r="G685" s="35" t="inlineStr">
        <is>
          <t>1-0</t>
        </is>
      </c>
      <c r="H685" s="34">
        <f>IF(G416="0-1","×",IF(G416="1-1","△",IF(G416="1-0","〇",IF(G416="2-0","〇",IF(G416="2-2","△",IF(G416="2-1","〇",IF(G416="0-0","△",IF(G416="3-0","○",IF(G416="4-0","○",IF(G416="4-1","○",IF(G416="3-1","〇",IF(G416="5-0","〇",IF(G416="5-1","〇",IF(G416="7-0","〇",IF(G416="3-2","〇",IF(G416="8-0","〇",IF(G416="4-3","〇",IF(G416="3-2","〇",IF(G416="5-2","〇",IF(G416="4-2","〇",IF(G416="6-0","〇","×")))))))))))))))))))))</f>
        <v/>
      </c>
      <c r="I685" s="56" t="n"/>
    </row>
    <row r="686" outlineLevel="1" customFormat="1" s="1">
      <c r="B686" s="46" t="n"/>
      <c r="C686" s="144" t="n"/>
      <c r="D686" s="140" t="n"/>
      <c r="E686" s="66" t="n"/>
      <c r="F686" s="55" t="inlineStr">
        <is>
          <t>葉山JGK</t>
        </is>
      </c>
      <c r="G686" s="35" t="inlineStr">
        <is>
          <t>0-0</t>
        </is>
      </c>
      <c r="H686" s="34">
        <f>IF(G417="0-1","×",IF(G417="1-1","△",IF(G417="1-0","〇",IF(G417="2-0","〇",IF(G417="2-2","△",IF(G417="2-1","〇",IF(G417="0-0","△",IF(G417="3-0","○",IF(G417="4-0","○",IF(G417="4-1","○",IF(G417="3-1","〇",IF(G417="5-0","〇",IF(G417="5-1","〇",IF(G417="7-0","〇",IF(G417="3-2","〇",IF(G417="8-0","〇",IF(G417="4-3","〇",IF(G417="3-2","〇",IF(G417="5-2","〇",IF(G417="4-2","〇",IF(G417="6-0","〇","×")))))))))))))))))))))</f>
        <v/>
      </c>
      <c r="I686" s="56" t="n"/>
    </row>
    <row r="687" outlineLevel="1" customFormat="1" s="1">
      <c r="B687" s="63" t="n">
        <v>45185</v>
      </c>
      <c r="C687" s="145">
        <f>B687</f>
        <v/>
      </c>
      <c r="D687" s="64" t="inlineStr">
        <is>
          <t>TRM</t>
        </is>
      </c>
      <c r="E687" s="84" t="inlineStr">
        <is>
          <t>船越小学校</t>
        </is>
      </c>
      <c r="F687" s="53" t="inlineStr">
        <is>
          <t>たかとりB</t>
        </is>
      </c>
      <c r="G687" s="32" t="inlineStr">
        <is>
          <t>11-0</t>
        </is>
      </c>
      <c r="H687" s="31">
        <f>IF(G418="0-1","×",IF(G418="1-1","△",IF(G418="1-0","〇",IF(G418="2-0","〇",IF(G418="2-2","△",IF(G418="2-1","〇",IF(G418="0-0","△",IF(G418="3-0","○",IF(G418="4-0","○",IF(G418="4-1","○",IF(G418="3-1","〇",IF(G418="5-0","〇",IF(G418="5-1","〇",IF(G418="7-0","〇",IF(G418="3-2","〇",IF(G418="8-0","〇",IF(G418="4-3","〇",IF(G418="3-2","〇",IF(G418="5-2","〇",IF(G418="4-2","〇",IF(G418="6-0","〇",IF(G418="3-2","〇",IF(G418="7-0","〇",IF(G418="7-1","〇",IF(G418="10-0","〇",IF(G418="11-0","〇","×"))))))))))))))))))))))))))</f>
        <v/>
      </c>
      <c r="I687" s="54" t="n"/>
    </row>
    <row r="688" outlineLevel="1" customFormat="1" s="1">
      <c r="B688" s="46" t="n"/>
      <c r="C688" s="144" t="n"/>
      <c r="D688" s="140" t="n"/>
      <c r="E688" s="66" t="n"/>
      <c r="F688" s="55" t="inlineStr">
        <is>
          <t>船越B</t>
        </is>
      </c>
      <c r="G688" s="35" t="inlineStr">
        <is>
          <t>3-5</t>
        </is>
      </c>
      <c r="H688" s="34">
        <f>IF(G419="0-1","×",IF(G419="1-1","△",IF(G419="1-0","〇",IF(G419="2-0","〇",IF(G419="2-2","△",IF(G419="2-1","〇",IF(G419="0-0","△",IF(G419="3-0","○",IF(G419="4-0","○",IF(G419="4-1","○",IF(G419="3-1","〇",IF(G419="5-0","〇",IF(G419="5-1","〇",IF(G419="7-0","〇",IF(G419="3-2","〇",IF(G419="8-0","〇",IF(G419="4-3","〇",IF(G419="3-2","〇",IF(G419="5-2","〇",IF(G419="4-2","〇",IF(G419="6-0","〇",IF(G419="3-2","〇",IF(G419="7-0","〇",IF(G419="7-1","〇",IF(G419="10-0","〇",IF(G419="11-0","〇","×"))))))))))))))))))))))))))</f>
        <v/>
      </c>
      <c r="I688" s="56" t="n"/>
    </row>
    <row r="689" outlineLevel="1" customFormat="1" s="1">
      <c r="B689" s="46" t="n"/>
      <c r="C689" s="144" t="n"/>
      <c r="D689" s="140" t="n"/>
      <c r="E689" s="66" t="n"/>
      <c r="F689" s="55" t="inlineStr">
        <is>
          <t>たかとりA</t>
        </is>
      </c>
      <c r="G689" s="35" t="inlineStr">
        <is>
          <t>3-0</t>
        </is>
      </c>
      <c r="H689" s="34">
        <f>IF(G420="0-1","×",IF(G420="1-1","△",IF(G420="1-0","〇",IF(G420="2-0","〇",IF(G420="2-2","△",IF(G420="2-1","〇",IF(G420="0-0","△",IF(G420="3-0","○",IF(G420="4-0","○",IF(G420="4-1","○",IF(G420="3-1","〇",IF(G420="5-0","〇",IF(G420="5-1","〇",IF(G420="7-0","〇",IF(G420="3-2","〇",IF(G420="8-0","〇",IF(G420="4-3","〇",IF(G420="3-2","〇",IF(G420="5-2","〇",IF(G420="4-2","〇",IF(G420="6-0","〇",IF(G420="3-2","〇",IF(G420="7-0","〇",IF(G420="7-1","〇",IF(G420="10-0","〇",IF(G420="11-0","〇","×"))))))))))))))))))))))))))</f>
        <v/>
      </c>
      <c r="I689" s="56" t="n"/>
    </row>
    <row r="690" outlineLevel="1" customFormat="1" s="1">
      <c r="B690" s="46" t="n"/>
      <c r="C690" s="144" t="n"/>
      <c r="D690" s="140" t="n"/>
      <c r="E690" s="66" t="n"/>
      <c r="F690" s="55" t="inlineStr">
        <is>
          <t>船越A</t>
        </is>
      </c>
      <c r="G690" s="35" t="inlineStr">
        <is>
          <t>3-3</t>
        </is>
      </c>
      <c r="H690" s="34">
        <f>IF(G421="0-1","×",IF(G421="1-1","△",IF(G421="1-0","〇",IF(G421="2-0","〇",IF(G421="2-2","△",IF(G421="2-1","〇",IF(G421="0-0","△",IF(G421="3-0","○",IF(G421="4-0","○",IF(G421="4-1","○",IF(G421="3-1","〇",IF(G421="5-0","〇",IF(G421="5-1","〇",IF(G421="7-0","〇",IF(G421="3-2","〇",IF(G421="8-0","〇",IF(G421="4-3","〇",IF(G421="3-2","〇",IF(G421="5-2","〇",IF(G421="4-2","〇",IF(G421="6-0","〇",IF(G421="3-2","〇",IF(G421="7-0","〇",IF(G421="7-1","〇",IF(G421="10-0","〇",IF(G421="11-0","〇","×"))))))))))))))))))))))))))</f>
        <v/>
      </c>
      <c r="I690" s="56" t="n"/>
    </row>
    <row r="691" outlineLevel="1" customFormat="1" s="1">
      <c r="B691" s="46" t="n"/>
      <c r="C691" s="144" t="n"/>
      <c r="D691" s="140" t="n"/>
      <c r="E691" s="66" t="n"/>
      <c r="F691" s="55" t="inlineStr">
        <is>
          <t>たかとりB</t>
        </is>
      </c>
      <c r="G691" s="35" t="inlineStr">
        <is>
          <t>6-0</t>
        </is>
      </c>
      <c r="H691" s="34">
        <f>IF(G422="0-1","×",IF(G422="1-1","△",IF(G422="1-0","〇",IF(G422="2-0","〇",IF(G422="2-2","△",IF(G422="2-1","〇",IF(G422="0-0","△",IF(G422="3-0","○",IF(G422="4-0","○",IF(G422="4-1","○",IF(G422="3-1","〇",IF(G422="5-0","〇",IF(G422="5-1","〇",IF(G422="7-0","〇",IF(G422="3-2","〇",IF(G422="8-0","〇",IF(G422="4-3","〇",IF(G422="3-2","〇",IF(G422="5-2","〇",IF(G422="4-2","〇",IF(G422="6-0","〇",IF(G422="3-2","〇",IF(G422="7-0","〇",IF(G422="7-1","〇",IF(G422="10-0","〇",IF(G422="11-0","〇","×"))))))))))))))))))))))))))</f>
        <v/>
      </c>
      <c r="I691" s="56" t="n"/>
    </row>
    <row r="692" outlineLevel="1" customFormat="1" s="1">
      <c r="B692" s="46" t="n"/>
      <c r="C692" s="144" t="n"/>
      <c r="D692" s="140" t="n"/>
      <c r="E692" s="66" t="n"/>
      <c r="F692" s="55" t="inlineStr">
        <is>
          <t>船越B</t>
        </is>
      </c>
      <c r="G692" s="35" t="inlineStr">
        <is>
          <t>1-1</t>
        </is>
      </c>
      <c r="H692" s="34">
        <f>IF(G423="0-1","×",IF(G423="1-1","△",IF(G423="1-0","〇",IF(G423="2-0","〇",IF(G423="2-2","△",IF(G423="2-1","〇",IF(G423="0-0","△",IF(G423="3-0","○",IF(G423="4-0","○",IF(G423="4-1","○",IF(G423="3-1","〇",IF(G423="5-0","〇",IF(G423="5-1","〇",IF(G423="7-0","〇",IF(G423="3-2","〇",IF(G423="8-0","〇",IF(G423="4-3","〇",IF(G423="3-2","〇",IF(G423="5-2","〇",IF(G423="4-2","〇",IF(G423="6-0","〇",IF(G423="3-2","〇",IF(G423="7-0","〇",IF(G423="7-1","〇",IF(G423="10-0","〇",IF(G423="11-0","〇","×"))))))))))))))))))))))))))</f>
        <v/>
      </c>
      <c r="I692" s="56" t="n"/>
    </row>
    <row r="693" outlineLevel="1" customFormat="1" s="1">
      <c r="B693" s="46" t="n"/>
      <c r="C693" s="144" t="n"/>
      <c r="D693" s="140" t="n"/>
      <c r="E693" s="66" t="n"/>
      <c r="F693" s="55" t="inlineStr">
        <is>
          <t>たかとりA</t>
        </is>
      </c>
      <c r="G693" s="35" t="inlineStr">
        <is>
          <t>1-4</t>
        </is>
      </c>
      <c r="H693" s="34">
        <f>IF(G424="0-1","×",IF(G424="1-1","△",IF(G424="1-0","〇",IF(G424="2-0","〇",IF(G424="2-2","△",IF(G424="2-1","〇",IF(G424="0-0","△",IF(G424="3-0","○",IF(G424="4-0","○",IF(G424="4-1","○",IF(G424="3-1","〇",IF(G424="5-0","〇",IF(G424="5-1","〇",IF(G424="7-0","〇",IF(G424="3-2","〇",IF(G424="8-0","〇",IF(G424="4-3","〇",IF(G424="3-2","〇",IF(G424="5-2","〇",IF(G424="4-2","〇",IF(G424="6-0","〇",IF(G424="3-2","〇",IF(G424="7-0","〇",IF(G424="7-1","〇",IF(G424="10-0","〇",IF(G424="11-0","〇","×"))))))))))))))))))))))))))</f>
        <v/>
      </c>
      <c r="I693" s="56" t="n"/>
    </row>
    <row r="694" outlineLevel="1" customFormat="1" s="1">
      <c r="B694" s="46" t="n"/>
      <c r="C694" s="144" t="n"/>
      <c r="D694" s="140" t="n"/>
      <c r="E694" s="66" t="n"/>
      <c r="F694" s="57" t="inlineStr">
        <is>
          <t>船越A</t>
        </is>
      </c>
      <c r="G694" s="38" t="inlineStr">
        <is>
          <t>5-0</t>
        </is>
      </c>
      <c r="H694" s="37">
        <f>IF(G425="0-1","×",IF(G425="1-1","△",IF(G425="1-0","〇",IF(G425="2-0","〇",IF(G425="2-2","△",IF(G425="2-1","〇",IF(G425="0-0","△",IF(G425="3-0","○",IF(G425="4-0","○",IF(G425="4-1","○",IF(G425="3-1","〇",IF(G425="5-0","〇",IF(G425="5-1","〇",IF(G425="7-0","〇",IF(G425="3-2","〇",IF(G425="8-0","〇",IF(G425="4-3","〇",IF(G425="3-2","〇",IF(G425="5-2","〇",IF(G425="4-2","〇",IF(G425="6-0","〇",IF(G425="3-2","〇",IF(G425="7-0","〇",IF(G425="7-1","〇",IF(G425="10-0","〇",IF(G425="11-0","〇","×"))))))))))))))))))))))))))</f>
        <v/>
      </c>
      <c r="I694" s="58" t="n"/>
    </row>
    <row r="695" outlineLevel="1" customFormat="1" s="1">
      <c r="B695" s="63" t="n">
        <v>45179</v>
      </c>
      <c r="C695" s="145">
        <f>B695</f>
        <v/>
      </c>
      <c r="D695" s="64" t="inlineStr">
        <is>
          <t>スーパーリーグ</t>
        </is>
      </c>
      <c r="E695" s="84" t="inlineStr">
        <is>
          <t>はまゆうG</t>
        </is>
      </c>
      <c r="F695" s="53" t="inlineStr">
        <is>
          <t>シーガルズ</t>
        </is>
      </c>
      <c r="G695" s="32" t="inlineStr">
        <is>
          <t>3-2</t>
        </is>
      </c>
      <c r="H695" s="40">
        <f>IF(G426="0-1","×",IF(G426="1-1","△",IF(G426="1-0","〇",IF(G426="2-0","〇",IF(G426="2-2","△",IF(G426="2-1","〇",IF(G426="0-0","△",IF(G426="3-0","○",IF(G426="4-0","○",IF(G426="4-1","○",IF(G426="3-1","〇",IF(G426="5-0","〇",IF(G426="5-1","〇",IF(G426="7-0","〇",IF(G426="3-2","〇",IF(G426="8-0","〇",IF(G426="4-3","〇",IF(G426="3-2","〇",IF(G426="5-2","〇",IF(G426="4-2","〇",IF(G426="6-0","〇","×")))))))))))))))))))))</f>
        <v/>
      </c>
      <c r="I695" s="54" t="n"/>
    </row>
    <row r="696" outlineLevel="1" customFormat="1" s="1">
      <c r="B696" s="46" t="n"/>
      <c r="C696" s="144" t="n"/>
      <c r="D696" s="140" t="n"/>
      <c r="E696" s="66" t="n"/>
      <c r="F696" s="55" t="inlineStr">
        <is>
          <t>久里浜FC</t>
        </is>
      </c>
      <c r="G696" s="35" t="inlineStr">
        <is>
          <t>7-1</t>
        </is>
      </c>
      <c r="H696" s="34" t="inlineStr">
        <is>
          <t>〇</t>
        </is>
      </c>
      <c r="I696" s="56" t="inlineStr">
        <is>
          <t>TRM</t>
        </is>
      </c>
    </row>
    <row r="697" outlineLevel="1" customFormat="1" s="1">
      <c r="B697" s="46" t="n"/>
      <c r="C697" s="144" t="n"/>
      <c r="D697" s="140" t="n"/>
      <c r="E697" s="66" t="n"/>
      <c r="F697" s="55" t="inlineStr">
        <is>
          <t>シーガルズ</t>
        </is>
      </c>
      <c r="G697" s="35" t="inlineStr">
        <is>
          <t>0-3</t>
        </is>
      </c>
      <c r="H697" s="34">
        <f>IF(G428="0-1","×",IF(G428="1-1","△",IF(G428="1-0","〇",IF(G428="2-0","〇",IF(G428="2-2","△",IF(G428="2-1","〇",IF(G428="0-0","△",IF(G428="3-0","○",IF(G428="4-0","○",IF(G428="4-1","○",IF(G428="3-1","〇",IF(G428="5-0","〇",IF(G428="5-1","〇",IF(G428="7-0","〇",IF(G428="3-2","〇",IF(G428="8-0","〇",IF(G428="4-3","〇",IF(G428="3-2","〇",IF(G428="5-2","〇",IF(G428="4-2","〇",IF(G428="6-0","〇","×")))))))))))))))))))))</f>
        <v/>
      </c>
      <c r="I697" s="56" t="inlineStr">
        <is>
          <t>TRM</t>
        </is>
      </c>
    </row>
    <row r="698" outlineLevel="1" customFormat="1" s="1">
      <c r="B698" s="46" t="n"/>
      <c r="C698" s="144" t="n"/>
      <c r="D698" s="140" t="n"/>
      <c r="E698" s="66" t="n"/>
      <c r="F698" s="55" t="inlineStr">
        <is>
          <t>久里浜FC</t>
        </is>
      </c>
      <c r="G698" s="38" t="inlineStr">
        <is>
          <t>1-0</t>
        </is>
      </c>
      <c r="H698" s="37">
        <f>IF(G429="0-1","×",IF(G429="1-1","△",IF(G429="1-0","〇",IF(G429="2-0","〇",IF(G429="2-2","△",IF(G429="2-1","〇",IF(G429="0-0","△",IF(G429="3-0","○",IF(G429="4-0","○",IF(G429="4-1","○",IF(G429="3-1","〇",IF(G429="5-0","〇",IF(G429="5-1","〇",IF(G429="7-0","〇",IF(G429="3-2","〇",IF(G429="8-0","〇",IF(G429="4-3","〇",IF(G429="3-2","〇",IF(G429="5-2","〇",IF(G429="4-2","〇",IF(G429="6-0","〇","×")))))))))))))))))))))</f>
        <v/>
      </c>
      <c r="I698" s="58" t="inlineStr">
        <is>
          <t>TRM</t>
        </is>
      </c>
    </row>
    <row r="699" outlineLevel="1" customFormat="1" s="1">
      <c r="B699" s="63" t="n">
        <v>45178</v>
      </c>
      <c r="C699" s="145">
        <f>B699</f>
        <v/>
      </c>
      <c r="D699" s="64" t="inlineStr">
        <is>
          <t>TRM</t>
        </is>
      </c>
      <c r="E699" s="84" t="inlineStr">
        <is>
          <t>藤沢小学校</t>
        </is>
      </c>
      <c r="F699" s="53" t="inlineStr">
        <is>
          <t>藤沢FC</t>
        </is>
      </c>
      <c r="G699" s="41" t="inlineStr">
        <is>
          <t>0-2</t>
        </is>
      </c>
      <c r="H699" s="40">
        <f>IF(G430="0-1","×",IF(G430="1-1","△",IF(G430="1-0","〇",IF(G430="2-0","〇",IF(G430="2-2","△",IF(G430="2-1","〇",IF(G430="0-0","△",IF(G430="3-0","○",IF(G430="4-0","○",IF(G430="4-1","○",IF(G430="3-1","〇",IF(G430="5-0","〇",IF(G430="5-1","〇",IF(G430="7-0","〇",IF(G430="3-2","〇",IF(G430="8-0","〇",IF(G430="4-3","〇",IF(G430="3-2","〇",IF(G430="5-2","〇",IF(G430="4-2","〇",IF(G430="6-0","〇","×")))))))))))))))))))))</f>
        <v/>
      </c>
      <c r="I699" s="62" t="n"/>
    </row>
    <row r="700" outlineLevel="1" customFormat="1" s="1">
      <c r="B700" s="46" t="n"/>
      <c r="C700" s="144" t="n"/>
      <c r="D700" s="140" t="n"/>
      <c r="E700" s="66" t="n"/>
      <c r="F700" s="55" t="inlineStr">
        <is>
          <t>藤沢FC</t>
        </is>
      </c>
      <c r="G700" s="35" t="inlineStr">
        <is>
          <t>0-2</t>
        </is>
      </c>
      <c r="H700" s="34">
        <f>IF(G431="0-1","×",IF(G431="1-1","△",IF(G431="1-0","〇",IF(G431="2-0","〇",IF(G431="2-2","△",IF(G431="2-1","〇",IF(G431="0-0","△",IF(G431="3-0","○",IF(G431="4-0","○",IF(G431="4-1","○",IF(G431="3-1","〇",IF(G431="5-0","〇",IF(G431="5-1","〇",IF(G431="7-0","〇",IF(G431="3-2","〇",IF(G431="8-0","〇",IF(G431="4-3","〇",IF(G431="3-2","〇",IF(G431="5-2","〇",IF(G431="4-2","〇",IF(G431="6-0","〇","×")))))))))))))))))))))</f>
        <v/>
      </c>
      <c r="I700" s="56" t="n"/>
    </row>
    <row r="701" outlineLevel="1" customFormat="1" s="1">
      <c r="B701" s="46" t="n"/>
      <c r="C701" s="144" t="n"/>
      <c r="D701" s="140" t="n"/>
      <c r="E701" s="66" t="n"/>
      <c r="F701" s="55" t="inlineStr">
        <is>
          <t>藤沢FC</t>
        </is>
      </c>
      <c r="G701" s="35" t="inlineStr">
        <is>
          <t>0-1</t>
        </is>
      </c>
      <c r="H701" s="34">
        <f>IF(G432="0-1","×",IF(G432="1-1","△",IF(G432="1-0","〇",IF(G432="2-0","〇",IF(G432="2-2","△",IF(G432="2-1","〇",IF(G432="0-0","△",IF(G432="3-0","○",IF(G432="4-0","○",IF(G432="4-1","○",IF(G432="3-1","〇",IF(G432="5-0","〇",IF(G432="5-1","〇",IF(G432="7-0","〇",IF(G432="3-2","〇",IF(G432="8-0","〇",IF(G432="4-3","〇",IF(G432="3-2","〇",IF(G432="5-2","〇",IF(G432="4-2","〇",IF(G432="6-0","〇","×")))))))))))))))))))))</f>
        <v/>
      </c>
      <c r="I701" s="56" t="n"/>
    </row>
    <row r="702" outlineLevel="1" customFormat="1" s="1">
      <c r="B702" s="46" t="n"/>
      <c r="C702" s="144" t="n"/>
      <c r="D702" s="140" t="n"/>
      <c r="E702" s="66" t="n"/>
      <c r="F702" s="55" t="inlineStr">
        <is>
          <t>藤沢FC</t>
        </is>
      </c>
      <c r="G702" s="35" t="inlineStr">
        <is>
          <t>0-3</t>
        </is>
      </c>
      <c r="H702" s="34">
        <f>IF(G433="0-1","×",IF(G433="1-1","△",IF(G433="1-0","〇",IF(G433="2-0","〇",IF(G433="2-2","△",IF(G433="2-1","〇",IF(G433="0-0","△",IF(G433="3-0","○",IF(G433="4-0","○",IF(G433="4-1","○",IF(G433="3-1","〇",IF(G433="5-0","〇",IF(G433="5-1","〇",IF(G433="7-0","〇",IF(G433="3-2","〇",IF(G433="8-0","〇",IF(G433="4-3","〇",IF(G433="3-2","〇",IF(G433="5-2","〇",IF(G433="4-2","〇",IF(G433="6-0","〇","×")))))))))))))))))))))</f>
        <v/>
      </c>
      <c r="I702" s="56" t="n"/>
    </row>
    <row r="703" outlineLevel="1" customFormat="1" s="1">
      <c r="B703" s="46" t="n"/>
      <c r="C703" s="144" t="n"/>
      <c r="D703" s="140" t="n"/>
      <c r="E703" s="66" t="n"/>
      <c r="F703" s="55" t="inlineStr">
        <is>
          <t>藤沢FC</t>
        </is>
      </c>
      <c r="G703" s="35" t="inlineStr">
        <is>
          <t>0-1</t>
        </is>
      </c>
      <c r="H703" s="34">
        <f>IF(G434="0-1","×",IF(G434="1-1","△",IF(G434="1-0","〇",IF(G434="2-0","〇",IF(G434="2-2","△",IF(G434="2-1","〇",IF(G434="0-0","△",IF(G434="3-0","○",IF(G434="4-0","○",IF(G434="4-1","○",IF(G434="3-1","〇",IF(G434="5-0","〇",IF(G434="5-1","〇",IF(G434="7-0","〇",IF(G434="3-2","〇",IF(G434="8-0","〇",IF(G434="4-3","〇",IF(G434="3-2","〇",IF(G434="5-2","〇",IF(G434="4-2","〇",IF(G434="6-0","〇","×")))))))))))))))))))))</f>
        <v/>
      </c>
      <c r="I703" s="56" t="n"/>
    </row>
    <row r="704" outlineLevel="1" customFormat="1" s="1">
      <c r="B704" s="46" t="n"/>
      <c r="C704" s="144" t="n"/>
      <c r="D704" s="140" t="n"/>
      <c r="E704" s="66" t="n"/>
      <c r="F704" s="55" t="inlineStr">
        <is>
          <t>藤沢FC</t>
        </is>
      </c>
      <c r="G704" s="35" t="inlineStr">
        <is>
          <t>1-1</t>
        </is>
      </c>
      <c r="H704" s="34">
        <f>IF(G435="0-1","×",IF(G435="1-1","△",IF(G435="1-0","〇",IF(G435="2-0","〇",IF(G435="2-2","△",IF(G435="2-1","〇",IF(G435="0-0","△",IF(G435="3-0","○",IF(G435="4-0","○",IF(G435="4-1","○",IF(G435="3-1","〇",IF(G435="5-0","〇",IF(G435="5-1","〇",IF(G435="7-0","〇",IF(G435="3-2","〇",IF(G435="8-0","〇",IF(G435="4-3","〇",IF(G435="3-2","〇",IF(G435="5-2","〇",IF(G435="4-2","〇",IF(G435="6-0","〇","×")))))))))))))))))))))</f>
        <v/>
      </c>
      <c r="I704" s="56" t="n"/>
    </row>
    <row r="705" outlineLevel="1" customFormat="1" s="1">
      <c r="B705" s="46" t="n"/>
      <c r="C705" s="144" t="n"/>
      <c r="D705" s="140" t="n"/>
      <c r="E705" s="66" t="n"/>
      <c r="F705" s="55" t="inlineStr">
        <is>
          <t>藤沢FC</t>
        </is>
      </c>
      <c r="G705" s="35" t="inlineStr">
        <is>
          <t>0-4</t>
        </is>
      </c>
      <c r="H705" s="34">
        <f>IF(G436="0-1","×",IF(G436="1-1","△",IF(G436="1-0","〇",IF(G436="2-0","〇",IF(G436="2-2","△",IF(G436="2-1","〇",IF(G436="0-0","△",IF(G436="3-0","○",IF(G436="4-0","○",IF(G436="4-1","○",IF(G436="3-1","〇",IF(G436="5-0","〇",IF(G436="5-1","〇",IF(G436="7-0","〇",IF(G436="3-2","〇",IF(G436="8-0","〇",IF(G436="4-3","〇",IF(G436="3-2","〇",IF(G436="5-2","〇",IF(G436="4-2","〇",IF(G436="6-0","〇","×")))))))))))))))))))))</f>
        <v/>
      </c>
      <c r="I705" s="56" t="n"/>
    </row>
    <row r="706" outlineLevel="1" customFormat="1" s="1">
      <c r="B706" s="46" t="n"/>
      <c r="C706" s="144" t="n"/>
      <c r="D706" s="140" t="n"/>
      <c r="E706" s="66" t="n"/>
      <c r="F706" s="55" t="inlineStr">
        <is>
          <t>藤沢FC</t>
        </is>
      </c>
      <c r="G706" s="35" t="inlineStr">
        <is>
          <t>0-0</t>
        </is>
      </c>
      <c r="H706" s="34">
        <f>IF(G437="0-1","×",IF(G437="1-1","△",IF(G437="1-0","〇",IF(G437="2-0","〇",IF(G437="2-2","△",IF(G437="2-1","〇",IF(G437="0-0","△",IF(G437="3-0","○",IF(G437="4-0","○",IF(G437="4-1","○",IF(G437="3-1","〇",IF(G437="5-0","〇",IF(G437="5-1","〇",IF(G437="7-0","〇",IF(G437="3-2","〇",IF(G437="8-0","〇",IF(G437="4-3","〇",IF(G437="3-2","〇",IF(G437="5-2","〇",IF(G437="4-2","〇",IF(G437="6-0","〇","×")))))))))))))))))))))</f>
        <v/>
      </c>
      <c r="I706" s="56" t="n"/>
    </row>
    <row r="707" outlineLevel="1" customFormat="1" s="1">
      <c r="B707" s="63" t="n">
        <v>45172</v>
      </c>
      <c r="C707" s="145">
        <f>B707</f>
        <v/>
      </c>
      <c r="D707" s="64" t="inlineStr">
        <is>
          <t>スーパーリーグ</t>
        </is>
      </c>
      <c r="E707" s="84" t="inlineStr">
        <is>
          <t>はまゆう</t>
        </is>
      </c>
      <c r="F707" s="53" t="inlineStr">
        <is>
          <t>長井ウイングス</t>
        </is>
      </c>
      <c r="G707" s="32" t="inlineStr">
        <is>
          <t>9-0</t>
        </is>
      </c>
      <c r="H707" s="34">
        <f>IF(G438="0-1","×",IF(G438="1-1","△",IF(G438="1-0","〇",IF(G438="2-0","〇",IF(G438="2-2","△",IF(G438="2-1","〇",IF(G438="0-0","△",IF(G438="3-0","○",IF(G438="4-0","○",IF(G438="4-1","○",IF(G438="3-1","〇",IF(G438="5-0","〇",IF(G438="5-1","〇",IF(G438="7-0","〇",IF(G438="3-2","〇",IF(G438="8-0","〇",IF(G438="4-3","〇",IF(G438="3-2","〇",IF(G438="5-2","〇",IF(G438="4-2","〇",IF(G438="6-0","〇","×")))))))))))))))))))))</f>
        <v/>
      </c>
      <c r="I707" s="54" t="n"/>
      <c r="L707" s="4" t="n"/>
    </row>
    <row r="708" outlineLevel="1" customFormat="1" s="1">
      <c r="B708" s="46" t="n"/>
      <c r="C708" s="144" t="n"/>
      <c r="D708" s="140" t="n"/>
      <c r="E708" s="66" t="n"/>
      <c r="F708" s="55" t="inlineStr">
        <is>
          <t>高坂</t>
        </is>
      </c>
      <c r="G708" s="35" t="inlineStr">
        <is>
          <t>7-1</t>
        </is>
      </c>
      <c r="H708" s="34">
        <f>IF(G439="0-1","×",IF(G439="1-1","△",IF(G439="1-0","〇",IF(G439="2-0","〇",IF(G439="2-2","△",IF(G439="2-1","〇",IF(G439="0-0","△",IF(G439="3-0","○",IF(G439="4-0","○",IF(G439="4-1","○",IF(G439="3-1","〇",IF(G439="5-0","〇",IF(G439="5-1","〇",IF(G439="7-0","〇",IF(G439="3-2","〇",IF(G439="8-0","〇",IF(G439="4-3","〇",IF(G439="3-2","〇",IF(G439="5-2","〇",IF(G439="4-2","〇",IF(G439="6-0","〇","×")))))))))))))))))))))</f>
        <v/>
      </c>
      <c r="I708" s="56" t="n"/>
      <c r="L708" s="4" t="n"/>
    </row>
    <row r="709" outlineLevel="1" customFormat="1" s="1">
      <c r="B709" s="46" t="n"/>
      <c r="C709" s="144" t="n"/>
      <c r="D709" s="140" t="n"/>
      <c r="E709" s="66" t="n"/>
      <c r="F709" s="55" t="inlineStr">
        <is>
          <t>長井ウイングス</t>
        </is>
      </c>
      <c r="G709" s="35" t="inlineStr">
        <is>
          <t>3-0</t>
        </is>
      </c>
      <c r="H709" s="34">
        <f>IF(G440="0-1","×",IF(G440="1-1","△",IF(G440="1-0","〇",IF(G440="2-0","〇",IF(G440="2-2","△",IF(G440="2-1","〇",IF(G440="0-0","△",IF(G440="3-0","○",IF(G440="4-0","○",IF(G440="4-1","○",IF(G440="3-1","〇",IF(G440="5-0","〇",IF(G440="5-1","〇",IF(G440="7-0","〇",IF(G440="3-2","〇",IF(G440="8-0","〇",IF(G440="4-3","〇",IF(G440="3-2","〇",IF(G440="5-2","〇",IF(G440="4-2","〇",IF(G440="6-0","〇","×")))))))))))))))))))))</f>
        <v/>
      </c>
      <c r="I709" s="56" t="n"/>
      <c r="L709" s="4" t="n"/>
    </row>
    <row r="710" outlineLevel="1" customFormat="1" s="1">
      <c r="B710" s="49" t="n"/>
      <c r="C710" s="146" t="n"/>
      <c r="D710" s="50" t="n"/>
      <c r="E710" s="74" t="n"/>
      <c r="F710" s="57" t="inlineStr">
        <is>
          <t>高坂</t>
        </is>
      </c>
      <c r="G710" s="38" t="inlineStr">
        <is>
          <t>0-2</t>
        </is>
      </c>
      <c r="H710" s="37">
        <f>IF(G441="0-1","×",IF(G441="1-1","△",IF(G441="1-0","〇",IF(G441="2-0","〇",IF(G441="2-2","△",IF(G441="2-1","〇",IF(G441="0-0","△",IF(G441="3-0","○",IF(G441="4-0","○",IF(G441="4-1","○",IF(G441="3-1","〇",IF(G441="5-0","〇",IF(G441="5-1","〇",IF(G441="7-0","〇",IF(G441="3-2","〇",IF(G441="8-0","〇",IF(G441="4-3","〇",IF(G441="3-2","〇",IF(G441="5-2","〇",IF(G441="4-2","〇",IF(G441="6-0","〇","×")))))))))))))))))))))</f>
        <v/>
      </c>
      <c r="I710" s="58" t="n"/>
      <c r="L710" s="5" t="n"/>
    </row>
    <row r="711" outlineLevel="1" customFormat="1" s="1">
      <c r="B711" s="63" t="n">
        <v>45171</v>
      </c>
      <c r="C711" s="145">
        <f>B711</f>
        <v/>
      </c>
      <c r="D711" s="64" t="inlineStr">
        <is>
          <t>高坂カップ</t>
        </is>
      </c>
      <c r="E711" s="84" t="inlineStr">
        <is>
          <t>浦賀中学校</t>
        </is>
      </c>
      <c r="F711" s="53" t="inlineStr">
        <is>
          <t>長井ウイングス</t>
        </is>
      </c>
      <c r="G711" s="32" t="inlineStr">
        <is>
          <t>2-1</t>
        </is>
      </c>
      <c r="H711" s="40">
        <f>IF(G442="0-1","×",IF(G442="1-1","△",IF(G442="1-0","〇",IF(G442="2-0","〇",IF(G442="2-2","△",IF(G442="2-1","〇",IF(G442="0-0","△",IF(G442="3-0","○",IF(G442="4-0","○",IF(G442="4-1","○",IF(G442="3-1","〇",IF(G442="5-0","〇",IF(G442="5-1","〇",IF(G442="7-0","〇",IF(G442="3-2","〇",IF(G442="8-0","〇",IF(G442="4-3","〇",IF(G442="3-2","〇",IF(G442="5-2","〇",IF(G442="4-2","〇",IF(G442="6-0","〇","×")))))))))))))))))))))</f>
        <v/>
      </c>
      <c r="I711" s="54" t="n"/>
      <c r="L711" s="5" t="n"/>
    </row>
    <row r="712" outlineLevel="1" customFormat="1" s="1">
      <c r="B712" s="46" t="n"/>
      <c r="C712" s="144" t="n"/>
      <c r="D712" s="140" t="n"/>
      <c r="E712" s="66" t="n"/>
      <c r="F712" s="55" t="inlineStr">
        <is>
          <t>葉山JGK</t>
        </is>
      </c>
      <c r="G712" s="35" t="inlineStr">
        <is>
          <t>2-0</t>
        </is>
      </c>
      <c r="H712" s="34">
        <f>IF(G443="0-1","×",IF(G443="1-1","△",IF(G443="1-0","〇",IF(G443="2-0","〇",IF(G443="2-2","△",IF(G443="2-1","〇",IF(G443="0-0","△",IF(G443="3-0","○",IF(G443="4-0","○",IF(G443="4-1","○",IF(G443="3-1","〇",IF(G443="5-0","〇",IF(G443="5-1","〇",IF(G443="7-0","〇",IF(G443="3-2","〇",IF(G443="8-0","〇",IF(G443="4-3","〇",IF(G443="3-2","〇",IF(G443="5-2","〇",IF(G443="4-2","〇",IF(G443="6-0","〇","×")))))))))))))))))))))</f>
        <v/>
      </c>
      <c r="I712" s="56" t="n"/>
      <c r="L712" s="5" t="n"/>
    </row>
    <row r="713" outlineLevel="1" customFormat="1" s="1">
      <c r="B713" s="46" t="n"/>
      <c r="C713" s="144" t="n"/>
      <c r="D713" s="140" t="n"/>
      <c r="E713" s="66" t="n"/>
      <c r="F713" s="55" t="inlineStr">
        <is>
          <t>夏山SC</t>
        </is>
      </c>
      <c r="G713" s="35" t="inlineStr">
        <is>
          <t>2-0</t>
        </is>
      </c>
      <c r="H713" s="34">
        <f>IF(G444="0-1","×",IF(G444="1-1","△",IF(G444="1-0","〇",IF(G444="2-0","〇",IF(G444="2-2","△",IF(G444="2-1","〇",IF(G444="0-0","△",IF(G444="3-0","○",IF(G444="4-0","○",IF(G444="4-1","○",IF(G444="3-1","〇",IF(G444="5-0","〇",IF(G444="5-1","〇",IF(G444="7-0","〇",IF(G444="3-2","〇",IF(G444="8-0","〇",IF(G444="4-3","〇",IF(G444="3-2","〇",IF(G444="5-2","〇",IF(G444="4-2","〇",IF(G444="6-0","〇","×")))))))))))))))))))))</f>
        <v/>
      </c>
      <c r="I713" s="56" t="n"/>
      <c r="L713" s="5" t="n"/>
    </row>
    <row r="714" outlineLevel="1" customFormat="1" s="1">
      <c r="B714" s="49" t="n"/>
      <c r="C714" s="146" t="n"/>
      <c r="D714" s="50" t="n"/>
      <c r="E714" s="74" t="n"/>
      <c r="F714" s="57" t="inlineStr">
        <is>
          <t>香坂</t>
        </is>
      </c>
      <c r="G714" s="38" t="inlineStr">
        <is>
          <t>3-3</t>
        </is>
      </c>
      <c r="H714" s="37">
        <f>IF(G445="0-1","×",IF(G445="1-1","△",IF(G445="1-0","〇",IF(G445="2-0","〇",IF(G445="2-2","△",IF(G445="2-1","〇",IF(G445="0-0","△",IF(G445="3-0","○",IF(G445="4-0","○",IF(G445="4-1","○",IF(G445="3-1","〇",IF(G445="5-0","〇",IF(G445="5-1","〇",IF(G445="7-0","〇",IF(G445="3-2","〇",IF(G445="8-0","〇",IF(G445="4-3","〇",IF(G445="3-2","〇",IF(G445="5-2","〇",IF(G445="4-2","〇",IF(G445="6-0","〇","×")))))))))))))))))))))</f>
        <v/>
      </c>
      <c r="I714" s="58" t="inlineStr">
        <is>
          <t>PK6-5</t>
        </is>
      </c>
      <c r="L714" s="5" t="n"/>
    </row>
    <row r="715" outlineLevel="1" customFormat="1" s="1">
      <c r="B715" s="63" t="n">
        <v>45165</v>
      </c>
      <c r="C715" s="145">
        <f>B715</f>
        <v/>
      </c>
      <c r="D715" s="64" t="n"/>
      <c r="E715" s="84" t="inlineStr">
        <is>
          <t>時之栖うさぎ島ｸﾞﾗｳﾝﾄﾞ</t>
        </is>
      </c>
      <c r="F715" s="53" t="inlineStr">
        <is>
          <t>ワセダJFC3年</t>
        </is>
      </c>
      <c r="G715" s="32" t="inlineStr">
        <is>
          <t>5-0</t>
        </is>
      </c>
      <c r="H715" s="40">
        <f>IF(G446="0-1","×",IF(G446="1-1","△",IF(G446="1-0","〇",IF(G446="2-0","〇",IF(G446="2-2","△",IF(G446="2-1","〇",IF(G446="0-0","△",IF(G446="3-0","○",IF(G446="4-0","○",IF(G446="4-1","○",IF(G446="3-1","〇",IF(G446="5-0","〇",IF(G446="5-1","〇",IF(G446="7-0","〇",IF(G446="3-2","〇",IF(G446="8-0","〇",IF(G446="4-3","〇",IF(G446="3-2","〇",IF(G446="5-2","〇",IF(G446="4-2","〇",IF(G446="6-0","〇","×")))))))))))))))))))))</f>
        <v/>
      </c>
      <c r="I715" s="54" t="inlineStr">
        <is>
          <t>明浜A</t>
        </is>
      </c>
    </row>
    <row r="716" outlineLevel="1" customFormat="1" s="1">
      <c r="B716" s="46" t="n"/>
      <c r="C716" s="144" t="n"/>
      <c r="D716" s="140" t="n"/>
      <c r="E716" s="66" t="n"/>
      <c r="F716" s="55" t="inlineStr">
        <is>
          <t>荻野サッカー少年団</t>
        </is>
      </c>
      <c r="G716" s="35" t="inlineStr">
        <is>
          <t>1-0</t>
        </is>
      </c>
      <c r="H716" s="34">
        <f>IF(G447="0-1","×",IF(G447="1-1","△",IF(G447="1-0","〇",IF(G447="2-0","〇",IF(G447="2-2","△",IF(G447="2-1","〇",IF(G447="0-0","△",IF(G447="3-0","○",IF(G447="4-0","○",IF(G447="4-1","○",IF(G447="3-1","〇",IF(G447="5-0","〇",IF(G447="5-1","〇",IF(G447="7-0","〇",IF(G447="3-2","〇",IF(G447="8-0","〇",IF(G447="4-3","〇",IF(G447="3-2","〇",IF(G447="5-2","〇",IF(G447="4-2","〇",IF(G447="6-0","〇","×")))))))))))))))))))))</f>
        <v/>
      </c>
      <c r="I716" s="56" t="n"/>
    </row>
    <row r="717" outlineLevel="1" customFormat="1" s="1">
      <c r="B717" s="46" t="n"/>
      <c r="C717" s="144" t="n"/>
      <c r="D717" s="140" t="n"/>
      <c r="E717" s="66" t="n"/>
      <c r="F717" s="55" t="inlineStr">
        <is>
          <t>梨花FCA</t>
        </is>
      </c>
      <c r="G717" s="35" t="inlineStr">
        <is>
          <t>0-3</t>
        </is>
      </c>
      <c r="H717" s="34">
        <f>IF(G448="0-1","×",IF(G448="1-1","△",IF(G448="1-0","〇",IF(G448="2-0","〇",IF(G448="2-2","△",IF(G448="2-1","〇",IF(G448="0-0","△",IF(G448="3-0","○",IF(G448="4-0","○",IF(G448="4-1","○",IF(G448="3-1","〇",IF(G448="5-0","〇",IF(G448="5-1","〇",IF(G448="7-0","〇",IF(G448="3-2","〇",IF(G448="8-0","〇",IF(G448="4-3","〇",IF(G448="3-2","〇",IF(G448="5-2","〇",IF(G448="4-2","〇",IF(G448="6-0","〇","×")))))))))))))))))))))</f>
        <v/>
      </c>
      <c r="I717" s="56" t="inlineStr">
        <is>
          <t>明浜B</t>
        </is>
      </c>
    </row>
    <row r="718" outlineLevel="1" customFormat="1" s="1">
      <c r="B718" s="49" t="n"/>
      <c r="C718" s="146" t="n"/>
      <c r="D718" s="50" t="n"/>
      <c r="E718" s="74" t="n"/>
      <c r="F718" s="57" t="inlineStr">
        <is>
          <t>東小倉ｻｯｶｰｸﾗﾌﾞ</t>
        </is>
      </c>
      <c r="G718" s="38" t="inlineStr">
        <is>
          <t>3-1</t>
        </is>
      </c>
      <c r="H718" s="37">
        <f>IF(G449="0-1","×",IF(G449="1-1","△",IF(G449="1-0","〇",IF(G449="2-0","〇",IF(G449="2-2","△",IF(G449="2-1","〇",IF(G449="0-0","△",IF(G449="3-0","○",IF(G449="4-0","○",IF(G449="4-1","○",IF(G449="3-1","〇",IF(G449="5-0","〇",IF(G449="5-1","〇",IF(G449="7-0","〇",IF(G449="3-2","〇",IF(G449="8-0","〇",IF(G449="4-3","〇",IF(G449="3-2","〇",IF(G449="5-2","〇",IF(G449="4-2","〇",IF(G449="6-0","〇","×")))))))))))))))))))))</f>
        <v/>
      </c>
      <c r="I718" s="58" t="n"/>
    </row>
    <row r="719" outlineLevel="1" customFormat="1" s="1">
      <c r="B719" s="46" t="n">
        <v>45164</v>
      </c>
      <c r="C719" s="144">
        <f>B719</f>
        <v/>
      </c>
      <c r="D719" s="140" t="inlineStr">
        <is>
          <t>富士住建カップ</t>
        </is>
      </c>
      <c r="E719" s="66" t="inlineStr">
        <is>
          <t>時之栖うさぎ島ｸﾞﾗｳﾝﾄﾞ</t>
        </is>
      </c>
      <c r="F719" s="61" t="inlineStr">
        <is>
          <t>砧南小SSCB</t>
        </is>
      </c>
      <c r="G719" s="41" t="inlineStr">
        <is>
          <t>1-0</t>
        </is>
      </c>
      <c r="H719" s="40">
        <f>IF(G450="0-1","×",IF(G450="1-1","△",IF(G450="1-0","〇",IF(G450="2-0","〇",IF(G450="2-2","△",IF(G450="2-1","〇",IF(G450="0-0","△",IF(G450="3-0","○",IF(G450="4-0","○",IF(G450="4-1","○",IF(G450="3-1","〇",IF(G450="5-0","〇",IF(G450="5-1","〇",IF(G450="7-0","〇",IF(G450="3-2","〇",IF(G450="8-0","〇",IF(G450="4-3","〇",IF(G450="3-2","〇",IF(G450="5-2","〇",IF(G450="4-2","〇",IF(G450="6-0","〇","×")))))))))))))))))))))</f>
        <v/>
      </c>
      <c r="I719" s="62" t="inlineStr">
        <is>
          <t>明浜A</t>
        </is>
      </c>
    </row>
    <row r="720" outlineLevel="1" customFormat="1" s="1">
      <c r="B720" s="46" t="n"/>
      <c r="C720" s="144" t="n"/>
      <c r="D720" s="140" t="n"/>
      <c r="E720" s="66" t="n"/>
      <c r="F720" s="55" t="inlineStr">
        <is>
          <t>BLOSSONFC</t>
        </is>
      </c>
      <c r="G720" s="35" t="inlineStr">
        <is>
          <t>0-2</t>
        </is>
      </c>
      <c r="H720" s="34">
        <f>IF(G451="0-1","×",IF(G451="1-1","△",IF(G451="1-0","〇",IF(G451="2-0","〇",IF(G451="2-2","△",IF(G451="2-1","〇",IF(G451="0-0","△",IF(G451="3-0","○",IF(G451="4-0","○",IF(G451="4-1","○",IF(G451="3-1","〇",IF(G451="5-0","〇",IF(G451="5-1","〇",IF(G451="7-0","〇",IF(G451="3-2","〇",IF(G451="8-0","〇",IF(G451="4-3","〇",IF(G451="3-2","〇",IF(G451="5-2","〇",IF(G451="4-2","〇",IF(G451="6-0","〇","×")))))))))))))))))))))</f>
        <v/>
      </c>
      <c r="I720" s="56" t="n"/>
    </row>
    <row r="721" outlineLevel="1" customFormat="1" s="1">
      <c r="B721" s="46" t="n"/>
      <c r="C721" s="144" t="n"/>
      <c r="D721" s="140" t="n"/>
      <c r="E721" s="66" t="n"/>
      <c r="F721" s="55" t="inlineStr">
        <is>
          <t>ワセダJFC4年</t>
        </is>
      </c>
      <c r="G721" s="35" t="inlineStr">
        <is>
          <t>2-2</t>
        </is>
      </c>
      <c r="H721" s="34">
        <f>IF(G452="0-1","×",IF(G452="1-1","△",IF(G452="1-0","〇",IF(G452="2-0","〇",IF(G452="2-2","△",IF(G452="2-1","〇",IF(G452="0-0","△",IF(G452="3-0","○",IF(G452="4-0","○",IF(G452="4-1","○",IF(G452="3-1","〇",IF(G452="5-0","〇",IF(G452="5-1","〇",IF(G452="7-0","〇",IF(G452="3-2","〇",IF(G452="8-0","〇",IF(G452="4-3","〇",IF(G452="3-2","〇",IF(G452="5-2","〇",IF(G452="4-2","〇",IF(G452="6-0","〇","×")))))))))))))))))))))</f>
        <v/>
      </c>
      <c r="I721" s="56" t="inlineStr">
        <is>
          <t>明浜B</t>
        </is>
      </c>
    </row>
    <row r="722" outlineLevel="1" customFormat="1" s="1">
      <c r="B722" s="49" t="n"/>
      <c r="C722" s="146" t="n"/>
      <c r="D722" s="50" t="n"/>
      <c r="E722" s="74" t="n"/>
      <c r="F722" s="57" t="inlineStr">
        <is>
          <t>静岡まちかどFCB</t>
        </is>
      </c>
      <c r="G722" s="38" t="inlineStr">
        <is>
          <t>1-0</t>
        </is>
      </c>
      <c r="H722" s="37">
        <f>IF(G453="0-1","×",IF(G453="1-1","△",IF(G453="1-0","〇",IF(G453="2-0","〇",IF(G453="2-2","△",IF(G453="2-1","〇",IF(G453="0-0","△",IF(G453="3-0","○",IF(G453="4-0","○",IF(G453="4-1","○",IF(G453="3-1","〇",IF(G453="5-0","〇",IF(G453="5-1","〇",IF(G453="7-0","〇",IF(G453="3-2","〇",IF(G453="8-0","〇",IF(G453="4-3","〇",IF(G453="3-2","〇",IF(G453="5-2","〇",IF(G453="4-2","〇",IF(G453="6-0","〇","×")))))))))))))))))))))</f>
        <v/>
      </c>
      <c r="I722" s="58" t="n"/>
    </row>
    <row r="723" outlineLevel="1" customFormat="1" s="1">
      <c r="B723" s="46" t="n">
        <v>45157</v>
      </c>
      <c r="C723" s="144">
        <f>B723</f>
        <v/>
      </c>
      <c r="D723" s="140" t="inlineStr">
        <is>
          <t>メトロポリタンカップ</t>
        </is>
      </c>
      <c r="E723" s="66" t="inlineStr">
        <is>
          <t>日産追浜総合グラウンド</t>
        </is>
      </c>
      <c r="F723" s="61" t="inlineStr">
        <is>
          <t>六浦毎日</t>
        </is>
      </c>
      <c r="G723" s="41" t="inlineStr">
        <is>
          <t>1-4</t>
        </is>
      </c>
      <c r="H723" s="40">
        <f>IF(G454="0-1","×",IF(G454="1-1","△",IF(G454="1-0","〇",IF(G454="2-0","〇",IF(G454="2-2","△",IF(G454="2-1","〇",IF(G454="0-0","△",IF(G454="3-0","○",IF(G454="4-0","○",IF(G454="4-1","○",IF(G454="3-1","〇",IF(G454="5-0","〇",IF(G454="5-1","〇",IF(G454="7-0","〇",IF(G454="3-2","〇",IF(G454="8-0","〇",IF(G454="4-3","〇",IF(G454="3-2","〇",IF(G454="5-2","〇",IF(G454="4-2","〇",IF(G454="6-0","〇","×")))))))))))))))))))))</f>
        <v/>
      </c>
      <c r="I723" s="62" t="n"/>
      <c r="L723" s="5" t="n"/>
    </row>
    <row r="724" outlineLevel="1" customFormat="1" s="1">
      <c r="B724" s="46" t="n"/>
      <c r="C724" s="144" t="n"/>
      <c r="D724" s="140" t="n"/>
      <c r="E724" s="66" t="n"/>
      <c r="F724" s="55" t="inlineStr">
        <is>
          <t>ロジャードーム</t>
        </is>
      </c>
      <c r="G724" s="35" t="inlineStr">
        <is>
          <t>3-0</t>
        </is>
      </c>
      <c r="H724" s="34">
        <f>IF(G455="0-1","×",IF(G455="1-1","△",IF(G455="1-0","〇",IF(G455="2-0","〇",IF(G455="2-2","△",IF(G455="2-1","〇",IF(G455="0-0","△",IF(G455="3-0","○",IF(G455="4-0","○",IF(G455="4-1","○",IF(G455="3-1","〇",IF(G455="5-0","〇",IF(G455="5-1","〇",IF(G455="7-0","〇",IF(G455="3-2","〇",IF(G455="8-0","〇",IF(G455="4-3","〇",IF(G455="3-2","〇",IF(G455="5-2","〇",IF(G455="4-2","〇",IF(G455="6-0","〇","×")))))))))))))))))))))</f>
        <v/>
      </c>
      <c r="I724" s="56" t="n"/>
      <c r="L724" s="5" t="n"/>
    </row>
    <row r="725" outlineLevel="1" customFormat="1" s="1">
      <c r="B725" s="46" t="n"/>
      <c r="C725" s="144" t="n"/>
      <c r="D725" s="140" t="n"/>
      <c r="E725" s="66" t="n"/>
      <c r="F725" s="55" t="inlineStr">
        <is>
          <t>駒林FC</t>
        </is>
      </c>
      <c r="G725" s="35" t="inlineStr">
        <is>
          <t>1-0</t>
        </is>
      </c>
      <c r="H725" s="34">
        <f>IF(G456="0-1","×",IF(G456="1-1","△",IF(G456="1-0","〇",IF(G456="2-0","〇",IF(G456="2-2","△",IF(G456="2-1","〇",IF(G456="0-0","△",IF(G456="3-0","○",IF(G456="4-0","○",IF(G456="4-1","○",IF(G456="3-1","〇",IF(G456="5-0","〇",IF(G456="5-1","〇",IF(G456="7-0","〇",IF(G456="3-2","〇",IF(G456="8-0","〇",IF(G456="4-3","〇",IF(G456="3-2","〇",IF(G456="5-2","〇",IF(G456="4-2","〇",IF(G456="6-0","〇","×")))))))))))))))))))))</f>
        <v/>
      </c>
      <c r="I725" s="56" t="n"/>
      <c r="L725" s="5" t="n"/>
    </row>
    <row r="726" outlineLevel="1" customFormat="1" s="1">
      <c r="B726" s="49" t="n"/>
      <c r="C726" s="146" t="n"/>
      <c r="D726" s="50" t="n"/>
      <c r="E726" s="74" t="n"/>
      <c r="F726" s="57" t="inlineStr">
        <is>
          <t>FCMSN</t>
        </is>
      </c>
      <c r="G726" s="38" t="inlineStr">
        <is>
          <t>1-1</t>
        </is>
      </c>
      <c r="H726" s="37">
        <f>IF(G457="0-1","×",IF(G457="1-1","△",IF(G457="1-0","〇",IF(G457="2-0","〇",IF(G457="2-2","△",IF(G457="2-1","〇",IF(G457="0-0","△",IF(G457="3-0","○",IF(G457="4-0","○",IF(G457="4-1","○",IF(G457="3-1","〇",IF(G457="5-0","〇",IF(G457="5-1","〇",IF(G457="7-0","〇",IF(G457="3-2","〇",IF(G457="8-0","〇",IF(G457="4-3","〇",IF(G457="3-2","〇",IF(G457="5-2","〇",IF(G457="4-2","〇",IF(G457="6-0","〇","×")))))))))))))))))))))</f>
        <v/>
      </c>
      <c r="I726" s="58" t="n"/>
      <c r="L726" s="5" t="n"/>
    </row>
    <row r="727" outlineLevel="1" customFormat="1" s="1">
      <c r="B727" s="46" t="n">
        <v>45139</v>
      </c>
      <c r="C727" s="144">
        <f>B727</f>
        <v/>
      </c>
      <c r="D727" s="140" t="inlineStr">
        <is>
          <t>笹音カップ</t>
        </is>
      </c>
      <c r="E727" s="66" t="inlineStr">
        <is>
          <t>深谷通信隊跡地ｸﾞﾗｳﾝﾄﾞ</t>
        </is>
      </c>
      <c r="F727" s="61" t="inlineStr">
        <is>
          <t>FC南瀬谷</t>
        </is>
      </c>
      <c r="G727" s="41" t="inlineStr">
        <is>
          <t>1-1</t>
        </is>
      </c>
      <c r="H727" s="40">
        <f>IF(G458="0-1","×",IF(G458="1-1","△",IF(G458="1-0","〇",IF(G458="2-0","〇",IF(G458="2-2","△",IF(G458="2-1","〇",IF(G458="0-0","△",IF(G458="3-0","○",IF(G458="4-0","○",IF(G458="4-1","○",IF(G458="3-1","〇",IF(G458="5-0","〇",IF(G458="5-1","〇",IF(G458="7-0","〇",IF(G458="3-2","〇",IF(G458="8-0","〇",IF(G458="4-3","〇",IF(G458="3-2","〇",IF(G458="5-2","〇",IF(G458="4-2","〇",IF(G458="6-0","〇","×")))))))))))))))))))))</f>
        <v/>
      </c>
      <c r="I727" s="62" t="n"/>
      <c r="L727" s="5" t="n"/>
    </row>
    <row r="728" outlineLevel="1" customFormat="1" s="1">
      <c r="B728" s="46" t="n"/>
      <c r="C728" s="144" t="n"/>
      <c r="D728" s="140" t="n"/>
      <c r="E728" s="66" t="n"/>
      <c r="F728" s="55" t="inlineStr">
        <is>
          <t>FCAndre厚木</t>
        </is>
      </c>
      <c r="G728" s="35" t="inlineStr">
        <is>
          <t>1-0</t>
        </is>
      </c>
      <c r="H728" s="34">
        <f>IF(G459="0-1","×",IF(G459="1-1","△",IF(G459="1-0","〇",IF(G459="2-0","〇",IF(G459="2-2","△",IF(G459="2-1","〇",IF(G459="0-0","△",IF(G459="3-0","○",IF(G459="4-0","○",IF(G459="4-1","○",IF(G459="3-1","〇",IF(G459="5-0","〇",IF(G459="5-1","〇",IF(G459="7-0","〇",IF(G459="3-2","〇",IF(G459="8-0","〇",IF(G459="4-3","〇",IF(G459="3-2","〇",IF(G459="5-2","〇",IF(G459="4-2","〇",IF(G459="6-0","〇","×")))))))))))))))))))))</f>
        <v/>
      </c>
      <c r="I728" s="56" t="n"/>
    </row>
    <row r="729" outlineLevel="1" customFormat="1" s="1">
      <c r="B729" s="46" t="n"/>
      <c r="C729" s="144" t="n"/>
      <c r="D729" s="140" t="n"/>
      <c r="E729" s="66" t="n"/>
      <c r="F729" s="55" t="inlineStr">
        <is>
          <t>FC藤沢</t>
        </is>
      </c>
      <c r="G729" s="35" t="inlineStr">
        <is>
          <t>0-1</t>
        </is>
      </c>
      <c r="H729" s="34">
        <f>IF(G460="0-1","×",IF(G460="1-1","△",IF(G460="1-0","〇",IF(G460="2-0","〇",IF(G460="2-2","△",IF(G460="2-1","〇",IF(G460="0-0","△",IF(G460="3-0","○",IF(G460="4-0","○",IF(G460="4-1","○",IF(G460="3-1","〇",IF(G460="5-0","〇",IF(G460="5-1","〇",IF(G460="7-0","〇",IF(G460="3-2","〇",IF(G460="8-0","〇",IF(G460="4-3","〇",IF(G460="3-2","〇",IF(G460="5-2","〇",IF(G460="4-2","〇",IF(G460="6-0","〇","×")))))))))))))))))))))</f>
        <v/>
      </c>
      <c r="I729" s="56" t="n"/>
    </row>
    <row r="730" outlineLevel="1" customFormat="1" s="1">
      <c r="B730" s="46" t="n"/>
      <c r="C730" s="144" t="n"/>
      <c r="D730" s="140" t="n"/>
      <c r="E730" s="66" t="n"/>
      <c r="F730" s="55" t="inlineStr">
        <is>
          <t>FC本郷</t>
        </is>
      </c>
      <c r="G730" s="35" t="inlineStr">
        <is>
          <t>0-4</t>
        </is>
      </c>
      <c r="H730" s="34">
        <f>IF(G461="0-1","×",IF(G461="1-1","△",IF(G461="1-0","〇",IF(G461="2-0","〇",IF(G461="2-2","△",IF(G461="2-1","〇",IF(G461="0-0","△",IF(G461="3-0","○",IF(G461="4-0","○",IF(G461="4-1","○",IF(G461="3-1","〇",IF(G461="5-0","〇",IF(G461="5-1","〇",IF(G461="7-0","〇",IF(G461="3-2","〇",IF(G461="8-0","〇",IF(G461="4-3","〇",IF(G461="3-2","〇",IF(G461="5-2","〇",IF(G461="4-2","〇",IF(G461="6-0","〇","×")))))))))))))))))))))</f>
        <v/>
      </c>
      <c r="I730" s="56" t="n"/>
    </row>
    <row r="731" outlineLevel="1" customFormat="1" s="1">
      <c r="B731" s="49" t="n"/>
      <c r="C731" s="146" t="n"/>
      <c r="D731" s="50" t="n"/>
      <c r="E731" s="74" t="n"/>
      <c r="F731" s="57" t="inlineStr">
        <is>
          <t>OZ湘南FC</t>
        </is>
      </c>
      <c r="G731" s="106" t="n">
        <v>45292</v>
      </c>
      <c r="H731" s="37">
        <f>IF(G462="0-1","×",IF(G462="1-1","△",IF(G462="1-0","〇",IF(G462="2-0","〇",IF(G462="2-2","△",IF(G462="2-1","〇",IF(G462="0-0","△",IF(G462="3-0","○",IF(G462="4-0","○",IF(G462="4-1","○",IF(G462="3-1","〇",IF(G462="5-0","〇",IF(G462="5-1","〇",IF(G462="7-0","〇",IF(G462="3-2","〇",IF(G462="8-0","〇",IF(G462="4-3","〇",IF(G462="3-2","〇",IF(G462="5-2","〇",IF(G462="4-2","〇",IF(G462="6-0","〇","×")))))))))))))))))))))</f>
        <v/>
      </c>
      <c r="I731" s="58" t="inlineStr">
        <is>
          <t>PK3-2〇</t>
        </is>
      </c>
    </row>
    <row r="732" outlineLevel="1" customFormat="1" s="1">
      <c r="B732" s="63" t="n">
        <v>45123</v>
      </c>
      <c r="C732" s="145">
        <f>B732</f>
        <v/>
      </c>
      <c r="D732" s="64" t="inlineStr">
        <is>
          <t>TRM</t>
        </is>
      </c>
      <c r="E732" s="84" t="inlineStr">
        <is>
          <t>池子の森</t>
        </is>
      </c>
      <c r="F732" s="53" t="inlineStr">
        <is>
          <t>GAROTO</t>
        </is>
      </c>
      <c r="G732" s="32" t="inlineStr">
        <is>
          <t>1-0</t>
        </is>
      </c>
      <c r="H732" s="40">
        <f>IF(G463="0-1","×",IF(G463="1-1","△",IF(G463="1-0","〇",IF(G463="2-0","〇",IF(G463="2-2","△",IF(G463="2-1","〇",IF(G463="0-0","△",IF(G463="3-0","○",IF(G463="4-0","○",IF(G463="4-1","○",IF(G463="3-1","〇",IF(G463="5-0","〇",IF(G463="5-1","〇",IF(G463="7-0","〇",IF(G463="3-2","〇",IF(G463="8-0","〇",IF(G463="4-3","〇",IF(G463="3-2","〇",IF(G463="5-2","〇",IF(G463="4-2","〇",IF(G463="6-0","〇","×")))))))))))))))))))))</f>
        <v/>
      </c>
      <c r="I732" s="54" t="n"/>
    </row>
    <row r="733" outlineLevel="1" customFormat="1" s="1">
      <c r="B733" s="46" t="n"/>
      <c r="C733" s="144" t="n"/>
      <c r="D733" s="140" t="n"/>
      <c r="E733" s="66" t="n"/>
      <c r="F733" s="55" t="inlineStr">
        <is>
          <t>GAROTO</t>
        </is>
      </c>
      <c r="G733" s="35" t="inlineStr">
        <is>
          <t>4-0</t>
        </is>
      </c>
      <c r="H733" s="34">
        <f>IF(G464="0-1","×",IF(G464="1-1","△",IF(G464="1-0","〇",IF(G464="2-0","〇",IF(G464="2-2","△",IF(G464="2-1","〇",IF(G464="0-0","△",IF(G464="3-0","○",IF(G464="4-0","○",IF(G464="4-1","○",IF(G464="3-1","〇",IF(G464="5-0","〇",IF(G464="5-1","〇",IF(G464="7-0","〇",IF(G464="3-2","〇",IF(G464="8-0","〇",IF(G464="4-3","〇",IF(G464="3-2","〇",IF(G464="5-2","〇",IF(G464="4-2","〇",IF(G464="6-0","〇","×")))))))))))))))))))))</f>
        <v/>
      </c>
      <c r="I733" s="56" t="n"/>
      <c r="L733" s="5" t="n"/>
    </row>
    <row r="734" outlineLevel="1" customFormat="1" s="1">
      <c r="B734" s="46" t="n"/>
      <c r="C734" s="144" t="n"/>
      <c r="D734" s="140" t="n"/>
      <c r="E734" s="66" t="n"/>
      <c r="F734" s="55" t="inlineStr">
        <is>
          <t>GAROTO</t>
        </is>
      </c>
      <c r="G734" s="35" t="inlineStr">
        <is>
          <t>1-0</t>
        </is>
      </c>
      <c r="H734" s="34">
        <f>IF(G465="0-1","×",IF(G465="1-1","△",IF(G465="1-0","〇",IF(G465="2-0","〇",IF(G465="2-2","△",IF(G465="2-1","〇",IF(G465="0-0","△",IF(G465="3-0","○",IF(G465="4-0","○",IF(G465="4-1","○",IF(G465="3-1","〇",IF(G465="5-0","〇",IF(G465="5-1","〇",IF(G465="7-0","〇",IF(G465="3-2","〇",IF(G465="8-0","〇",IF(G465="4-3","〇",IF(G465="3-2","〇",IF(G465="5-2","〇",IF(G465="4-2","〇",IF(G465="6-0","〇","×")))))))))))))))))))))</f>
        <v/>
      </c>
      <c r="I734" s="56" t="n"/>
      <c r="L734" s="5" t="n"/>
    </row>
    <row r="735" outlineLevel="1" customFormat="1" s="1">
      <c r="B735" s="46" t="n"/>
      <c r="C735" s="144" t="n"/>
      <c r="D735" s="140" t="n"/>
      <c r="E735" s="66" t="n"/>
      <c r="F735" s="55" t="inlineStr">
        <is>
          <t>GAROTO</t>
        </is>
      </c>
      <c r="G735" s="35" t="inlineStr">
        <is>
          <t>0-0</t>
        </is>
      </c>
      <c r="H735" s="34">
        <f>IF(G466="0-1","×",IF(G466="1-1","△",IF(G466="1-0","〇",IF(G466="2-0","〇",IF(G466="2-2","△",IF(G466="2-1","〇",IF(G466="0-0","△",IF(G466="3-0","○",IF(G466="4-0","○",IF(G466="4-1","○",IF(G466="3-1","〇",IF(G466="5-0","〇",IF(G466="5-1","〇",IF(G466="7-0","〇",IF(G466="3-2","〇",IF(G466="8-0","〇",IF(G466="4-3","〇",IF(G466="3-2","〇",IF(G466="5-2","〇",IF(G466="4-2","〇",IF(G466="6-0","〇","×")))))))))))))))))))))</f>
        <v/>
      </c>
      <c r="I735" s="56" t="n"/>
      <c r="L735" s="5" t="n"/>
    </row>
    <row r="736" outlineLevel="1" customFormat="1" s="1">
      <c r="B736" s="49" t="n"/>
      <c r="C736" s="146" t="n"/>
      <c r="D736" s="50" t="n"/>
      <c r="E736" s="74" t="n"/>
      <c r="F736" s="57" t="inlineStr">
        <is>
          <t>GAROTO</t>
        </is>
      </c>
      <c r="G736" s="38" t="inlineStr">
        <is>
          <t>1-0</t>
        </is>
      </c>
      <c r="H736" s="37">
        <f>IF(G467="0-1","×",IF(G467="1-1","△",IF(G467="1-0","〇",IF(G467="2-0","〇",IF(G467="2-2","△",IF(G467="2-1","〇",IF(G467="0-0","△",IF(G467="3-0","○",IF(G467="4-0","○",IF(G467="4-1","○",IF(G467="3-1","〇",IF(G467="5-0","〇",IF(G467="5-1","〇",IF(G467="7-0","〇",IF(G467="3-2","〇",IF(G467="8-0","〇",IF(G467="4-3","〇",IF(G467="3-2","〇",IF(G467="5-2","〇",IF(G467="4-2","〇",IF(G467="6-0","〇","×")))))))))))))))))))))</f>
        <v/>
      </c>
      <c r="I736" s="58" t="n"/>
      <c r="L736" s="5" t="n"/>
    </row>
    <row r="737" outlineLevel="1" customFormat="1" s="1">
      <c r="B737" s="63" t="n">
        <v>45123</v>
      </c>
      <c r="C737" s="145">
        <f>B737</f>
        <v/>
      </c>
      <c r="D737" s="64" t="inlineStr">
        <is>
          <t>久里浜カップ</t>
        </is>
      </c>
      <c r="E737" s="84" t="inlineStr">
        <is>
          <t>久里浜小学校</t>
        </is>
      </c>
      <c r="F737" s="53" t="inlineStr">
        <is>
          <t>高坂</t>
        </is>
      </c>
      <c r="G737" s="32" t="inlineStr">
        <is>
          <t>0-0</t>
        </is>
      </c>
      <c r="H737" s="40">
        <f>IF(G468="0-1","×",IF(G468="1-1","△",IF(G468="1-0","〇",IF(G468="2-0","〇",IF(G468="2-2","△",IF(G468="2-1","〇",IF(G468="0-0","△",IF(G468="3-0","○",IF(G468="4-0","○",IF(G468="4-1","○",IF(G468="3-1","〇",IF(G468="5-0","〇",IF(G468="5-1","〇",IF(G468="7-0","〇",IF(G468="3-2","〇",IF(G468="8-0","〇",IF(G468="4-3","〇",IF(G468="3-2","〇",IF(G468="5-2","〇",IF(G468="4-2","〇",IF(G468="6-0","〇","×")))))))))))))))))))))</f>
        <v/>
      </c>
      <c r="I737" s="54" t="n"/>
    </row>
    <row r="738" outlineLevel="1" customFormat="1" s="1">
      <c r="B738" s="46" t="n"/>
      <c r="C738" s="144" t="n"/>
      <c r="D738" s="140" t="n"/>
      <c r="E738" s="66" t="n"/>
      <c r="F738" s="55" t="inlineStr">
        <is>
          <t>船越</t>
        </is>
      </c>
      <c r="G738" s="35" t="inlineStr">
        <is>
          <t>1-1</t>
        </is>
      </c>
      <c r="H738" s="34">
        <f>IF(G469="0-1","×",IF(G469="1-1","△",IF(G469="1-0","〇",IF(G469="2-0","〇",IF(G469="2-2","△",IF(G469="2-1","〇",IF(G469="0-0","△",IF(G469="3-0","○",IF(G469="4-0","○",IF(G469="4-1","○",IF(G469="3-1","〇",IF(G469="5-0","〇",IF(G469="5-1","〇",IF(G469="7-0","〇",IF(G469="3-2","〇",IF(G469="8-0","〇",IF(G469="4-3","〇",IF(G469="3-2","〇",IF(G469="5-2","〇",IF(G469="4-2","〇",IF(G469="6-0","〇","×")))))))))))))))))))))</f>
        <v/>
      </c>
      <c r="I738" s="56" t="n"/>
    </row>
    <row r="739" outlineLevel="1" customFormat="1" s="1">
      <c r="B739" s="46" t="n"/>
      <c r="C739" s="144" t="n"/>
      <c r="D739" s="140" t="n"/>
      <c r="E739" s="66" t="n"/>
      <c r="F739" s="55" t="inlineStr">
        <is>
          <t>ペガサス</t>
        </is>
      </c>
      <c r="G739" s="35" t="inlineStr">
        <is>
          <t>1-1</t>
        </is>
      </c>
      <c r="H739" s="34">
        <f>IF(G470="0-1","×",IF(G470="1-1","△",IF(G470="1-0","〇",IF(G470="2-0","〇",IF(G470="2-2","△",IF(G470="2-1","〇",IF(G470="0-0","△",IF(G470="3-0","○",IF(G470="4-0","○",IF(G470="4-1","○",IF(G470="3-1","〇",IF(G470="5-0","〇",IF(G470="5-1","〇",IF(G470="7-0","〇",IF(G470="3-2","〇",IF(G470="8-0","〇",IF(G470="4-3","〇",IF(G470="3-2","〇",IF(G470="5-2","〇",IF(G470="4-2","〇",IF(G470="6-0","〇","×")))))))))))))))))))))</f>
        <v/>
      </c>
      <c r="I739" s="56" t="inlineStr">
        <is>
          <t>PK5-4</t>
        </is>
      </c>
    </row>
    <row r="740" outlineLevel="1" customFormat="1" s="1">
      <c r="B740" s="49" t="n"/>
      <c r="C740" s="146" t="n"/>
      <c r="D740" s="50" t="n"/>
      <c r="E740" s="74" t="n"/>
      <c r="F740" s="57" t="inlineStr">
        <is>
          <t>Koyo</t>
        </is>
      </c>
      <c r="G740" s="38" t="inlineStr">
        <is>
          <t>2-0</t>
        </is>
      </c>
      <c r="H740" s="37">
        <f>IF(G471="0-1","×",IF(G471="1-1","△",IF(G471="1-0","〇",IF(G471="2-0","〇",IF(G471="2-2","△",IF(G471="2-1","〇",IF(G471="0-0","△",IF(G471="3-0","○",IF(G471="4-0","○",IF(G471="4-1","○",IF(G471="3-1","〇",IF(G471="5-0","〇",IF(G471="5-1","〇",IF(G471="7-0","〇",IF(G471="3-2","〇",IF(G471="8-0","〇",IF(G471="4-3","〇",IF(G471="3-2","〇",IF(G471="5-2","〇",IF(G471="4-2","〇",IF(G471="6-0","〇","×")))))))))))))))))))))</f>
        <v/>
      </c>
      <c r="I740" s="58" t="n"/>
    </row>
    <row r="741" outlineLevel="1" customFormat="1" s="1">
      <c r="B741" s="63" t="n">
        <v>45122</v>
      </c>
      <c r="C741" s="145">
        <f>B741</f>
        <v/>
      </c>
      <c r="D741" s="64" t="inlineStr">
        <is>
          <t>FFCカップ</t>
        </is>
      </c>
      <c r="E741" s="84" t="inlineStr">
        <is>
          <t>鷹取中学校</t>
        </is>
      </c>
      <c r="F741" s="53" t="inlineStr">
        <is>
          <t>小松原</t>
        </is>
      </c>
      <c r="G741" s="32" t="inlineStr">
        <is>
          <t>3-1</t>
        </is>
      </c>
      <c r="H741" s="40">
        <f>IF(G472="0-1","×",IF(G472="1-1","△",IF(G472="1-0","〇",IF(G472="2-0","〇",IF(G472="2-2","△",IF(G472="2-1","〇",IF(G472="0-0","△",IF(G472="3-0","○",IF(G472="4-0","○",IF(G472="4-1","○",IF(G472="3-1","〇",IF(G472="5-0","〇",IF(G472="5-1","〇",IF(G472="7-0","〇",IF(G472="3-2","〇",IF(G472="8-0","〇",IF(G472="4-3","〇",IF(G472="3-2","〇",IF(G472="5-2","〇",IF(G472="4-2","〇",IF(G472="6-0","〇","×")))))))))))))))))))))</f>
        <v/>
      </c>
      <c r="I741" s="54" t="n"/>
    </row>
    <row r="742" outlineLevel="1" customFormat="1" s="1">
      <c r="B742" s="46" t="n"/>
      <c r="C742" s="144" t="n"/>
      <c r="D742" s="140" t="n"/>
      <c r="E742" s="66" t="n"/>
      <c r="F742" s="55" t="inlineStr">
        <is>
          <t>TADO</t>
        </is>
      </c>
      <c r="G742" s="35" t="inlineStr">
        <is>
          <t>4-0</t>
        </is>
      </c>
      <c r="H742" s="34">
        <f>IF(G473="0-1","×",IF(G473="1-1","△",IF(G473="1-0","〇",IF(G473="2-0","〇",IF(G473="2-2","△",IF(G473="2-1","〇",IF(G473="0-0","△",IF(G473="3-0","○",IF(G473="4-0","○",IF(G473="4-1","○",IF(G473="3-1","〇",IF(G473="5-0","〇",IF(G473="5-1","〇",IF(G473="7-0","〇",IF(G473="3-2","〇",IF(G473="8-0","〇",IF(G473="4-3","〇",IF(G473="3-2","〇",IF(G473="5-2","〇",IF(G473="4-2","〇",IF(G473="6-0","〇","×")))))))))))))))))))))</f>
        <v/>
      </c>
      <c r="I742" s="56" t="n"/>
    </row>
    <row r="743" outlineLevel="1" customFormat="1" s="1">
      <c r="B743" s="49" t="n"/>
      <c r="C743" s="146" t="n"/>
      <c r="D743" s="50" t="n"/>
      <c r="E743" s="74" t="n"/>
      <c r="F743" s="57" t="inlineStr">
        <is>
          <t>小坂</t>
        </is>
      </c>
      <c r="G743" s="38" t="inlineStr">
        <is>
          <t>1-0</t>
        </is>
      </c>
      <c r="H743" s="37">
        <f>IF(G474="0-1","×",IF(G474="1-1","△",IF(G474="1-0","〇",IF(G474="2-0","〇",IF(G474="2-2","△",IF(G474="2-1","〇",IF(G474="0-0","△",IF(G474="3-0","○",IF(G474="4-0","○",IF(G474="4-1","○",IF(G474="3-1","〇",IF(G474="5-0","〇",IF(G474="5-1","〇",IF(G474="7-0","〇",IF(G474="3-2","〇",IF(G474="8-0","〇",IF(G474="4-3","〇",IF(G474="3-2","〇",IF(G474="5-2","〇",IF(G474="4-2","〇",IF(G474="6-0","〇","×")))))))))))))))))))))</f>
        <v/>
      </c>
      <c r="I743" s="58" t="n"/>
    </row>
    <row r="744" outlineLevel="1" customFormat="1" s="1">
      <c r="B744" s="63" t="n">
        <v>45109</v>
      </c>
      <c r="C744" s="145">
        <f>B744</f>
        <v/>
      </c>
      <c r="D744" s="64" t="inlineStr">
        <is>
          <t>TRM</t>
        </is>
      </c>
      <c r="E744" s="84" t="inlineStr">
        <is>
          <t>明浜小学校</t>
        </is>
      </c>
      <c r="F744" s="53" t="inlineStr">
        <is>
          <t>三春</t>
        </is>
      </c>
      <c r="G744" s="32" t="inlineStr">
        <is>
          <t>5-0</t>
        </is>
      </c>
      <c r="H744" s="40">
        <f>IF(G475="0-1","×",IF(G475="1-1","△",IF(G475="1-0","〇",IF(G475="2-0","〇",IF(G475="2-2","△",IF(G475="2-1","〇",IF(G475="0-0","△",IF(G475="3-0","○",IF(G475="4-0","○",IF(G475="4-1","○",IF(G475="3-1","〇",IF(G475="5-0","〇",IF(G475="5-1","〇",IF(G475="7-0","〇",IF(G475="3-2","〇",IF(G475="8-0","〇",IF(G475="4-3","〇",IF(G475="3-2","〇",IF(G475="5-2","〇",IF(G475="4-2","〇",IF(G475="6-0","〇","×")))))))))))))))))))))</f>
        <v/>
      </c>
      <c r="I744" s="54" t="inlineStr">
        <is>
          <t>FC明浜</t>
        </is>
      </c>
    </row>
    <row r="745" outlineLevel="1" customFormat="1" s="1">
      <c r="B745" s="46" t="n"/>
      <c r="C745" s="144" t="n"/>
      <c r="D745" s="140" t="n"/>
      <c r="E745" s="66" t="n"/>
      <c r="F745" s="55" t="inlineStr">
        <is>
          <t>高坂</t>
        </is>
      </c>
      <c r="G745" s="35" t="inlineStr">
        <is>
          <t>8-1</t>
        </is>
      </c>
      <c r="H745" s="34">
        <f>IF(G476="0-1","×",IF(G476="1-1","△",IF(G476="1-0","〇",IF(G476="2-0","〇",IF(G476="2-2","△",IF(G476="2-1","〇",IF(G476="0-0","△",IF(G476="3-0","○",IF(G476="4-0","○",IF(G476="4-1","○",IF(G476="3-1","〇",IF(G476="5-0","〇",IF(G476="5-1","〇",IF(G476="7-0","〇",IF(G476="3-2","〇",IF(G476="8-0","〇",IF(G476="4-3","〇",IF(G476="3-2","〇",IF(G476="5-2","〇",IF(G476="4-2","〇",IF(G476="6-0","〇","×")))))))))))))))))))))</f>
        <v/>
      </c>
      <c r="I745" s="56" t="n"/>
    </row>
    <row r="746" outlineLevel="1" customFormat="1" s="1">
      <c r="B746" s="46" t="n"/>
      <c r="C746" s="144" t="n"/>
      <c r="D746" s="140" t="n"/>
      <c r="E746" s="66" t="n"/>
      <c r="F746" s="55" t="inlineStr">
        <is>
          <t>明浜U10</t>
        </is>
      </c>
      <c r="G746" s="35" t="inlineStr">
        <is>
          <t>4-0</t>
        </is>
      </c>
      <c r="H746" s="34">
        <f>IF(G477="0-1","×",IF(G477="1-1","△",IF(G477="1-0","〇",IF(G477="2-0","〇",IF(G477="2-2","△",IF(G477="2-1","〇",IF(G477="0-0","△",IF(G477="3-0","○",IF(G477="4-0","○",IF(G477="4-1","○",IF(G477="3-1","〇",IF(G477="5-0","〇",IF(G477="5-1","〇",IF(G477="7-0","〇",IF(G477="3-2","〇",IF(G477="8-0","〇",IF(G477="4-3","〇",IF(G477="3-2","〇",IF(G477="5-2","〇",IF(G477="4-2","〇",IF(G477="6-0","〇","×")))))))))))))))))))))</f>
        <v/>
      </c>
      <c r="I746" s="56" t="n"/>
    </row>
    <row r="747" outlineLevel="1" customFormat="1" s="1">
      <c r="B747" s="46" t="n"/>
      <c r="C747" s="144" t="n"/>
      <c r="D747" s="140" t="n"/>
      <c r="E747" s="66" t="n"/>
      <c r="F747" s="55" t="inlineStr">
        <is>
          <t>高坂</t>
        </is>
      </c>
      <c r="G747" s="35" t="inlineStr">
        <is>
          <t>3-1</t>
        </is>
      </c>
      <c r="H747" s="34">
        <f>IF(G478="0-1","×",IF(G478="1-1","△",IF(G478="1-0","〇",IF(G478="2-0","〇",IF(G478="2-2","△",IF(G478="2-1","〇",IF(G478="0-0","△",IF(G478="3-0","○",IF(G478="4-0","○",IF(G478="4-1","○",IF(G478="3-1","〇",IF(G478="5-0","〇",IF(G478="5-1","〇",IF(G478="7-0","〇",IF(G478="3-2","〇",IF(G478="8-0","〇",IF(G478="4-3","〇",IF(G478="3-2","〇",IF(G478="5-2","〇",IF(G478="4-2","〇",IF(G478="6-0","〇","×")))))))))))))))))))))</f>
        <v/>
      </c>
      <c r="I747" s="56" t="n"/>
    </row>
    <row r="748" outlineLevel="1" customFormat="1" s="1">
      <c r="B748" s="46" t="n"/>
      <c r="C748" s="144" t="n"/>
      <c r="D748" s="140" t="n"/>
      <c r="E748" s="66" t="n"/>
      <c r="F748" s="57" t="inlineStr">
        <is>
          <t>三春</t>
        </is>
      </c>
      <c r="G748" s="38" t="inlineStr">
        <is>
          <t>1-1</t>
        </is>
      </c>
      <c r="H748" s="37">
        <f>IF(G479="0-1","×",IF(G479="1-1","△",IF(G479="1-0","〇",IF(G479="2-0","〇",IF(G479="2-2","△",IF(G479="2-1","〇",IF(G479="0-0","△",IF(G479="3-0","○",IF(G479="4-0","○",IF(G479="4-1","○",IF(G479="3-1","〇",IF(G479="5-0","〇",IF(G479="5-1","〇",IF(G479="7-0","〇",IF(G479="3-2","〇",IF(G479="8-0","〇",IF(G479="4-3","〇",IF(G479="3-2","〇",IF(G479="5-2","〇",IF(G479="4-2","〇",IF(G479="6-0","〇","×")))))))))))))))))))))</f>
        <v/>
      </c>
      <c r="I748" s="58" t="n"/>
    </row>
    <row r="749" outlineLevel="1" customFormat="1" s="1">
      <c r="B749" s="46" t="n"/>
      <c r="C749" s="144" t="n"/>
      <c r="D749" s="140" t="n"/>
      <c r="E749" s="66" t="n"/>
      <c r="F749" s="61" t="inlineStr">
        <is>
          <t>三春</t>
        </is>
      </c>
      <c r="G749" s="41" t="inlineStr">
        <is>
          <t>0-3</t>
        </is>
      </c>
      <c r="H749" s="40">
        <f>IF(G480="0-1","×",IF(G480="1-1","△",IF(G480="1-0","〇",IF(G480="2-0","〇",IF(G480="2-2","△",IF(G480="2-1","〇",IF(G480="0-0","△",IF(G480="3-0","○",IF(G480="4-0","○",IF(G480="4-1","○",IF(G480="3-1","〇",IF(G480="5-0","〇",IF(G480="5-1","〇",IF(G480="7-0","〇",IF(G480="3-2","〇",IF(G480="8-0","〇",IF(G480="4-3","〇",IF(G480="3-2","〇",IF(G480="5-2","〇",IF(G480="4-2","〇",IF(G480="6-0","〇","×")))))))))))))))))))))</f>
        <v/>
      </c>
      <c r="I749" s="62" t="inlineStr">
        <is>
          <t>FC明浜U10</t>
        </is>
      </c>
    </row>
    <row r="750" outlineLevel="1" customFormat="1" s="1">
      <c r="B750" s="46" t="n"/>
      <c r="C750" s="144" t="n"/>
      <c r="D750" s="140" t="n"/>
      <c r="E750" s="66" t="n"/>
      <c r="F750" s="55" t="inlineStr">
        <is>
          <t>高坂</t>
        </is>
      </c>
      <c r="G750" s="35" t="inlineStr">
        <is>
          <t>2-3</t>
        </is>
      </c>
      <c r="H750" s="34">
        <f>IF(G481="0-1","×",IF(G481="1-1","△",IF(G481="1-0","〇",IF(G481="2-0","〇",IF(G481="2-2","△",IF(G481="2-1","〇",IF(G481="0-0","△",IF(G481="3-0","○",IF(G481="4-0","○",IF(G481="4-1","○",IF(G481="3-1","〇",IF(G481="5-0","〇",IF(G481="5-1","〇",IF(G481="7-0","〇",IF(G481="3-2","〇",IF(G481="8-0","〇",IF(G481="4-3","〇",IF(G481="3-2","〇",IF(G481="5-2","〇",IF(G481="4-2","〇",IF(G481="6-0","〇","×")))))))))))))))))))))</f>
        <v/>
      </c>
      <c r="I750" s="56" t="n"/>
    </row>
    <row r="751" outlineLevel="1" customFormat="1" s="1">
      <c r="B751" s="46" t="n"/>
      <c r="C751" s="144" t="n"/>
      <c r="D751" s="140" t="n"/>
      <c r="E751" s="66" t="n"/>
      <c r="F751" s="55" t="inlineStr">
        <is>
          <t>明浜</t>
        </is>
      </c>
      <c r="G751" s="35" t="inlineStr">
        <is>
          <t>0-4</t>
        </is>
      </c>
      <c r="H751" s="34">
        <f>IF(G482="0-1","×",IF(G482="1-1","△",IF(G482="1-0","〇",IF(G482="2-0","〇",IF(G482="2-2","△",IF(G482="2-1","〇",IF(G482="0-0","△",IF(G482="3-0","○",IF(G482="4-0","○",IF(G482="4-1","○",IF(G482="3-1","〇",IF(G482="5-0","〇",IF(G482="5-1","〇",IF(G482="7-0","〇",IF(G482="3-2","〇",IF(G482="8-0","〇",IF(G482="4-3","〇",IF(G482="3-2","〇",IF(G482="5-2","〇",IF(G482="4-2","〇",IF(G482="6-0","〇","×")))))))))))))))))))))</f>
        <v/>
      </c>
      <c r="I751" s="56" t="n"/>
    </row>
    <row r="752" outlineLevel="1" customFormat="1" s="1">
      <c r="B752" s="46" t="n"/>
      <c r="C752" s="144" t="n"/>
      <c r="D752" s="140" t="n"/>
      <c r="E752" s="66" t="n"/>
      <c r="F752" s="55" t="inlineStr">
        <is>
          <t>高坂</t>
        </is>
      </c>
      <c r="G752" s="35" t="inlineStr">
        <is>
          <t>0-1</t>
        </is>
      </c>
      <c r="H752" s="34">
        <f>IF(G483="0-1","×",IF(G483="1-1","△",IF(G483="1-0","〇",IF(G483="2-0","〇",IF(G483="2-2","△",IF(G483="2-1","〇",IF(G483="0-0","△",IF(G483="3-0","○",IF(G483="4-0","○",IF(G483="4-1","○",IF(G483="3-1","〇",IF(G483="5-0","〇",IF(G483="5-1","〇",IF(G483="7-0","〇",IF(G483="3-2","〇",IF(G483="8-0","〇",IF(G483="4-3","〇",IF(G483="3-2","〇",IF(G483="5-2","〇",IF(G483="4-2","〇",IF(G483="6-0","〇","×")))))))))))))))))))))</f>
        <v/>
      </c>
      <c r="I752" s="56" t="n"/>
    </row>
    <row r="753" outlineLevel="1" customFormat="1" s="1">
      <c r="B753" s="49" t="n"/>
      <c r="C753" s="146" t="n"/>
      <c r="D753" s="50" t="n"/>
      <c r="E753" s="74" t="n"/>
      <c r="F753" s="57" t="inlineStr">
        <is>
          <t>三春</t>
        </is>
      </c>
      <c r="G753" s="38" t="inlineStr">
        <is>
          <t>0-1</t>
        </is>
      </c>
      <c r="H753" s="37">
        <f>IF(G484="0-1","×",IF(G484="1-1","△",IF(G484="1-0","〇",IF(G484="2-0","〇",IF(G484="2-2","△",IF(G484="2-1","〇",IF(G484="0-0","△",IF(G484="3-0","○",IF(G484="4-0","○",IF(G484="4-1","○",IF(G484="3-1","〇",IF(G484="5-0","〇",IF(G484="5-1","〇",IF(G484="7-0","〇",IF(G484="3-2","〇",IF(G484="8-0","〇",IF(G484="4-3","〇",IF(G484="3-2","〇",IF(G484="5-2","〇",IF(G484="4-2","〇",IF(G484="6-0","〇","×")))))))))))))))))))))</f>
        <v/>
      </c>
      <c r="I753" s="58" t="n"/>
    </row>
    <row r="754" outlineLevel="1" customFormat="1" s="1">
      <c r="B754" s="46" t="n">
        <v>45108</v>
      </c>
      <c r="C754" s="144">
        <f>B754</f>
        <v/>
      </c>
      <c r="D754" s="4" t="inlineStr">
        <is>
          <t>スーパーリーグ</t>
        </is>
      </c>
      <c r="E754" s="66" t="inlineStr">
        <is>
          <t>はまゆう</t>
        </is>
      </c>
      <c r="F754" s="61" t="inlineStr">
        <is>
          <t>城北</t>
        </is>
      </c>
      <c r="G754" s="41" t="inlineStr">
        <is>
          <t>7-1</t>
        </is>
      </c>
      <c r="H754" s="40">
        <f>IF(G485="0-1","×",IF(G485="1-1","△",IF(G485="1-0","〇",IF(G485="2-0","〇",IF(G485="2-2","△",IF(G485="2-1","〇",IF(G485="0-0","△",IF(G485="3-0","○",IF(G485="4-0","○",IF(G485="4-1","○",IF(G485="3-1","〇",IF(G485="5-0","〇",IF(G485="5-1","〇",IF(G485="7-0","〇",IF(G485="3-2","〇",IF(G485="8-0","〇",IF(G485="4-3","〇",IF(G485="3-2","〇",IF(G485="5-2","〇",IF(G485="4-2","〇",IF(G485="6-0","〇",IF(G485="3-2","〇",IF(G485="7-0","〇",IF(G485="7-1","〇","×"))))))))))))))))))))))))</f>
        <v/>
      </c>
      <c r="I754" s="62" t="n"/>
    </row>
    <row r="755" outlineLevel="1" customFormat="1" s="1">
      <c r="B755" s="46" t="n"/>
      <c r="C755" s="144" t="n"/>
      <c r="D755" s="140" t="n"/>
      <c r="E755" s="66" t="n"/>
      <c r="F755" s="55" t="inlineStr">
        <is>
          <t>船越</t>
        </is>
      </c>
      <c r="G755" s="35" t="inlineStr">
        <is>
          <t>0-5</t>
        </is>
      </c>
      <c r="H755" s="34">
        <f>IF(G486="0-1","×",IF(G486="1-1","△",IF(G486="1-0","〇",IF(G486="2-0","〇",IF(G486="2-2","△",IF(G486="2-1","〇",IF(G486="0-0","△",IF(G486="3-0","○",IF(G486="4-0","○",IF(G486="4-1","○",IF(G486="3-1","〇",IF(G486="5-0","〇",IF(G486="5-1","〇",IF(G486="7-0","〇",IF(G486="3-2","〇",IF(G486="8-0","〇",IF(G486="4-3","〇",IF(G486="3-2","〇",IF(G486="5-2","〇",IF(G486="4-2","〇",IF(G486="6-0","〇","×")))))))))))))))))))))</f>
        <v/>
      </c>
      <c r="I755" s="56" t="inlineStr">
        <is>
          <t>TRM</t>
        </is>
      </c>
    </row>
    <row r="756" outlineLevel="1" customFormat="1" s="1">
      <c r="B756" s="63" t="n">
        <v>45095</v>
      </c>
      <c r="C756" s="145">
        <f>B756</f>
        <v/>
      </c>
      <c r="D756" s="64" t="inlineStr">
        <is>
          <t>明浜カップ（はまゆうリーグ）</t>
        </is>
      </c>
      <c r="E756" s="84" t="inlineStr">
        <is>
          <t>はまゆう</t>
        </is>
      </c>
      <c r="F756" s="53" t="inlineStr">
        <is>
          <t>佐野</t>
        </is>
      </c>
      <c r="G756" s="32" t="inlineStr">
        <is>
          <t>2-0</t>
        </is>
      </c>
      <c r="H756" s="31">
        <f>IF(G487="0-1","×",IF(G487="1-1","△",IF(G487="1-0","〇",IF(G487="2-0","〇",IF(G487="2-2","△",IF(G487="2-1","〇",IF(G487="0-0","△",IF(G487="3-0","○",IF(G487="4-0","○",IF(G487="4-1","○",IF(G487="3-1","〇",IF(G487="5-0","〇",IF(G487="5-1","〇",IF(G487="7-0","〇",IF(G487="3-2","〇",IF(G487="8-0","〇",IF(G487="4-3","〇",IF(G487="3-2","〇",IF(G487="5-2","〇",IF(G487="4-2","〇",IF(G487="6-0","〇","×")))))))))))))))))))))</f>
        <v/>
      </c>
      <c r="I756" s="54" t="n"/>
    </row>
    <row r="757" outlineLevel="1" customFormat="1" s="1">
      <c r="B757" s="46" t="n"/>
      <c r="C757" s="144" t="n"/>
      <c r="D757" s="140" t="n"/>
      <c r="E757" s="66" t="n"/>
      <c r="F757" s="55" t="inlineStr">
        <is>
          <t>葉山</t>
        </is>
      </c>
      <c r="G757" s="35" t="inlineStr">
        <is>
          <t>0-1</t>
        </is>
      </c>
      <c r="H757" s="34">
        <f>IF(G488="0-1","×",IF(G488="1-1","△",IF(G488="1-0","〇",IF(G488="2-0","〇",IF(G488="2-2","△",IF(G488="2-1","〇",IF(G488="0-0","△",IF(G488="3-0","○",IF(G488="4-0","○",IF(G488="4-1","○",IF(G488="3-1","〇",IF(G488="5-0","〇",IF(G488="5-1","〇",IF(G488="7-0","〇",IF(G488="3-2","〇",IF(G488="8-0","〇",IF(G488="4-3","〇",IF(G488="3-2","〇",IF(G488="5-2","〇",IF(G488="4-2","〇",IF(G488="6-0","〇","×")))))))))))))))))))))</f>
        <v/>
      </c>
      <c r="I757" s="56" t="n"/>
    </row>
    <row r="758" customFormat="1" s="1">
      <c r="B758" s="46" t="n"/>
      <c r="C758" s="144" t="n"/>
      <c r="D758" s="140" t="n"/>
      <c r="E758" s="66" t="n"/>
      <c r="F758" s="55" t="inlineStr">
        <is>
          <t>オリオン</t>
        </is>
      </c>
      <c r="G758" s="35" t="inlineStr">
        <is>
          <t>3-1</t>
        </is>
      </c>
      <c r="H758" s="34">
        <f>IF(G489="0-1","×",IF(G489="1-1","△",IF(G489="1-0","〇",IF(G489="2-0","〇",IF(G489="2-2","△",IF(G489="2-1","〇",IF(G489="0-0","△",IF(G489="3-0","○",IF(G489="4-0","○",IF(G489="4-1","○",IF(G489="3-1","〇",IF(G489="5-0","〇",IF(G489="5-1","〇",IF(G489="7-0","〇",IF(G489="3-2","〇",IF(G489="8-0","〇",IF(G489="4-3","〇",IF(G489="3-2","〇",IF(G489="5-2","〇",IF(G489="4-2","〇",IF(G489="6-0","〇","×")))))))))))))))))))))</f>
        <v/>
      </c>
      <c r="I758" s="56" t="n"/>
    </row>
    <row r="759" customFormat="1" s="1">
      <c r="B759" s="46" t="n"/>
      <c r="C759" s="144" t="n"/>
      <c r="D759" s="140" t="n"/>
      <c r="E759" s="66" t="n"/>
      <c r="F759" s="55" t="inlineStr">
        <is>
          <t>藤沢FC</t>
        </is>
      </c>
      <c r="G759" s="35" t="inlineStr">
        <is>
          <t>1-3</t>
        </is>
      </c>
      <c r="H759" s="34">
        <f>IF(G490="0-1","×",IF(G490="1-1","△",IF(G490="1-0","〇",IF(G490="2-0","〇",IF(G490="2-2","△",IF(G490="2-1","〇",IF(G490="0-0","△",IF(G490="3-0","○",IF(G490="4-0","○",IF(G490="4-1","○",IF(G490="3-1","〇",IF(G490="5-0","〇",IF(G490="5-1","〇",IF(G490="7-0","〇",IF(G490="3-2","〇",IF(G490="8-0","〇",IF(G490="4-3","〇",IF(G490="3-2","〇",IF(G490="5-2","〇",IF(G490="4-2","〇",IF(G490="6-0","〇","×")))))))))))))))))))))</f>
        <v/>
      </c>
      <c r="I759" s="56" t="n"/>
    </row>
    <row r="760" customFormat="1" s="1">
      <c r="B760" s="46" t="n"/>
      <c r="C760" s="144" t="n"/>
      <c r="D760" s="140" t="n"/>
      <c r="E760" s="66" t="n"/>
      <c r="F760" s="55" t="inlineStr">
        <is>
          <t>SFAT</t>
        </is>
      </c>
      <c r="G760" s="35" t="inlineStr">
        <is>
          <t>1-2</t>
        </is>
      </c>
      <c r="H760" s="34">
        <f>IF(G491="0-1","×",IF(G491="1-1","△",IF(G491="1-0","〇",IF(G491="2-0","〇",IF(G491="2-2","△",IF(G491="2-1","〇",IF(G491="0-0","△",IF(G491="3-0","○",IF(G491="4-0","○",IF(G491="4-1","○",IF(G491="3-1","〇",IF(G491="5-0","〇",IF(G491="5-1","〇",IF(G491="7-0","〇",IF(G491="3-2","〇",IF(G491="8-0","〇",IF(G491="4-3","〇",IF(G491="3-2","〇",IF(G491="5-2","〇",IF(G491="4-2","〇",IF(G491="6-0","〇","×")))))))))))))))))))))</f>
        <v/>
      </c>
      <c r="I760" s="56" t="n"/>
    </row>
    <row r="761" customFormat="1" s="1">
      <c r="B761" s="46" t="n"/>
      <c r="C761" s="144" t="n"/>
      <c r="D761" s="140" t="inlineStr">
        <is>
          <t>明浜カップ（アジサイリーグ）</t>
        </is>
      </c>
      <c r="E761" s="84" t="inlineStr">
        <is>
          <t>はまゆう</t>
        </is>
      </c>
      <c r="F761" s="55" t="inlineStr">
        <is>
          <t>三春</t>
        </is>
      </c>
      <c r="G761" s="35" t="inlineStr">
        <is>
          <t>2-1</t>
        </is>
      </c>
      <c r="H761" s="34">
        <f>IF(G492="0-1","×",IF(G492="1-1","△",IF(G492="1-0","〇",IF(G492="2-0","〇",IF(G492="2-2","△",IF(G492="2-1","〇",IF(G492="0-0","△",IF(G492="3-0","○",IF(G492="4-0","○",IF(G492="4-1","○",IF(G492="3-1","〇",IF(G492="5-0","〇",IF(G492="5-1","〇",IF(G492="7-0","〇",IF(G492="3-2","〇",IF(G492="8-0","〇",IF(G492="4-3","〇",IF(G492="3-2","〇",IF(G492="5-2","〇",IF(G492="4-2","〇",IF(G492="6-0","〇","×")))))))))))))))))))))</f>
        <v/>
      </c>
      <c r="I761" s="56" t="n"/>
    </row>
    <row r="762" customFormat="1" s="1">
      <c r="B762" s="46" t="n"/>
      <c r="C762" s="144" t="n"/>
      <c r="D762" s="140" t="n"/>
      <c r="E762" s="66" t="n"/>
      <c r="F762" s="55" t="inlineStr">
        <is>
          <t>船越</t>
        </is>
      </c>
      <c r="G762" s="35" t="inlineStr">
        <is>
          <t>4-5</t>
        </is>
      </c>
      <c r="H762" s="34">
        <f>IF(G493="0-1","×",IF(G493="1-1","△",IF(G493="1-0","〇",IF(G493="2-0","〇",IF(G493="2-2","△",IF(G493="2-1","〇",IF(G493="0-0","△",IF(G493="3-0","○",IF(G493="4-0","○",IF(G493="4-1","○",IF(G493="3-1","〇",IF(G493="5-0","〇",IF(G493="5-1","〇",IF(G493="7-0","〇",IF(G493="3-2","〇",IF(G493="8-0","〇",IF(G493="4-3","〇",IF(G493="3-2","〇",IF(G493="5-2","〇",IF(G493="4-2","〇",IF(G493="6-0","〇","×")))))))))))))))))))))</f>
        <v/>
      </c>
      <c r="I762" s="56" t="n"/>
    </row>
    <row r="763" customFormat="1" s="1">
      <c r="B763" s="46" t="n"/>
      <c r="C763" s="144" t="n"/>
      <c r="D763" s="140" t="n"/>
      <c r="E763" s="66" t="n"/>
      <c r="F763" s="55" t="inlineStr">
        <is>
          <t>久里浜</t>
        </is>
      </c>
      <c r="G763" s="35" t="inlineStr">
        <is>
          <t>1-2</t>
        </is>
      </c>
      <c r="H763" s="34">
        <f>IF(G494="0-1","×",IF(G494="1-1","△",IF(G494="1-0","〇",IF(G494="2-0","〇",IF(G494="2-2","△",IF(G494="2-1","〇",IF(G494="0-0","△",IF(G494="3-0","○",IF(G494="4-0","○",IF(G494="4-1","○",IF(G494="3-1","〇",IF(G494="5-0","〇",IF(G494="5-1","〇",IF(G494="7-0","〇",IF(G494="3-2","〇",IF(G494="8-0","〇",IF(G494="4-3","〇",IF(G494="3-2","〇",IF(G494="5-2","〇",IF(G494="4-2","〇",IF(G494="6-0","〇","×")))))))))))))))))))))</f>
        <v/>
      </c>
      <c r="I763" s="56" t="n"/>
    </row>
    <row r="764">
      <c r="B764" s="46" t="n"/>
      <c r="C764" s="144" t="n"/>
      <c r="D764" s="140" t="n"/>
      <c r="E764" s="66" t="n"/>
      <c r="F764" s="55" t="inlineStr">
        <is>
          <t>大津</t>
        </is>
      </c>
      <c r="G764" s="35" t="inlineStr">
        <is>
          <t>0-3</t>
        </is>
      </c>
      <c r="H764" s="34">
        <f>IF(G495="0-1","×",IF(G495="1-1","△",IF(G495="1-0","〇",IF(G495="2-0","〇",IF(G495="2-2","△",IF(G495="2-1","〇",IF(G495="0-0","△",IF(G495="3-0","○",IF(G495="4-0","○",IF(G495="4-1","○",IF(G495="3-1","〇",IF(G495="5-0","〇",IF(G495="5-1","〇",IF(G495="7-0","〇",IF(G495="3-2","〇",IF(G495="8-0","〇",IF(G495="4-3","〇",IF(G495="3-2","〇",IF(G495="5-2","〇",IF(G495="4-2","〇",IF(G495="6-0","〇","×")))))))))))))))))))))</f>
        <v/>
      </c>
      <c r="I764" s="56" t="n"/>
    </row>
    <row r="765">
      <c r="B765" s="46" t="n"/>
      <c r="C765" s="144" t="n"/>
      <c r="D765" s="140" t="n"/>
      <c r="E765" s="66" t="n"/>
      <c r="F765" s="57" t="inlineStr">
        <is>
          <t>鴨居</t>
        </is>
      </c>
      <c r="G765" s="38" t="inlineStr">
        <is>
          <t>0-3</t>
        </is>
      </c>
      <c r="H765" s="37">
        <f>IF(G496="0-1","×",IF(G496="1-1","△",IF(G496="1-0","〇",IF(G496="2-0","〇",IF(G496="2-2","△",IF(G496="2-1","〇",IF(G496="0-0","△",IF(G496="3-0","○",IF(G496="4-0","○",IF(G496="4-1","○",IF(G496="3-1","〇",IF(G496="5-0","〇",IF(G496="5-1","〇",IF(G496="7-0","〇",IF(G496="3-2","〇",IF(G496="8-0","〇",IF(G496="4-3","〇",IF(G496="3-2","〇",IF(G496="5-2","〇",IF(G496="4-2","〇",IF(G496="6-0","〇","×")))))))))))))))))))))</f>
        <v/>
      </c>
      <c r="I765" s="58" t="n"/>
    </row>
    <row r="766">
      <c r="B766" s="63" t="n">
        <v>45067</v>
      </c>
      <c r="C766" s="145">
        <f>B766</f>
        <v/>
      </c>
      <c r="D766" s="64" t="inlineStr">
        <is>
          <t>SL</t>
        </is>
      </c>
      <c r="E766" s="84" t="inlineStr">
        <is>
          <t>はまゆう</t>
        </is>
      </c>
      <c r="F766" s="61" t="inlineStr">
        <is>
          <t>TADO</t>
        </is>
      </c>
      <c r="G766" s="41" t="inlineStr">
        <is>
          <t>1-0</t>
        </is>
      </c>
      <c r="H766" s="40">
        <f>IF(G497="0-1","×",IF(G497="1-1","△",IF(G497="1-0","〇",IF(G497="2-0","〇",IF(G497="2-2","△",IF(G497="2-1","〇",IF(G497="0-0","△",IF(G497="3-0","○",IF(G497="4-0","○",IF(G497="4-1","○","×"))))))))))</f>
        <v/>
      </c>
      <c r="I766" s="62" t="n"/>
    </row>
    <row r="767" customFormat="1" s="141">
      <c r="B767" s="46" t="n"/>
      <c r="C767" s="144" t="n"/>
      <c r="D767" s="140" t="n"/>
      <c r="E767" s="66" t="n"/>
      <c r="F767" s="33" t="inlineStr">
        <is>
          <t>佐野</t>
        </is>
      </c>
      <c r="G767" s="41" t="inlineStr">
        <is>
          <t>1-3</t>
        </is>
      </c>
      <c r="H767" s="34">
        <f>IF(G498="0-1","×",IF(G498="1-1","△",IF(G498="1-0","〇",IF(G498="2-0","〇",IF(G498="2-2","△",IF(G498="2-1","〇",IF(G498="0-0","△",IF(G498="3-0","○",IF(G498="4-0","○",IF(G498="4-1","○","×"))))))))))</f>
        <v/>
      </c>
      <c r="I767" s="62" t="n"/>
    </row>
    <row r="768" customFormat="1" s="141">
      <c r="B768" s="46" t="n"/>
      <c r="C768" s="144" t="n"/>
      <c r="D768" s="140" t="n"/>
      <c r="E768" s="66" t="n"/>
      <c r="F768" s="39" t="inlineStr">
        <is>
          <t>長浦</t>
        </is>
      </c>
      <c r="G768" s="41" t="inlineStr">
        <is>
          <t>5-0</t>
        </is>
      </c>
      <c r="H768" s="34">
        <f>IF(G499="0-1","×",IF(G499="1-1","△",IF(G499="1-0","〇",IF(G499="2-0","〇",IF(G499="2-2","△",IF(G499="2-1","〇",IF(G499="0-0","△",IF(G499="3-0","○",IF(G499="4-0","○",IF(G499="4-1","○",IF(G499="3-1","〇",IF(G499="5-0","〇",IF(G499="5-1","〇",IF(G499="7-0","〇",IF(G499="3-2","〇",IF(G499="8-0","〇",IF(G499="4-3","〇",IF(G499="3-2","〇",IF(G499="5-2","〇",IF(G499="4-2","〇",IF(G499="6-0","〇","×")))))))))))))))))))))</f>
        <v/>
      </c>
      <c r="I768" s="62" t="n"/>
    </row>
    <row r="769" customFormat="1" s="141">
      <c r="B769" s="46" t="n"/>
      <c r="C769" s="144" t="n"/>
      <c r="D769" s="140" t="n"/>
      <c r="E769" s="66" t="n"/>
      <c r="F769" s="36" t="inlineStr">
        <is>
          <t>大津</t>
        </is>
      </c>
      <c r="G769" s="38" t="inlineStr">
        <is>
          <t>1-2</t>
        </is>
      </c>
      <c r="H769" s="75">
        <f>IF(G500="0-1","×",IF(G500="1-1","△",IF(G500="1-0","〇",IF(G500="2-0","〇",IF(G500="2-2","△",IF(G500="2-1","〇",IF(G500="0-0","△",IF(G500="3-0","○",IF(G500="4-0","○",IF(G500="4-1","○","×"))))))))))</f>
        <v/>
      </c>
      <c r="I769" s="58" t="n"/>
    </row>
    <row r="770" customFormat="1" s="141">
      <c r="B770" s="63" t="n">
        <v>45066</v>
      </c>
      <c r="C770" s="145">
        <f>B770</f>
        <v/>
      </c>
      <c r="D770" s="64" t="inlineStr">
        <is>
          <t>マリノス交流戦</t>
        </is>
      </c>
      <c r="E770" s="84" t="inlineStr">
        <is>
          <t>マリノスフットサル</t>
        </is>
      </c>
      <c r="F770" s="53" t="inlineStr">
        <is>
          <t>佐野ベアーズ</t>
        </is>
      </c>
      <c r="G770" s="41" t="inlineStr">
        <is>
          <t>0-1</t>
        </is>
      </c>
      <c r="H770" s="40">
        <f>IF(G501="0-1","×",IF(G501="1-1","△",IF(G501="1-0","〇",IF(G501="2-0","〇",IF(G501="2-2","△",IF(G501="2-1","〇",IF(G501="0-0","△",IF(G501="3-0","○",IF(G501="4-0","○",IF(G501="4-1","○","×"))))))))))</f>
        <v/>
      </c>
      <c r="I770" s="54" t="n"/>
    </row>
    <row r="771" customFormat="1" s="141">
      <c r="B771" s="46" t="n"/>
      <c r="C771" s="144" t="n"/>
      <c r="D771" s="140" t="n"/>
      <c r="E771" s="66" t="n"/>
      <c r="F771" s="33" t="inlineStr">
        <is>
          <t>TADO</t>
        </is>
      </c>
      <c r="G771" s="41" t="inlineStr">
        <is>
          <t>0-0</t>
        </is>
      </c>
      <c r="H771" s="34">
        <f>IF(G502="0-1","×",IF(G502="1-1","△",IF(G502="1-0","〇",IF(G502="2-0","〇",IF(G502="2-2","△",IF(G502="2-1","〇",IF(G502="0-0","△",IF(G502="3-0","○",IF(G502="4-0","○",IF(G502="4-1","○","×"))))))))))</f>
        <v/>
      </c>
      <c r="I771" s="62" t="n"/>
    </row>
    <row r="772" customFormat="1" s="141">
      <c r="B772" s="46" t="n"/>
      <c r="C772" s="144" t="n"/>
      <c r="D772" s="140" t="n"/>
      <c r="E772" s="66" t="n"/>
      <c r="F772" s="19" t="inlineStr">
        <is>
          <t>FC高坂</t>
        </is>
      </c>
      <c r="G772" s="41" t="inlineStr">
        <is>
          <t>0-2</t>
        </is>
      </c>
      <c r="H772" s="34">
        <f>IF(G503="0-1","×",IF(G503="1-1","△",IF(G503="1-0","〇",IF(G503="2-0","〇",IF(G503="2-2","△",IF(G503="2-1","〇",IF(G503="0-0","△",IF(G503="3-0","○",IF(G503="4-0","○",IF(G503="4-1","○","×"))))))))))</f>
        <v/>
      </c>
      <c r="I772" s="77" t="n"/>
    </row>
    <row r="773" customFormat="1" s="141">
      <c r="B773" s="63" t="n">
        <v>45059</v>
      </c>
      <c r="C773" s="145">
        <f>B773</f>
        <v/>
      </c>
      <c r="D773" s="64" t="inlineStr">
        <is>
          <t>さつき杯</t>
        </is>
      </c>
      <c r="E773" s="84" t="inlineStr">
        <is>
          <t>今泉小学校</t>
        </is>
      </c>
      <c r="F773" s="53" t="inlineStr">
        <is>
          <t>FCオリオン</t>
        </is>
      </c>
      <c r="G773" s="32" t="inlineStr">
        <is>
          <t>0-2</t>
        </is>
      </c>
      <c r="H773" s="31">
        <f>IF(G504="0-1","×",IF(G504="1-1","△",IF(G504="1-0","〇",IF(G504="2-0","〇",IF(G504="2-2","△",IF(G504="2-1","〇",IF(G504="0-0","△",IF(G504="3-0","○",IF(G504="4-0","○",IF(G504="4-1","○","×"))))))))))</f>
        <v/>
      </c>
      <c r="I773" s="54" t="n"/>
    </row>
    <row r="774" customFormat="1" s="141">
      <c r="B774" s="46" t="n"/>
      <c r="C774" s="144" t="n"/>
      <c r="D774" s="140" t="n"/>
      <c r="E774" s="66" t="n"/>
      <c r="F774" s="33" t="inlineStr">
        <is>
          <t>FC山下</t>
        </is>
      </c>
      <c r="G774" s="41" t="inlineStr">
        <is>
          <t>22-0</t>
        </is>
      </c>
      <c r="H774" s="34" t="inlineStr">
        <is>
          <t>〇</t>
        </is>
      </c>
      <c r="I774" s="62" t="n"/>
    </row>
    <row r="775" customFormat="1" s="141">
      <c r="B775" s="46" t="n"/>
      <c r="C775" s="144" t="n"/>
      <c r="D775" s="140" t="n"/>
      <c r="E775" s="66" t="n"/>
      <c r="F775" s="19" t="inlineStr">
        <is>
          <t>山王JFC</t>
        </is>
      </c>
      <c r="G775" s="76" t="inlineStr">
        <is>
          <t>12-0</t>
        </is>
      </c>
      <c r="H775" s="37" t="inlineStr">
        <is>
          <t>〇</t>
        </is>
      </c>
      <c r="I775" s="77" t="n"/>
    </row>
    <row r="776" customFormat="1" s="141">
      <c r="B776" s="63" t="n">
        <v>45053</v>
      </c>
      <c r="C776" s="145">
        <f>B776</f>
        <v/>
      </c>
      <c r="D776" s="64" t="inlineStr">
        <is>
          <t>ベアーズ杯</t>
        </is>
      </c>
      <c r="E776" s="84" t="inlineStr">
        <is>
          <t>はまゆう</t>
        </is>
      </c>
      <c r="F776" s="61" t="inlineStr">
        <is>
          <t>大津</t>
        </is>
      </c>
      <c r="G776" s="41" t="inlineStr">
        <is>
          <t>2-0</t>
        </is>
      </c>
      <c r="H776" s="40">
        <f>IF(G507="0-1","×",IF(G507="1-1","△",IF(G507="1-0","〇",IF(G507="2-0","〇",IF(G507="2-2","△",IF(G507="2-1","〇",IF(G507="0-0","△",IF(G507="3-0","○",IF(G507="4-0","○",IF(G507="4-1","○","×"))))))))))</f>
        <v/>
      </c>
      <c r="I776" s="62" t="n"/>
    </row>
    <row r="777" customFormat="1" s="141">
      <c r="B777" s="46" t="n"/>
      <c r="C777" s="144" t="n"/>
      <c r="D777" s="140" t="n"/>
      <c r="E777" s="66" t="n"/>
      <c r="F777" s="33" t="inlineStr">
        <is>
          <t>ALLZ</t>
        </is>
      </c>
      <c r="G777" s="41" t="inlineStr">
        <is>
          <t>0-1</t>
        </is>
      </c>
      <c r="H777" s="34">
        <f>IF(G508="0-1","×",IF(G508="1-1","△",IF(G508="1-0","〇",IF(G508="2-0","〇",IF(G508="2-2","△",IF(G508="2-1","〇",IF(G508="0-0","△",IF(G508="3-0","○",IF(G508="4-0","○",IF(G508="4-1","○","×"))))))))))</f>
        <v/>
      </c>
      <c r="I777" s="62" t="n"/>
    </row>
    <row r="778" customFormat="1" s="141">
      <c r="B778" s="46" t="n"/>
      <c r="C778" s="144" t="n"/>
      <c r="D778" s="140" t="n"/>
      <c r="E778" s="66" t="n"/>
      <c r="F778" s="39" t="inlineStr">
        <is>
          <t>駒林</t>
        </is>
      </c>
      <c r="G778" s="41" t="inlineStr">
        <is>
          <t>0-0</t>
        </is>
      </c>
      <c r="H778" s="34">
        <f>IF(G509="0-1","×",IF(G509="1-1","△",IF(G509="1-0","〇",IF(G509="2-0","〇",IF(G509="2-2","△",IF(G509="2-1","〇",IF(G509="0-0","△",IF(G509="3-0","○",IF(G509="4-0","○",IF(G509="4-1","○","×"))))))))))</f>
        <v/>
      </c>
      <c r="I778" s="62" t="n"/>
    </row>
    <row r="779" customFormat="1" s="141">
      <c r="B779" s="46" t="n"/>
      <c r="C779" s="144" t="n"/>
      <c r="D779" s="140" t="n"/>
      <c r="E779" s="66" t="n"/>
      <c r="F779" s="36" t="inlineStr">
        <is>
          <t>長井</t>
        </is>
      </c>
      <c r="G779" s="38" t="inlineStr">
        <is>
          <t>0-1</t>
        </is>
      </c>
      <c r="H779" s="37">
        <f>IF(G510="0-1","×",IF(G510="1-1","△",IF(G510="1-0","〇",IF(G510="2-0","〇",IF(G510="2-2","△",IF(G510="2-1","〇",IF(G510="0-0","△",IF(G510="3-0","○",IF(G510="4-0","○",IF(G510="4-1","○","×"))))))))))</f>
        <v/>
      </c>
      <c r="I779" s="58" t="n"/>
    </row>
    <row r="780" customFormat="1" s="141">
      <c r="B780" s="63" t="n">
        <v>45052</v>
      </c>
      <c r="C780" s="145">
        <f>B780</f>
        <v/>
      </c>
      <c r="D780" s="64" t="inlineStr">
        <is>
          <t>SL</t>
        </is>
      </c>
      <c r="E780" s="84" t="inlineStr">
        <is>
          <t>はまゆう</t>
        </is>
      </c>
      <c r="F780" s="39" t="inlineStr">
        <is>
          <t>武山</t>
        </is>
      </c>
      <c r="G780" s="41" t="inlineStr">
        <is>
          <t>0-3</t>
        </is>
      </c>
      <c r="H780" s="40">
        <f>IF(G511="0-1","×",IF(G511="1-1","△",IF(G511="1-0","〇",IF(G511="2-0","〇",IF(G511="2-2","△",IF(G511="2-1","〇",IF(G511="0-0","△",IF(G511="3-0","○",IF(G511="4-0","○",IF(G511="4-1","○","×"))))))))))</f>
        <v/>
      </c>
      <c r="I780" s="62" t="n"/>
    </row>
    <row r="781" customFormat="1" s="141">
      <c r="B781" s="46" t="n"/>
      <c r="C781" s="144" t="n"/>
      <c r="D781" s="140" t="n"/>
      <c r="E781" s="66" t="n"/>
      <c r="F781" s="33" t="inlineStr">
        <is>
          <t>津久井</t>
        </is>
      </c>
      <c r="G781" s="41" t="inlineStr">
        <is>
          <t>0-3</t>
        </is>
      </c>
      <c r="H781" s="34">
        <f>IF(G512="0-1","×",IF(G512="1-1","△",IF(G512="1-0","〇",IF(G512="2-0","〇",IF(G512="2-2","△",IF(G512="2-1","〇",IF(G512="0-0","△",IF(G512="3-0","○",IF(G512="4-0","○",IF(G512="4-1","○","×"))))))))))</f>
        <v/>
      </c>
      <c r="I781" s="62" t="n"/>
    </row>
    <row r="782" customFormat="1" s="141">
      <c r="B782" s="46" t="n"/>
      <c r="C782" s="144" t="n"/>
      <c r="D782" s="140" t="n"/>
      <c r="E782" s="66" t="n"/>
      <c r="F782" s="39" t="inlineStr">
        <is>
          <t>高坂</t>
        </is>
      </c>
      <c r="G782" s="41" t="inlineStr">
        <is>
          <t>1-1</t>
        </is>
      </c>
      <c r="H782" s="34">
        <f>IF(G513="0-1","×",IF(G513="1-1","△",IF(G513="1-0","〇",IF(G513="2-0","〇",IF(G513="2-2","△",IF(G513="2-1","〇",IF(G513="0-0","△",IF(G513="3-0","○",IF(G513="4-0","○",IF(G513="4-1","○","×"))))))))))</f>
        <v/>
      </c>
      <c r="I782" s="62" t="n"/>
    </row>
    <row r="783" customFormat="1" s="141">
      <c r="B783" s="46" t="n"/>
      <c r="C783" s="144" t="n"/>
      <c r="D783" s="140" t="n"/>
      <c r="E783" s="66" t="n"/>
      <c r="F783" s="33" t="inlineStr">
        <is>
          <t>大津</t>
        </is>
      </c>
      <c r="G783" s="41" t="inlineStr">
        <is>
          <t>3-0</t>
        </is>
      </c>
      <c r="H783" s="34">
        <f>IF(G514="0-1","×",IF(G514="1-1","△",IF(G514="1-0","〇",IF(G514="2-0","〇",IF(G514="2-2","△",IF(G514="2-1","〇",IF(G514="0-0","△",IF(G514="3-0","○",IF(G514="4-0","○",IF(G514="4-1","○","×"))))))))))</f>
        <v/>
      </c>
      <c r="I783" s="62" t="n"/>
    </row>
    <row r="784" customFormat="1" s="141">
      <c r="B784" s="63" t="n">
        <v>45051</v>
      </c>
      <c r="C784" s="145">
        <f>B784</f>
        <v/>
      </c>
      <c r="D784" s="64" t="inlineStr">
        <is>
          <t>TADOフレンズカップ</t>
        </is>
      </c>
      <c r="E784" s="84" t="inlineStr">
        <is>
          <t>はまゆう</t>
        </is>
      </c>
      <c r="F784" s="53" t="inlineStr">
        <is>
          <t>葉山JGK</t>
        </is>
      </c>
      <c r="G784" s="32" t="inlineStr">
        <is>
          <t>1-1</t>
        </is>
      </c>
      <c r="H784" s="31">
        <f>IF(G515="0-1","×",IF(G515="1-1","△",IF(G515="1-0","〇",IF(G515="2-0","〇",IF(G515="2-2","△",IF(G515="2-1","〇",IF(G515="0-0","△",IF(G515="3-0","○",IF(G515="4-0","○",IF(G515="4-1","○",IF(G515="3-1","〇",IF(G515="5-0","〇",IF(G515="5-1","〇",IF(G515="7-0","〇",IF(G515="3-2","〇",IF(G515="8-0","〇",IF(G515="4-3","〇",IF(G515="3-2","〇",IF(G515="5-2","〇",IF(G515="4-2","〇",IF(G515="6-0","〇","×")))))))))))))))))))))</f>
        <v/>
      </c>
      <c r="I784" s="54" t="n"/>
    </row>
    <row r="785" customFormat="1" s="141">
      <c r="B785" s="46" t="n"/>
      <c r="C785" s="144" t="n"/>
      <c r="D785" s="140" t="n"/>
      <c r="E785" s="66" t="n"/>
      <c r="F785" s="55" t="inlineStr">
        <is>
          <t>小出SC</t>
        </is>
      </c>
      <c r="G785" s="35" t="inlineStr">
        <is>
          <t>10-0</t>
        </is>
      </c>
      <c r="H785" s="34" t="inlineStr">
        <is>
          <t>〇</t>
        </is>
      </c>
      <c r="I785" s="56" t="n"/>
    </row>
    <row r="786" customFormat="1" s="141">
      <c r="B786" s="46" t="n"/>
      <c r="C786" s="144" t="n"/>
      <c r="D786" s="140" t="n"/>
      <c r="E786" s="66" t="n"/>
      <c r="F786" s="55" t="inlineStr">
        <is>
          <t>大豆戸</t>
        </is>
      </c>
      <c r="G786" s="35" t="inlineStr">
        <is>
          <t>0-3</t>
        </is>
      </c>
      <c r="H786" s="34">
        <f>IF(G517="0-1","×",IF(G517="1-1","△",IF(G517="1-0","〇",IF(G517="2-0","〇",IF(G517="2-2","△",IF(G517="2-1","〇",IF(G517="0-0","△",IF(G517="3-0","○",IF(G517="4-0","○",IF(G517="4-1","○",IF(G517="3-1","〇",IF(G517="5-0","〇",IF(G517="5-1","〇",IF(G517="7-0","〇",IF(G517="3-2","〇",IF(G517="8-0","〇",IF(G517="4-3","〇",IF(G517="3-2","〇",IF(G517="5-2","〇",IF(G517="4-2","〇",IF(G517="6-0","〇","×")))))))))))))))))))))</f>
        <v/>
      </c>
      <c r="I786" s="56" t="n"/>
    </row>
    <row r="787" customFormat="1" s="141">
      <c r="B787" s="46" t="n"/>
      <c r="C787" s="144" t="n"/>
      <c r="D787" s="140" t="n"/>
      <c r="E787" s="66" t="n"/>
      <c r="F787" s="55" t="inlineStr">
        <is>
          <t>TADO</t>
        </is>
      </c>
      <c r="G787" s="35" t="inlineStr">
        <is>
          <t>2-1</t>
        </is>
      </c>
      <c r="H787" s="34">
        <f>IF(G518="0-1","×",IF(G518="1-1","△",IF(G518="1-0","〇",IF(G518="2-0","〇",IF(G518="2-2","△",IF(G518="2-1","〇",IF(G518="0-0","△",IF(G518="3-0","○",IF(G518="4-0","○",IF(G518="4-1","○",IF(G518="3-1","〇",IF(G518="5-0","〇",IF(G518="5-1","〇",IF(G518="7-0","〇",IF(G518="3-2","〇",IF(G518="8-0","〇",IF(G518="4-3","〇",IF(G518="3-2","〇",IF(G518="5-2","〇",IF(G518="4-2","〇",IF(G518="6-0","〇","×")))))))))))))))))))))</f>
        <v/>
      </c>
      <c r="I787" s="56" t="n"/>
    </row>
    <row r="788" customFormat="1" s="141">
      <c r="B788" s="46" t="n"/>
      <c r="C788" s="144" t="n"/>
      <c r="D788" s="140" t="inlineStr">
        <is>
          <t>ペガサス杯</t>
        </is>
      </c>
      <c r="E788" s="66" t="inlineStr">
        <is>
          <t>津久井小学校</t>
        </is>
      </c>
      <c r="F788" s="55" t="inlineStr">
        <is>
          <t>FC高坂</t>
        </is>
      </c>
      <c r="G788" s="35" t="inlineStr">
        <is>
          <t>0-3</t>
        </is>
      </c>
      <c r="H788" s="34">
        <f>IF(G519="0-1","×",IF(G519="1-1","△",IF(G519="1-0","〇",IF(G519="2-0","〇",IF(G519="2-2","△",IF(G519="2-1","〇",IF(G519="0-0","△",IF(G519="3-0","○",IF(G519="4-0","○",IF(G519="4-1","○",IF(G519="3-1","〇",IF(G519="5-0","〇",IF(G519="5-1","〇",IF(G519="7-0","〇",IF(G519="3-2","〇",IF(G519="8-0","〇",IF(G519="4-3","〇",IF(G519="3-2","〇",IF(G519="5-2","〇",IF(G519="4-2","〇",IF(G519="6-0","〇","×")))))))))))))))))))))</f>
        <v/>
      </c>
      <c r="I788" s="56" t="n"/>
    </row>
    <row r="789" customFormat="1" s="141">
      <c r="B789" s="46" t="n"/>
      <c r="C789" s="144" t="n"/>
      <c r="D789" s="140" t="n"/>
      <c r="E789" s="66" t="n"/>
      <c r="F789" s="55" t="inlineStr">
        <is>
          <t>長井</t>
        </is>
      </c>
      <c r="G789" s="35" t="inlineStr">
        <is>
          <t>0-6</t>
        </is>
      </c>
      <c r="H789" s="34">
        <f>IF(G520="0-1","×",IF(G520="1-1","△",IF(G520="1-0","〇",IF(G520="2-0","〇",IF(G520="2-2","△",IF(G520="2-1","〇",IF(G520="0-0","△",IF(G520="3-0","○",IF(G520="4-0","○",IF(G520="4-1","○",IF(G520="3-1","〇",IF(G520="5-0","〇",IF(G520="5-1","〇",IF(G520="7-0","〇",IF(G520="3-2","〇",IF(G520="8-0","〇",IF(G520="4-3","〇",IF(G520="3-2","〇",IF(G520="5-2","〇",IF(G520="4-2","〇",IF(G520="6-0","〇","×")))))))))))))))))))))</f>
        <v/>
      </c>
      <c r="I789" s="56" t="n"/>
    </row>
    <row r="790" customFormat="1" s="141">
      <c r="B790" s="46" t="n"/>
      <c r="C790" s="144" t="n"/>
      <c r="D790" s="140" t="n"/>
      <c r="E790" s="66" t="n"/>
      <c r="F790" s="55" t="inlineStr">
        <is>
          <t>久里浜</t>
        </is>
      </c>
      <c r="G790" s="35" t="inlineStr">
        <is>
          <t>0-4</t>
        </is>
      </c>
      <c r="H790" s="34">
        <f>IF(G521="0-1","×",IF(G521="1-1","△",IF(G521="1-0","〇",IF(G521="2-0","〇",IF(G521="2-2","△",IF(G521="2-1","〇",IF(G521="0-0","△",IF(G521="3-0","○",IF(G521="4-0","○",IF(G521="4-1","○",IF(G521="3-1","〇",IF(G521="5-0","〇",IF(G521="5-1","〇",IF(G521="7-0","〇",IF(G521="3-2","〇",IF(G521="8-0","〇",IF(G521="4-3","〇",IF(G521="3-2","〇",IF(G521="5-2","〇",IF(G521="4-2","〇",IF(G521="6-0","〇","×")))))))))))))))))))))</f>
        <v/>
      </c>
      <c r="I790" s="56" t="n"/>
    </row>
    <row r="791" customFormat="1" s="141">
      <c r="B791" s="63" t="n">
        <v>45039</v>
      </c>
      <c r="C791" s="145">
        <f>B791</f>
        <v/>
      </c>
      <c r="D791" s="64" t="inlineStr">
        <is>
          <t>スーパーリーグ</t>
        </is>
      </c>
      <c r="E791" s="84" t="inlineStr">
        <is>
          <t>はまゆう</t>
        </is>
      </c>
      <c r="F791" s="53" t="inlineStr">
        <is>
          <t>大津</t>
        </is>
      </c>
      <c r="G791" s="32" t="inlineStr">
        <is>
          <t>4-0</t>
        </is>
      </c>
      <c r="H791" s="31">
        <f>IF(G522="0-1","×",IF(G522="1-1","△",IF(G522="1-0","〇",IF(G522="2-0","〇",IF(G522="2-2","△",IF(G522="2-1","〇",IF(G522="0-0","△",IF(G522="3-0","○",IF(G522="4-0","○",IF(G522="4-1","○",IF(G522="3-1","〇",IF(G522="5-0","〇",IF(G522="5-1","〇",IF(G522="7-0","〇",IF(G522="3-2","〇",IF(G522="8-0","〇",IF(G522="4-3","〇",IF(G522="3-2","〇",IF(G522="5-2","〇",IF(G522="4-2","〇",IF(G522="6-0","〇","×")))))))))))))))))))))</f>
        <v/>
      </c>
      <c r="I791" s="54" t="inlineStr">
        <is>
          <t>SL</t>
        </is>
      </c>
    </row>
    <row r="792" customFormat="1" s="141">
      <c r="B792" s="46" t="n"/>
      <c r="C792" s="144" t="n"/>
      <c r="D792" s="140" t="n"/>
      <c r="E792" s="66" t="n"/>
      <c r="F792" s="55" t="inlineStr">
        <is>
          <t>夏島</t>
        </is>
      </c>
      <c r="G792" s="35" t="inlineStr">
        <is>
          <t>1-3</t>
        </is>
      </c>
      <c r="H792" s="34">
        <f>IF(G523="0-1","×",IF(G523="1-1","△",IF(G523="1-0","〇",IF(G523="2-0","〇",IF(G523="2-2","△",IF(G523="2-1","〇",IF(G523="0-0","△",IF(G523="3-0","○",IF(G523="4-0","○",IF(G523="4-1","○",IF(G523="3-1","〇",IF(G523="5-0","〇",IF(G523="5-1","〇",IF(G523="7-0","〇",IF(G523="3-2","〇",IF(G523="8-0","〇",IF(G523="4-3","〇",IF(G523="3-2","〇",IF(G523="5-2","〇",IF(G523="4-2","〇",IF(G523="6-0","〇","×")))))))))))))))))))))</f>
        <v/>
      </c>
      <c r="I792" s="56" t="inlineStr">
        <is>
          <t>SL</t>
        </is>
      </c>
    </row>
    <row r="793" customFormat="1" s="141">
      <c r="B793" s="46" t="n"/>
      <c r="C793" s="144" t="n"/>
      <c r="D793" s="140" t="n"/>
      <c r="E793" s="66" t="n"/>
      <c r="F793" s="55" t="inlineStr">
        <is>
          <t>大津</t>
        </is>
      </c>
      <c r="G793" s="35" t="inlineStr">
        <is>
          <t>5-0</t>
        </is>
      </c>
      <c r="H793" s="34">
        <f>IF(G524="0-1","×",IF(G524="1-1","△",IF(G524="1-0","〇",IF(G524="2-0","〇",IF(G524="2-2","△",IF(G524="2-1","〇",IF(G524="0-0","△",IF(G524="3-0","○",IF(G524="4-0","○",IF(G524="4-1","○",IF(G524="3-1","〇",IF(G524="5-0","〇",IF(G524="5-1","〇",IF(G524="7-0","〇",IF(G524="3-2","〇",IF(G524="8-0","〇",IF(G524="4-3","〇",IF(G524="3-2","〇",IF(G524="5-2","〇",IF(G524="4-2","〇",IF(G524="6-0","〇","×")))))))))))))))))))))</f>
        <v/>
      </c>
      <c r="I793" s="56" t="inlineStr">
        <is>
          <t>TRM</t>
        </is>
      </c>
    </row>
    <row r="794" customFormat="1" s="141">
      <c r="B794" s="49" t="n"/>
      <c r="C794" s="146" t="n"/>
      <c r="D794" s="50" t="n"/>
      <c r="E794" s="74" t="n"/>
      <c r="F794" s="57" t="inlineStr">
        <is>
          <t>夏島</t>
        </is>
      </c>
      <c r="G794" s="38" t="inlineStr">
        <is>
          <t>0-3</t>
        </is>
      </c>
      <c r="H794" s="37">
        <f>IF(G525="0-1","×",IF(G525="1-1","△",IF(G525="1-0","〇",IF(G525="2-0","〇",IF(G525="2-2","△",IF(G525="2-1","〇",IF(G525="0-0","△",IF(G525="3-0","○",IF(G525="4-0","○",IF(G525="4-1","○",IF(G525="3-1","〇",IF(G525="5-0","〇",IF(G525="5-1","〇",IF(G525="7-0","〇",IF(G525="3-2","〇",IF(G525="8-0","〇",IF(G525="4-3","〇",IF(G525="3-2","〇",IF(G525="5-2","〇",IF(G525="4-2","〇",IF(G525="6-0","〇","×")))))))))))))))))))))</f>
        <v/>
      </c>
      <c r="I794" s="58" t="inlineStr">
        <is>
          <t>TRM</t>
        </is>
      </c>
    </row>
    <row r="795" customFormat="1" s="141">
      <c r="B795" s="46" t="n">
        <v>45039</v>
      </c>
      <c r="C795" s="144">
        <f>B795</f>
        <v/>
      </c>
      <c r="D795" s="140" t="inlineStr">
        <is>
          <t>ライオンズカップ</t>
        </is>
      </c>
      <c r="E795" s="66" t="inlineStr">
        <is>
          <t>はまゆう</t>
        </is>
      </c>
      <c r="F795" s="61" t="inlineStr">
        <is>
          <t>横浜FマリノスPr</t>
        </is>
      </c>
      <c r="G795" s="41" t="inlineStr">
        <is>
          <t>1-8</t>
        </is>
      </c>
      <c r="H795" s="40">
        <f>IF(G526="0-1","×",IF(G526="1-1","△",IF(G526="1-0","〇",IF(G526="2-0","〇",IF(G526="2-2","△",IF(G526="2-1","〇",IF(G526="0-0","△",IF(G526="3-0","○",IF(G526="4-0","○",IF(G526="4-1","○",IF(G526="3-1","〇",IF(G526="5-0","〇",IF(G526="5-1","〇",IF(G526="7-0","〇",IF(G526="3-2","〇",IF(G526="8-0","〇",IF(G526="4-3","〇",IF(G526="3-2","〇",IF(G526="5-2","〇",IF(G526="4-2","〇",IF(G526="6-0","〇","×")))))))))))))))))))))</f>
        <v/>
      </c>
      <c r="I795" s="62" t="n"/>
    </row>
    <row r="796" customFormat="1" s="141">
      <c r="B796" s="49" t="n"/>
      <c r="C796" s="146" t="n"/>
      <c r="D796" s="50" t="n"/>
      <c r="E796" s="19" t="n"/>
      <c r="F796" s="74" t="inlineStr">
        <is>
          <t>大津</t>
        </is>
      </c>
      <c r="G796" s="76" t="inlineStr">
        <is>
          <t>1-3</t>
        </is>
      </c>
      <c r="H796" s="75">
        <f>IF(G527="0-1","×",IF(G527="1-1","△",IF(G527="1-0","〇",IF(G527="2-0","〇",IF(G527="2-2","△",IF(G527="2-1","〇",IF(G527="0-0","△",IF(G527="3-0","○",IF(G527="4-0","○",IF(G527="4-1","○",IF(G527="3-1","〇",IF(G527="5-0","〇",IF(G527="5-1","〇",IF(G527="7-0","〇",IF(G527="3-2","〇",IF(G527="8-0","〇",IF(G527="4-3","〇",IF(G527="3-2","〇",IF(G527="5-2","〇",IF(G527="4-2","〇",IF(G527="6-0","〇","×")))))))))))))))))))))</f>
        <v/>
      </c>
      <c r="I796" s="77" t="n"/>
    </row>
    <row r="797" customFormat="1" s="141">
      <c r="B797" s="46" t="n">
        <v>45032</v>
      </c>
      <c r="C797" s="144">
        <f>B797</f>
        <v/>
      </c>
      <c r="D797" s="140" t="inlineStr">
        <is>
          <t>ライオンズカップ</t>
        </is>
      </c>
      <c r="E797" s="66" t="inlineStr">
        <is>
          <t>はまゆう</t>
        </is>
      </c>
      <c r="F797" s="61" t="inlineStr">
        <is>
          <t>長井</t>
        </is>
      </c>
      <c r="G797" s="41" t="inlineStr">
        <is>
          <t>5-1</t>
        </is>
      </c>
      <c r="H797" s="31">
        <f>IF(G528="0-1","×",IF(G528="1-1","△",IF(G528="1-0","〇",IF(G528="2-0","〇",IF(G528="2-2","△",IF(G528="2-1","〇",IF(G528="0-0","△",IF(G528="3-0","○",IF(G528="4-0","○",IF(G528="4-1","○",IF(G528="3-1","〇",IF(G528="5-0","〇",IF(G528="5-1","〇",IF(G528="7-0","〇",IF(G528="3-2","〇",IF(G528="8-0","〇",IF(G528="4-3","〇",IF(G528="3-2","〇",IF(G528="5-2","〇",IF(G528="4-2","〇",IF(G528="6-0","〇","×")))))))))))))))))))))</f>
        <v/>
      </c>
      <c r="I797" s="62" t="n"/>
    </row>
    <row r="798" customFormat="1" s="141">
      <c r="B798" s="49" t="n"/>
      <c r="C798" s="146" t="n"/>
      <c r="D798" s="50" t="n"/>
      <c r="E798" s="19" t="n"/>
      <c r="F798" s="74" t="inlineStr">
        <is>
          <t>TADO</t>
        </is>
      </c>
      <c r="G798" s="76" t="inlineStr">
        <is>
          <t>1-0</t>
        </is>
      </c>
      <c r="H798" s="75">
        <f>IF(G529="0-1","×",IF(G529="1-1","△",IF(G529="1-0","〇",IF(G529="2-0","〇",IF(G529="2-2","△",IF(G529="2-1","〇",IF(G529="0-0","△",IF(G529="3-0","○",IF(G529="4-0","○",IF(G529="4-1","○",IF(G529="3-1","〇",IF(G529="5-0","〇",IF(G529="5-1","〇",IF(G529="7-0","〇",IF(G529="3-2","〇",IF(G529="8-0","〇",IF(G529="4-3","〇",IF(G529="3-2","〇",IF(G529="5-2","〇",IF(G529="4-2","〇",IF(G529="6-0","〇","×")))))))))))))))))))))</f>
        <v/>
      </c>
      <c r="I798" s="77" t="n"/>
    </row>
    <row r="799">
      <c r="B799" s="46" t="n">
        <v>45024</v>
      </c>
      <c r="C799" s="144">
        <f>B799</f>
        <v/>
      </c>
      <c r="D799" s="140" t="inlineStr">
        <is>
          <t>TRM</t>
        </is>
      </c>
      <c r="E799" s="66" t="inlineStr">
        <is>
          <t>明浜小学校</t>
        </is>
      </c>
      <c r="F799" s="61" t="inlineStr">
        <is>
          <t>大津FC</t>
        </is>
      </c>
      <c r="G799" s="41" t="inlineStr">
        <is>
          <t>1-2</t>
        </is>
      </c>
      <c r="H799" s="40">
        <f>IF(G530="0-1","×",IF(G530="1-1","△",IF(G530="1-0","〇",IF(G530="2-0","〇",IF(G530="2-2","△",IF(G530="2-1","〇",IF(G530="0-0","△",IF(G530="3-0","○",IF(G530="4-0","○",IF(G530="4-1","○","×"))))))))))</f>
        <v/>
      </c>
      <c r="I799" s="62" t="n"/>
    </row>
    <row r="800">
      <c r="B800" s="46" t="n"/>
      <c r="C800" s="144" t="n"/>
      <c r="D800" s="140" t="n"/>
      <c r="E800" s="18" t="n"/>
      <c r="F800" s="33" t="inlineStr">
        <is>
          <t>大津FC</t>
        </is>
      </c>
      <c r="G800" s="41" t="inlineStr">
        <is>
          <t>0-0</t>
        </is>
      </c>
      <c r="H800" s="34">
        <f>IF(G531="0-1","×",IF(G531="1-1","△",IF(G531="1-0","〇",IF(G531="2-0","〇",IF(G531="2-2","△",IF(G531="2-1","〇",IF(G531="0-0","△",IF(G531="3-0","○",IF(G531="4-0","○",IF(G531="4-1","○","×"))))))))))</f>
        <v/>
      </c>
      <c r="I800" s="62" t="n"/>
    </row>
    <row r="801">
      <c r="B801" s="46" t="n"/>
      <c r="C801" s="144" t="n"/>
      <c r="D801" s="140" t="n"/>
      <c r="E801" s="18" t="n"/>
      <c r="F801" s="33" t="inlineStr">
        <is>
          <t>大津FC</t>
        </is>
      </c>
      <c r="G801" s="41" t="inlineStr">
        <is>
          <t>0-0</t>
        </is>
      </c>
      <c r="H801" s="34">
        <f>IF(G532="0-1","×",IF(G532="1-1","△",IF(G532="1-0","〇",IF(G532="2-0","〇",IF(G532="2-2","△",IF(G532="2-1","〇",IF(G532="0-0","△",IF(G532="3-0","○",IF(G532="4-0","○",IF(G532="4-1","○","×"))))))))))</f>
        <v/>
      </c>
      <c r="I801" s="62" t="n"/>
    </row>
    <row r="802">
      <c r="B802" s="49" t="n"/>
      <c r="C802" s="146" t="n"/>
      <c r="D802" s="50" t="n"/>
      <c r="E802" s="19" t="n"/>
      <c r="F802" s="36" t="inlineStr">
        <is>
          <t>大津FC</t>
        </is>
      </c>
      <c r="G802" s="76" t="inlineStr">
        <is>
          <t>2-1</t>
        </is>
      </c>
      <c r="H802" s="37">
        <f>IF(G533="0-1","×",IF(G533="1-1","△",IF(G533="1-0","〇",IF(G533="2-0","〇",IF(G533="2-2","△",IF(G533="2-1","〇",IF(G533="0-0","△",IF(G533="3-0","○",IF(G533="4-0","○",IF(G533="4-1","○","×"))))))))))</f>
        <v/>
      </c>
      <c r="I802" s="77" t="n"/>
    </row>
    <row r="803">
      <c r="B803" s="46" t="n">
        <v>45018</v>
      </c>
      <c r="C803" s="144">
        <f>B803</f>
        <v/>
      </c>
      <c r="D803" s="140" t="inlineStr">
        <is>
          <t>TRM</t>
        </is>
      </c>
      <c r="E803" s="66" t="inlineStr">
        <is>
          <t>鷹取中学校</t>
        </is>
      </c>
      <c r="F803" s="61" t="inlineStr">
        <is>
          <t>船越FC</t>
        </is>
      </c>
      <c r="G803" s="41" t="inlineStr">
        <is>
          <t>2-0</t>
        </is>
      </c>
      <c r="H803" s="40">
        <f>IF(G534="0-1","×",IF(G534="1-1","△",IF(G534="1-0","〇",IF(G534="2-0","〇",IF(G534="2-2","△",IF(G534="2-1","〇",IF(G534="0-0","△",IF(G534="3-0","○",IF(G534="4-0","○",IF(G534="4-1","○","×"))))))))))</f>
        <v/>
      </c>
      <c r="I803" s="62" t="n"/>
    </row>
    <row r="804">
      <c r="B804" s="46" t="n"/>
      <c r="C804" s="144" t="n"/>
      <c r="D804" s="140" t="n"/>
      <c r="E804" s="18" t="n"/>
      <c r="F804" s="33" t="inlineStr">
        <is>
          <t>佐野ベアーズ</t>
        </is>
      </c>
      <c r="G804" s="41" t="inlineStr">
        <is>
          <t>0-1</t>
        </is>
      </c>
      <c r="H804" s="34">
        <f>IF(G535="0-1","×",IF(G535="1-1","△",IF(G535="1-0","〇",IF(G535="2-0","〇",IF(G535="2-2","△",IF(G535="2-1","〇",IF(G535="0-0","△",IF(G535="3-0","○",IF(G535="4-0","○",IF(G535="4-1","○","×"))))))))))</f>
        <v/>
      </c>
      <c r="I804" s="62" t="n"/>
    </row>
    <row r="805">
      <c r="B805" s="46" t="n"/>
      <c r="C805" s="144" t="n"/>
      <c r="D805" s="140" t="n"/>
      <c r="E805" s="18" t="n"/>
      <c r="F805" s="39" t="inlineStr">
        <is>
          <t>船越FC</t>
        </is>
      </c>
      <c r="G805" s="41" t="inlineStr">
        <is>
          <t>0-0</t>
        </is>
      </c>
      <c r="H805" s="34">
        <f>IF(G536="0-1","×",IF(G536="1-1","△",IF(G536="1-0","〇",IF(G536="2-0","〇",IF(G536="2-2","△",IF(G536="2-1","〇",IF(G536="0-0","△",IF(G536="3-0","○",IF(G536="4-0","○",IF(G536="4-1","○","×"))))))))))</f>
        <v/>
      </c>
      <c r="I805" s="62" t="n"/>
    </row>
    <row r="806">
      <c r="B806" s="49" t="n"/>
      <c r="C806" s="146" t="n"/>
      <c r="D806" s="50" t="n"/>
      <c r="E806" s="19" t="n"/>
      <c r="F806" s="19" t="inlineStr">
        <is>
          <t>佐野ベアーズ</t>
        </is>
      </c>
      <c r="G806" s="76" t="inlineStr">
        <is>
          <t>3-0</t>
        </is>
      </c>
      <c r="H806" s="37">
        <f>IF(G537="0-1","×",IF(G537="1-1","△",IF(G537="1-0","〇",IF(G537="2-0","〇",IF(G537="2-2","△",IF(G537="2-1","〇",IF(G537="0-0","△",IF(G537="3-0","○",IF(G537="4-0","○",IF(G537="4-1","○","×"))))))))))</f>
        <v/>
      </c>
      <c r="I806" s="77" t="n"/>
    </row>
    <row r="807">
      <c r="B807" s="63" t="n">
        <v>45004</v>
      </c>
      <c r="C807" s="145">
        <f>B807</f>
        <v/>
      </c>
      <c r="D807" s="64" t="inlineStr">
        <is>
          <t>MSCカップ</t>
        </is>
      </c>
      <c r="E807" s="84" t="inlineStr">
        <is>
          <t>釜利谷南小学校</t>
        </is>
      </c>
      <c r="F807" s="53" t="inlineStr">
        <is>
          <t>阿王ヶ台</t>
        </is>
      </c>
      <c r="G807" s="32" t="inlineStr">
        <is>
          <t>0-5</t>
        </is>
      </c>
      <c r="H807" s="31">
        <f>IF(G538="0-1","×",IF(G538="1-1","△",IF(G538="1-0","〇",IF(G538="2-0","〇",IF(G538="2-2","△",IF(G538="2-1","〇",IF(G538="0-0","△",IF(G538="3-0","○",IF(G538="4-0","○",IF(G538="4-1","○",IF(G538="3-1","〇",IF(G538="5-0","〇",IF(G538="5-1","〇",IF(G538="7-0","〇","×"))))))))))))))</f>
        <v/>
      </c>
      <c r="I807" s="54" t="n"/>
    </row>
    <row r="808">
      <c r="B808" s="46" t="n"/>
      <c r="C808" s="144" t="n"/>
      <c r="D808" s="140" t="n"/>
      <c r="E808" s="66" t="n"/>
      <c r="F808" s="61" t="inlineStr">
        <is>
          <t>FC小坂</t>
        </is>
      </c>
      <c r="G808" s="41" t="inlineStr">
        <is>
          <t>1-1</t>
        </is>
      </c>
      <c r="H808" s="34">
        <f>IF(G539="0-1","×",IF(G539="1-1","△",IF(G539="1-0","〇",IF(G539="2-0","〇",IF(G539="2-2","△",IF(G539="2-1","〇",IF(G539="0-0","△",IF(G539="3-0","○",IF(G539="4-0","○",IF(G539="4-1","○",IF(G539="3-1","〇",IF(G539="5-0","〇",IF(G539="5-1","〇",IF(G539="7-0","〇","×"))))))))))))))</f>
        <v/>
      </c>
      <c r="I808" s="62" t="n"/>
    </row>
    <row r="809">
      <c r="B809" s="46" t="n"/>
      <c r="C809" s="144" t="n"/>
      <c r="D809" s="140" t="n"/>
      <c r="E809" s="66" t="n"/>
      <c r="F809" s="61" t="inlineStr">
        <is>
          <t>六浦少年</t>
        </is>
      </c>
      <c r="G809" s="41" t="inlineStr">
        <is>
          <t>2-1</t>
        </is>
      </c>
      <c r="H809" s="34">
        <f>IF(G540="0-1","×",IF(G540="1-1","△",IF(G540="1-0","〇",IF(G540="2-0","〇",IF(G540="2-2","△",IF(G540="2-1","〇",IF(G540="0-0","△",IF(G540="3-0","○",IF(G540="4-0","○",IF(G540="4-1","○",IF(G540="3-1","〇",IF(G540="5-0","〇",IF(G540="5-1","〇",IF(G540="7-0","〇","×"))))))))))))))</f>
        <v/>
      </c>
      <c r="I809" s="62" t="n"/>
    </row>
    <row r="810">
      <c r="B810" s="46" t="n"/>
      <c r="C810" s="144" t="n"/>
      <c r="D810" s="140" t="n"/>
      <c r="E810" s="66" t="n"/>
      <c r="F810" s="61" t="inlineStr">
        <is>
          <t>六浦少年</t>
        </is>
      </c>
      <c r="G810" s="41" t="inlineStr">
        <is>
          <t>9-0</t>
        </is>
      </c>
      <c r="H810" s="34" t="inlineStr">
        <is>
          <t>〇</t>
        </is>
      </c>
      <c r="I810" s="62" t="n"/>
    </row>
    <row r="811">
      <c r="B811" s="63" t="n">
        <v>44997</v>
      </c>
      <c r="C811" s="145">
        <f>B811</f>
        <v/>
      </c>
      <c r="D811" s="64" t="inlineStr">
        <is>
          <t>TRM</t>
        </is>
      </c>
      <c r="E811" s="84" t="inlineStr">
        <is>
          <t>明浜小学校</t>
        </is>
      </c>
      <c r="F811" s="53" t="inlineStr">
        <is>
          <t>FC高坂</t>
        </is>
      </c>
      <c r="G811" s="32" t="inlineStr">
        <is>
          <t>0-0</t>
        </is>
      </c>
      <c r="H811" s="31">
        <f>IF(G542="0-1","×",IF(G542="1-1","△",IF(G542="1-0","〇",IF(G542="2-0","〇",IF(G542="2-2","△",IF(G542="2-1","〇",IF(G542="0-0","△",IF(G542="3-0","○",IF(G542="4-0","○",IF(G542="4-1","○",IF(G542="3-1","〇",IF(G542="5-0","〇",IF(G542="5-1","〇",IF(G542="7-0","〇","×"))))))))))))))</f>
        <v/>
      </c>
      <c r="I811" s="54" t="n"/>
    </row>
    <row r="812">
      <c r="B812" s="46" t="n"/>
      <c r="C812" s="144" t="n"/>
      <c r="D812" s="140" t="n"/>
      <c r="E812" s="66" t="n"/>
      <c r="F812" s="61" t="inlineStr">
        <is>
          <t>佐野ベアーズ</t>
        </is>
      </c>
      <c r="G812" s="41" t="inlineStr">
        <is>
          <t>0-2</t>
        </is>
      </c>
      <c r="H812" s="34">
        <f>IF(G543="0-1","×",IF(G543="1-1","△",IF(G543="1-0","〇",IF(G543="2-0","〇",IF(G543="2-2","△",IF(G543="2-1","〇",IF(G543="0-0","△",IF(G543="3-0","○",IF(G543="4-0","○",IF(G543="4-1","○",IF(G543="3-1","〇",IF(G543="5-0","〇",IF(G543="5-1","〇",IF(G543="7-0","〇","×"))))))))))))))</f>
        <v/>
      </c>
      <c r="I812" s="62" t="n"/>
    </row>
    <row r="813">
      <c r="B813" s="46" t="n"/>
      <c r="C813" s="144" t="n"/>
      <c r="D813" s="140" t="n"/>
      <c r="E813" s="66" t="n"/>
      <c r="F813" s="61" t="inlineStr">
        <is>
          <t>FC高坂</t>
        </is>
      </c>
      <c r="G813" s="41" t="inlineStr">
        <is>
          <t>0-3</t>
        </is>
      </c>
      <c r="H813" s="34">
        <f>IF(G544="0-1","×",IF(G544="1-1","△",IF(G544="1-0","〇",IF(G544="2-0","〇",IF(G544="2-2","△",IF(G544="2-1","〇",IF(G544="0-0","△",IF(G544="3-0","○",IF(G544="4-0","○",IF(G544="4-1","○",IF(G544="3-1","〇",IF(G544="5-0","〇",IF(G544="5-1","〇",IF(G544="7-0","〇","×"))))))))))))))</f>
        <v/>
      </c>
      <c r="I813" s="62" t="n"/>
    </row>
    <row r="814" customFormat="1" s="141">
      <c r="B814" s="46" t="n"/>
      <c r="C814" s="144" t="n"/>
      <c r="D814" s="140" t="n"/>
      <c r="E814" s="66" t="n"/>
      <c r="F814" s="61" t="inlineStr">
        <is>
          <t>佐野ベアーズ</t>
        </is>
      </c>
      <c r="G814" s="41" t="inlineStr">
        <is>
          <t>1-0</t>
        </is>
      </c>
      <c r="H814" s="34">
        <f>IF(G545="0-1","×",IF(G545="1-1","△",IF(G545="1-0","〇",IF(G545="2-0","〇",IF(G545="2-2","△",IF(G545="2-1","〇",IF(G545="0-0","△",IF(G545="3-0","○",IF(G545="4-0","○",IF(G545="4-1","○",IF(G545="3-1","〇",IF(G545="5-0","〇",IF(G545="5-1","〇",IF(G545="7-0","〇","×"))))))))))))))</f>
        <v/>
      </c>
      <c r="I814" s="62" t="n"/>
    </row>
    <row r="815">
      <c r="B815" s="46" t="n"/>
      <c r="C815" s="144" t="n"/>
      <c r="D815" s="140" t="n"/>
      <c r="E815" s="66" t="n"/>
      <c r="F815" s="61" t="inlineStr">
        <is>
          <t>FC高坂</t>
        </is>
      </c>
      <c r="G815" s="41" t="inlineStr">
        <is>
          <t>4-0</t>
        </is>
      </c>
      <c r="H815" s="34">
        <f>IF(G546="0-1","×",IF(G546="1-1","△",IF(G546="1-0","〇",IF(G546="2-0","〇",IF(G546="2-2","△",IF(G546="2-1","〇",IF(G546="0-0","△",IF(G546="3-0","○",IF(G546="4-0","○",IF(G546="4-1","○",IF(G546="3-1","〇",IF(G546="5-0","〇",IF(G546="5-1","〇",IF(G546="7-0","〇","×"))))))))))))))</f>
        <v/>
      </c>
      <c r="I815" s="62" t="n"/>
    </row>
    <row r="816" customFormat="1" s="141">
      <c r="B816" s="46" t="n"/>
      <c r="C816" s="144" t="n"/>
      <c r="D816" s="140" t="n"/>
      <c r="E816" s="66" t="n"/>
      <c r="F816" s="61" t="inlineStr">
        <is>
          <t>佐野ベアーズ</t>
        </is>
      </c>
      <c r="G816" s="41" t="inlineStr">
        <is>
          <t>1-0</t>
        </is>
      </c>
      <c r="H816" s="34">
        <f>IF(G547="0-1","×",IF(G547="1-1","△",IF(G547="1-0","〇",IF(G547="2-0","〇",IF(G547="2-2","△",IF(G547="2-1","〇",IF(G547="0-0","△",IF(G547="3-0","○",IF(G547="4-0","○",IF(G547="4-1","○",IF(G547="3-1","〇",IF(G547="5-0","〇",IF(G547="5-1","〇",IF(G547="7-0","〇","×"))))))))))))))</f>
        <v/>
      </c>
      <c r="I816" s="62" t="n"/>
    </row>
    <row r="817">
      <c r="B817" s="63" t="n">
        <v>44990</v>
      </c>
      <c r="C817" s="145">
        <f>B817</f>
        <v/>
      </c>
      <c r="D817" s="64" t="inlineStr">
        <is>
          <t>葉山JGK杯</t>
        </is>
      </c>
      <c r="E817" s="84" t="inlineStr">
        <is>
          <t>城北小学校</t>
        </is>
      </c>
      <c r="F817" s="53" t="inlineStr">
        <is>
          <t>六会</t>
        </is>
      </c>
      <c r="G817" s="32" t="inlineStr">
        <is>
          <t>0-1</t>
        </is>
      </c>
      <c r="H817" s="31">
        <f>IF(G548="0-1","×",IF(G548="1-1","△",IF(G548="1-0","〇",IF(G548="2-0","〇",IF(G548="2-2","△",IF(G548="2-1","〇",IF(G548="0-0","△",IF(G548="3-0","○",IF(G548="4-0","○",IF(G548="4-1","○",IF(G548="3-1","〇",IF(G548="5-0","〇",IF(G548="5-1","〇",IF(G548="7-0","〇","×"))))))))))))))</f>
        <v/>
      </c>
      <c r="I817" s="54" t="n"/>
    </row>
    <row r="818">
      <c r="B818" s="46" t="n"/>
      <c r="C818" s="144" t="n"/>
      <c r="D818" s="140" t="n"/>
      <c r="E818" s="66" t="n"/>
      <c r="F818" s="61" t="inlineStr">
        <is>
          <t>JGKグリーン</t>
        </is>
      </c>
      <c r="G818" s="41" t="inlineStr">
        <is>
          <t>2-1</t>
        </is>
      </c>
      <c r="H818" s="34">
        <f>IF(G549="0-1","×",IF(G549="1-1","△",IF(G549="1-0","〇",IF(G549="2-0","〇",IF(G549="2-2","△",IF(G549="2-1","〇",IF(G549="0-0","△",IF(G549="3-0","○",IF(G549="4-0","○",IF(G549="4-1","○",IF(G549="3-1","〇",IF(G549="5-0","〇",IF(G549="5-1","〇",IF(G549="7-0","〇","×"))))))))))))))</f>
        <v/>
      </c>
      <c r="I818" s="62" t="n"/>
    </row>
    <row r="819">
      <c r="B819" s="46" t="n"/>
      <c r="C819" s="144" t="n"/>
      <c r="D819" s="140" t="n"/>
      <c r="E819" s="66" t="n"/>
      <c r="F819" s="61" t="inlineStr">
        <is>
          <t>キッカーズ</t>
        </is>
      </c>
      <c r="G819" s="41" t="inlineStr">
        <is>
          <t>2-0</t>
        </is>
      </c>
      <c r="H819" s="34">
        <f>IF(G550="0-1","×",IF(G550="1-1","△",IF(G550="1-0","〇",IF(G550="2-0","〇",IF(G550="2-2","△",IF(G550="2-1","〇",IF(G550="0-0","△",IF(G550="3-0","○",IF(G550="4-0","○",IF(G550="4-1","○",IF(G550="3-1","〇",IF(G550="5-0","〇",IF(G550="5-1","〇",IF(G550="7-0","〇","×"))))))))))))))</f>
        <v/>
      </c>
      <c r="I819" s="62" t="n"/>
    </row>
    <row r="820">
      <c r="B820" s="63" t="n">
        <v>44982</v>
      </c>
      <c r="C820" s="145">
        <f>B820</f>
        <v/>
      </c>
      <c r="D820" s="64" t="inlineStr">
        <is>
          <t>城北カップ</t>
        </is>
      </c>
      <c r="E820" s="84" t="inlineStr">
        <is>
          <t>城北小学校</t>
        </is>
      </c>
      <c r="F820" s="53" t="inlineStr">
        <is>
          <t>大楠</t>
        </is>
      </c>
      <c r="G820" s="32" t="inlineStr">
        <is>
          <t>0-3</t>
        </is>
      </c>
      <c r="H820" s="31">
        <f>IF(G551="0-1","×",IF(G551="1-1","△",IF(G551="1-0","〇",IF(G551="2-0","〇",IF(G551="2-2","△",IF(G551="2-1","〇",IF(G551="0-0","△",IF(G551="3-0","○",IF(G551="4-0","○",IF(G551="4-1","○",IF(G551="3-1","〇",IF(G551="5-0","〇",IF(G551="5-1","〇",IF(G551="7-0","〇","×"))))))))))))))</f>
        <v/>
      </c>
      <c r="I820" s="54" t="n"/>
    </row>
    <row r="821">
      <c r="B821" s="46" t="n"/>
      <c r="C821" s="144" t="n"/>
      <c r="D821" s="140" t="n"/>
      <c r="E821" s="66" t="n"/>
      <c r="F821" s="61" t="inlineStr">
        <is>
          <t>三春SC</t>
        </is>
      </c>
      <c r="G821" s="41" t="inlineStr">
        <is>
          <t>1-4</t>
        </is>
      </c>
      <c r="H821" s="34">
        <f>IF(G552="0-1","×",IF(G552="1-1","△",IF(G552="1-0","〇",IF(G552="2-0","〇",IF(G552="2-2","△",IF(G552="2-1","〇",IF(G552="0-0","△",IF(G552="3-0","○",IF(G552="4-0","○",IF(G552="4-1","○",IF(G552="3-1","〇",IF(G552="5-0","〇",IF(G552="5-1","〇",IF(G552="7-0","〇","×"))))))))))))))</f>
        <v/>
      </c>
      <c r="I821" s="62" t="n"/>
    </row>
    <row r="822">
      <c r="B822" s="46" t="n"/>
      <c r="C822" s="144" t="n"/>
      <c r="D822" s="140" t="n"/>
      <c r="E822" s="66" t="n"/>
      <c r="F822" s="61" t="inlineStr">
        <is>
          <t>大津</t>
        </is>
      </c>
      <c r="G822" s="41" t="inlineStr">
        <is>
          <t>0-3</t>
        </is>
      </c>
      <c r="H822" s="34">
        <f>IF(G553="0-1","×",IF(G553="1-1","△",IF(G553="1-0","〇",IF(G553="2-0","〇",IF(G553="2-2","△",IF(G553="2-1","〇",IF(G553="0-0","△",IF(G553="3-0","○",IF(G553="4-0","○",IF(G553="4-1","○",IF(G553="3-1","〇",IF(G553="5-0","〇",IF(G553="5-1","〇",IF(G553="7-0","〇","×"))))))))))))))</f>
        <v/>
      </c>
      <c r="I822" s="62" t="n"/>
    </row>
    <row r="823">
      <c r="B823" s="49" t="n"/>
      <c r="C823" s="146" t="n"/>
      <c r="D823" s="50" t="n"/>
      <c r="E823" s="74" t="n"/>
      <c r="F823" s="74" t="inlineStr">
        <is>
          <t>FC追浜</t>
        </is>
      </c>
      <c r="G823" s="76" t="inlineStr">
        <is>
          <t>6-0</t>
        </is>
      </c>
      <c r="H823" s="75" t="inlineStr">
        <is>
          <t>〇</t>
        </is>
      </c>
      <c r="I823" s="77" t="n"/>
    </row>
    <row r="824" customFormat="1" s="141">
      <c r="B824" s="46" t="n">
        <v>44982</v>
      </c>
      <c r="C824" s="144">
        <f>B824</f>
        <v/>
      </c>
      <c r="D824" s="140" t="inlineStr">
        <is>
          <t>TRM</t>
        </is>
      </c>
      <c r="E824" s="66" t="inlineStr">
        <is>
          <t>明浜小学校</t>
        </is>
      </c>
      <c r="F824" s="61" t="inlineStr">
        <is>
          <t>野庭</t>
        </is>
      </c>
      <c r="G824" s="41" t="inlineStr">
        <is>
          <t>2-0</t>
        </is>
      </c>
      <c r="H824" s="40">
        <f>IF(G555="0-1","×",IF(G555="1-1","△",IF(G555="1-0","〇",IF(G555="2-0","〇",IF(G555="2-2","△",IF(G555="2-1","〇",IF(G555="0-0","△",IF(G555="3-0","○",IF(G555="4-0","○",IF(G555="4-1","○",IF(G555="3-1","〇",IF(G555="5-0","〇",IF(G555="5-1","〇",IF(G555="7-0","〇","×"))))))))))))))</f>
        <v/>
      </c>
      <c r="I824" s="62" t="n"/>
    </row>
    <row r="825" customFormat="1" s="141">
      <c r="B825" s="46" t="n"/>
      <c r="C825" s="144" t="n"/>
      <c r="D825" s="140" t="n"/>
      <c r="E825" s="66" t="n"/>
      <c r="F825" s="61" t="inlineStr">
        <is>
          <t>野庭</t>
        </is>
      </c>
      <c r="G825" s="41" t="inlineStr">
        <is>
          <t>0-0</t>
        </is>
      </c>
      <c r="H825" s="34">
        <f>IF(G556="0-1","×",IF(G556="1-1","△",IF(G556="1-0","〇",IF(G556="2-0","〇",IF(G556="2-2","△",IF(G556="2-1","〇",IF(G556="0-0","△",IF(G556="3-0","○",IF(G556="4-0","○",IF(G556="4-1","○",IF(G556="3-1","〇",IF(G556="5-0","〇",IF(G556="5-1","〇",IF(G556="7-0","〇","×"))))))))))))))</f>
        <v/>
      </c>
      <c r="I825" s="62" t="n"/>
    </row>
    <row r="826">
      <c r="B826" s="46" t="n"/>
      <c r="C826" s="144" t="n"/>
      <c r="D826" s="140" t="n"/>
      <c r="E826" s="66" t="n"/>
      <c r="F826" s="61" t="inlineStr">
        <is>
          <t>野庭</t>
        </is>
      </c>
      <c r="G826" s="41" t="inlineStr">
        <is>
          <t>3-0</t>
        </is>
      </c>
      <c r="H826" s="34">
        <f>IF(G557="0-1","×",IF(G557="1-1","△",IF(G557="1-0","〇",IF(G557="2-0","〇",IF(G557="2-2","△",IF(G557="2-1","〇",IF(G557="0-0","△",IF(G557="3-0","○",IF(G557="4-0","○",IF(G557="4-1","○",IF(G557="3-1","〇",IF(G557="5-0","〇",IF(G557="5-1","〇",IF(G557="7-0","〇","×"))))))))))))))</f>
        <v/>
      </c>
      <c r="I826" s="62" t="n"/>
    </row>
    <row r="827">
      <c r="B827" s="46" t="n"/>
      <c r="C827" s="144" t="n"/>
      <c r="D827" s="140" t="n"/>
      <c r="E827" s="66" t="n"/>
      <c r="F827" s="61" t="inlineStr">
        <is>
          <t>野庭</t>
        </is>
      </c>
      <c r="G827" s="41" t="inlineStr">
        <is>
          <t>3-1</t>
        </is>
      </c>
      <c r="H827" s="40" t="inlineStr">
        <is>
          <t>〇</t>
        </is>
      </c>
      <c r="I827" s="62" t="n"/>
    </row>
    <row r="828" customFormat="1" s="141">
      <c r="B828" s="46" t="n"/>
      <c r="C828" s="144" t="n"/>
      <c r="D828" s="140" t="n"/>
      <c r="E828" s="18" t="n"/>
      <c r="F828" s="61" t="inlineStr">
        <is>
          <t>野庭</t>
        </is>
      </c>
      <c r="G828" s="41" t="inlineStr">
        <is>
          <t>1-0</t>
        </is>
      </c>
      <c r="H828" s="40" t="inlineStr">
        <is>
          <t>〇</t>
        </is>
      </c>
      <c r="I828" s="62" t="n"/>
    </row>
    <row r="829">
      <c r="B829" s="49" t="n"/>
      <c r="C829" s="146" t="n"/>
      <c r="D829" s="50" t="n"/>
      <c r="E829" s="19" t="n"/>
      <c r="F829" s="74" t="inlineStr">
        <is>
          <t>野庭</t>
        </is>
      </c>
      <c r="G829" s="76" t="inlineStr">
        <is>
          <t>2-1</t>
        </is>
      </c>
      <c r="H829" s="75" t="inlineStr">
        <is>
          <t>〇</t>
        </is>
      </c>
      <c r="I829" s="77" t="n"/>
    </row>
    <row r="830">
      <c r="B830" s="49" t="n">
        <v>44980</v>
      </c>
      <c r="C830" s="146">
        <f>B830</f>
        <v/>
      </c>
      <c r="D830" s="50" t="inlineStr">
        <is>
          <t>三浦半島大会</t>
        </is>
      </c>
      <c r="E830" s="19" t="inlineStr">
        <is>
          <t>潮風公園G</t>
        </is>
      </c>
      <c r="F830" s="19" t="inlineStr">
        <is>
          <t>佐野</t>
        </is>
      </c>
      <c r="G830" s="76" t="inlineStr">
        <is>
          <t>2-1</t>
        </is>
      </c>
      <c r="H830" s="75">
        <f>IF(G561="0-1","×",IF(G561="1-1","△",IF(G561="1-0","〇",IF(G561="2-0","〇",IF(G561="2-2","△",IF(G561="2-1","〇",IF(G561="0-0","△",IF(G561="3-0","○",IF(G561="4-0","○",IF(G561="4-1","○",IF(G561="3-1","〇",IF(G561="5-0","〇",IF(G561="5-1","〇",IF(G561="7-0","〇",IF(G561="3-2","〇",IF(G561="8-0","〇",IF(G561="4-3","〇",IF(G561="3-2","〇",IF(G561="5-2","〇",IF(G561="4-2","〇","×"))))))))))))))))))))</f>
        <v/>
      </c>
      <c r="I830" s="77" t="n"/>
    </row>
    <row r="831" customFormat="1" s="141">
      <c r="B831" s="46" t="n">
        <v>44976</v>
      </c>
      <c r="C831" s="144">
        <f>B831</f>
        <v/>
      </c>
      <c r="D831" s="140" t="inlineStr">
        <is>
          <t>明浜ミニカップ（Aチーム）</t>
        </is>
      </c>
      <c r="E831" s="84" t="inlineStr">
        <is>
          <t>リーフスタジアム</t>
        </is>
      </c>
      <c r="F831" s="53" t="inlineStr">
        <is>
          <t>佐野</t>
        </is>
      </c>
      <c r="G831" s="32" t="inlineStr">
        <is>
          <t>0-6</t>
        </is>
      </c>
      <c r="H831" s="34">
        <f>IF(G562="0-1","×",IF(G562="1-1","△",IF(G562="1-0","〇",IF(G562="2-0","〇",IF(G562="2-2","△",IF(G562="2-1","〇",IF(G562="0-0","△",IF(G562="3-0","○",IF(G562="4-0","○",IF(G562="4-1","○",IF(G562="3-1","〇",IF(G562="5-0","〇",IF(G562="5-1","〇",IF(G562="7-0","〇","×"))))))))))))))</f>
        <v/>
      </c>
      <c r="I831" s="54" t="n"/>
    </row>
    <row r="832">
      <c r="B832" s="46" t="n"/>
      <c r="C832" s="144" t="n"/>
      <c r="D832" s="140" t="n"/>
      <c r="E832" s="66" t="n"/>
      <c r="F832" s="61" t="inlineStr">
        <is>
          <t>大楠</t>
        </is>
      </c>
      <c r="G832" s="41" t="inlineStr">
        <is>
          <t>0-3</t>
        </is>
      </c>
      <c r="H832" s="34">
        <f>IF(G563="0-1","×",IF(G563="1-1","△",IF(G563="1-0","〇",IF(G563="2-0","〇",IF(G563="2-2","△",IF(G563="2-1","〇",IF(G563="0-0","△",IF(G563="3-0","○",IF(G563="4-0","○",IF(G563="4-1","○",IF(G563="3-1","〇",IF(G563="5-0","〇",IF(G563="5-1","〇",IF(G563="7-0","〇","×"))))))))))))))</f>
        <v/>
      </c>
      <c r="I832" s="62" t="n"/>
    </row>
    <row r="833">
      <c r="B833" s="46" t="n"/>
      <c r="C833" s="144" t="n"/>
      <c r="D833" s="140" t="n"/>
      <c r="E833" s="66" t="n"/>
      <c r="F833" s="61" t="inlineStr">
        <is>
          <t>船越</t>
        </is>
      </c>
      <c r="G833" s="41" t="inlineStr">
        <is>
          <t>1-5</t>
        </is>
      </c>
      <c r="H833" s="34">
        <f>IF(G564="0-1","×",IF(G564="1-1","△",IF(G564="1-0","〇",IF(G564="2-0","〇",IF(G564="2-2","△",IF(G564="2-1","〇",IF(G564="0-0","△",IF(G564="3-0","○",IF(G564="4-0","○",IF(G564="4-1","○",IF(G564="3-1","〇",IF(G564="5-0","〇",IF(G564="5-1","〇",IF(G564="7-0","〇","×"))))))))))))))</f>
        <v/>
      </c>
      <c r="I833" s="62" t="n"/>
    </row>
    <row r="834" customFormat="1" s="141">
      <c r="B834" s="46" t="n"/>
      <c r="C834" s="144" t="n"/>
      <c r="D834" s="140" t="inlineStr">
        <is>
          <t>明浜ミニカップ（Bチーム）</t>
        </is>
      </c>
      <c r="E834" s="66" t="n"/>
      <c r="F834" s="61" t="inlineStr">
        <is>
          <t>城北</t>
        </is>
      </c>
      <c r="G834" s="41" t="inlineStr">
        <is>
          <t>10-0</t>
        </is>
      </c>
      <c r="H834" s="40" t="inlineStr">
        <is>
          <t>〇</t>
        </is>
      </c>
      <c r="I834" s="62" t="n"/>
    </row>
    <row r="835">
      <c r="B835" s="46" t="n"/>
      <c r="C835" s="144" t="n"/>
      <c r="D835" s="140" t="n"/>
      <c r="E835" s="18" t="n"/>
      <c r="F835" s="61" t="inlineStr">
        <is>
          <t>船越</t>
        </is>
      </c>
      <c r="G835" s="41" t="inlineStr">
        <is>
          <t>3-0</t>
        </is>
      </c>
      <c r="H835" s="40" t="inlineStr">
        <is>
          <t>〇</t>
        </is>
      </c>
      <c r="I835" s="62" t="n"/>
    </row>
    <row r="836">
      <c r="B836" s="49" t="n"/>
      <c r="C836" s="146" t="n"/>
      <c r="D836" s="50" t="n"/>
      <c r="E836" s="19" t="n"/>
      <c r="F836" s="74" t="inlineStr">
        <is>
          <t>佐野</t>
        </is>
      </c>
      <c r="G836" s="76" t="inlineStr">
        <is>
          <t>2-0</t>
        </is>
      </c>
      <c r="H836" s="37">
        <f>IF(G567="0-1","×",IF(G567="1-1","△",IF(G567="1-0","〇",IF(G567="2-0","〇",IF(G567="2-2","△",IF(G567="2-1","〇",IF(G567="0-0","△",IF(G567="3-0","○",IF(G567="4-0","○",IF(G567="4-1","○",IF(G567="3-1","〇",IF(G567="5-0","〇",IF(G567="5-1","〇",IF(G567="7-0","〇",IF(G567="3-2","〇",IF(G567="8-0","〇",IF(G567="4-3","〇",IF(G567="3-2","〇",IF(G567="5-2","〇",IF(G567="4-2","〇",IF(G567="6-0","〇","×")))))))))))))))))))))</f>
        <v/>
      </c>
      <c r="I836" s="77" t="n"/>
    </row>
    <row r="837" customFormat="1" s="141">
      <c r="B837" s="63" t="n">
        <v>44969</v>
      </c>
      <c r="C837" s="145">
        <f>B837</f>
        <v/>
      </c>
      <c r="D837" s="64" t="inlineStr">
        <is>
          <t>TRM</t>
        </is>
      </c>
      <c r="E837" s="25" t="inlineStr">
        <is>
          <t>久里浜FC</t>
        </is>
      </c>
      <c r="F837" s="30" t="inlineStr">
        <is>
          <t>久里浜</t>
        </is>
      </c>
      <c r="G837" s="32" t="inlineStr">
        <is>
          <t>0-1</t>
        </is>
      </c>
      <c r="H837" s="31">
        <f>IF(G568="0-1","×",IF(G568="1-1","△",IF(G568="1-0","〇",IF(G568="2-0","〇",IF(G568="2-2","△",IF(G568="2-1","〇",IF(G568="0-0","△",IF(G568="3-0","○",IF(G568="4-0","○",IF(G568="4-1","○",IF(G568="3-1","〇",IF(G568="5-0","〇",IF(G568="5-1","〇",IF(G568="7-0","〇","×"))))))))))))))</f>
        <v/>
      </c>
      <c r="I837" s="54" t="n"/>
    </row>
    <row r="838" customFormat="1" s="141">
      <c r="B838" s="46" t="n"/>
      <c r="C838" s="144" t="n"/>
      <c r="D838" s="140" t="n"/>
      <c r="E838" s="18" t="n"/>
      <c r="F838" s="33" t="inlineStr">
        <is>
          <t>久里浜</t>
        </is>
      </c>
      <c r="G838" s="35" t="inlineStr">
        <is>
          <t>5-0</t>
        </is>
      </c>
      <c r="H838" s="34">
        <f>IF(G569="0-1","×",IF(G569="1-1","△",IF(G569="1-0","〇",IF(G569="2-0","〇",IF(G569="2-2","△",IF(G569="2-1","〇",IF(G569="0-0","△",IF(G569="3-0","○",IF(G569="4-0","○",IF(G569="4-1","○",IF(G569="3-1","〇",IF(G569="5-0","〇",IF(G569="5-1","〇",IF(G569="7-0","〇","×"))))))))))))))</f>
        <v/>
      </c>
      <c r="I838" s="62" t="n"/>
    </row>
    <row r="839">
      <c r="B839" s="46" t="n"/>
      <c r="C839" s="144" t="n"/>
      <c r="D839" s="140" t="n"/>
      <c r="E839" s="18" t="n"/>
      <c r="F839" s="33" t="inlineStr">
        <is>
          <t>久里浜</t>
        </is>
      </c>
      <c r="G839" s="35" t="inlineStr">
        <is>
          <t>0-2</t>
        </is>
      </c>
      <c r="H839" s="34">
        <f>IF(G570="0-1","×",IF(G570="1-1","△",IF(G570="1-0","〇",IF(G570="2-0","〇",IF(G570="2-2","△",IF(G570="2-1","〇",IF(G570="0-0","△",IF(G570="3-0","○",IF(G570="4-0","○",IF(G570="4-1","○",IF(G570="3-1","〇",IF(G570="5-0","〇",IF(G570="5-1","〇",IF(G570="7-0","〇","×"))))))))))))))</f>
        <v/>
      </c>
      <c r="I839" s="62" t="n"/>
    </row>
    <row r="840">
      <c r="B840" s="46" t="n"/>
      <c r="C840" s="144" t="n"/>
      <c r="D840" s="140" t="n"/>
      <c r="E840" s="18" t="n"/>
      <c r="F840" s="33" t="inlineStr">
        <is>
          <t>久里浜</t>
        </is>
      </c>
      <c r="G840" s="35" t="inlineStr">
        <is>
          <t>0-0</t>
        </is>
      </c>
      <c r="H840" s="34">
        <f>IF(G571="0-1","×",IF(G571="1-1","△",IF(G571="1-0","〇",IF(G571="2-0","〇",IF(G571="2-2","△",IF(G571="2-1","〇",IF(G571="0-0","△",IF(G571="3-0","○",IF(G571="4-0","○",IF(G571="4-1","○",IF(G571="3-1","〇",IF(G571="5-0","〇",IF(G571="5-1","〇",IF(G571="7-0","〇","×"))))))))))))))</f>
        <v/>
      </c>
      <c r="I840" s="56" t="n"/>
    </row>
    <row r="841">
      <c r="B841" s="46" t="n"/>
      <c r="C841" s="144" t="n"/>
      <c r="D841" s="140" t="n"/>
      <c r="E841" s="18" t="n"/>
      <c r="F841" s="36" t="inlineStr">
        <is>
          <t>城北４年</t>
        </is>
      </c>
      <c r="G841" s="22" t="inlineStr">
        <is>
          <t>6-0</t>
        </is>
      </c>
      <c r="H841" s="37">
        <f>IF(G572="0-1","×",IF(G572="1-1","△",IF(G572="1-0","〇",IF(G572="2-0","〇",IF(G572="2-2","△",IF(G572="2-1","〇",IF(G572="0-0","△",IF(G572="3-0","○",IF(G572="4-0","○",IF(G572="4-1","○",IF(G572="3-1","〇",IF(G572="5-0","〇",IF(G572="5-1","〇",IF(G572="7-0","〇",IF(G572="3-2","〇",IF(G572="8-0","〇",IF(G572="4-3","〇",IF(G572="3-2","〇",IF(G572="5-2","〇",IF(G572="4-2","〇",IF(G572="6-0","〇","×")))))))))))))))))))))</f>
        <v/>
      </c>
      <c r="I841" s="47" t="n"/>
    </row>
    <row r="842" customFormat="1" s="141">
      <c r="B842" s="63" t="n">
        <v>44962</v>
      </c>
      <c r="C842" s="145">
        <f>B842</f>
        <v/>
      </c>
      <c r="D842" s="64" t="inlineStr">
        <is>
          <t>三浦半島大会フレンドマッチ</t>
        </is>
      </c>
      <c r="E842" s="25" t="inlineStr">
        <is>
          <t>潮風公園G</t>
        </is>
      </c>
      <c r="F842" s="30" t="inlineStr">
        <is>
          <t>長井ウィングス4年生</t>
        </is>
      </c>
      <c r="G842" s="32" t="inlineStr">
        <is>
          <t>1-1</t>
        </is>
      </c>
      <c r="H842" s="31">
        <f>IF(G573="0-1","×",IF(G573="1-1","△",IF(G573="1-0","〇",IF(G573="2-0","〇",IF(G573="2-2","△",IF(G573="2-1","〇",IF(G573="0-0","△",IF(G573="3-0","○",IF(G573="4-0","○",IF(G573="4-1","○",IF(G573="3-1","〇",IF(G573="5-0","〇",IF(G573="5-1","〇",IF(G573="7-0","〇","×"))))))))))))))</f>
        <v/>
      </c>
      <c r="I842" s="54" t="n"/>
      <c r="L842" s="6" t="n"/>
    </row>
    <row r="843" customFormat="1" s="141">
      <c r="B843" s="46" t="n"/>
      <c r="C843" s="144" t="n"/>
      <c r="D843" s="140" t="n"/>
      <c r="E843" s="18" t="n"/>
      <c r="F843" s="33" t="inlineStr">
        <is>
          <t>大津３年生</t>
        </is>
      </c>
      <c r="G843" s="35" t="inlineStr">
        <is>
          <t>0-3</t>
        </is>
      </c>
      <c r="H843" s="34">
        <f>IF(G574="0-1","×",IF(G574="1-1","△",IF(G574="1-0","〇",IF(G574="2-0","〇",IF(G574="2-2","△",IF(G574="2-1","〇",IF(G574="0-0","△",IF(G574="3-0","○",IF(G574="4-0","○",IF(G574="4-1","○",IF(G574="3-1","〇",IF(G574="5-0","〇",IF(G574="5-1","〇",IF(G574="7-0","〇","×"))))))))))))))</f>
        <v/>
      </c>
      <c r="I843" s="62" t="n"/>
      <c r="L843" s="6" t="n"/>
    </row>
    <row r="844" customFormat="1" s="141">
      <c r="B844" s="46" t="n"/>
      <c r="C844" s="144" t="n"/>
      <c r="D844" s="140" t="n"/>
      <c r="E844" s="18" t="n"/>
      <c r="F844" s="33" t="inlineStr">
        <is>
          <t>大津4年生</t>
        </is>
      </c>
      <c r="G844" s="35" t="inlineStr">
        <is>
          <t>2-0</t>
        </is>
      </c>
      <c r="H844" s="34">
        <f>IF(G575="0-1","×",IF(G575="1-1","△",IF(G575="1-0","〇",IF(G575="2-0","〇",IF(G575="2-2","△",IF(G575="2-1","〇",IF(G575="0-0","△",IF(G575="3-0","○",IF(G575="4-0","○",IF(G575="4-1","○",IF(G575="3-1","〇",IF(G575="5-0","〇",IF(G575="5-1","〇",IF(G575="7-0","〇","×"))))))))))))))</f>
        <v/>
      </c>
      <c r="I844" s="62" t="n"/>
      <c r="L844" s="6" t="n"/>
    </row>
    <row r="845" customFormat="1" s="141">
      <c r="B845" s="46" t="n"/>
      <c r="C845" s="144" t="n"/>
      <c r="D845" s="140" t="n"/>
      <c r="E845" s="18" t="n"/>
      <c r="F845" s="33" t="inlineStr">
        <is>
          <t>JGKB４年生</t>
        </is>
      </c>
      <c r="G845" s="35" t="inlineStr">
        <is>
          <t>0-4</t>
        </is>
      </c>
      <c r="H845" s="34">
        <f>IF(G576="0-1","×",IF(G576="1-1","△",IF(G576="1-0","〇",IF(G576="2-0","〇",IF(G576="2-2","△",IF(G576="2-1","〇",IF(G576="0-0","△",IF(G576="3-0","○",IF(G576="4-0","○",IF(G576="4-1","○",IF(G576="3-1","〇",IF(G576="5-0","〇",IF(G576="5-1","〇",IF(G576="7-0","〇","×"))))))))))))))</f>
        <v/>
      </c>
      <c r="I845" s="56" t="n"/>
      <c r="L845" s="6" t="n"/>
    </row>
    <row r="846" customFormat="1" s="141">
      <c r="B846" s="46" t="n"/>
      <c r="C846" s="144" t="n"/>
      <c r="D846" s="140" t="n"/>
      <c r="E846" s="18" t="n"/>
      <c r="F846" s="33" t="inlineStr">
        <is>
          <t>JGKA４年生</t>
        </is>
      </c>
      <c r="G846" s="35" t="inlineStr">
        <is>
          <t>1-1</t>
        </is>
      </c>
      <c r="H846" s="34">
        <f>IF(G577="0-1","×",IF(G577="1-1","△",IF(G577="1-0","〇",IF(G577="2-0","〇",IF(G577="2-2","△",IF(G577="2-1","〇",IF(G577="0-0","△",IF(G577="3-0","○",IF(G577="4-0","○",IF(G577="4-1","○",IF(G577="3-1","〇",IF(G577="5-0","〇",IF(G577="5-1","〇",IF(G577="7-0","〇","×"))))))))))))))</f>
        <v/>
      </c>
      <c r="I846" s="56" t="n"/>
      <c r="L846" s="6" t="n"/>
    </row>
    <row r="847">
      <c r="B847" s="46" t="n"/>
      <c r="C847" s="144" t="n"/>
      <c r="D847" s="140" t="n"/>
      <c r="E847" s="18" t="n"/>
      <c r="F847" s="42" t="inlineStr">
        <is>
          <t>三浦旭４年生</t>
        </is>
      </c>
      <c r="G847" s="44" t="inlineStr">
        <is>
          <t>1-0</t>
        </is>
      </c>
      <c r="H847" s="43">
        <f>IF(G578="0-1","×",IF(G578="1-1","△",IF(G578="1-0","〇",IF(G578="2-0","〇",IF(G578="2-2","△",IF(G578="2-1","〇",IF(G578="0-0","△",IF(G578="3-0","○",IF(G578="4-0","○",IF(G578="4-1","○",IF(G578="3-1","〇",IF(G578="5-0","〇",IF(G578="5-1","〇",IF(G578="7-0","〇","×"))))))))))))))</f>
        <v/>
      </c>
      <c r="I847" s="60" t="n"/>
      <c r="L847" s="6" t="n"/>
    </row>
    <row r="848" customFormat="1" s="141">
      <c r="B848" s="49" t="n"/>
      <c r="C848" s="146" t="n"/>
      <c r="D848" s="50" t="n"/>
      <c r="E848" s="19" t="n"/>
      <c r="F848" s="36" t="inlineStr">
        <is>
          <t>JGK４年生</t>
        </is>
      </c>
      <c r="G848" s="38" t="inlineStr">
        <is>
          <t>0-6</t>
        </is>
      </c>
      <c r="H848" s="37">
        <f>IF(G579="0-1","×",IF(G579="1-1","△",IF(G579="1-0","〇",IF(G579="2-0","〇",IF(G579="2-2","△",IF(G579="2-1","〇",IF(G579="0-0","△",IF(G579="3-0","○",IF(G579="4-0","○",IF(G579="4-1","○",IF(G579="3-1","〇",IF(G579="5-0","〇",IF(G579="5-1","〇",IF(G579="7-0","〇","×"))))))))))))))</f>
        <v/>
      </c>
      <c r="I848" s="58" t="n"/>
      <c r="L848" s="6" t="n"/>
    </row>
    <row r="849">
      <c r="B849" s="49" t="n">
        <v>44961</v>
      </c>
      <c r="C849" s="146">
        <f>B849</f>
        <v/>
      </c>
      <c r="D849" s="50" t="inlineStr">
        <is>
          <t>三浦半島大会</t>
        </is>
      </c>
      <c r="E849" s="19" t="inlineStr">
        <is>
          <t>リーフスタジアム</t>
        </is>
      </c>
      <c r="F849" s="19" t="inlineStr">
        <is>
          <t>久里浜FC</t>
        </is>
      </c>
      <c r="G849" s="76" t="inlineStr">
        <is>
          <t>4-0</t>
        </is>
      </c>
      <c r="H849" s="75">
        <f>IF(G580="0-1","×",IF(G580="1-1","△",IF(G580="1-0","〇",IF(G580="2-0","〇",IF(G580="2-2","△",IF(G580="2-1","〇",IF(G580="0-0","△",IF(G580="3-0","○",IF(G580="4-0","○",IF(G580="4-1","○",IF(G580="3-1","〇",IF(G580="5-0","〇",IF(G580="5-1","〇",IF(G580="7-0","〇",IF(G580="3-2","〇",IF(G580="8-0","〇",IF(G580="4-3","〇",IF(G580="3-2","〇",IF(G580="5-2","〇",IF(G580="4-2","〇","×"))))))))))))))))))))</f>
        <v/>
      </c>
      <c r="I849" s="77" t="n"/>
      <c r="L849" s="6" t="n"/>
    </row>
    <row r="850" customFormat="1" s="141">
      <c r="B850" s="63" t="n">
        <v>44948</v>
      </c>
      <c r="C850" s="145">
        <f>B850</f>
        <v/>
      </c>
      <c r="D850" s="64" t="inlineStr">
        <is>
          <t>三浦半島大会</t>
        </is>
      </c>
      <c r="E850" s="25" t="inlineStr">
        <is>
          <t>大楠中学校</t>
        </is>
      </c>
      <c r="F850" s="30" t="inlineStr">
        <is>
          <t>大楠少年サッカー友の会</t>
        </is>
      </c>
      <c r="G850" s="32" t="inlineStr">
        <is>
          <t>4-0</t>
        </is>
      </c>
      <c r="H850" s="31">
        <f>IF(G581="0-1","×",IF(G581="1-1","△",IF(G581="1-0","〇",IF(G581="2-0","〇",IF(G581="2-2","△",IF(G581="2-1","〇",IF(G581="0-0","△",IF(G581="3-0","○",IF(G581="4-0","○",IF(G581="4-1","○",IF(G581="3-1","〇",IF(G581="5-0","〇",IF(G581="5-1","〇",IF(G581="7-0","〇","×"))))))))))))))</f>
        <v/>
      </c>
      <c r="I850" s="54" t="n"/>
      <c r="L850" s="6" t="n"/>
    </row>
    <row r="851">
      <c r="B851" s="49" t="n"/>
      <c r="C851" s="146" t="n"/>
      <c r="D851" s="50" t="n"/>
      <c r="E851" s="19" t="n"/>
      <c r="F851" s="36" t="inlineStr">
        <is>
          <t>TODOひかり</t>
        </is>
      </c>
      <c r="G851" s="38" t="inlineStr">
        <is>
          <t>1-6</t>
        </is>
      </c>
      <c r="H851" s="37">
        <f>IF(G582="0-1","×",IF(G582="1-1","△",IF(G582="1-0","〇",IF(G582="2-0","〇",IF(G582="2-2","△",IF(G582="2-1","〇",IF(G582="0-0","△",IF(G582="3-0","○",IF(G582="4-0","○",IF(G582="4-1","○",IF(G582="3-1","〇",IF(G582="5-0","〇",IF(G582="5-1","〇",IF(G582="7-0","〇","×"))))))))))))))</f>
        <v/>
      </c>
      <c r="I851" s="77" t="n"/>
      <c r="L851" s="6" t="n"/>
    </row>
    <row r="852">
      <c r="B852" s="49" t="n">
        <v>44947</v>
      </c>
      <c r="C852" s="146">
        <f>B852</f>
        <v/>
      </c>
      <c r="D852" s="50" t="inlineStr">
        <is>
          <t>三浦半島大会</t>
        </is>
      </c>
      <c r="E852" s="19" t="inlineStr">
        <is>
          <t>池子小学校</t>
        </is>
      </c>
      <c r="F852" s="19" t="inlineStr">
        <is>
          <t>長井ウィングス</t>
        </is>
      </c>
      <c r="G852" s="76" t="inlineStr">
        <is>
          <t>4-2</t>
        </is>
      </c>
      <c r="H852" s="75">
        <f>IF(G583="0-1","×",IF(G583="1-1","△",IF(G583="1-0","〇",IF(G583="2-0","〇",IF(G583="2-2","△",IF(G583="2-1","〇",IF(G583="0-0","△",IF(G583="3-0","○",IF(G583="4-0","○",IF(G583="4-1","○",IF(G583="3-1","〇",IF(G583="5-0","〇",IF(G583="5-1","〇",IF(G583="7-0","〇",IF(G583="3-2","〇",IF(G583="8-0","〇",IF(G583="4-3","〇",IF(G583="3-2","〇",IF(G583="5-2","〇",IF(G583="4-2","〇","×"))))))))))))))))))))</f>
        <v/>
      </c>
      <c r="I852" s="77" t="n"/>
      <c r="L852" s="6" t="n"/>
    </row>
    <row r="853">
      <c r="B853" s="63" t="n">
        <v>44920</v>
      </c>
      <c r="C853" s="145">
        <f>B853</f>
        <v/>
      </c>
      <c r="D853" s="64" t="inlineStr">
        <is>
          <t>ALLZカップ</t>
        </is>
      </c>
      <c r="E853" s="25" t="inlineStr">
        <is>
          <t>池子小学校</t>
        </is>
      </c>
      <c r="F853" s="30" t="inlineStr">
        <is>
          <t>ALLZ</t>
        </is>
      </c>
      <c r="G853" s="32" t="inlineStr">
        <is>
          <t>1-1</t>
        </is>
      </c>
      <c r="H853" s="31">
        <f>IF(G584="0-1","×",IF(G584="1-1","△",IF(G584="1-0","〇",IF(G584="2-0","〇",IF(G584="2-2","△",IF(G584="2-1","〇",IF(G584="0-0","△",IF(G584="3-0","○",IF(G584="4-0","○",IF(G584="4-1","○",IF(G584="3-1","〇",IF(G584="5-0","〇",IF(G584="5-1","〇",IF(G584="7-0","〇","×"))))))))))))))</f>
        <v/>
      </c>
      <c r="I853" s="54" t="n"/>
      <c r="L853" s="6" t="n"/>
    </row>
    <row r="854" customFormat="1" s="141">
      <c r="B854" s="46" t="n"/>
      <c r="C854" s="144" t="n"/>
      <c r="D854" s="140" t="n"/>
      <c r="E854" s="18" t="n"/>
      <c r="F854" s="33" t="inlineStr">
        <is>
          <t>JGK</t>
        </is>
      </c>
      <c r="G854" s="35" t="inlineStr">
        <is>
          <t>2-0</t>
        </is>
      </c>
      <c r="H854" s="34">
        <f>IF(G585="0-1","×",IF(G585="1-1","△",IF(G585="1-0","〇",IF(G585="2-0","〇",IF(G585="2-2","△",IF(G585="2-1","〇",IF(G585="0-0","△",IF(G585="3-0","○",IF(G585="4-0","○",IF(G585="4-1","○",IF(G585="3-1","〇",IF(G585="5-0","〇",IF(G585="5-1","〇",IF(G585="7-0","〇","×"))))))))))))))</f>
        <v/>
      </c>
      <c r="I854" s="62" t="n"/>
      <c r="L854" s="6" t="n"/>
    </row>
    <row r="855">
      <c r="B855" s="46" t="n"/>
      <c r="C855" s="144" t="n"/>
      <c r="D855" s="140" t="n"/>
      <c r="E855" s="18" t="n"/>
      <c r="F855" s="33" t="inlineStr">
        <is>
          <t>FC小坂</t>
        </is>
      </c>
      <c r="G855" s="35" t="inlineStr">
        <is>
          <t>5-2</t>
        </is>
      </c>
      <c r="H855" s="34" t="inlineStr">
        <is>
          <t>〇</t>
        </is>
      </c>
      <c r="I855" s="62" t="n"/>
      <c r="L855" s="6" t="n"/>
    </row>
    <row r="856">
      <c r="B856" s="63" t="n">
        <v>44919</v>
      </c>
      <c r="C856" s="145">
        <f>B856</f>
        <v/>
      </c>
      <c r="D856" s="64" t="inlineStr">
        <is>
          <t>TRM</t>
        </is>
      </c>
      <c r="E856" s="25" t="inlineStr">
        <is>
          <t>久里浜小学校</t>
        </is>
      </c>
      <c r="F856" s="30" t="inlineStr">
        <is>
          <t>久里浜FC</t>
        </is>
      </c>
      <c r="G856" s="32" t="inlineStr">
        <is>
          <t>0-3</t>
        </is>
      </c>
      <c r="H856" s="31">
        <f>IF(G587="0-1","×",IF(G587="1-1","△",IF(G587="1-0","〇",IF(G587="2-0","〇",IF(G587="2-2","△",IF(G587="2-1","〇",IF(G587="0-0","△",IF(G587="3-0","○",IF(G587="4-0","○",IF(G587="4-1","○",IF(G587="3-1","〇",IF(G587="5-0","〇",IF(G587="5-1","〇",IF(G587="7-0","〇","×"))))))))))))))</f>
        <v/>
      </c>
      <c r="I856" s="54" t="n"/>
      <c r="L856" s="6" t="n"/>
    </row>
    <row r="857" customFormat="1" s="141">
      <c r="B857" s="46" t="n"/>
      <c r="C857" s="144" t="n"/>
      <c r="D857" s="140" t="n"/>
      <c r="E857" s="18" t="n"/>
      <c r="F857" s="33" t="inlineStr">
        <is>
          <t>逗子リトル</t>
        </is>
      </c>
      <c r="G857" s="35" t="inlineStr">
        <is>
          <t>4-0</t>
        </is>
      </c>
      <c r="H857" s="34">
        <f>IF(G588="0-1","×",IF(G588="1-1","△",IF(G588="1-0","〇",IF(G588="2-0","〇",IF(G588="2-2","△",IF(G588="2-1","〇",IF(G588="0-0","△",IF(G588="3-0","○",IF(G588="4-0","○",IF(G588="4-1","○",IF(G588="3-1","〇",IF(G588="5-0","〇",IF(G588="5-1","〇",IF(G588="7-0","〇","×"))))))))))))))</f>
        <v/>
      </c>
      <c r="I857" s="62" t="n"/>
      <c r="L857" s="6" t="n"/>
    </row>
    <row r="858">
      <c r="B858" s="46" t="n"/>
      <c r="C858" s="144" t="n"/>
      <c r="D858" s="140" t="n"/>
      <c r="E858" s="18" t="n"/>
      <c r="F858" s="33" t="inlineStr">
        <is>
          <t>久里浜FC</t>
        </is>
      </c>
      <c r="G858" s="35" t="inlineStr">
        <is>
          <t>2-0</t>
        </is>
      </c>
      <c r="H858" s="34">
        <f>IF(G589="0-1","×",IF(G589="1-1","△",IF(G589="1-0","〇",IF(G589="2-0","〇",IF(G589="2-2","△",IF(G589="2-1","〇",IF(G589="0-0","△",IF(G589="3-0","○",IF(G589="4-0","○",IF(G589="4-1","○",IF(G589="3-1","〇",IF(G589="5-0","〇",IF(G589="5-1","〇",IF(G589="7-0","〇","×"))))))))))))))</f>
        <v/>
      </c>
      <c r="I858" s="62" t="n"/>
      <c r="L858" s="6" t="n"/>
    </row>
    <row r="859" customFormat="1" s="141">
      <c r="B859" s="46" t="n"/>
      <c r="C859" s="144" t="n"/>
      <c r="D859" s="140" t="n"/>
      <c r="E859" s="18" t="n"/>
      <c r="F859" s="33" t="inlineStr">
        <is>
          <t>逗子リトル</t>
        </is>
      </c>
      <c r="G859" s="35" t="inlineStr">
        <is>
          <t>1-2</t>
        </is>
      </c>
      <c r="H859" s="34">
        <f>IF(G590="0-1","×",IF(G590="1-1","△",IF(G590="1-0","〇",IF(G590="2-0","〇",IF(G590="2-2","△",IF(G590="2-1","〇",IF(G590="0-0","△",IF(G590="3-0","○",IF(G590="4-0","○",IF(G590="4-1","○",IF(G590="3-1","〇",IF(G590="5-0","〇",IF(G590="5-1","〇",IF(G590="7-0","〇","×"))))))))))))))</f>
        <v/>
      </c>
      <c r="I859" s="56" t="n"/>
      <c r="L859" s="6" t="n"/>
    </row>
    <row r="860">
      <c r="B860" s="46" t="n"/>
      <c r="C860" s="144" t="n"/>
      <c r="D860" s="140" t="n"/>
      <c r="E860" s="18" t="n"/>
      <c r="F860" s="33" t="inlineStr">
        <is>
          <t>久里浜FC</t>
        </is>
      </c>
      <c r="G860" s="35" t="inlineStr">
        <is>
          <t>2-0</t>
        </is>
      </c>
      <c r="H860" s="34">
        <f>IF(G591="0-1","×",IF(G591="1-1","△",IF(G591="1-0","〇",IF(G591="2-0","〇",IF(G591="2-2","△",IF(G591="2-1","〇",IF(G591="0-0","△",IF(G591="3-0","○",IF(G591="4-0","○",IF(G591="4-1","○",IF(G591="3-1","〇",IF(G591="5-0","〇",IF(G591="5-1","〇",IF(G591="7-0","〇","×"))))))))))))))</f>
        <v/>
      </c>
      <c r="I860" s="56" t="n"/>
      <c r="L860" s="6" t="n"/>
    </row>
    <row r="861" customFormat="1" s="141">
      <c r="B861" s="49" t="n"/>
      <c r="C861" s="146" t="n"/>
      <c r="D861" s="50" t="n"/>
      <c r="E861" s="19" t="n"/>
      <c r="F861" s="36" t="inlineStr">
        <is>
          <t>逗子リトル</t>
        </is>
      </c>
      <c r="G861" s="38" t="inlineStr">
        <is>
          <t>7-0</t>
        </is>
      </c>
      <c r="H861" s="37">
        <f>IF(G592="0-1","×",IF(G592="1-1","△",IF(G592="1-0","〇",IF(G592="2-0","〇",IF(G592="2-2","△",IF(G592="2-1","〇",IF(G592="0-0","△",IF(G592="3-0","○",IF(G592="4-0","○",IF(G592="4-1","○",IF(G592="3-1","〇",IF(G592="5-0","〇",IF(G592="5-1","〇",IF(G592="7-0","〇","×"))))))))))))))</f>
        <v/>
      </c>
      <c r="I861" s="58" t="n"/>
      <c r="L861" s="6" t="n"/>
    </row>
    <row r="862">
      <c r="B862" s="63" t="n">
        <v>44906</v>
      </c>
      <c r="C862" s="145">
        <f>B862</f>
        <v/>
      </c>
      <c r="D862" s="64" t="inlineStr">
        <is>
          <t>TRM</t>
        </is>
      </c>
      <c r="E862" s="25" t="inlineStr">
        <is>
          <t>久里浜小学校</t>
        </is>
      </c>
      <c r="F862" s="30" t="inlineStr">
        <is>
          <t>馬堀FCルンデ</t>
        </is>
      </c>
      <c r="G862" s="32" t="inlineStr">
        <is>
          <t>1-3</t>
        </is>
      </c>
      <c r="H862" s="31">
        <f>IF(G593="0-1","×",IF(G593="1-1","△",IF(G593="1-0","〇",IF(G593="2-0","〇",IF(G593="2-2","△",IF(G593="2-1","〇",IF(G593="0-0","△",IF(G593="3-0","○",IF(G593="4-0","○",IF(G593="4-1","○",IF(G593="3-1","〇",IF(G593="5-0","〇",IF(G593="5-1","〇",IF(G593="7-0","〇","×"))))))))))))))</f>
        <v/>
      </c>
      <c r="I862" s="54" t="n"/>
      <c r="L862" s="6" t="n"/>
    </row>
    <row r="863" customFormat="1" s="141">
      <c r="B863" s="46" t="n"/>
      <c r="C863" s="144" t="n"/>
      <c r="D863" s="140" t="n"/>
      <c r="E863" s="18" t="n"/>
      <c r="F863" s="33" t="inlineStr">
        <is>
          <t>久里浜</t>
        </is>
      </c>
      <c r="G863" s="35" t="inlineStr">
        <is>
          <t>1-1</t>
        </is>
      </c>
      <c r="H863" s="34">
        <f>IF(G594="0-1","×",IF(G594="1-1","△",IF(G594="1-0","〇",IF(G594="2-0","〇",IF(G594="2-2","△",IF(G594="2-1","〇",IF(G594="0-0","△",IF(G594="3-0","○",IF(G594="4-0","○",IF(G594="4-1","○",IF(G594="3-1","〇",IF(G594="5-0","〇",IF(G594="5-1","〇",IF(G594="7-0","〇","×"))))))))))))))</f>
        <v/>
      </c>
      <c r="I863" s="62" t="n"/>
      <c r="L863" s="6" t="n"/>
    </row>
    <row r="864">
      <c r="B864" s="46" t="n"/>
      <c r="C864" s="144" t="n"/>
      <c r="D864" s="140" t="n"/>
      <c r="E864" s="18" t="n"/>
      <c r="F864" s="33" t="inlineStr">
        <is>
          <t>馬堀FCルンデ</t>
        </is>
      </c>
      <c r="G864" s="35" t="inlineStr">
        <is>
          <t>0-3</t>
        </is>
      </c>
      <c r="H864" s="34">
        <f>IF(G595="0-1","×",IF(G595="1-1","△",IF(G595="1-0","〇",IF(G595="2-0","〇",IF(G595="2-2","△",IF(G595="2-1","〇",IF(G595="0-0","△",IF(G595="3-0","○",IF(G595="4-0","○",IF(G595="4-1","○",IF(G595="3-1","〇",IF(G595="5-0","〇",IF(G595="5-1","〇",IF(G595="7-0","〇","×"))))))))))))))</f>
        <v/>
      </c>
      <c r="I864" s="62" t="n"/>
      <c r="L864" s="6" t="n"/>
    </row>
    <row r="865">
      <c r="B865" s="46" t="n"/>
      <c r="C865" s="144" t="n"/>
      <c r="D865" s="140" t="n"/>
      <c r="E865" s="18" t="n"/>
      <c r="F865" s="33" t="inlineStr">
        <is>
          <t>久里浜</t>
        </is>
      </c>
      <c r="G865" s="35" t="inlineStr">
        <is>
          <t>1-1</t>
        </is>
      </c>
      <c r="H865" s="34">
        <f>IF(G596="0-1","×",IF(G596="1-1","△",IF(G596="1-0","〇",IF(G596="2-0","〇",IF(G596="2-2","△",IF(G596="2-1","〇",IF(G596="0-0","△",IF(G596="3-0","○",IF(G596="4-0","○",IF(G596="4-1","○",IF(G596="3-1","〇",IF(G596="5-0","〇",IF(G596="5-1","〇",IF(G596="7-0","〇","×"))))))))))))))</f>
        <v/>
      </c>
      <c r="I865" s="56" t="n"/>
      <c r="L865" s="6" t="n"/>
    </row>
    <row r="866">
      <c r="B866" s="46" t="n"/>
      <c r="C866" s="144" t="n"/>
      <c r="D866" s="140" t="n"/>
      <c r="E866" s="18" t="n"/>
      <c r="F866" s="33" t="inlineStr">
        <is>
          <t>馬堀FCルンデ</t>
        </is>
      </c>
      <c r="G866" s="35" t="inlineStr">
        <is>
          <t>2-1</t>
        </is>
      </c>
      <c r="H866" s="34">
        <f>IF(G597="0-1","×",IF(G597="1-1","△",IF(G597="1-0","〇",IF(G597="2-0","〇",IF(G597="2-2","△",IF(G597="2-1","〇",IF(G597="0-0","△",IF(G597="3-0","○",IF(G597="4-0","○",IF(G597="4-1","○",IF(G597="3-1","〇",IF(G597="5-0","〇",IF(G597="5-1","〇",IF(G597="7-0","〇","×"))))))))))))))</f>
        <v/>
      </c>
      <c r="I866" s="56" t="n"/>
      <c r="L866" s="6" t="n"/>
    </row>
    <row r="867">
      <c r="B867" s="49" t="n"/>
      <c r="C867" s="146" t="n"/>
      <c r="D867" s="50" t="n"/>
      <c r="E867" s="19" t="n"/>
      <c r="F867" s="36" t="inlineStr">
        <is>
          <t>久里浜</t>
        </is>
      </c>
      <c r="G867" s="38" t="inlineStr">
        <is>
          <t>3-0</t>
        </is>
      </c>
      <c r="H867" s="37">
        <f>IF(G598="0-1","×",IF(G598="1-1","△",IF(G598="1-0","〇",IF(G598="2-0","〇",IF(G598="2-2","△",IF(G598="2-1","〇",IF(G598="0-0","△",IF(G598="3-0","○",IF(G598="4-0","○",IF(G598="4-1","○",IF(G598="3-1","〇",IF(G598="5-0","〇",IF(G598="5-1","〇",IF(G598="7-0","〇","×"))))))))))))))</f>
        <v/>
      </c>
      <c r="I867" s="58" t="n"/>
      <c r="L867" s="6" t="n"/>
    </row>
    <row r="868">
      <c r="B868" s="63" t="n">
        <v>44899</v>
      </c>
      <c r="C868" s="145">
        <f>B868</f>
        <v/>
      </c>
      <c r="D868" s="64" t="inlineStr">
        <is>
          <t>JGK杯</t>
        </is>
      </c>
      <c r="E868" s="25" t="inlineStr">
        <is>
          <t>南郷上ノ山グラウンド</t>
        </is>
      </c>
      <c r="F868" s="30" t="inlineStr">
        <is>
          <t>新林SC</t>
        </is>
      </c>
      <c r="G868" s="32" t="inlineStr">
        <is>
          <t>3-0</t>
        </is>
      </c>
      <c r="H868" s="31">
        <f>IF(G599="0-1","×",IF(G599="1-1","△",IF(G599="1-0","〇",IF(G599="2-0","〇",IF(G599="2-2","△",IF(G599="2-1","〇",IF(G599="0-0","△",IF(G599="3-0","○",IF(G599="4-0","○",IF(G599="4-1","○",IF(G599="3-1","〇",IF(G599="5-0","〇",IF(G599="5-1","〇",IF(G599="7-0","〇","×"))))))))))))))</f>
        <v/>
      </c>
      <c r="I868" s="54" t="n"/>
      <c r="L868" s="6" t="n"/>
    </row>
    <row r="869" customFormat="1" s="141">
      <c r="B869" s="46" t="n"/>
      <c r="C869" s="144" t="n"/>
      <c r="D869" s="140" t="n"/>
      <c r="E869" s="18" t="n"/>
      <c r="F869" s="33" t="inlineStr">
        <is>
          <t>FC杉田</t>
        </is>
      </c>
      <c r="G869" s="35" t="inlineStr">
        <is>
          <t>3-1</t>
        </is>
      </c>
      <c r="H869" s="34">
        <f>IF(G600="0-1","×",IF(G600="1-1","△",IF(G600="1-0","〇",IF(G600="2-0","〇",IF(G600="2-2","△",IF(G600="2-1","〇",IF(G600="0-0","△",IF(G600="3-0","○",IF(G600="4-0","○",IF(G600="4-1","○",IF(G600="3-1","〇",IF(G600="5-0","〇",IF(G600="5-1","〇",IF(G600="7-0","〇","×"))))))))))))))</f>
        <v/>
      </c>
      <c r="I869" s="56" t="n"/>
      <c r="L869" s="6" t="n"/>
    </row>
    <row r="870">
      <c r="B870" s="46" t="n"/>
      <c r="C870" s="144" t="n"/>
      <c r="D870" s="140" t="n"/>
      <c r="E870" s="18" t="n"/>
      <c r="F870" s="33" t="inlineStr">
        <is>
          <t>久里浜FC</t>
        </is>
      </c>
      <c r="G870" s="35" t="inlineStr">
        <is>
          <t>1-1</t>
        </is>
      </c>
      <c r="H870" s="34" t="inlineStr">
        <is>
          <t>×</t>
        </is>
      </c>
      <c r="I870" s="56" t="inlineStr">
        <is>
          <t>PK1-2</t>
        </is>
      </c>
      <c r="L870" s="6" t="n"/>
    </row>
    <row r="871">
      <c r="B871" s="49" t="n"/>
      <c r="C871" s="146" t="n"/>
      <c r="D871" s="50" t="n"/>
      <c r="E871" s="19" t="n"/>
      <c r="F871" s="36" t="inlineStr">
        <is>
          <t>腰超FC</t>
        </is>
      </c>
      <c r="G871" s="38" t="inlineStr">
        <is>
          <t>0-2</t>
        </is>
      </c>
      <c r="H871" s="37">
        <f>IF(G602="0-1","×",IF(G602="1-1","△",IF(G602="1-0","〇",IF(G602="2-0","〇",IF(G602="2-2","△",IF(G602="2-1","〇",IF(G602="0-0","△",IF(G602="3-0","○",IF(G602="4-0","○",IF(G602="4-1","○",IF(G602="3-1","〇",IF(G602="5-0","〇",IF(G602="5-1","〇",IF(G602="7-0","〇","×"))))))))))))))</f>
        <v/>
      </c>
      <c r="I871" s="58" t="n"/>
      <c r="L871" s="6" t="n"/>
    </row>
    <row r="872">
      <c r="B872" s="63" t="n">
        <v>44898</v>
      </c>
      <c r="C872" s="145">
        <f>B872</f>
        <v/>
      </c>
      <c r="D872" s="64" t="inlineStr">
        <is>
          <t>TADOフレンズカップ</t>
        </is>
      </c>
      <c r="E872" s="25" t="inlineStr">
        <is>
          <t>常盤中学校</t>
        </is>
      </c>
      <c r="F872" s="30" t="inlineStr">
        <is>
          <t>葉山JGK</t>
        </is>
      </c>
      <c r="G872" s="32" t="inlineStr">
        <is>
          <t>1-5</t>
        </is>
      </c>
      <c r="H872" s="31">
        <f>IF(G603="0-1","×",IF(G603="1-1","△",IF(G603="1-0","〇",IF(G603="2-0","〇",IF(G603="2-2","△",IF(G603="2-1","〇",IF(G603="0-0","△",IF(G603="3-0","○",IF(G603="4-0","○",IF(G603="4-1","○",IF(G603="3-1","〇",IF(G603="5-0","〇",IF(G603="5-1","〇",IF(G603="7-0","〇","×"))))))))))))))</f>
        <v/>
      </c>
      <c r="I872" s="54" t="n"/>
      <c r="L872" s="6" t="n"/>
    </row>
    <row r="873">
      <c r="B873" s="46" t="n"/>
      <c r="C873" s="144" t="n"/>
      <c r="D873" s="140" t="n"/>
      <c r="E873" s="18" t="n"/>
      <c r="F873" s="33" t="inlineStr">
        <is>
          <t>大谷戸</t>
        </is>
      </c>
      <c r="G873" s="35" t="inlineStr">
        <is>
          <t>0-2</t>
        </is>
      </c>
      <c r="H873" s="34">
        <f>IF(G604="0-1","×",IF(G604="1-1","△",IF(G604="1-0","〇",IF(G604="2-0","〇",IF(G604="2-2","△",IF(G604="2-1","〇",IF(G604="0-0","△",IF(G604="3-0","○",IF(G604="4-0","○",IF(G604="4-1","○",IF(G604="3-1","〇",IF(G604="5-0","〇",IF(G604="5-1","〇",IF(G604="7-0","〇","×"))))))))))))))</f>
        <v/>
      </c>
      <c r="I873" s="56" t="n"/>
      <c r="L873" s="6" t="n"/>
    </row>
    <row r="874">
      <c r="B874" s="46" t="n"/>
      <c r="C874" s="144" t="n"/>
      <c r="D874" s="140" t="n"/>
      <c r="E874" s="18" t="n"/>
      <c r="F874" s="33" t="inlineStr">
        <is>
          <t>たかとり</t>
        </is>
      </c>
      <c r="G874" s="35" t="inlineStr">
        <is>
          <t>4-1</t>
        </is>
      </c>
      <c r="H874" s="34">
        <f>IF(G605="0-1","×",IF(G605="1-1","△",IF(G605="1-0","〇",IF(G605="2-0","〇",IF(G605="2-2","△",IF(G605="2-1","〇",IF(G605="0-0","△",IF(G605="3-0","○",IF(G605="4-0","○",IF(G605="4-1","○",IF(G605="3-1","〇",IF(G605="5-0","〇",IF(G605="5-1","〇",IF(G605="7-0","〇","×"))))))))))))))</f>
        <v/>
      </c>
      <c r="I874" s="56" t="n"/>
      <c r="L874" s="6" t="n"/>
    </row>
    <row r="875">
      <c r="B875" s="49" t="n"/>
      <c r="C875" s="146" t="n"/>
      <c r="D875" s="50" t="n"/>
      <c r="E875" s="19" t="n"/>
      <c r="F875" s="36" t="inlineStr">
        <is>
          <t>田奈</t>
        </is>
      </c>
      <c r="G875" s="38" t="inlineStr">
        <is>
          <t>2-0</t>
        </is>
      </c>
      <c r="H875" s="37">
        <f>IF(G606="0-1","×",IF(G606="1-1","△",IF(G606="1-0","〇",IF(G606="2-0","〇",IF(G606="2-2","△",IF(G606="2-1","〇",IF(G606="0-0","△",IF(G606="3-0","○",IF(G606="4-0","○",IF(G606="4-1","○",IF(G606="3-1","〇",IF(G606="5-0","〇",IF(G606="5-1","〇",IF(G606="7-0","〇","×"))))))))))))))</f>
        <v/>
      </c>
      <c r="I875" s="58" t="n"/>
      <c r="L875" s="6" t="n"/>
    </row>
    <row r="876">
      <c r="B876" s="63" t="n">
        <v>44892</v>
      </c>
      <c r="C876" s="145">
        <f>B876</f>
        <v/>
      </c>
      <c r="D876" s="64" t="inlineStr">
        <is>
          <t>FFCカップ</t>
        </is>
      </c>
      <c r="E876" s="25" t="inlineStr">
        <is>
          <t>船越小学校</t>
        </is>
      </c>
      <c r="F876" s="30" t="inlineStr">
        <is>
          <t>長浦</t>
        </is>
      </c>
      <c r="G876" s="32" t="inlineStr">
        <is>
          <t>5-0</t>
        </is>
      </c>
      <c r="H876" s="31">
        <f>IF(G607="0-1","×",IF(G607="1-1","△",IF(G607="1-0","〇",IF(G607="2-0","〇",IF(G607="2-2","△",IF(G607="2-1","〇",IF(G607="0-0","△",IF(G607="3-0","○",IF(G607="4-0","○",IF(G607="4-1","○",IF(G607="3-1","〇",IF(G607="5-0","〇",IF(G607="5-1","〇",IF(G607="7-0","〇","×"))))))))))))))</f>
        <v/>
      </c>
      <c r="I876" s="54" t="n"/>
      <c r="L876" s="6" t="n"/>
    </row>
    <row r="877">
      <c r="B877" s="46" t="n"/>
      <c r="C877" s="144" t="n"/>
      <c r="D877" s="140" t="n"/>
      <c r="E877" s="18" t="n"/>
      <c r="F877" s="33" t="inlineStr">
        <is>
          <t>FC小坂</t>
        </is>
      </c>
      <c r="G877" s="35" t="inlineStr">
        <is>
          <t>2-0</t>
        </is>
      </c>
      <c r="H877" s="34">
        <f>IF(G608="0-1","×",IF(G608="1-1","△",IF(G608="1-0","〇",IF(G608="2-0","〇",IF(G608="2-2","△",IF(G608="2-1","〇",IF(G608="0-0","△",IF(G608="3-0","○",IF(G608="4-0","○",IF(G608="4-1","○",IF(G608="3-1","〇",IF(G608="5-0","〇",IF(G608="5-1","〇",IF(G608="7-0","〇","×"))))))))))))))</f>
        <v/>
      </c>
      <c r="I877" s="56" t="n"/>
      <c r="L877" s="6" t="n"/>
    </row>
    <row r="878">
      <c r="B878" s="49" t="n"/>
      <c r="C878" s="146" t="n"/>
      <c r="D878" s="50" t="n"/>
      <c r="E878" s="19" t="n"/>
      <c r="F878" s="36" t="inlineStr">
        <is>
          <t>高尾SC</t>
        </is>
      </c>
      <c r="G878" s="38" t="inlineStr">
        <is>
          <t>2-3</t>
        </is>
      </c>
      <c r="H878" s="37">
        <f>IF(G609="0-1","×",IF(G609="1-1","△",IF(G609="1-0","〇",IF(G609="2-0","〇",IF(G609="2-2","△",IF(G609="2-1","〇",IF(G609="0-0","△",IF(G609="3-0","○",IF(G609="4-0","○",IF(G609="4-1","○",IF(G609="3-1","〇",IF(G609="5-0","〇",IF(G609="5-1","〇",IF(G609="7-0","〇",IF(G609="3-2","〇",IF(G609="8-0","〇",IF(G609="4-3","〇",IF(G609="3-2","〇","×"))))))))))))))))))</f>
        <v/>
      </c>
      <c r="I878" s="58" t="n"/>
      <c r="L878" s="6" t="n"/>
    </row>
    <row r="879">
      <c r="B879" s="63" t="n">
        <v>44885</v>
      </c>
      <c r="C879" s="145">
        <f>B879</f>
        <v/>
      </c>
      <c r="D879" s="64" t="inlineStr">
        <is>
          <t>TRM</t>
        </is>
      </c>
      <c r="E879" s="25" t="inlineStr">
        <is>
          <t>リーフスタジアム</t>
        </is>
      </c>
      <c r="F879" s="30" t="inlineStr">
        <is>
          <t>夏島</t>
        </is>
      </c>
      <c r="G879" s="32" t="inlineStr">
        <is>
          <t>5-0</t>
        </is>
      </c>
      <c r="H879" s="31">
        <f>IF(G610="0-1","×",IF(G610="1-1","△",IF(G610="1-0","〇",IF(G610="2-0","〇",IF(G610="2-2","△",IF(G610="2-1","〇",IF(G610="0-0","△",IF(G610="3-0","○",IF(G610="4-0","○",IF(G610="4-1","○",IF(G610="3-1","〇",IF(G610="5-0","〇",IF(G610="5-1","〇",IF(G610="7-0","〇","×"))))))))))))))</f>
        <v/>
      </c>
      <c r="I879" s="54" t="n"/>
      <c r="L879" s="6" t="n"/>
    </row>
    <row r="880">
      <c r="B880" s="49" t="n"/>
      <c r="C880" s="146" t="n"/>
      <c r="D880" s="50" t="n"/>
      <c r="E880" s="19" t="n"/>
      <c r="F880" s="36" t="inlineStr">
        <is>
          <t>夏島</t>
        </is>
      </c>
      <c r="G880" s="38" t="inlineStr">
        <is>
          <t>0-4</t>
        </is>
      </c>
      <c r="H880" s="37">
        <f>IF(G611="0-1","×",IF(G611="1-1","△",IF(G611="1-0","〇",IF(G611="2-0","〇",IF(G611="2-2","△",IF(G611="2-1","〇",IF(G611="0-0","△",IF(G611="3-0","○",IF(G611="4-0","○",IF(G611="4-1","○",IF(G611="3-1","〇",IF(G611="5-0","〇",IF(G611="5-1","〇",IF(G611="7-0","〇","×"))))))))))))))</f>
        <v/>
      </c>
      <c r="I880" s="58" t="n"/>
      <c r="L880" s="6" t="n"/>
    </row>
    <row r="881">
      <c r="B881" s="63" t="n">
        <v>44884</v>
      </c>
      <c r="C881" s="145">
        <f>B881</f>
        <v/>
      </c>
      <c r="D881" s="64" t="inlineStr">
        <is>
          <t>TRM</t>
        </is>
      </c>
      <c r="E881" s="25" t="inlineStr">
        <is>
          <t>リーフスタジアム</t>
        </is>
      </c>
      <c r="F881" s="30" t="inlineStr">
        <is>
          <t>大楠少年サッカー友の会</t>
        </is>
      </c>
      <c r="G881" s="32" t="inlineStr">
        <is>
          <t>2-0</t>
        </is>
      </c>
      <c r="H881" s="31">
        <f>IF(G612="0-1","×",IF(G612="1-1","△",IF(G612="1-0","〇",IF(G612="2-0","〇",IF(G612="2-2","△",IF(G612="2-1","〇",IF(G612="0-0","△",IF(G612="3-0","○",IF(G612="4-0","○",IF(G612="4-1","○",IF(G612="3-1","〇",IF(G612="5-0","〇",IF(G612="5-1","〇",IF(G612="7-0","〇","×"))))))))))))))</f>
        <v/>
      </c>
      <c r="I881" s="54" t="n"/>
      <c r="L881" s="6" t="n"/>
    </row>
    <row r="882">
      <c r="B882" s="46" t="n"/>
      <c r="C882" s="144" t="n"/>
      <c r="D882" s="140" t="n"/>
      <c r="E882" s="18" t="n"/>
      <c r="F882" s="33" t="inlineStr">
        <is>
          <t>船越</t>
        </is>
      </c>
      <c r="G882" s="35" t="inlineStr">
        <is>
          <t>1-0</t>
        </is>
      </c>
      <c r="H882" s="34">
        <f>IF(G613="0-1","×",IF(G613="1-1","△",IF(G613="1-0","〇",IF(G613="2-0","〇",IF(G613="2-2","△",IF(G613="2-1","〇",IF(G613="0-0","△",IF(G613="3-0","○",IF(G613="4-0","○",IF(G613="4-1","○",IF(G613="3-1","〇",IF(G613="5-0","〇",IF(G613="5-1","〇",IF(G613="7-0","〇","×"))))))))))))))</f>
        <v/>
      </c>
      <c r="I882" s="56" t="n"/>
      <c r="L882" s="6" t="n"/>
    </row>
    <row r="883">
      <c r="B883" s="46" t="n"/>
      <c r="C883" s="144" t="n"/>
      <c r="D883" s="140" t="n"/>
      <c r="E883" s="18" t="n"/>
      <c r="F883" s="33" t="inlineStr">
        <is>
          <t>大楠少年サッカー友の会</t>
        </is>
      </c>
      <c r="G883" s="35" t="inlineStr">
        <is>
          <t>5-0</t>
        </is>
      </c>
      <c r="H883" s="34" t="inlineStr">
        <is>
          <t>〇</t>
        </is>
      </c>
      <c r="I883" s="56" t="n"/>
      <c r="L883" s="6" t="n"/>
    </row>
    <row r="884">
      <c r="B884" s="49" t="n"/>
      <c r="C884" s="146" t="n"/>
      <c r="D884" s="50" t="n"/>
      <c r="E884" s="19" t="n"/>
      <c r="F884" s="36" t="inlineStr">
        <is>
          <t>船越</t>
        </is>
      </c>
      <c r="G884" s="38" t="inlineStr">
        <is>
          <t>1-0</t>
        </is>
      </c>
      <c r="H884" s="37">
        <f>IF(G615="0-1","×",IF(G615="1-1","△",IF(G615="1-0","〇",IF(G615="2-0","〇",IF(G615="2-2","△",IF(G615="2-1","〇",IF(G615="0-0","△",IF(G615="3-0","○",IF(G615="4-0","○",IF(G615="4-1","○",IF(G615="3-1","〇",IF(G615="5-0","〇",IF(G615="5-1","〇",IF(G615="7-0","〇",IF(G615="3-2","〇",IF(G615="8-0","〇",IF(G615="4-3","〇",IF(G615="3-2","〇","×"))))))))))))))))))</f>
        <v/>
      </c>
      <c r="I884" s="58" t="n"/>
      <c r="L884" s="6" t="n"/>
    </row>
    <row r="885">
      <c r="B885" s="63" t="n">
        <v>44871</v>
      </c>
      <c r="C885" s="145">
        <f>B885</f>
        <v/>
      </c>
      <c r="D885" s="64" t="inlineStr">
        <is>
          <t>高坂カップ</t>
        </is>
      </c>
      <c r="E885" s="25" t="inlineStr">
        <is>
          <t>浦賀中学校</t>
        </is>
      </c>
      <c r="F885" s="30" t="inlineStr">
        <is>
          <t>シーガルズ</t>
        </is>
      </c>
      <c r="G885" s="32" t="inlineStr">
        <is>
          <t>0-2</t>
        </is>
      </c>
      <c r="H885" s="31">
        <f>IF(G616="0-1","×",IF(G616="1-1","△",IF(G616="1-0","〇",IF(G616="2-0","〇",IF(G616="2-2","△",IF(G616="2-1","〇",IF(G616="0-0","△",IF(G616="3-0","○",IF(G616="4-0","○",IF(G616="4-1","○",IF(G616="3-1","〇",IF(G616="5-0","〇",IF(G616="5-1","〇",IF(G616="7-0","〇","×"))))))))))))))</f>
        <v/>
      </c>
      <c r="I885" s="54" t="n"/>
      <c r="L885" s="6" t="n"/>
    </row>
    <row r="886">
      <c r="B886" s="46" t="n"/>
      <c r="C886" s="144" t="n"/>
      <c r="D886" s="140" t="n"/>
      <c r="E886" s="18" t="n"/>
      <c r="F886" s="33" t="inlineStr">
        <is>
          <t>逗子リトル</t>
        </is>
      </c>
      <c r="G886" s="35" t="inlineStr">
        <is>
          <t>4-0</t>
        </is>
      </c>
      <c r="H886" s="34">
        <f>IF(G617="0-1","×",IF(G617="1-1","△",IF(G617="1-0","〇",IF(G617="2-0","〇",IF(G617="2-2","△",IF(G617="2-1","〇",IF(G617="0-0","△",IF(G617="3-0","○",IF(G617="4-0","○",IF(G617="4-1","○",IF(G617="3-1","〇",IF(G617="5-0","〇",IF(G617="5-1","〇",IF(G617="7-0","〇","×"))))))))))))))</f>
        <v/>
      </c>
      <c r="I886" s="56" t="n"/>
      <c r="L886" s="6" t="n"/>
    </row>
    <row r="887">
      <c r="B887" s="46" t="n"/>
      <c r="C887" s="144" t="n"/>
      <c r="D887" s="140" t="n"/>
      <c r="E887" s="18" t="n"/>
      <c r="F887" s="33" t="inlineStr">
        <is>
          <t>久里浜</t>
        </is>
      </c>
      <c r="G887" s="35" t="inlineStr">
        <is>
          <t>3-3</t>
        </is>
      </c>
      <c r="H887" s="34" t="inlineStr">
        <is>
          <t>〇</t>
        </is>
      </c>
      <c r="I887" s="56" t="inlineStr">
        <is>
          <t>PK2-1</t>
        </is>
      </c>
      <c r="L887" s="6" t="n"/>
    </row>
    <row r="888">
      <c r="B888" s="49" t="n"/>
      <c r="C888" s="146" t="n"/>
      <c r="D888" s="50" t="n"/>
      <c r="E888" s="19" t="n"/>
      <c r="F888" s="36" t="inlineStr">
        <is>
          <t>大場レグルス</t>
        </is>
      </c>
      <c r="G888" s="38" t="inlineStr">
        <is>
          <t>3-2</t>
        </is>
      </c>
      <c r="H888" s="37">
        <f>IF(G619="0-1","×",IF(G619="1-1","△",IF(G619="1-0","〇",IF(G619="2-0","〇",IF(G619="2-2","△",IF(G619="2-1","〇",IF(G619="0-0","△",IF(G619="3-0","○",IF(G619="4-0","○",IF(G619="4-1","○",IF(G619="3-1","〇",IF(G619="5-0","〇",IF(G619="5-1","〇",IF(G619="7-0","〇",IF(G619="3-2","〇",IF(G619="8-0","〇",IF(G619="4-3","〇",IF(G619="3-2","〇","×"))))))))))))))))))</f>
        <v/>
      </c>
      <c r="I888" s="58" t="n"/>
      <c r="L888" s="6" t="n"/>
    </row>
    <row r="889">
      <c r="B889" s="63" t="n">
        <v>44870</v>
      </c>
      <c r="C889" s="145">
        <f>B889</f>
        <v/>
      </c>
      <c r="D889" s="64" t="inlineStr">
        <is>
          <t>TRM</t>
        </is>
      </c>
      <c r="E889" s="25" t="inlineStr">
        <is>
          <t>明浜小学校</t>
        </is>
      </c>
      <c r="F889" s="30" t="inlineStr">
        <is>
          <t>船越</t>
        </is>
      </c>
      <c r="G889" s="32" t="inlineStr">
        <is>
          <t>1-1</t>
        </is>
      </c>
      <c r="H889" s="31">
        <f>IF(G620="0-1","×",IF(G620="1-1","△",IF(G620="1-0","〇",IF(G620="2-0","〇",IF(G620="2-2","△",IF(G620="2-1","〇",IF(G620="0-0","△",IF(G620="3-0","○",IF(G620="4-0","○",IF(G620="4-1","○",IF(G620="3-1","〇",IF(G620="5-0","〇",IF(G620="5-1","〇",IF(G620="7-0","〇","×"))))))))))))))</f>
        <v/>
      </c>
      <c r="I889" s="54" t="n"/>
      <c r="L889" s="6" t="n"/>
    </row>
    <row r="890">
      <c r="B890" s="46" t="n"/>
      <c r="C890" s="144" t="n"/>
      <c r="D890" s="140" t="n"/>
      <c r="E890" s="18" t="n"/>
      <c r="F890" s="33" t="inlineStr">
        <is>
          <t>久里浜</t>
        </is>
      </c>
      <c r="G890" s="35" t="inlineStr">
        <is>
          <t>3-1</t>
        </is>
      </c>
      <c r="H890" s="34">
        <f>IF(G621="0-1","×",IF(G621="1-1","△",IF(G621="1-0","〇",IF(G621="2-0","〇",IF(G621="2-2","△",IF(G621="2-1","〇",IF(G621="0-0","△",IF(G621="3-0","○",IF(G621="4-0","○",IF(G621="4-1","○",IF(G621="3-1","〇",IF(G621="5-0","〇",IF(G621="5-1","〇",IF(G621="7-0","〇","×"))))))))))))))</f>
        <v/>
      </c>
      <c r="I890" s="56" t="n"/>
      <c r="L890" s="6" t="n"/>
    </row>
    <row r="891">
      <c r="B891" s="46" t="n"/>
      <c r="C891" s="144" t="n"/>
      <c r="D891" s="140" t="n"/>
      <c r="E891" s="18" t="n"/>
      <c r="F891" s="33" t="inlineStr">
        <is>
          <t>船越</t>
        </is>
      </c>
      <c r="G891" s="35" t="inlineStr">
        <is>
          <t>2-0</t>
        </is>
      </c>
      <c r="H891" s="34">
        <f>IF(G622="0-1","×",IF(G622="1-1","△",IF(G622="1-0","〇",IF(G622="2-0","〇",IF(G622="2-2","△",IF(G622="2-1","〇",IF(G622="0-0","△",IF(G622="3-0","○",IF(G622="4-0","○",IF(G622="4-1","○",IF(G622="3-1","〇",IF(G622="5-0","〇",IF(G622="5-1","〇",IF(G622="7-0","〇","×"))))))))))))))</f>
        <v/>
      </c>
      <c r="I891" s="56" t="n"/>
      <c r="L891" s="6" t="n"/>
    </row>
    <row r="892">
      <c r="B892" s="46" t="n"/>
      <c r="C892" s="144" t="n"/>
      <c r="D892" s="140" t="n"/>
      <c r="E892" s="18" t="n"/>
      <c r="F892" s="33" t="inlineStr">
        <is>
          <t>久里浜</t>
        </is>
      </c>
      <c r="G892" s="35" t="inlineStr">
        <is>
          <t>1-2</t>
        </is>
      </c>
      <c r="H892" s="34">
        <f>IF(G623="0-1","×",IF(G623="1-1","△",IF(G623="1-0","〇",IF(G623="2-0","〇",IF(G623="2-2","△",IF(G623="2-1","〇",IF(G623="0-0","△",IF(G623="3-0","○",IF(G623="4-0","○",IF(G623="4-1","○",IF(G623="3-1","〇",IF(G623="5-0","〇",IF(G623="5-1","〇",IF(G623="7-0","〇","×"))))))))))))))</f>
        <v/>
      </c>
      <c r="I892" s="56" t="n"/>
      <c r="L892" s="6" t="n"/>
    </row>
    <row r="893">
      <c r="B893" s="46" t="n"/>
      <c r="C893" s="144" t="n"/>
      <c r="D893" s="140" t="n"/>
      <c r="E893" s="18" t="n"/>
      <c r="F893" s="33" t="inlineStr">
        <is>
          <t>船越</t>
        </is>
      </c>
      <c r="G893" s="35" t="inlineStr">
        <is>
          <t>4-0</t>
        </is>
      </c>
      <c r="H893" s="34">
        <f>IF(G624="0-1","×",IF(G624="1-1","△",IF(G624="1-0","〇",IF(G624="2-0","〇",IF(G624="2-2","△",IF(G624="2-1","〇",IF(G624="0-0","△",IF(G624="3-0","○",IF(G624="4-0","○",IF(G624="4-1","○",IF(G624="3-1","〇",IF(G624="5-0","〇",IF(G624="5-1","〇",IF(G624="7-0","〇","×"))))))))))))))</f>
        <v/>
      </c>
      <c r="I893" s="56" t="n"/>
      <c r="L893" s="6" t="n"/>
    </row>
    <row r="894">
      <c r="B894" s="46" t="n"/>
      <c r="C894" s="144" t="n"/>
      <c r="D894" s="140" t="n"/>
      <c r="E894" s="18" t="n"/>
      <c r="F894" s="36" t="inlineStr">
        <is>
          <t>久里浜</t>
        </is>
      </c>
      <c r="G894" s="38" t="inlineStr">
        <is>
          <t>4-1</t>
        </is>
      </c>
      <c r="H894" s="37">
        <f>IF(G625="0-1","×",IF(G625="1-1","△",IF(G625="1-0","〇",IF(G625="2-0","〇",IF(G625="2-2","△",IF(G625="2-1","〇",IF(G625="0-0","△",IF(G625="3-0","○",IF(G625="4-0","○",IF(G625="4-1","○",IF(G625="3-1","〇",IF(G625="5-0","〇",IF(G625="5-1","〇",IF(G625="7-0","〇","×"))))))))))))))</f>
        <v/>
      </c>
      <c r="I894" s="58" t="n"/>
      <c r="L894" s="6" t="n"/>
    </row>
    <row r="895">
      <c r="B895" s="63" t="n">
        <v>44868</v>
      </c>
      <c r="C895" s="145">
        <f>B895</f>
        <v/>
      </c>
      <c r="D895" s="64" t="inlineStr">
        <is>
          <t>なかよし杯</t>
        </is>
      </c>
      <c r="E895" s="25" t="inlineStr">
        <is>
          <t>岩瀬中学校</t>
        </is>
      </c>
      <c r="F895" s="30" t="inlineStr">
        <is>
          <t>FC七里</t>
        </is>
      </c>
      <c r="G895" s="32" t="inlineStr">
        <is>
          <t>2-0</t>
        </is>
      </c>
      <c r="H895" s="31">
        <f>IF(G626="0-1","×",IF(G626="1-1","△",IF(G626="1-0","〇",IF(G626="2-0","〇",IF(G626="2-2","△",IF(G626="2-1","〇",IF(G626="0-0","△",IF(G626="3-0","○",IF(G626="4-0","○",IF(G626="4-1","○",IF(G626="3-1","〇",IF(G626="5-0","〇",IF(G626="5-1","〇",IF(G626="7-0","〇","×"))))))))))))))</f>
        <v/>
      </c>
      <c r="I895" s="54" t="n"/>
      <c r="L895" s="6" t="n"/>
    </row>
    <row r="896">
      <c r="B896" s="46" t="n"/>
      <c r="C896" s="144" t="n"/>
      <c r="D896" s="140" t="n"/>
      <c r="E896" s="18" t="n"/>
      <c r="F896" s="33" t="inlineStr">
        <is>
          <t>ジュニアイレブン</t>
        </is>
      </c>
      <c r="G896" s="35" t="inlineStr">
        <is>
          <t>1-7</t>
        </is>
      </c>
      <c r="H896" s="34">
        <f>IF(G627="0-1","×",IF(G627="1-1","△",IF(G627="1-0","〇",IF(G627="2-0","〇",IF(G627="2-2","△",IF(G627="2-1","〇",IF(G627="0-0","△",IF(G627="3-0","○",IF(G627="4-0","○",IF(G627="4-1","○",IF(G627="3-1","〇",IF(G627="5-0","〇",IF(G627="5-1","〇",IF(G627="7-0","〇","×"))))))))))))))</f>
        <v/>
      </c>
      <c r="I896" s="56" t="n"/>
      <c r="L896" s="6" t="n"/>
    </row>
    <row r="897">
      <c r="B897" s="49" t="n"/>
      <c r="C897" s="146" t="n"/>
      <c r="D897" s="50" t="n"/>
      <c r="E897" s="19" t="n"/>
      <c r="F897" s="36" t="inlineStr">
        <is>
          <t>FC小坂</t>
        </is>
      </c>
      <c r="G897" s="38" t="inlineStr">
        <is>
          <t>3-2</t>
        </is>
      </c>
      <c r="H897" s="37">
        <f>IF(G628="0-1","×",IF(G628="1-1","△",IF(G628="1-0","〇",IF(G628="2-0","〇",IF(G628="2-2","△",IF(G628="2-1","〇",IF(G628="0-0","△",IF(G628="3-0","○",IF(G628="4-0","○",IF(G628="4-1","○",IF(G628="3-1","〇",IF(G628="5-0","〇",IF(G628="5-1","〇",IF(G628="7-0","〇",IF(G628="3-2","〇","×")))))))))))))))</f>
        <v/>
      </c>
      <c r="I897" s="58" t="n"/>
      <c r="L897" s="6" t="n"/>
    </row>
    <row r="898" customFormat="1" s="141">
      <c r="B898" s="63" t="n">
        <v>44844</v>
      </c>
      <c r="C898" s="145">
        <f>B898</f>
        <v/>
      </c>
      <c r="D898" s="64" t="inlineStr">
        <is>
          <t>ベイサイドカップ</t>
        </is>
      </c>
      <c r="E898" s="25" t="inlineStr">
        <is>
          <t>大津グランド</t>
        </is>
      </c>
      <c r="F898" s="30" t="inlineStr">
        <is>
          <t>馬堀FCルンデ</t>
        </is>
      </c>
      <c r="G898" s="32" t="inlineStr">
        <is>
          <t>1-0</t>
        </is>
      </c>
      <c r="H898" s="31">
        <f>IF(G629="0-1","×",IF(G629="1-1","△",IF(G629="1-0","〇",IF(G629="2-0","〇",IF(G629="2-2","△",IF(G629="2-1","〇",IF(G629="0-0","△",IF(G629="3-0","○",IF(G629="4-0","○",IF(G629="4-1","○",IF(G629="3-1","〇",IF(G629="5-0","〇",IF(G629="5-1","〇",IF(G629="7-0","〇","×"))))))))))))))</f>
        <v/>
      </c>
      <c r="I898" s="54" t="n"/>
      <c r="L898" s="6" t="n"/>
    </row>
    <row r="899">
      <c r="B899" s="46" t="n"/>
      <c r="C899" s="144" t="n"/>
      <c r="D899" s="140" t="n"/>
      <c r="E899" s="18" t="n"/>
      <c r="F899" s="33" t="inlineStr">
        <is>
          <t>三春SC</t>
        </is>
      </c>
      <c r="G899" s="35" t="inlineStr">
        <is>
          <t>1-0</t>
        </is>
      </c>
      <c r="H899" s="34">
        <f>IF(G630="0-1","×",IF(G630="1-1","△",IF(G630="1-0","〇",IF(G630="2-0","〇",IF(G630="2-2","△",IF(G630="2-1","〇",IF(G630="0-0","△",IF(G630="3-0","○",IF(G630="4-0","○",IF(G630="4-1","○",IF(G630="3-1","〇",IF(G630="5-0","〇",IF(G630="5-1","〇",IF(G630="7-0","〇","×"))))))))))))))</f>
        <v/>
      </c>
      <c r="I899" s="56" t="n"/>
      <c r="L899" s="6" t="n"/>
    </row>
    <row r="900">
      <c r="B900" s="46" t="n"/>
      <c r="C900" s="144" t="n"/>
      <c r="D900" s="140" t="n"/>
      <c r="E900" s="18" t="n"/>
      <c r="F900" s="33" t="inlineStr">
        <is>
          <t>船越</t>
        </is>
      </c>
      <c r="G900" s="35" t="inlineStr">
        <is>
          <t>1-1</t>
        </is>
      </c>
      <c r="H900" s="34">
        <f>IF(G631="0-1","×",IF(G631="1-1","△",IF(G631="1-0","〇",IF(G631="2-0","〇",IF(G631="2-2","△",IF(G631="2-1","〇",IF(G631="0-0","△",IF(G631="3-0","○",IF(G631="4-0","○",IF(G631="4-1","○",IF(G631="3-1","〇",IF(G631="5-0","〇",IF(G631="5-1","〇",IF(G631="7-0","〇","×"))))))))))))))</f>
        <v/>
      </c>
      <c r="I900" s="56" t="n"/>
      <c r="L900" s="6" t="n"/>
    </row>
    <row r="901">
      <c r="B901" s="46" t="n"/>
      <c r="C901" s="144" t="n"/>
      <c r="D901" s="140" t="n"/>
      <c r="E901" s="18" t="n"/>
      <c r="F901" s="33" t="inlineStr">
        <is>
          <t>長浦・諏訪</t>
        </is>
      </c>
      <c r="G901" s="35" t="inlineStr">
        <is>
          <t>3-0</t>
        </is>
      </c>
      <c r="H901" s="34">
        <f>IF(G632="0-1","×",IF(G632="1-1","△",IF(G632="1-0","〇",IF(G632="2-0","〇",IF(G632="2-2","△",IF(G632="2-1","〇",IF(G632="0-0","△",IF(G632="3-0","○",IF(G632="4-0","○",IF(G632="4-1","○",IF(G632="3-1","〇",IF(G632="5-0","〇",IF(G632="5-1","〇",IF(G632="7-0","〇","×"))))))))))))))</f>
        <v/>
      </c>
      <c r="I901" s="56" t="n"/>
      <c r="L901" s="6" t="n"/>
    </row>
    <row r="902">
      <c r="B902" s="46" t="n"/>
      <c r="C902" s="144" t="n"/>
      <c r="D902" s="140" t="n"/>
      <c r="E902" s="18" t="n"/>
      <c r="F902" s="36" t="inlineStr">
        <is>
          <t>TADO</t>
        </is>
      </c>
      <c r="G902" s="38" t="inlineStr">
        <is>
          <t>1-0</t>
        </is>
      </c>
      <c r="H902" s="37">
        <f>IF(G633="0-1","×",IF(G633="1-1","△",IF(G633="1-0","〇",IF(G633="2-0","〇",IF(G633="2-2","△",IF(G633="2-1","〇",IF(G633="0-0","△",IF(G633="3-0","○",IF(G633="4-0","○",IF(G633="4-1","○",IF(G633="3-1","〇",IF(G633="5-0","〇",IF(G633="5-1","〇",IF(G633="7-0","〇","×"))))))))))))))</f>
        <v/>
      </c>
      <c r="I902" s="58" t="n"/>
      <c r="L902" s="6" t="n"/>
    </row>
    <row r="903">
      <c r="B903" s="63" t="n">
        <v>44843</v>
      </c>
      <c r="C903" s="145">
        <f>B903</f>
        <v/>
      </c>
      <c r="D903" s="64" t="inlineStr">
        <is>
          <t>TRM</t>
        </is>
      </c>
      <c r="E903" s="25" t="inlineStr">
        <is>
          <t>土沢グランド</t>
        </is>
      </c>
      <c r="F903" s="30" t="inlineStr">
        <is>
          <t>FCレガーレ</t>
        </is>
      </c>
      <c r="G903" s="32" t="inlineStr">
        <is>
          <t>2-1</t>
        </is>
      </c>
      <c r="H903" s="31">
        <f>IF(G634="0-1","×",IF(G634="1-1","△",IF(G634="1-0","〇",IF(G634="2-0","〇",IF(G634="2-2","△",IF(G634="2-1","〇",IF(G634="0-0","△",IF(G634="3-0","○",IF(G634="4-0","○",IF(G634="4-1","○",IF(G634="3-1","〇",IF(G634="5-0","〇",IF(G634="5-1","〇",IF(G634="7-0","〇","×"))))))))))))))</f>
        <v/>
      </c>
      <c r="I903" s="54" t="n"/>
      <c r="L903" s="6" t="n"/>
    </row>
    <row r="904">
      <c r="B904" s="46" t="n"/>
      <c r="C904" s="144" t="n"/>
      <c r="D904" s="140" t="n"/>
      <c r="E904" s="18" t="n"/>
      <c r="F904" s="33" t="inlineStr">
        <is>
          <t>クリエイトSC</t>
        </is>
      </c>
      <c r="G904" s="35" t="inlineStr">
        <is>
          <t>0-0</t>
        </is>
      </c>
      <c r="H904" s="34">
        <f>IF(G635="0-1","×",IF(G635="1-1","△",IF(G635="1-0","〇",IF(G635="2-0","〇",IF(G635="2-2","△",IF(G635="2-1","〇",IF(G635="0-0","△",IF(G635="3-0","○",IF(G635="4-0","○",IF(G635="4-1","○",IF(G635="3-1","〇",IF(G635="5-0","〇",IF(G635="5-1","〇",IF(G635="7-0","〇","×"))))))))))))))</f>
        <v/>
      </c>
      <c r="I904" s="56" t="n"/>
      <c r="L904" s="6" t="n"/>
    </row>
    <row r="905" customFormat="1" s="141">
      <c r="B905" s="46" t="n"/>
      <c r="C905" s="144" t="n"/>
      <c r="D905" s="140" t="n"/>
      <c r="E905" s="18" t="n"/>
      <c r="F905" s="33" t="inlineStr">
        <is>
          <t>FCレガーレ</t>
        </is>
      </c>
      <c r="G905" s="35" t="inlineStr">
        <is>
          <t>0-2</t>
        </is>
      </c>
      <c r="H905" s="34">
        <f>IF(G636="0-1","×",IF(G636="1-1","△",IF(G636="1-0","〇",IF(G636="2-0","〇",IF(G636="2-2","△",IF(G636="2-1","〇",IF(G636="0-0","△",IF(G636="3-0","○",IF(G636="4-0","○",IF(G636="4-1","○",IF(G636="3-1","〇",IF(G636="5-0","〇",IF(G636="5-1","〇",IF(G636="7-0","〇","×"))))))))))))))</f>
        <v/>
      </c>
      <c r="I905" s="56" t="n"/>
      <c r="L905" s="6" t="n"/>
    </row>
    <row r="906">
      <c r="B906" s="46" t="n"/>
      <c r="C906" s="144" t="n"/>
      <c r="D906" s="140" t="n"/>
      <c r="E906" s="18" t="n"/>
      <c r="F906" s="33" t="inlineStr">
        <is>
          <t>クリエイトSC</t>
        </is>
      </c>
      <c r="G906" s="35" t="inlineStr">
        <is>
          <t>1-1</t>
        </is>
      </c>
      <c r="H906" s="34">
        <f>IF(G637="0-1","×",IF(G637="1-1","△",IF(G637="1-0","〇",IF(G637="2-0","〇",IF(G637="2-2","△",IF(G637="2-1","〇",IF(G637="0-0","△",IF(G637="3-0","○",IF(G637="4-0","○",IF(G637="4-1","○",IF(G637="3-1","〇",IF(G637="5-0","〇",IF(G637="5-1","〇",IF(G637="7-0","〇","×"))))))))))))))</f>
        <v/>
      </c>
      <c r="I906" s="56" t="n"/>
      <c r="L906" s="6" t="n"/>
    </row>
    <row r="907">
      <c r="B907" s="46" t="n"/>
      <c r="C907" s="144" t="n"/>
      <c r="D907" s="140" t="n"/>
      <c r="E907" s="18" t="n"/>
      <c r="F907" s="36" t="inlineStr">
        <is>
          <t>FCレガーレ</t>
        </is>
      </c>
      <c r="G907" s="38" t="inlineStr">
        <is>
          <t>2-1</t>
        </is>
      </c>
      <c r="H907" s="37">
        <f>IF(G638="0-1","×",IF(G638="1-1","△",IF(G638="1-0","〇",IF(G638="2-0","〇",IF(G638="2-2","△",IF(G638="2-1","〇",IF(G638="0-0","△",IF(G638="3-0","○",IF(G638="4-0","○",IF(G638="4-1","○",IF(G638="3-1","〇",IF(G638="5-0","〇",IF(G638="5-1","〇",IF(G638="7-0","〇","×"))))))))))))))</f>
        <v/>
      </c>
      <c r="I907" s="58" t="n"/>
      <c r="L907" s="6" t="n"/>
    </row>
    <row r="908">
      <c r="B908" s="63" t="n">
        <v>44835</v>
      </c>
      <c r="C908" s="145">
        <f>B908</f>
        <v/>
      </c>
      <c r="D908" s="64" t="inlineStr">
        <is>
          <t>TRM</t>
        </is>
      </c>
      <c r="E908" s="25" t="inlineStr">
        <is>
          <t>はまゆう</t>
        </is>
      </c>
      <c r="F908" s="30" t="inlineStr">
        <is>
          <t>シーガルズ</t>
        </is>
      </c>
      <c r="G908" s="32" t="inlineStr">
        <is>
          <t>0-1</t>
        </is>
      </c>
      <c r="H908" s="31">
        <f>IF(G639="0-1","×",IF(G639="1-1","△",IF(G639="1-0","〇",IF(G639="2-0","〇",IF(G639="2-2","△",IF(G639="2-1","〇",IF(G639="0-0","△",IF(G639="3-0","○",IF(G639="4-0","○",IF(G639="4-1","○",IF(G639="3-1","〇",IF(G639="5-0","〇",IF(G639="5-1","〇",IF(G639="7-0","〇","×"))))))))))))))</f>
        <v/>
      </c>
      <c r="I908" s="54" t="n"/>
      <c r="L908" s="6" t="n"/>
    </row>
    <row r="909">
      <c r="B909" s="46" t="n"/>
      <c r="C909" s="144" t="n"/>
      <c r="D909" s="140" t="n"/>
      <c r="E909" s="18" t="n"/>
      <c r="F909" s="33" t="inlineStr">
        <is>
          <t>大津</t>
        </is>
      </c>
      <c r="G909" s="35" t="inlineStr">
        <is>
          <t>1-2</t>
        </is>
      </c>
      <c r="H909" s="34">
        <f>IF(G640="0-1","×",IF(G640="1-1","△",IF(G640="1-0","〇",IF(G640="2-0","〇",IF(G640="2-2","△",IF(G640="2-1","〇",IF(G640="0-0","△",IF(G640="3-0","○",IF(G640="4-0","○",IF(G640="4-1","○",IF(G640="3-1","〇",IF(G640="5-0","〇",IF(G640="5-1","〇",IF(G640="7-0","〇","×"))))))))))))))</f>
        <v/>
      </c>
      <c r="I909" s="56" t="n"/>
      <c r="L909" s="6" t="n"/>
    </row>
    <row r="910">
      <c r="B910" s="63" t="n">
        <v>44823</v>
      </c>
      <c r="C910" s="145">
        <f>B910</f>
        <v/>
      </c>
      <c r="D910" s="64" t="inlineStr">
        <is>
          <t>TRM</t>
        </is>
      </c>
      <c r="E910" s="25" t="inlineStr">
        <is>
          <t>辻堂海浜公園多目的G</t>
        </is>
      </c>
      <c r="F910" s="30" t="inlineStr">
        <is>
          <t>太尾FC</t>
        </is>
      </c>
      <c r="G910" s="32" t="inlineStr">
        <is>
          <t>0-5</t>
        </is>
      </c>
      <c r="H910" s="31">
        <f>IF(G641="0-1","×",IF(G641="1-1","△",IF(G641="1-0","〇",IF(G641="2-0","〇",IF(G641="2-2","△",IF(G641="2-1","〇",IF(G641="0-0","△",IF(G641="3-0","○",IF(G641="4-0","○",IF(G641="4-1","○",IF(G641="3-1","〇",IF(G641="5-0","〇",IF(G641="5-1","〇",IF(G641="7-0","〇","×"))))))))))))))</f>
        <v/>
      </c>
      <c r="I910" s="54" t="n"/>
      <c r="L910" s="6" t="n"/>
    </row>
    <row r="911" customFormat="1" s="141">
      <c r="B911" s="46" t="n"/>
      <c r="C911" s="144" t="n"/>
      <c r="D911" s="140" t="n"/>
      <c r="E911" s="18" t="n"/>
      <c r="F911" s="33" t="inlineStr">
        <is>
          <t>FC湘南辻堂</t>
        </is>
      </c>
      <c r="G911" s="35" t="inlineStr">
        <is>
          <t>0-6</t>
        </is>
      </c>
      <c r="H911" s="34">
        <f>IF(G642="0-1","×",IF(G642="1-1","△",IF(G642="1-0","〇",IF(G642="2-0","〇",IF(G642="2-2","△",IF(G642="2-1","〇",IF(G642="0-0","△",IF(G642="3-0","○",IF(G642="4-0","○",IF(G642="4-1","○",IF(G642="3-1","〇",IF(G642="5-0","〇",IF(G642="5-1","〇",IF(G642="7-0","〇","×"))))))))))))))</f>
        <v/>
      </c>
      <c r="I911" s="56" t="n"/>
      <c r="L911" s="6" t="n"/>
    </row>
    <row r="912">
      <c r="B912" s="63" t="n">
        <v>44815</v>
      </c>
      <c r="C912" s="145">
        <f>B912</f>
        <v/>
      </c>
      <c r="D912" s="64" t="inlineStr">
        <is>
          <t>金太郎カップ</t>
        </is>
      </c>
      <c r="E912" s="25" t="inlineStr">
        <is>
          <t>南足柄市営総合グラウンド</t>
        </is>
      </c>
      <c r="F912" s="30" t="inlineStr">
        <is>
          <t>秦野本町</t>
        </is>
      </c>
      <c r="G912" s="32" t="inlineStr">
        <is>
          <t>0-4</t>
        </is>
      </c>
      <c r="H912" s="31">
        <f>IF(G643="0-1","×",IF(G643="1-1","△",IF(G643="1-0","〇",IF(G643="2-0","〇",IF(G643="2-2","△",IF(G643="2-1","〇",IF(G643="0-0","△",IF(G643="3-0","○",IF(G643="4-0","○",IF(G643="4-1","○",IF(G643="3-1","〇",IF(G643="5-0","〇",IF(G643="5-1","〇",IF(G643="7-0","〇","×"))))))))))))))</f>
        <v/>
      </c>
      <c r="I912" s="54" t="n"/>
      <c r="L912" s="6" t="n"/>
    </row>
    <row r="913">
      <c r="B913" s="46" t="n"/>
      <c r="C913" s="144" t="n"/>
      <c r="D913" s="140" t="n"/>
      <c r="E913" s="18" t="n"/>
      <c r="F913" s="33" t="inlineStr">
        <is>
          <t>リベルボーラ</t>
        </is>
      </c>
      <c r="G913" s="35" t="inlineStr">
        <is>
          <t>1-2</t>
        </is>
      </c>
      <c r="H913" s="34">
        <f>IF(G644="0-1","×",IF(G644="1-1","△",IF(G644="1-0","〇",IF(G644="2-0","〇",IF(G644="2-2","△",IF(G644="2-1","〇",IF(G644="0-0","△",IF(G644="3-0","○",IF(G644="4-0","○",IF(G644="4-1","○",IF(G644="3-1","〇",IF(G644="5-0","〇",IF(G644="5-1","〇",IF(G644="7-0","〇","×"))))))))))))))</f>
        <v/>
      </c>
      <c r="I913" s="56" t="n"/>
      <c r="L913" s="6" t="n"/>
    </row>
    <row r="914">
      <c r="B914" s="63" t="n">
        <v>44814</v>
      </c>
      <c r="C914" s="145">
        <f>B914</f>
        <v/>
      </c>
      <c r="D914" s="64" t="inlineStr">
        <is>
          <t>金太郎カップ</t>
        </is>
      </c>
      <c r="E914" s="25" t="inlineStr">
        <is>
          <t>南足柄市営総合グラウンド</t>
        </is>
      </c>
      <c r="F914" s="30" t="inlineStr">
        <is>
          <t>FC東海岸</t>
        </is>
      </c>
      <c r="G914" s="32" t="inlineStr">
        <is>
          <t>0-5</t>
        </is>
      </c>
      <c r="H914" s="31">
        <f>IF(G645="0-1","×",IF(G645="1-1","△",IF(G645="1-0","〇",IF(G645="2-0","〇",IF(G645="2-2","△",IF(G645="2-1","〇",IF(G645="0-0","△",IF(G645="3-0","○",IF(G645="4-0","○",IF(G645="4-1","○",IF(G645="3-1","〇",IF(G645="5-0","〇",IF(G645="5-1","〇",IF(G645="7-0","〇","×"))))))))))))))</f>
        <v/>
      </c>
      <c r="I914" s="54" t="n"/>
      <c r="L914" s="6" t="n"/>
    </row>
    <row r="915" customFormat="1" s="141">
      <c r="B915" s="46" t="n"/>
      <c r="C915" s="144" t="n"/>
      <c r="D915" s="140" t="n"/>
      <c r="E915" s="18" t="n"/>
      <c r="F915" s="33" t="inlineStr">
        <is>
          <t>フェニックス</t>
        </is>
      </c>
      <c r="G915" s="35" t="inlineStr">
        <is>
          <t>2-0</t>
        </is>
      </c>
      <c r="H915" s="34">
        <f>IF(G646="0-1","×",IF(G646="1-1","△",IF(G646="1-0","〇",IF(G646="2-0","〇",IF(G646="2-2","△",IF(G646="2-1","〇",IF(G646="0-0","△",IF(G646="3-0","○",IF(G646="4-0","○",IF(G646="4-1","○",IF(G646="3-1","〇",IF(G646="5-0","〇",IF(G646="5-1","〇",IF(G646="7-0","〇","×"))))))))))))))</f>
        <v/>
      </c>
      <c r="I915" s="56" t="n"/>
      <c r="L915" s="6" t="n"/>
    </row>
    <row r="916">
      <c r="B916" s="49" t="n"/>
      <c r="C916" s="146" t="n"/>
      <c r="D916" s="50" t="n"/>
      <c r="E916" s="19" t="n"/>
      <c r="F916" s="36" t="inlineStr">
        <is>
          <t>南足柄FC</t>
        </is>
      </c>
      <c r="G916" s="38" t="inlineStr">
        <is>
          <t>4-0</t>
        </is>
      </c>
      <c r="H916" s="37">
        <f>IF(G647="0-1","×",IF(G647="1-1","△",IF(G647="1-0","〇",IF(G647="2-0","〇",IF(G647="2-2","△",IF(G647="2-1","〇",IF(G647="0-0","△",IF(G647="3-0","○",IF(G647="4-0","○",IF(G647="4-1","○",IF(G647="3-1","〇",IF(G647="5-0","〇",IF(G647="5-1","〇",IF(G647="7-0","〇","×"))))))))))))))</f>
        <v/>
      </c>
      <c r="I916" s="58" t="n"/>
      <c r="L916" s="6" t="n"/>
    </row>
    <row r="917">
      <c r="B917" s="63" t="n">
        <v>44807</v>
      </c>
      <c r="C917" s="145">
        <f>B917</f>
        <v/>
      </c>
      <c r="D917" s="64" t="inlineStr">
        <is>
          <t>SL</t>
        </is>
      </c>
      <c r="E917" s="25" t="inlineStr">
        <is>
          <t>はまゆう</t>
        </is>
      </c>
      <c r="F917" s="30" t="inlineStr">
        <is>
          <t>シーガルズ</t>
        </is>
      </c>
      <c r="G917" s="32" t="inlineStr">
        <is>
          <t>2-2</t>
        </is>
      </c>
      <c r="H917" s="31">
        <f>IF(G648="0-1","×",IF(G648="1-1","△",IF(G648="1-0","〇",IF(G648="2-0","〇",IF(G648="2-2","△",IF(G648="2-1","〇",IF(G648="0-0","△",IF(G648="3-0","○",IF(G648="4-0","○",IF(G648="4-1","○",IF(G648="3-1","〇",IF(G648="5-0","〇",IF(G648="5-1","〇",IF(G648="7-0","〇","×"))))))))))))))</f>
        <v/>
      </c>
      <c r="I917" s="54" t="n"/>
      <c r="L917" s="6" t="n"/>
    </row>
    <row r="918">
      <c r="B918" s="46" t="n"/>
      <c r="C918" s="144" t="n"/>
      <c r="D918" s="140" t="n"/>
      <c r="E918" s="18" t="n"/>
      <c r="F918" s="33" t="inlineStr">
        <is>
          <t>武山</t>
        </is>
      </c>
      <c r="G918" s="35" t="inlineStr">
        <is>
          <t>1-3</t>
        </is>
      </c>
      <c r="H918" s="34">
        <f>IF(G649="0-1","×",IF(G649="1-1","△",IF(G649="1-0","〇",IF(G649="2-0","〇",IF(G649="2-2","△",IF(G649="2-1","〇",IF(G649="0-0","△",IF(G649="3-0","○",IF(G649="4-0","○",IF(G649="4-1","○",IF(G649="3-1","〇",IF(G649="5-0","〇",IF(G649="5-1","〇",IF(G649="7-0","〇","×"))))))))))))))</f>
        <v/>
      </c>
      <c r="I918" s="56" t="n"/>
      <c r="L918" s="6" t="n"/>
    </row>
    <row r="919">
      <c r="B919" s="49" t="n"/>
      <c r="C919" s="146" t="n"/>
      <c r="D919" s="50" t="n"/>
      <c r="E919" s="19" t="n"/>
      <c r="F919" s="36" t="inlineStr">
        <is>
          <t>三春SC</t>
        </is>
      </c>
      <c r="G919" s="38" t="inlineStr">
        <is>
          <t>4-1</t>
        </is>
      </c>
      <c r="H919" s="37">
        <f>IF(G650="0-1","×",IF(G650="1-1","△",IF(G650="1-0","〇",IF(G650="2-0","〇",IF(G650="2-2","△",IF(G650="2-1","〇",IF(G650="0-0","△",IF(G650="3-0","○",IF(G650="4-0","○",IF(G650="4-1","○",IF(G650="3-1","〇",IF(G650="5-0","〇",IF(G650="5-1","〇",IF(G650="7-0","〇","×"))))))))))))))</f>
        <v/>
      </c>
      <c r="I919" s="58" t="n"/>
      <c r="L919" s="6" t="n"/>
    </row>
    <row r="920">
      <c r="B920" s="63" t="n">
        <v>44800</v>
      </c>
      <c r="C920" s="145">
        <f>B920</f>
        <v/>
      </c>
      <c r="D920" s="64" t="inlineStr">
        <is>
          <t>SL</t>
        </is>
      </c>
      <c r="E920" s="25" t="inlineStr">
        <is>
          <t>明浜小学校</t>
        </is>
      </c>
      <c r="F920" s="30" t="inlineStr">
        <is>
          <t>城北ファイターズ</t>
        </is>
      </c>
      <c r="G920" s="32" t="inlineStr">
        <is>
          <t>1-2</t>
        </is>
      </c>
      <c r="H920" s="31">
        <f>IF(G651="0-1","×",IF(G651="1-1","△",IF(G651="1-0","〇",IF(G651="2-0","〇",IF(G651="2-2","△",IF(G651="2-1","〇",IF(G651="0-0","△",IF(G651="3-0","○",IF(G651="4-0","○",IF(G651="4-1","○",IF(G651="3-1","〇",IF(G651="5-0","〇",IF(G651="5-1","〇",IF(G651="7-0","〇","×"))))))))))))))</f>
        <v/>
      </c>
      <c r="I920" s="54" t="n"/>
      <c r="L920" s="6" t="n"/>
    </row>
    <row r="921" customFormat="1" s="141">
      <c r="B921" s="46" t="n"/>
      <c r="C921" s="144" t="n"/>
      <c r="D921" s="140" t="n"/>
      <c r="E921" s="18" t="n"/>
      <c r="F921" s="33" t="inlineStr">
        <is>
          <t>TADO</t>
        </is>
      </c>
      <c r="G921" s="35" t="inlineStr">
        <is>
          <t>0-5</t>
        </is>
      </c>
      <c r="H921" s="34">
        <f>IF(G652="0-1","×",IF(G652="1-1","△",IF(G652="1-0","〇",IF(G652="2-0","〇",IF(G652="2-2","△",IF(G652="2-1","〇",IF(G652="0-0","△",IF(G652="3-0","○",IF(G652="4-0","○",IF(G652="4-1","○",IF(G652="3-1","〇",IF(G652="5-0","〇",IF(G652="5-1","〇",IF(G652="7-0","〇","×"))))))))))))))</f>
        <v/>
      </c>
      <c r="I921" s="56" t="inlineStr">
        <is>
          <t>TRM</t>
        </is>
      </c>
      <c r="L921" s="6" t="n"/>
    </row>
    <row r="922">
      <c r="B922" s="63" t="n">
        <v>44780</v>
      </c>
      <c r="C922" s="145">
        <f>B922</f>
        <v/>
      </c>
      <c r="D922" s="64" t="inlineStr">
        <is>
          <t>TRM</t>
        </is>
      </c>
      <c r="E922" s="25" t="inlineStr">
        <is>
          <t>はまゆう</t>
        </is>
      </c>
      <c r="F922" s="30" t="inlineStr">
        <is>
          <t>高坂</t>
        </is>
      </c>
      <c r="G922" s="32" t="inlineStr">
        <is>
          <t>0-4</t>
        </is>
      </c>
      <c r="H922" s="31">
        <f>IF(G653="0-1","×",IF(G653="1-1","△",IF(G653="1-0","〇",IF(G653="2-0","〇",IF(G653="2-2","△",IF(G653="2-1","〇",IF(G653="0-0","△",IF(G653="3-0","○",IF(G653="4-0","○",IF(G653="4-1","○",IF(G653="3-1","〇",IF(G653="5-0","〇",IF(G653="5-1","〇",IF(G653="7-0","〇","×"))))))))))))))</f>
        <v/>
      </c>
      <c r="I922" s="54" t="n"/>
      <c r="L922" s="6" t="n"/>
    </row>
    <row r="923">
      <c r="B923" s="46" t="n"/>
      <c r="C923" s="144" t="n"/>
      <c r="D923" s="140" t="n"/>
      <c r="E923" s="18" t="n"/>
      <c r="F923" s="33" t="inlineStr">
        <is>
          <t>大津</t>
        </is>
      </c>
      <c r="G923" s="35" t="inlineStr">
        <is>
          <t>2-6</t>
        </is>
      </c>
      <c r="H923" s="34">
        <f>IF(G654="0-1","×",IF(G654="1-1","△",IF(G654="1-0","〇",IF(G654="2-0","〇",IF(G654="2-2","△",IF(G654="2-1","〇",IF(G654="0-0","△",IF(G654="3-0","○",IF(G654="4-0","○",IF(G654="4-1","○",IF(G654="3-1","〇",IF(G654="5-0","〇",IF(G654="5-1","〇",IF(G654="7-0","〇","×"))))))))))))))</f>
        <v/>
      </c>
      <c r="I923" s="56" t="n"/>
      <c r="L923" s="6" t="n"/>
    </row>
    <row r="924">
      <c r="B924" s="49" t="n"/>
      <c r="C924" s="146" t="n"/>
      <c r="D924" s="50" t="n"/>
      <c r="E924" s="19" t="n"/>
      <c r="F924" s="36" t="inlineStr">
        <is>
          <t>大津</t>
        </is>
      </c>
      <c r="G924" s="38" t="inlineStr">
        <is>
          <t>3-0</t>
        </is>
      </c>
      <c r="H924" s="37">
        <f>IF(G655="0-1","×",IF(G655="1-1","△",IF(G655="1-0","〇",IF(G655="2-0","〇",IF(G655="2-2","△",IF(G655="2-1","〇",IF(G655="0-0","△",IF(G655="3-0","○",IF(G655="4-0","○",IF(G655="4-1","○",IF(G655="3-1","〇",IF(G655="5-0","〇",IF(G655="5-1","〇",IF(G655="7-0","〇","×"))))))))))))))</f>
        <v/>
      </c>
      <c r="I924" s="58" t="n"/>
      <c r="L924" s="6" t="n"/>
    </row>
    <row r="925">
      <c r="B925" s="63" t="n">
        <v>44779</v>
      </c>
      <c r="C925" s="145">
        <f>B925</f>
        <v/>
      </c>
      <c r="D925" s="64" t="inlineStr">
        <is>
          <t>SL</t>
        </is>
      </c>
      <c r="E925" s="25" t="inlineStr">
        <is>
          <t>明浜小学校</t>
        </is>
      </c>
      <c r="F925" s="30" t="inlineStr">
        <is>
          <t>佐野ベアーズ</t>
        </is>
      </c>
      <c r="G925" s="32" t="inlineStr">
        <is>
          <t>2-1</t>
        </is>
      </c>
      <c r="H925" s="31">
        <f>IF(G656="0-1","×",IF(G656="1-1","△",IF(G656="1-0","〇",IF(G656="2-0","〇",IF(G656="2-2","△",IF(G656="2-1","〇",IF(G656="0-0","△",IF(G656="3-0","○",IF(G656="4-0","○",IF(G656="4-1","○",IF(G656="3-1","〇",IF(G656="5-0","〇",IF(G656="5-1","〇",IF(G656="7-0","〇","×"))))))))))))))</f>
        <v/>
      </c>
      <c r="I925" s="54" t="n"/>
      <c r="L925" s="6" t="n"/>
    </row>
    <row r="926">
      <c r="B926" s="46" t="n"/>
      <c r="C926" s="144" t="n"/>
      <c r="D926" s="140" t="n"/>
      <c r="E926" s="18" t="n"/>
      <c r="F926" s="33" t="inlineStr">
        <is>
          <t>佐野ベアーズ</t>
        </is>
      </c>
      <c r="G926" s="35" t="inlineStr">
        <is>
          <t>0-2</t>
        </is>
      </c>
      <c r="H926" s="34">
        <f>IF(G657="0-1","×",IF(G657="1-1","△",IF(G657="1-0","〇",IF(G657="2-0","〇",IF(G657="2-2","△",IF(G657="2-1","〇",IF(G657="0-0","△",IF(G657="3-0","○",IF(G657="4-0","○",IF(G657="4-1","○",IF(G657="3-1","〇",IF(G657="5-0","〇",IF(G657="5-1","〇",IF(G657="7-0","〇","×"))))))))))))))</f>
        <v/>
      </c>
      <c r="I926" s="56" t="inlineStr">
        <is>
          <t>TRM</t>
        </is>
      </c>
      <c r="L926" s="6" t="n"/>
    </row>
    <row r="927" customFormat="1" s="141">
      <c r="B927" s="63" t="n">
        <v>44779</v>
      </c>
      <c r="C927" s="145">
        <f>B927</f>
        <v/>
      </c>
      <c r="D927" s="64" t="inlineStr">
        <is>
          <t>TRM</t>
        </is>
      </c>
      <c r="E927" s="25" t="inlineStr">
        <is>
          <t>久里浜小学校</t>
        </is>
      </c>
      <c r="F927" s="30" t="inlineStr">
        <is>
          <t>久里浜</t>
        </is>
      </c>
      <c r="G927" s="32" t="inlineStr">
        <is>
          <t>1-0</t>
        </is>
      </c>
      <c r="H927" s="31">
        <f>IF(G658="0-1","×",IF(G658="1-1","△",IF(G658="1-0","〇",IF(G658="2-0","〇",IF(G658="2-2","△",IF(G658="2-1","〇",IF(G658="0-0","△",IF(G658="3-0","○",IF(G658="4-0","○",IF(G658="4-1","○",IF(G658="3-1","〇",IF(G658="5-0","〇",IF(G658="5-1","〇",IF(G658="7-0","〇","×"))))))))))))))</f>
        <v/>
      </c>
      <c r="I927" s="54" t="n"/>
      <c r="L927" s="6" t="n"/>
    </row>
    <row r="928">
      <c r="B928" s="46" t="n"/>
      <c r="C928" s="144" t="n"/>
      <c r="D928" s="140" t="n"/>
      <c r="E928" s="18" t="n"/>
      <c r="F928" s="33" t="inlineStr">
        <is>
          <t>久里浜</t>
        </is>
      </c>
      <c r="G928" s="35" t="inlineStr">
        <is>
          <t>0-1</t>
        </is>
      </c>
      <c r="H928" s="34">
        <f>IF(G659="0-1","×",IF(G659="1-1","△",IF(G659="1-0","〇",IF(G659="2-0","〇",IF(G659="2-2","△",IF(G659="2-1","〇",IF(G659="0-0","△",IF(G659="3-0","○",IF(G659="4-0","○",IF(G659="4-1","○",IF(G659="3-1","〇",IF(G659="5-0","〇",IF(G659="5-1","〇",IF(G659="7-0","〇","×"))))))))))))))</f>
        <v/>
      </c>
      <c r="I928" s="56" t="n"/>
      <c r="L928" s="6" t="n"/>
    </row>
    <row r="929">
      <c r="B929" s="46" t="n"/>
      <c r="C929" s="144" t="n"/>
      <c r="D929" s="140" t="n"/>
      <c r="E929" s="18" t="n"/>
      <c r="F929" s="33" t="inlineStr">
        <is>
          <t>久里浜</t>
        </is>
      </c>
      <c r="G929" s="35" t="inlineStr">
        <is>
          <t>7-0</t>
        </is>
      </c>
      <c r="H929" s="34">
        <f>IF(G660="0-1","×",IF(G660="1-1","△",IF(G660="1-0","〇",IF(G660="2-0","〇",IF(G660="2-2","△",IF(G660="2-1","〇",IF(G660="0-0","△",IF(G660="3-0","○",IF(G660="4-0","○",IF(G660="4-1","○",IF(G660="3-1","〇",IF(G660="5-0","〇",IF(G660="5-1","〇",IF(G660="7-0","〇","×"))))))))))))))</f>
        <v/>
      </c>
      <c r="I929" s="56" t="n"/>
      <c r="L929" s="6" t="n"/>
    </row>
    <row r="930">
      <c r="B930" s="46" t="n"/>
      <c r="C930" s="144" t="n"/>
      <c r="D930" s="140" t="n"/>
      <c r="E930" s="18" t="n"/>
      <c r="F930" s="33" t="inlineStr">
        <is>
          <t>久里浜</t>
        </is>
      </c>
      <c r="G930" s="35" t="inlineStr">
        <is>
          <t>0-2</t>
        </is>
      </c>
      <c r="H930" s="34">
        <f>IF(G661="0-1","×",IF(G661="1-1","△",IF(G661="1-0","〇",IF(G661="2-0","〇",IF(G661="2-2","△",IF(G661="2-1","〇",IF(G661="0-0","△",IF(G661="3-0","○",IF(G661="4-0","○",IF(G661="4-1","○",IF(G661="3-1","〇",IF(G661="5-0","〇",IF(G661="5-1","〇",IF(G661="7-0","〇","×"))))))))))))))</f>
        <v/>
      </c>
      <c r="I930" s="56" t="n"/>
      <c r="L930" s="6" t="n"/>
    </row>
    <row r="931">
      <c r="B931" s="49" t="n"/>
      <c r="C931" s="146" t="n"/>
      <c r="D931" s="50" t="n"/>
      <c r="E931" s="19" t="n"/>
      <c r="F931" s="36" t="inlineStr">
        <is>
          <t>久里浜</t>
        </is>
      </c>
      <c r="G931" s="38" t="inlineStr">
        <is>
          <t>5-0</t>
        </is>
      </c>
      <c r="H931" s="37">
        <f>IF(G662="0-1","×",IF(G662="1-1","△",IF(G662="1-0","〇",IF(G662="2-0","〇",IF(G662="2-2","△",IF(G662="2-1","〇",IF(G662="0-0","△",IF(G662="3-0","○",IF(G662="4-0","○",IF(G662="4-1","○",IF(G662="3-1","〇",IF(G662="5-0","〇",IF(G662="5-1","〇",IF(G662="7-0","〇","×"))))))))))))))</f>
        <v/>
      </c>
      <c r="I931" s="58" t="n"/>
      <c r="L931" s="6" t="n"/>
    </row>
    <row r="932">
      <c r="B932" s="63" t="n">
        <v>44759</v>
      </c>
      <c r="C932" s="145">
        <f>B932</f>
        <v/>
      </c>
      <c r="D932" s="64" t="inlineStr">
        <is>
          <t>TRM</t>
        </is>
      </c>
      <c r="E932" s="25" t="inlineStr">
        <is>
          <t>船越小学校</t>
        </is>
      </c>
      <c r="F932" s="30" t="inlineStr">
        <is>
          <t>船越</t>
        </is>
      </c>
      <c r="G932" s="32" t="inlineStr">
        <is>
          <t>2-0</t>
        </is>
      </c>
      <c r="H932" s="31">
        <f>IF(G663="0-1","×",IF(G663="1-1","△",IF(G663="1-0","〇",IF(G663="2-0","〇",IF(G663="2-2","△",IF(G663="2-1","〇",IF(G663="0-0","△",IF(G663="3-0","○",IF(G663="4-0","○",IF(G663="4-1","○",IF(G663="3-1","〇",IF(G663="5-0","〇",IF(G663="5-1","〇",IF(G663="7-0","〇","×"))))))))))))))</f>
        <v/>
      </c>
      <c r="I932" s="54" t="n"/>
      <c r="L932" s="6" t="n"/>
    </row>
    <row r="933" customFormat="1" s="141">
      <c r="B933" s="46" t="n"/>
      <c r="C933" s="144" t="n"/>
      <c r="D933" s="140" t="n"/>
      <c r="E933" s="18" t="n"/>
      <c r="F933" s="33" t="inlineStr">
        <is>
          <t>たかとり</t>
        </is>
      </c>
      <c r="G933" s="35" t="inlineStr">
        <is>
          <t>1-0</t>
        </is>
      </c>
      <c r="H933" s="34">
        <f>IF(G664="0-1","×",IF(G664="1-1","△",IF(G664="1-0","〇",IF(G664="2-0","〇",IF(G664="2-2","△",IF(G664="2-1","〇",IF(G664="0-0","△",IF(G664="3-0","○",IF(G664="4-0","○",IF(G664="4-1","○",IF(G664="3-1","〇",IF(G664="5-0","〇",IF(G664="5-1","〇",IF(G664="7-0","〇","×"))))))))))))))</f>
        <v/>
      </c>
      <c r="I933" s="56" t="n"/>
      <c r="L933" s="6" t="n"/>
    </row>
    <row r="934">
      <c r="B934" s="63" t="n">
        <v>44744</v>
      </c>
      <c r="C934" s="145">
        <f>B934</f>
        <v/>
      </c>
      <c r="D934" s="64" t="inlineStr">
        <is>
          <t>TRM</t>
        </is>
      </c>
      <c r="E934" s="25" t="inlineStr">
        <is>
          <t>小坂小学校</t>
        </is>
      </c>
      <c r="F934" s="30" t="inlineStr">
        <is>
          <t>小坂</t>
        </is>
      </c>
      <c r="G934" s="32" t="inlineStr">
        <is>
          <t>4-0</t>
        </is>
      </c>
      <c r="H934" s="31">
        <f>IF(G665="0-1","×",IF(G665="1-1","△",IF(G665="1-0","〇",IF(G665="2-0","〇",IF(G665="2-2","△",IF(G665="2-1","〇",IF(G665="0-0","△",IF(G665="3-0","○",IF(G665="4-0","○",IF(G665="4-1","○",IF(G665="3-1","〇",IF(G665="5-0","〇",IF(G665="5-1","〇",IF(G665="7-0","〇","×"))))))))))))))</f>
        <v/>
      </c>
      <c r="I934" s="54" t="n"/>
      <c r="L934" s="6" t="n"/>
    </row>
    <row r="935">
      <c r="B935" s="46" t="n"/>
      <c r="C935" s="144" t="n"/>
      <c r="D935" s="140" t="n"/>
      <c r="E935" s="18" t="n"/>
      <c r="F935" s="33" t="inlineStr">
        <is>
          <t>大庭</t>
        </is>
      </c>
      <c r="G935" s="35" t="inlineStr">
        <is>
          <t>3-0</t>
        </is>
      </c>
      <c r="H935" s="34">
        <f>IF(G666="0-1","×",IF(G666="1-1","△",IF(G666="1-0","〇",IF(G666="2-0","〇",IF(G666="2-2","△",IF(G666="2-1","〇",IF(G666="0-0","△",IF(G666="3-0","○",IF(G666="4-0","○",IF(G666="4-1","○",IF(G666="3-1","〇",IF(G666="5-0","〇",IF(G666="5-1","〇",IF(G666="7-0","〇","×"))))))))))))))</f>
        <v/>
      </c>
      <c r="I935" s="56" t="n"/>
      <c r="L935" s="6" t="n"/>
    </row>
    <row r="936">
      <c r="B936" s="46" t="n"/>
      <c r="C936" s="144" t="n"/>
      <c r="D936" s="140" t="n"/>
      <c r="E936" s="18" t="n"/>
      <c r="F936" s="33" t="inlineStr">
        <is>
          <t>小坂</t>
        </is>
      </c>
      <c r="G936" s="35" t="inlineStr">
        <is>
          <t>0-0</t>
        </is>
      </c>
      <c r="H936" s="34">
        <f>IF(G667="0-1","×",IF(G667="1-1","△",IF(G667="1-0","〇",IF(G667="2-0","〇",IF(G667="2-2","△",IF(G667="2-1","〇",IF(G667="0-0","△",IF(G667="3-0","○",IF(G667="4-0","○",IF(G667="4-1","○",IF(G667="3-1","〇",IF(G667="5-0","〇",IF(G667="5-1","〇",IF(G667="7-0","〇","×"))))))))))))))</f>
        <v/>
      </c>
      <c r="I936" s="56" t="n"/>
      <c r="L936" s="6" t="n"/>
    </row>
    <row r="937">
      <c r="B937" s="46" t="n"/>
      <c r="C937" s="144" t="n"/>
      <c r="D937" s="140" t="n"/>
      <c r="E937" s="18" t="n"/>
      <c r="F937" s="33" t="inlineStr">
        <is>
          <t>大庭</t>
        </is>
      </c>
      <c r="G937" s="35" t="inlineStr">
        <is>
          <t>1-0</t>
        </is>
      </c>
      <c r="H937" s="34">
        <f>IF(G668="0-1","×",IF(G668="1-1","△",IF(G668="1-0","〇",IF(G668="2-0","〇",IF(G668="2-2","△",IF(G668="2-1","〇",IF(G668="0-0","△",IF(G668="3-0","○",IF(G668="4-0","○",IF(G668="4-1","○",IF(G668="3-1","〇",IF(G668="5-0","〇",IF(G668="5-1","〇",IF(G668="7-0","〇","×"))))))))))))))</f>
        <v/>
      </c>
      <c r="I937" s="56" t="n"/>
      <c r="L937" s="6" t="n"/>
    </row>
    <row r="938">
      <c r="B938" s="46" t="n"/>
      <c r="C938" s="144" t="n"/>
      <c r="D938" s="140" t="n"/>
      <c r="E938" s="18" t="n"/>
      <c r="F938" s="33" t="inlineStr">
        <is>
          <t>小坂</t>
        </is>
      </c>
      <c r="G938" s="35" t="inlineStr">
        <is>
          <t>3-1</t>
        </is>
      </c>
      <c r="H938" s="34">
        <f>IF(G669="0-1","×",IF(G669="1-1","△",IF(G669="1-0","〇",IF(G669="2-0","〇",IF(G669="2-2","△",IF(G669="2-1","〇",IF(G669="0-0","△",IF(G669="3-0","○",IF(G669="4-0","○",IF(G669="4-1","○",IF(G669="3-1","〇",IF(G669="5-0","〇",IF(G669="5-1","〇",IF(G669="7-0","〇","×"))))))))))))))</f>
        <v/>
      </c>
      <c r="I938" s="56" t="n"/>
      <c r="L938" s="6" t="n"/>
    </row>
    <row r="939">
      <c r="B939" s="46" t="n"/>
      <c r="C939" s="144" t="n"/>
      <c r="D939" s="140" t="n"/>
      <c r="E939" s="18" t="n"/>
      <c r="F939" s="33" t="inlineStr">
        <is>
          <t>大庭</t>
        </is>
      </c>
      <c r="G939" s="35" t="inlineStr">
        <is>
          <t>3-0</t>
        </is>
      </c>
      <c r="H939" s="34">
        <f>IF(G670="0-1","×",IF(G670="1-1","△",IF(G670="1-0","〇",IF(G670="2-0","〇",IF(G670="2-2","△",IF(G670="2-1","〇",IF(G670="0-0","△",IF(G670="3-0","○",IF(G670="4-0","○",IF(G670="4-1","○",IF(G670="3-1","〇",IF(G670="5-0","〇",IF(G670="5-1","〇",IF(G670="7-0","〇","×"))))))))))))))</f>
        <v/>
      </c>
      <c r="I939" s="56" t="n"/>
      <c r="L939" s="6" t="n"/>
    </row>
    <row r="940">
      <c r="B940" s="46" t="n"/>
      <c r="C940" s="144" t="n"/>
      <c r="D940" s="140" t="n"/>
      <c r="E940" s="18" t="n"/>
      <c r="F940" s="33" t="inlineStr">
        <is>
          <t>小坂</t>
        </is>
      </c>
      <c r="G940" s="35" t="inlineStr">
        <is>
          <t>4-1</t>
        </is>
      </c>
      <c r="H940" s="37">
        <f>IF(G671="0-1","×",IF(G671="1-1","△",IF(G671="1-0","〇",IF(G671="2-0","〇",IF(G671="2-2","△",IF(G671="2-1","〇",IF(G671="0-0","△",IF(G671="3-0","○",IF(G671="4-0","○",IF(G671="4-1","○",IF(G671="3-1","〇",IF(G671="5-0","〇",IF(G671="5-1","〇",IF(G671="7-0","〇","×"))))))))))))))</f>
        <v/>
      </c>
      <c r="I940" s="60" t="n"/>
      <c r="L940" s="6" t="n"/>
    </row>
    <row r="941">
      <c r="B941" s="63" t="n">
        <v>44731</v>
      </c>
      <c r="C941" s="145">
        <f>B941</f>
        <v/>
      </c>
      <c r="D941" s="64" t="inlineStr">
        <is>
          <t>久里浜カップ</t>
        </is>
      </c>
      <c r="E941" s="25" t="inlineStr">
        <is>
          <t>久里浜小学校</t>
        </is>
      </c>
      <c r="F941" s="53" t="inlineStr">
        <is>
          <t>津久井ペガサス</t>
        </is>
      </c>
      <c r="G941" s="32" t="inlineStr">
        <is>
          <t>0-2</t>
        </is>
      </c>
      <c r="H941" s="40">
        <f>IF(G672="0-1","×",IF(G672="1-1","△",IF(G672="1-0","〇",IF(G672="2-0","〇",IF(G672="2-2","△",IF(G672="2-1","〇",IF(G672="0-0","△",IF(G672="3-0","○",IF(G672="4-0","○",IF(G672="4-1","○",IF(G672="3-1","〇",IF(G672="5-0","〇",IF(G672="5-1","〇",IF(G672="7-0","〇","×"))))))))))))))</f>
        <v/>
      </c>
      <c r="I941" s="54" t="n"/>
      <c r="L941" s="6" t="n"/>
    </row>
    <row r="942">
      <c r="B942" s="46" t="n"/>
      <c r="C942" s="144" t="n"/>
      <c r="D942" s="140" t="n"/>
      <c r="E942" s="18" t="n"/>
      <c r="F942" s="55" t="inlineStr">
        <is>
          <t>船越</t>
        </is>
      </c>
      <c r="G942" s="35" t="inlineStr">
        <is>
          <t>2-0</t>
        </is>
      </c>
      <c r="H942" s="34">
        <f>IF(G673="0-1","×",IF(G673="1-1","△",IF(G673="1-0","〇",IF(G673="2-0","〇",IF(G673="2-2","△",IF(G673="2-1","〇",IF(G673="0-0","△",IF(G673="3-0","○",IF(G673="4-0","○",IF(G673="4-1","○",IF(G673="3-1","〇",IF(G673="5-0","〇",IF(G673="5-1","〇",IF(G673="7-0","〇","×"))))))))))))))</f>
        <v/>
      </c>
      <c r="I942" s="56" t="n"/>
      <c r="L942" s="6" t="n"/>
    </row>
    <row r="943">
      <c r="B943" s="46" t="n"/>
      <c r="C943" s="144" t="n"/>
      <c r="D943" s="140" t="n"/>
      <c r="E943" s="18" t="n"/>
      <c r="F943" s="55" t="inlineStr">
        <is>
          <t>大津</t>
        </is>
      </c>
      <c r="G943" s="35" t="inlineStr">
        <is>
          <t>2-1</t>
        </is>
      </c>
      <c r="H943" s="34">
        <f>IF(G674="0-1","×",IF(G674="1-1","△",IF(G674="1-0","〇",IF(G674="2-0","〇",IF(G674="2-2","△",IF(G674="2-1","〇",IF(G674="0-0","△",IF(G674="3-0","○",IF(G674="4-0","○",IF(G674="4-1","○",IF(G674="3-1","〇",IF(G674="5-0","〇",IF(G674="5-1","〇",IF(G674="7-0","〇","×"))))))))))))))</f>
        <v/>
      </c>
      <c r="I943" s="56" t="n"/>
      <c r="L943" s="6" t="n"/>
    </row>
    <row r="944">
      <c r="B944" s="49" t="n"/>
      <c r="C944" s="146" t="n"/>
      <c r="D944" s="50" t="n"/>
      <c r="E944" s="19" t="n"/>
      <c r="F944" s="57" t="inlineStr">
        <is>
          <t>三春SC</t>
        </is>
      </c>
      <c r="G944" s="38" t="inlineStr">
        <is>
          <t>5-1</t>
        </is>
      </c>
      <c r="H944" s="37">
        <f>IF(G675="0-1","×",IF(G675="1-1","△",IF(G675="1-0","〇",IF(G675="2-0","〇",IF(G675="2-2","△",IF(G675="2-1","〇",IF(G675="0-0","△",IF(G675="3-0","○",IF(G675="4-0","○",IF(G675="4-1","○",IF(G675="3-1","〇",IF(G675="5-0","〇",IF(G675="5-1","〇",IF(G675="7-0","〇","×"))))))))))))))</f>
        <v/>
      </c>
      <c r="I944" s="58" t="n"/>
      <c r="L944" s="6" t="n"/>
    </row>
    <row r="945">
      <c r="B945" s="63" t="n">
        <v>44723</v>
      </c>
      <c r="C945" s="145">
        <f>B945</f>
        <v/>
      </c>
      <c r="D945" s="64" t="inlineStr">
        <is>
          <t>三春杯</t>
        </is>
      </c>
      <c r="E945" s="25" t="inlineStr">
        <is>
          <t>久郷小学校</t>
        </is>
      </c>
      <c r="F945" s="53" t="inlineStr">
        <is>
          <t>久里浜</t>
        </is>
      </c>
      <c r="G945" s="32" t="inlineStr">
        <is>
          <t>0-1</t>
        </is>
      </c>
      <c r="H945" s="40">
        <f>IF(G676="0-1","×",IF(G676="1-1","△",IF(G676="1-0","〇",IF(G676="2-0","〇",IF(G676="2-2","△",IF(G676="2-1","〇",IF(G676="0-0","△",IF(G676="3-0","○",IF(G676="4-0","○",IF(G676="4-1","○",IF(G676="5-1","○",IF(G676="5-2","○",IF(G676="3-1","○","×")))))))))))))</f>
        <v/>
      </c>
      <c r="I945" s="54" t="n"/>
      <c r="L945" s="6" t="n"/>
    </row>
    <row r="946">
      <c r="B946" s="46" t="n"/>
      <c r="C946" s="144" t="n"/>
      <c r="D946" s="140" t="n"/>
      <c r="E946" s="18" t="n"/>
      <c r="F946" s="55" t="inlineStr">
        <is>
          <t>大津</t>
        </is>
      </c>
      <c r="G946" s="35" t="inlineStr">
        <is>
          <t>2-4</t>
        </is>
      </c>
      <c r="H946" s="34">
        <f>IF(G677="0-1","×",IF(G677="1-1","△",IF(G677="1-0","〇",IF(G677="2-0","〇",IF(G677="2-2","△",IF(G677="2-1","〇",IF(G677="0-0","△",IF(G677="3-0","○",IF(G677="4-0","○",IF(G677="4-1","○",IF(G677="5-1","○",IF(G677="5-2","○",IF(G677="3-1","○","×")))))))))))))</f>
        <v/>
      </c>
      <c r="I946" s="56" t="n"/>
      <c r="L946" s="6" t="n"/>
    </row>
    <row r="947">
      <c r="B947" s="46" t="n"/>
      <c r="C947" s="144" t="n"/>
      <c r="D947" s="140" t="n"/>
      <c r="E947" s="18" t="n"/>
      <c r="F947" s="55" t="inlineStr">
        <is>
          <t>荏田東</t>
        </is>
      </c>
      <c r="G947" s="35" t="inlineStr">
        <is>
          <t>9-3</t>
        </is>
      </c>
      <c r="H947" s="37" t="inlineStr">
        <is>
          <t>〇</t>
        </is>
      </c>
      <c r="I947" s="56" t="n"/>
      <c r="L947" s="6" t="n"/>
    </row>
    <row r="948">
      <c r="B948" s="63" t="n">
        <v>44716</v>
      </c>
      <c r="C948" s="145">
        <f>B948</f>
        <v/>
      </c>
      <c r="D948" s="64" t="inlineStr">
        <is>
          <t>TRM</t>
        </is>
      </c>
      <c r="E948" s="25" t="inlineStr">
        <is>
          <t>はまゆう</t>
        </is>
      </c>
      <c r="F948" s="53" t="inlineStr">
        <is>
          <t>大津</t>
        </is>
      </c>
      <c r="G948" s="32" t="inlineStr">
        <is>
          <t>2-2</t>
        </is>
      </c>
      <c r="H948" s="40">
        <f>IF(G679="0-1","×",IF(G679="1-1","△",IF(G679="1-0","〇",IF(G679="2-0","〇",IF(G679="2-2","△",IF(G679="2-1","〇",IF(G679="0-0","△",IF(G679="3-0","○",IF(G679="4-0","○",IF(G679="4-1","○",IF(G679="5-1","○",IF(G679="5-2","○",IF(G679="3-1","○","×")))))))))))))</f>
        <v/>
      </c>
      <c r="I948" s="54" t="n"/>
      <c r="L948" s="6" t="n"/>
    </row>
    <row r="949">
      <c r="B949" s="46" t="n"/>
      <c r="C949" s="144" t="n"/>
      <c r="D949" s="140" t="n"/>
      <c r="E949" s="18" t="n"/>
      <c r="F949" s="55" t="inlineStr">
        <is>
          <t>高坂</t>
        </is>
      </c>
      <c r="G949" s="35" t="inlineStr">
        <is>
          <t>2-1</t>
        </is>
      </c>
      <c r="H949" s="34">
        <f>IF(G680="0-1","×",IF(G680="1-1","△",IF(G680="1-0","〇",IF(G680="2-0","〇",IF(G680="2-2","△",IF(G680="2-1","〇",IF(G680="0-0","△",IF(G680="3-0","○",IF(G680="4-0","○",IF(G680="4-1","○",IF(G680="5-1","○",IF(G680="5-2","○",IF(G680="3-1","○","×")))))))))))))</f>
        <v/>
      </c>
      <c r="I949" s="56" t="n"/>
      <c r="L949" s="6" t="n"/>
    </row>
    <row r="950">
      <c r="B950" s="46" t="n"/>
      <c r="C950" s="144" t="n"/>
      <c r="D950" s="140" t="n"/>
      <c r="E950" s="18" t="n"/>
      <c r="F950" s="55" t="inlineStr">
        <is>
          <t>長井</t>
        </is>
      </c>
      <c r="G950" s="35" t="inlineStr">
        <is>
          <t>6-0</t>
        </is>
      </c>
      <c r="H950" s="34" t="inlineStr">
        <is>
          <t>〇</t>
        </is>
      </c>
      <c r="I950" s="56" t="n"/>
      <c r="L950" s="6" t="n"/>
    </row>
    <row r="951">
      <c r="B951" s="49" t="n"/>
      <c r="C951" s="146" t="n"/>
      <c r="D951" s="50" t="n"/>
      <c r="E951" s="19" t="n"/>
      <c r="F951" s="57" t="inlineStr">
        <is>
          <t>I.O</t>
        </is>
      </c>
      <c r="G951" s="38" t="inlineStr">
        <is>
          <t>3-0</t>
        </is>
      </c>
      <c r="H951" s="37">
        <f>IF(G682="0-1","×",IF(G682="1-1","△",IF(G682="1-0","〇",IF(G682="2-0","〇",IF(G682="2-2","△",IF(G682="2-1","〇",IF(G682="0-0","△",IF(G682="3-0","○",IF(G682="4-0","○",IF(G682="4-1","○",IF(G682="5-1","○",IF(G682="5-2","○",IF(G682="3-1","○","×")))))))))))))</f>
        <v/>
      </c>
      <c r="I951" s="58" t="n"/>
      <c r="L951" s="6" t="n"/>
    </row>
    <row r="952" customFormat="1" s="141">
      <c r="B952" s="63" t="n">
        <v>44709</v>
      </c>
      <c r="C952" s="145">
        <f>B952</f>
        <v/>
      </c>
      <c r="D952" s="64" t="inlineStr">
        <is>
          <t>スーパーリーグ</t>
        </is>
      </c>
      <c r="E952" s="25" t="inlineStr">
        <is>
          <t>常葉中学校</t>
        </is>
      </c>
      <c r="F952" s="61" t="inlineStr">
        <is>
          <t>I.O</t>
        </is>
      </c>
      <c r="G952" s="41" t="inlineStr">
        <is>
          <t>1-2</t>
        </is>
      </c>
      <c r="H952" s="40">
        <f>IF(G683="0-1","×",IF(G683="1-1","△",IF(G683="1-0","〇",IF(G683="2-0","〇",IF(G683="2-2","△",IF(G683="2-1","〇",IF(G683="0-0","△",IF(G683="3-0","○",IF(G683="4-0","○","×")))))))))</f>
        <v/>
      </c>
      <c r="I952" s="62" t="n"/>
      <c r="L952" s="6" t="n"/>
    </row>
    <row r="953">
      <c r="B953" s="46" t="n"/>
      <c r="C953" s="144" t="n"/>
      <c r="D953" s="140" t="n"/>
      <c r="E953" s="18" t="n"/>
      <c r="F953" s="55" t="inlineStr">
        <is>
          <t>TADO</t>
        </is>
      </c>
      <c r="G953" s="35" t="inlineStr">
        <is>
          <t>2-7</t>
        </is>
      </c>
      <c r="H953" s="37">
        <f>IF(G684="0-1","×",IF(G684="1-1","△",IF(G684="1-0","〇",IF(G684="2-0","〇",IF(G684="2-2","△",IF(G684="2-1","〇",IF(G684="0-0","△","×")))))))</f>
        <v/>
      </c>
      <c r="I953" s="56" t="n"/>
      <c r="L953" s="6" t="n"/>
    </row>
    <row r="954">
      <c r="B954" s="63" t="n">
        <v>44702</v>
      </c>
      <c r="C954" s="145">
        <f>B954</f>
        <v/>
      </c>
      <c r="D954" s="64" t="inlineStr">
        <is>
          <t>明浜カップ</t>
        </is>
      </c>
      <c r="E954" s="25" t="inlineStr">
        <is>
          <t>明浜小学校</t>
        </is>
      </c>
      <c r="F954" s="53" t="inlineStr">
        <is>
          <t>I.O</t>
        </is>
      </c>
      <c r="G954" s="32" t="inlineStr">
        <is>
          <t>2-1</t>
        </is>
      </c>
      <c r="H954" s="31">
        <f>IF(G685="0-1","×",IF(G685="1-1","△",IF(G685="1-0","〇",IF(G685="2-0","〇",IF(G685="2-2","△",IF(G685="2-1","〇",IF(G685="0-0","△","×")))))))</f>
        <v/>
      </c>
      <c r="I954" s="54" t="n"/>
      <c r="L954" s="6" t="n"/>
    </row>
    <row r="955">
      <c r="B955" s="46" t="n"/>
      <c r="C955" s="144" t="n"/>
      <c r="D955" s="140" t="n"/>
      <c r="E955" s="18" t="n"/>
      <c r="F955" s="55" t="inlineStr">
        <is>
          <t>パーシモン</t>
        </is>
      </c>
      <c r="G955" s="35" t="inlineStr">
        <is>
          <t>0-2</t>
        </is>
      </c>
      <c r="H955" s="40">
        <f>IF(G686="0-1","×",IF(G686="1-1","△",IF(G686="1-0","〇",IF(G686="2-0","〇",IF(G686="2-2","△",IF(G686="2-1","〇",IF(G686="0-0","△","×")))))))</f>
        <v/>
      </c>
      <c r="I955" s="56" t="n"/>
      <c r="L955" s="6" t="n"/>
    </row>
    <row r="956">
      <c r="B956" s="46" t="n"/>
      <c r="C956" s="144" t="n"/>
      <c r="D956" s="140" t="n"/>
      <c r="E956" s="18" t="n"/>
      <c r="F956" s="55" t="inlineStr">
        <is>
          <t>SFAT</t>
        </is>
      </c>
      <c r="G956" s="35" t="inlineStr">
        <is>
          <t>0-1</t>
        </is>
      </c>
      <c r="H956" s="40" t="inlineStr">
        <is>
          <t>〇</t>
        </is>
      </c>
      <c r="I956" s="56" t="n"/>
      <c r="L956" s="6" t="n"/>
    </row>
    <row r="957">
      <c r="B957" s="49" t="n"/>
      <c r="C957" s="146" t="n"/>
      <c r="D957" s="50" t="n"/>
      <c r="E957" s="19" t="n"/>
      <c r="F957" s="57" t="inlineStr">
        <is>
          <t>三春SC</t>
        </is>
      </c>
      <c r="G957" s="38" t="inlineStr">
        <is>
          <t>4-0</t>
        </is>
      </c>
      <c r="H957" s="37">
        <f>IF(G688="0-1","×",IF(G688="1-1","△",IF(G688="1-0","〇",IF(G688="2-0","〇",IF(G688="2-2","△",IF(G688="2-1","〇",IF(G688="0-0","△",IF(G688="3-0","○",IF(G688="4-0","○",IF(G688="4-1","○",IF(G688="5-1","○",IF(G688="5-2","○","×"))))))))))))</f>
        <v/>
      </c>
      <c r="I957" s="58" t="n"/>
      <c r="L957" s="6" t="n"/>
    </row>
    <row r="958">
      <c r="B958" s="46" t="n">
        <v>44696</v>
      </c>
      <c r="C958" s="144">
        <f>B958</f>
        <v/>
      </c>
      <c r="D958" s="140" t="inlineStr">
        <is>
          <t>MIZOAKCHAMPIONSCUP</t>
        </is>
      </c>
      <c r="E958" s="18" t="inlineStr">
        <is>
          <t>池子の森</t>
        </is>
      </c>
      <c r="F958" s="61" t="inlineStr">
        <is>
          <t>GAROTO</t>
        </is>
      </c>
      <c r="G958" s="41" t="inlineStr">
        <is>
          <t>10-0</t>
        </is>
      </c>
      <c r="H958" s="40" t="inlineStr">
        <is>
          <t>〇</t>
        </is>
      </c>
      <c r="I958" s="62" t="n"/>
      <c r="L958" s="6" t="n"/>
    </row>
    <row r="959">
      <c r="B959" s="46" t="n"/>
      <c r="C959" s="144" t="n"/>
      <c r="D959" s="140" t="n"/>
      <c r="E959" s="18" t="n"/>
      <c r="F959" s="55" t="inlineStr">
        <is>
          <t>おなり</t>
        </is>
      </c>
      <c r="G959" s="35" t="inlineStr">
        <is>
          <t>4-0</t>
        </is>
      </c>
      <c r="H959" s="40" t="inlineStr">
        <is>
          <t>〇</t>
        </is>
      </c>
      <c r="I959" s="56" t="n"/>
      <c r="L959" s="6" t="n"/>
    </row>
    <row r="960">
      <c r="B960" s="49" t="n"/>
      <c r="C960" s="146" t="n"/>
      <c r="D960" s="50" t="n"/>
      <c r="E960" s="19" t="n"/>
      <c r="F960" s="57" t="inlineStr">
        <is>
          <t>たかとり</t>
        </is>
      </c>
      <c r="G960" s="38" t="inlineStr">
        <is>
          <t>5-0</t>
        </is>
      </c>
      <c r="H960" s="37" t="inlineStr">
        <is>
          <t>〇</t>
        </is>
      </c>
      <c r="I960" s="58" t="n"/>
      <c r="L960" s="6" t="n"/>
    </row>
    <row r="961">
      <c r="B961" s="63" t="n">
        <v>44685</v>
      </c>
      <c r="C961" s="145">
        <f>B961</f>
        <v/>
      </c>
      <c r="D961" s="64" t="inlineStr">
        <is>
          <t>TADOフレンズカップ</t>
        </is>
      </c>
      <c r="E961" s="25" t="inlineStr">
        <is>
          <t>大津公園</t>
        </is>
      </c>
      <c r="F961" s="53" t="inlineStr">
        <is>
          <t>葉山JGK</t>
        </is>
      </c>
      <c r="G961" s="32" t="inlineStr">
        <is>
          <t>0-2</t>
        </is>
      </c>
      <c r="H961" s="40">
        <f>IF(G692="0-1","×",IF(G692="1-1","△",IF(G692="1-0","〇",IF(G692="2-0","〇",IF(G692="2-2","△",IF(G692="2-1","〇",IF(G692="0-0","△",IF(G692="3-0","○",IF(G692="4-0","○",IF(G692="4-1","○",IF(G692="5-1","○",IF(G692="5-2","○",IF(G692="3-1","○","×")))))))))))))</f>
        <v/>
      </c>
      <c r="I961" s="54" t="n"/>
      <c r="L961" s="6" t="n"/>
    </row>
    <row r="962">
      <c r="B962" s="46" t="n"/>
      <c r="C962" s="144" t="n"/>
      <c r="D962" s="140" t="n"/>
      <c r="E962" s="18" t="n"/>
      <c r="F962" s="55" t="inlineStr">
        <is>
          <t>横浜栄</t>
        </is>
      </c>
      <c r="G962" s="35" t="inlineStr">
        <is>
          <t>3-1</t>
        </is>
      </c>
      <c r="H962" s="34">
        <f>IF(G693="0-1","×",IF(G693="1-1","△",IF(G693="1-0","〇",IF(G693="2-0","〇",IF(G693="2-2","△",IF(G693="2-1","〇",IF(G693="0-0","△",IF(G693="3-0","○",IF(G693="4-0","○",IF(G693="4-1","○",IF(G693="5-1","○",IF(G693="5-2","○",IF(G693="3-1","○","×")))))))))))))</f>
        <v/>
      </c>
      <c r="I962" s="56" t="n"/>
      <c r="L962" s="6" t="n"/>
    </row>
    <row r="963">
      <c r="B963" s="46" t="n"/>
      <c r="C963" s="144" t="n"/>
      <c r="D963" s="140" t="n"/>
      <c r="E963" s="18" t="n"/>
      <c r="F963" s="55" t="inlineStr">
        <is>
          <t>TADO</t>
        </is>
      </c>
      <c r="G963" s="35" t="inlineStr">
        <is>
          <t>0-3</t>
        </is>
      </c>
      <c r="H963" s="34">
        <f>IF(G694="0-1","×",IF(G694="1-1","△",IF(G694="1-0","〇",IF(G694="2-0","〇",IF(G694="2-2","△",IF(G694="2-1","〇",IF(G694="0-0","△",IF(G694="3-0","○",IF(G694="4-0","○",IF(G694="4-1","○",IF(G694="5-1","○",IF(G694="5-2","○",IF(G694="3-1","○","×")))))))))))))</f>
        <v/>
      </c>
      <c r="I963" s="56" t="n"/>
      <c r="L963" s="6" t="n"/>
    </row>
    <row r="964">
      <c r="B964" s="49" t="n"/>
      <c r="C964" s="146" t="n"/>
      <c r="D964" s="50" t="n"/>
      <c r="E964" s="19" t="n"/>
      <c r="F964" s="57" t="inlineStr">
        <is>
          <t>鴨居</t>
        </is>
      </c>
      <c r="G964" s="38" t="inlineStr">
        <is>
          <t>1-3</t>
        </is>
      </c>
      <c r="H964" s="37">
        <f>IF(G695="0-1","×",IF(G695="1-1","△",IF(G695="1-0","〇",IF(G695="2-0","〇",IF(G695="2-2","△",IF(G695="2-1","〇",IF(G695="0-0","△",IF(G695="3-0","○",IF(G695="4-0","○",IF(G695="4-1","○",IF(G695="5-1","○",IF(G695="5-2","○",IF(G695="3-1","○","×")))))))))))))</f>
        <v/>
      </c>
      <c r="I964" s="58" t="n"/>
      <c r="L964" s="6" t="n"/>
    </row>
    <row r="965" customFormat="1" s="141">
      <c r="B965" s="46" t="n">
        <v>44684</v>
      </c>
      <c r="C965" s="144">
        <f>B965</f>
        <v/>
      </c>
      <c r="D965" s="140" t="inlineStr">
        <is>
          <t>TRM</t>
        </is>
      </c>
      <c r="E965" s="18" t="inlineStr">
        <is>
          <t>はまゆう</t>
        </is>
      </c>
      <c r="F965" s="61" t="inlineStr">
        <is>
          <t>久里浜</t>
        </is>
      </c>
      <c r="G965" s="41" t="inlineStr">
        <is>
          <t>2-1</t>
        </is>
      </c>
      <c r="H965" s="40">
        <f>IF(G696="0-1","×",IF(G696="1-1","△",IF(G696="1-0","〇",IF(G696="2-0","〇",IF(G696="2-2","△",IF(G696="2-1","〇",IF(G696="0-0","△",IF(G696="3-0","○",IF(G696="4-0","○",IF(G696="4-1","○",IF(G696="5-1","○",IF(G696="5-2","○","×"))))))))))))</f>
        <v/>
      </c>
      <c r="I965" s="62" t="n"/>
      <c r="L965" s="6" t="n"/>
    </row>
    <row r="966">
      <c r="B966" s="46" t="n"/>
      <c r="C966" s="144" t="n"/>
      <c r="D966" s="140" t="n"/>
      <c r="E966" s="18" t="n"/>
      <c r="F966" s="55" t="inlineStr">
        <is>
          <t>船越</t>
        </is>
      </c>
      <c r="G966" s="35" t="inlineStr">
        <is>
          <t>5-1</t>
        </is>
      </c>
      <c r="H966" s="34">
        <f>IF(G697="0-1","×",IF(G697="1-1","△",IF(G697="1-0","〇",IF(G697="2-0","〇",IF(G697="2-2","△",IF(G697="2-1","〇",IF(G697="0-0","△",IF(G697="3-0","○",IF(G697="4-0","○",IF(G697="4-1","○",IF(G697="5-1","○",IF(G697="5-2","○","×"))))))))))))</f>
        <v/>
      </c>
      <c r="I966" s="56" t="n"/>
      <c r="L966" s="6" t="n"/>
    </row>
    <row r="967">
      <c r="B967" s="49" t="n"/>
      <c r="C967" s="146" t="n"/>
      <c r="D967" s="50" t="n"/>
      <c r="E967" s="19" t="n"/>
      <c r="F967" s="57" t="inlineStr">
        <is>
          <t>たかとり</t>
        </is>
      </c>
      <c r="G967" s="38" t="inlineStr">
        <is>
          <t>5-2</t>
        </is>
      </c>
      <c r="H967" s="37">
        <f>IF(G698="0-1","×",IF(G698="1-1","△",IF(G698="1-0","〇",IF(G698="2-0","〇",IF(G698="2-2","△",IF(G698="2-1","〇",IF(G698="0-0","△",IF(G698="3-0","○",IF(G698="4-0","○",IF(G698="4-1","○",IF(G698="5-1","○",IF(G698="5-2","○","×"))))))))))))</f>
        <v/>
      </c>
      <c r="I967" s="58" t="n"/>
      <c r="L967" s="6" t="n"/>
    </row>
    <row r="968">
      <c r="B968" s="63" t="n">
        <v>44682</v>
      </c>
      <c r="C968" s="145">
        <f>B968</f>
        <v/>
      </c>
      <c r="D968" s="64" t="inlineStr">
        <is>
          <t>TRM</t>
        </is>
      </c>
      <c r="E968" s="25" t="inlineStr">
        <is>
          <t>明浜小学校</t>
        </is>
      </c>
      <c r="F968" s="30" t="inlineStr">
        <is>
          <t>TADO</t>
        </is>
      </c>
      <c r="G968" s="32" t="inlineStr">
        <is>
          <t>3-0</t>
        </is>
      </c>
      <c r="H968" s="31">
        <f>IF(G699="0-1","×",IF(G699="1-1","△",IF(G699="1-0","〇",IF(G699="2-0","〇",IF(G699="2-2","△",IF(G699="2-1","〇",IF(G699="0-0","△",IF(G699="3-0","○",IF(G699="4-0","○",IF(G699="4-1","○","×"))))))))))</f>
        <v/>
      </c>
      <c r="I968" s="54" t="n"/>
      <c r="L968" s="6" t="n"/>
    </row>
    <row r="969">
      <c r="B969" s="46" t="n"/>
      <c r="C969" s="144" t="n"/>
      <c r="D969" s="140" t="n"/>
      <c r="E969" s="18" t="n"/>
      <c r="F969" s="33" t="inlineStr">
        <is>
          <t>馬堀FCルンデ</t>
        </is>
      </c>
      <c r="G969" s="35" t="inlineStr">
        <is>
          <t>1-3</t>
        </is>
      </c>
      <c r="H969" s="34">
        <f>IF(G700="0-1","×",IF(G700="1-1","△",IF(G700="1-0","〇",IF(G700="2-0","〇",IF(G700="2-2","△",IF(G700="2-1","〇",IF(G700="0-0","△",IF(G700="3-0","○",IF(G700="4-0","○",IF(G700="4-1","○","×"))))))))))</f>
        <v/>
      </c>
      <c r="I969" s="56" t="n"/>
      <c r="L969" s="6" t="n"/>
    </row>
    <row r="970">
      <c r="B970" s="46" t="n"/>
      <c r="C970" s="144" t="n"/>
      <c r="D970" s="140" t="n"/>
      <c r="E970" s="18" t="n"/>
      <c r="F970" s="33" t="inlineStr">
        <is>
          <t>TADO</t>
        </is>
      </c>
      <c r="G970" s="35" t="inlineStr">
        <is>
          <t>1-3</t>
        </is>
      </c>
      <c r="H970" s="34">
        <f>IF(G701="0-1","×",IF(G701="1-1","△",IF(G701="1-0","〇",IF(G701="2-0","〇",IF(G701="2-2","△",IF(G701="2-1","〇",IF(G701="0-0","△",IF(G701="3-0","○",IF(G701="4-0","○",IF(G701="4-1","○","×"))))))))))</f>
        <v/>
      </c>
      <c r="I970" s="56" t="n"/>
      <c r="L970" s="6" t="n"/>
    </row>
    <row r="971">
      <c r="B971" s="46" t="n"/>
      <c r="C971" s="144" t="n"/>
      <c r="D971" s="140" t="n"/>
      <c r="E971" s="18" t="n"/>
      <c r="F971" s="33" t="inlineStr">
        <is>
          <t>馬堀FCルンデ</t>
        </is>
      </c>
      <c r="G971" s="35" t="inlineStr">
        <is>
          <t>1-0</t>
        </is>
      </c>
      <c r="H971" s="34">
        <f>IF(G702="0-1","×",IF(G702="1-1","△",IF(G702="1-0","〇",IF(G702="2-0","〇",IF(G702="2-2","△",IF(G702="2-1","〇",IF(G702="0-0","△",IF(G702="3-0","○",IF(G702="4-0","○",IF(G702="4-1","○","×"))))))))))</f>
        <v/>
      </c>
      <c r="I971" s="56" t="n"/>
      <c r="L971" s="6" t="n"/>
    </row>
    <row r="972">
      <c r="B972" s="46" t="n"/>
      <c r="C972" s="144" t="n"/>
      <c r="D972" s="140" t="n"/>
      <c r="E972" s="18" t="n"/>
      <c r="F972" s="33" t="inlineStr">
        <is>
          <t>TADO</t>
        </is>
      </c>
      <c r="G972" s="35" t="inlineStr">
        <is>
          <t>4-0</t>
        </is>
      </c>
      <c r="H972" s="34">
        <f>IF(G703="0-1","×",IF(G703="1-1","△",IF(G703="1-0","〇",IF(G703="2-0","〇",IF(G703="2-2","△",IF(G703="2-1","〇",IF(G703="0-0","△",IF(G703="3-0","○",IF(G703="4-0","○",IF(G703="4-1","○","×"))))))))))</f>
        <v/>
      </c>
      <c r="I972" s="56" t="n"/>
      <c r="L972" s="6" t="n"/>
    </row>
    <row r="973">
      <c r="B973" s="46" t="n"/>
      <c r="C973" s="144" t="n"/>
      <c r="D973" s="140" t="n"/>
      <c r="E973" s="18" t="n"/>
      <c r="F973" s="36" t="inlineStr">
        <is>
          <t>馬堀FCルンデ</t>
        </is>
      </c>
      <c r="G973" s="38" t="inlineStr">
        <is>
          <t>4-2</t>
        </is>
      </c>
      <c r="H973" s="37" t="inlineStr">
        <is>
          <t>〇</t>
        </is>
      </c>
      <c r="I973" s="58" t="n"/>
      <c r="L973" s="6" t="n"/>
    </row>
    <row r="974">
      <c r="B974" s="63" t="n">
        <v>44674</v>
      </c>
      <c r="C974" s="145">
        <f>B974</f>
        <v/>
      </c>
      <c r="D974" s="64" t="inlineStr">
        <is>
          <t>TRM</t>
        </is>
      </c>
      <c r="E974" s="25" t="inlineStr">
        <is>
          <t>はまゆう</t>
        </is>
      </c>
      <c r="F974" s="61" t="inlineStr">
        <is>
          <t>たかとり</t>
        </is>
      </c>
      <c r="G974" s="41" t="inlineStr">
        <is>
          <t>4-0</t>
        </is>
      </c>
      <c r="H974" s="40">
        <f>IF(G705="0-1","×",IF(G705="1-1","△",IF(G705="1-0","〇",IF(G705="2-0","〇",IF(G705="2-2","△",IF(G705="2-1","〇",IF(G705="0-0","△",IF(G705="3-0","○",IF(G705="4-0","○","×")))))))))</f>
        <v/>
      </c>
      <c r="I974" s="62" t="n"/>
      <c r="L974" s="6" t="n"/>
    </row>
    <row r="975">
      <c r="B975" s="46" t="n"/>
      <c r="C975" s="144" t="n"/>
      <c r="D975" s="140" t="n"/>
      <c r="E975" s="18" t="n"/>
      <c r="F975" s="55" t="inlineStr">
        <is>
          <t>高坂</t>
        </is>
      </c>
      <c r="G975" s="35" t="inlineStr">
        <is>
          <t>1-2</t>
        </is>
      </c>
      <c r="H975" s="37">
        <f>IF(G706="0-1","×",IF(G706="1-1","△",IF(G706="1-0","〇",IF(G706="2-0","〇",IF(G706="2-2","△",IF(G706="2-1","〇",IF(G706="0-0","△","×")))))))</f>
        <v/>
      </c>
      <c r="I975" s="56" t="n"/>
      <c r="L975" s="6" t="n"/>
    </row>
    <row r="976">
      <c r="B976" s="63" t="n">
        <v>44653</v>
      </c>
      <c r="C976" s="145">
        <f>B976</f>
        <v/>
      </c>
      <c r="D976" s="64" t="inlineStr">
        <is>
          <t>ラディッシュカップ</t>
        </is>
      </c>
      <c r="E976" s="25" t="inlineStr">
        <is>
          <t>岬陽小学校</t>
        </is>
      </c>
      <c r="F976" s="53" t="inlineStr">
        <is>
          <t>大楠少年サッカー友の会</t>
        </is>
      </c>
      <c r="G976" s="32" t="inlineStr">
        <is>
          <t>1-0</t>
        </is>
      </c>
      <c r="H976" s="40">
        <f>IF(G707="0-1","×",IF(G707="1-1","△",IF(G707="1-0","〇",IF(G707="2-0","〇",IF(G707="2-2","△",IF(G707="2-1","〇",IF(G707="0-0","△","×")))))))</f>
        <v/>
      </c>
      <c r="I976" s="54" t="n"/>
      <c r="L976" s="6" t="n"/>
    </row>
    <row r="977">
      <c r="B977" s="46" t="n"/>
      <c r="C977" s="144" t="n"/>
      <c r="D977" s="140" t="n"/>
      <c r="E977" s="18" t="n"/>
      <c r="F977" s="55" t="inlineStr">
        <is>
          <t>ALLZ</t>
        </is>
      </c>
      <c r="G977" s="35" t="inlineStr">
        <is>
          <t>2-1</t>
        </is>
      </c>
      <c r="H977" s="40">
        <f>IF(G708="0-1","×",IF(G708="1-1","△",IF(G708="1-0","〇",IF(G708="2-0","〇",IF(G708="2-2","△",IF(G708="2-1","〇",IF(G708="0-0","△","×")))))))</f>
        <v/>
      </c>
      <c r="I977" s="56" t="n"/>
      <c r="L977" s="6" t="n"/>
    </row>
    <row r="978">
      <c r="B978" s="49" t="n"/>
      <c r="C978" s="146" t="n"/>
      <c r="D978" s="50" t="n"/>
      <c r="E978" s="19" t="n"/>
      <c r="F978" s="57" t="inlineStr">
        <is>
          <t>ジェントス</t>
        </is>
      </c>
      <c r="G978" s="38" t="inlineStr">
        <is>
          <t>0-0</t>
        </is>
      </c>
      <c r="H978" s="37" t="inlineStr">
        <is>
          <t>〇</t>
        </is>
      </c>
      <c r="I978" s="58" t="inlineStr">
        <is>
          <t>PK2-1</t>
        </is>
      </c>
      <c r="L978" s="6" t="n"/>
    </row>
    <row r="979">
      <c r="B979" s="46" t="n">
        <v>44618</v>
      </c>
      <c r="C979" s="144">
        <f>B979</f>
        <v/>
      </c>
      <c r="D979" s="140" t="inlineStr">
        <is>
          <t>高坂カップ</t>
        </is>
      </c>
      <c r="E979" s="18" t="inlineStr">
        <is>
          <t>高坂小学校</t>
        </is>
      </c>
      <c r="F979" s="61" t="inlineStr">
        <is>
          <t>FC高坂</t>
        </is>
      </c>
      <c r="G979" s="41" t="inlineStr">
        <is>
          <t>1-0</t>
        </is>
      </c>
      <c r="H979" s="40">
        <f>IF(G710="0-1","×",IF(G710="1-1","△",IF(G710="1-0","〇",IF(G710="2-0","〇",IF(G710="2-2","△",IF(G710="2-1","〇",IF(G710="0-0","△","×")))))))</f>
        <v/>
      </c>
      <c r="I979" s="62" t="n"/>
      <c r="L979" s="6" t="n"/>
    </row>
    <row r="980">
      <c r="B980" s="46" t="n"/>
      <c r="C980" s="144" t="n"/>
      <c r="D980" s="140" t="n"/>
      <c r="E980" s="18" t="n"/>
      <c r="F980" s="55" t="inlineStr">
        <is>
          <t>大津FC</t>
        </is>
      </c>
      <c r="G980" s="35" t="inlineStr">
        <is>
          <t>2-1</t>
        </is>
      </c>
      <c r="H980" s="40">
        <f>IF(G711="0-1","×",IF(G711="1-1","△",IF(G711="1-0","〇",IF(G711="2-0","〇",IF(G711="2-2","△",IF(G711="2-1","〇",IF(G711="0-0","△","×")))))))</f>
        <v/>
      </c>
      <c r="I980" s="56" t="n"/>
      <c r="L980" s="6" t="n"/>
    </row>
    <row r="981">
      <c r="B981" s="46" t="n"/>
      <c r="C981" s="144" t="n"/>
      <c r="D981" s="140" t="n"/>
      <c r="E981" s="18" t="n"/>
      <c r="F981" s="55" t="inlineStr">
        <is>
          <t>大楠少年サッカー友の会</t>
        </is>
      </c>
      <c r="G981" s="35" t="inlineStr">
        <is>
          <t>5-0</t>
        </is>
      </c>
      <c r="H981" s="40" t="inlineStr">
        <is>
          <t>〇</t>
        </is>
      </c>
      <c r="I981" s="56" t="n"/>
      <c r="L981" s="6" t="n"/>
    </row>
    <row r="982">
      <c r="B982" s="46" t="n"/>
      <c r="C982" s="144" t="n"/>
      <c r="D982" s="140" t="n"/>
      <c r="E982" s="18" t="n"/>
      <c r="F982" s="55" t="inlineStr">
        <is>
          <t>久里浜FC</t>
        </is>
      </c>
      <c r="G982" s="35" t="inlineStr">
        <is>
          <t>8-0</t>
        </is>
      </c>
      <c r="H982" s="75" t="inlineStr">
        <is>
          <t>〇</t>
        </is>
      </c>
      <c r="I982" s="56" t="n"/>
      <c r="L982" s="6" t="n"/>
    </row>
    <row r="983">
      <c r="B983" s="63" t="n">
        <v>44615</v>
      </c>
      <c r="C983" s="145">
        <f>B983</f>
        <v/>
      </c>
      <c r="D983" s="64" t="inlineStr">
        <is>
          <t>低学年大会</t>
        </is>
      </c>
      <c r="E983" s="25" t="inlineStr">
        <is>
          <t>明浜小学校</t>
        </is>
      </c>
      <c r="F983" s="53" t="inlineStr">
        <is>
          <t>TADOひかり</t>
        </is>
      </c>
      <c r="G983" s="32" t="inlineStr">
        <is>
          <t>2-3</t>
        </is>
      </c>
      <c r="H983" s="31" t="inlineStr">
        <is>
          <t>×</t>
        </is>
      </c>
      <c r="I983" s="54" t="n"/>
      <c r="L983" s="6" t="n"/>
    </row>
    <row r="984">
      <c r="B984" s="49" t="n"/>
      <c r="C984" s="146" t="n"/>
      <c r="D984" s="50" t="n"/>
      <c r="E984" s="19" t="n"/>
      <c r="F984" s="57" t="inlineStr">
        <is>
          <t>佐野ベアーズ</t>
        </is>
      </c>
      <c r="G984" s="38" t="inlineStr">
        <is>
          <t>2-7</t>
        </is>
      </c>
      <c r="H984" s="37" t="inlineStr">
        <is>
          <t>×</t>
        </is>
      </c>
      <c r="I984" s="58" t="inlineStr">
        <is>
          <t>TRM</t>
        </is>
      </c>
      <c r="L984" s="6" t="n"/>
    </row>
    <row r="985">
      <c r="B985" s="67" t="n">
        <v>44612</v>
      </c>
      <c r="C985" s="147" t="inlineStr">
        <is>
          <t>日</t>
        </is>
      </c>
      <c r="D985" s="68" t="inlineStr">
        <is>
          <t>三浦半島大会5位決定戦</t>
        </is>
      </c>
      <c r="E985" s="27" t="inlineStr">
        <is>
          <t>リーフスタジアム</t>
        </is>
      </c>
      <c r="F985" s="69" t="inlineStr">
        <is>
          <t>久里浜FC</t>
        </is>
      </c>
      <c r="G985" s="29" t="inlineStr">
        <is>
          <t>1-1</t>
        </is>
      </c>
      <c r="H985" s="28" t="inlineStr">
        <is>
          <t>〇</t>
        </is>
      </c>
      <c r="I985" s="70" t="inlineStr">
        <is>
          <t>PK2-1</t>
        </is>
      </c>
      <c r="L985" s="6" t="n"/>
    </row>
    <row r="986">
      <c r="B986" s="63" t="n">
        <v>44577</v>
      </c>
      <c r="C986" s="145">
        <f>B986</f>
        <v/>
      </c>
      <c r="D986" s="64" t="inlineStr">
        <is>
          <t>三浦半島大会</t>
        </is>
      </c>
      <c r="E986" s="25" t="inlineStr">
        <is>
          <t>池子の森</t>
        </is>
      </c>
      <c r="F986" s="53" t="inlineStr">
        <is>
          <t>TODOひかり</t>
        </is>
      </c>
      <c r="G986" s="32" t="inlineStr">
        <is>
          <t>0-1</t>
        </is>
      </c>
      <c r="H986" s="31" t="inlineStr">
        <is>
          <t>×</t>
        </is>
      </c>
      <c r="I986" s="54" t="n"/>
      <c r="L986" s="6" t="n"/>
    </row>
    <row r="987">
      <c r="B987" s="63" t="n">
        <v>44571</v>
      </c>
      <c r="C987" s="145">
        <f>B987</f>
        <v/>
      </c>
      <c r="D987" s="64" t="inlineStr">
        <is>
          <t>三浦半島大会</t>
        </is>
      </c>
      <c r="E987" s="25" t="inlineStr">
        <is>
          <t>浦賀中学校</t>
        </is>
      </c>
      <c r="F987" s="53" t="inlineStr">
        <is>
          <t>高坂</t>
        </is>
      </c>
      <c r="G987" s="32" t="inlineStr">
        <is>
          <t>1-0</t>
        </is>
      </c>
      <c r="H987" s="31" t="inlineStr">
        <is>
          <t>〇</t>
        </is>
      </c>
      <c r="I987" s="54" t="n"/>
      <c r="L987" s="6" t="n"/>
    </row>
    <row r="988">
      <c r="B988" s="49" t="n"/>
      <c r="C988" s="146" t="n"/>
      <c r="D988" s="50" t="n"/>
      <c r="E988" s="19" t="n"/>
      <c r="F988" s="57" t="inlineStr">
        <is>
          <t>大津FC</t>
        </is>
      </c>
      <c r="G988" s="38" t="inlineStr">
        <is>
          <t>4-0</t>
        </is>
      </c>
      <c r="H988" s="37" t="inlineStr">
        <is>
          <t>〇</t>
        </is>
      </c>
      <c r="I988" s="58" t="n"/>
      <c r="L988" s="6" t="n"/>
    </row>
    <row r="989" customFormat="1" s="141">
      <c r="B989" s="63" t="n">
        <v>44555</v>
      </c>
      <c r="C989" s="145">
        <f>B989</f>
        <v/>
      </c>
      <c r="D989" s="140" t="inlineStr">
        <is>
          <t>怒鳴らないサッカー大会</t>
        </is>
      </c>
      <c r="E989" s="18" t="inlineStr">
        <is>
          <t>横須賀アリーナ</t>
        </is>
      </c>
      <c r="F989" s="53" t="inlineStr">
        <is>
          <t>三春（B）</t>
        </is>
      </c>
      <c r="G989" s="32" t="inlineStr">
        <is>
          <t>1-1</t>
        </is>
      </c>
      <c r="H989" s="34" t="inlineStr">
        <is>
          <t>△</t>
        </is>
      </c>
      <c r="I989" s="54" t="n"/>
      <c r="L989" s="6" t="n"/>
    </row>
    <row r="990">
      <c r="B990" s="46" t="n"/>
      <c r="C990" s="144" t="n"/>
      <c r="D990" s="140" t="n"/>
      <c r="E990" s="18" t="n"/>
      <c r="F990" s="55" t="inlineStr">
        <is>
          <t>鴨居（A）</t>
        </is>
      </c>
      <c r="G990" s="35" t="inlineStr">
        <is>
          <t>1-0</t>
        </is>
      </c>
      <c r="H990" s="34" t="inlineStr">
        <is>
          <t>〇</t>
        </is>
      </c>
      <c r="I990" s="56" t="n"/>
      <c r="L990" s="6" t="n"/>
    </row>
    <row r="991">
      <c r="B991" s="46" t="n"/>
      <c r="C991" s="144" t="n"/>
      <c r="D991" s="140" t="n"/>
      <c r="E991" s="18" t="n"/>
      <c r="F991" s="55" t="inlineStr">
        <is>
          <t>三春（A）</t>
        </is>
      </c>
      <c r="G991" s="35" t="inlineStr">
        <is>
          <t>2-2</t>
        </is>
      </c>
      <c r="H991" s="34" t="inlineStr">
        <is>
          <t>△</t>
        </is>
      </c>
      <c r="I991" s="56" t="n"/>
      <c r="L991" s="6" t="n"/>
    </row>
    <row r="992">
      <c r="B992" s="46" t="n"/>
      <c r="C992" s="144" t="n"/>
      <c r="D992" s="140" t="n"/>
      <c r="E992" s="18" t="n"/>
      <c r="F992" s="55" t="inlineStr">
        <is>
          <t>シーガルズ（B）</t>
        </is>
      </c>
      <c r="G992" s="35" t="inlineStr">
        <is>
          <t>0-2</t>
        </is>
      </c>
      <c r="H992" s="34" t="inlineStr">
        <is>
          <t>×</t>
        </is>
      </c>
      <c r="I992" s="56" t="n"/>
      <c r="L992" s="6" t="n"/>
    </row>
    <row r="993">
      <c r="B993" s="46" t="n"/>
      <c r="C993" s="144" t="n"/>
      <c r="D993" s="140" t="n"/>
      <c r="E993" s="18" t="n"/>
      <c r="F993" s="55" t="inlineStr">
        <is>
          <t>久里浜</t>
        </is>
      </c>
      <c r="G993" s="35" t="inlineStr">
        <is>
          <t>4-0</t>
        </is>
      </c>
      <c r="H993" s="34" t="inlineStr">
        <is>
          <t>〇</t>
        </is>
      </c>
      <c r="I993" s="56" t="n"/>
      <c r="L993" s="6" t="n"/>
    </row>
    <row r="994">
      <c r="B994" s="46" t="n"/>
      <c r="C994" s="144" t="n"/>
      <c r="D994" s="140" t="n"/>
      <c r="E994" s="18" t="n"/>
      <c r="F994" s="55" t="inlineStr">
        <is>
          <t>シーガルズ（A）</t>
        </is>
      </c>
      <c r="G994" s="35" t="inlineStr">
        <is>
          <t>0-2</t>
        </is>
      </c>
      <c r="H994" s="34" t="inlineStr">
        <is>
          <t>×</t>
        </is>
      </c>
      <c r="I994" s="56" t="n"/>
      <c r="L994" s="6" t="n"/>
    </row>
    <row r="995">
      <c r="B995" s="46" t="n"/>
      <c r="C995" s="144" t="n"/>
      <c r="D995" s="140" t="n"/>
      <c r="E995" s="18" t="n"/>
      <c r="F995" s="55" t="inlineStr">
        <is>
          <t>鴨居（B）</t>
        </is>
      </c>
      <c r="G995" s="22" t="inlineStr">
        <is>
          <t>0-1</t>
        </is>
      </c>
      <c r="H995" s="23" t="inlineStr">
        <is>
          <t>×</t>
        </is>
      </c>
      <c r="I995" s="47" t="n"/>
      <c r="L995" s="6" t="n"/>
    </row>
    <row r="996">
      <c r="B996" s="63" t="n">
        <v>44548</v>
      </c>
      <c r="C996" s="145">
        <f>B996</f>
        <v/>
      </c>
      <c r="D996" s="64" t="inlineStr">
        <is>
          <t>低学年特別大会</t>
        </is>
      </c>
      <c r="E996" s="25" t="inlineStr">
        <is>
          <t>船越小学校</t>
        </is>
      </c>
      <c r="F996" s="53" t="inlineStr">
        <is>
          <t>佐野ベアーズ</t>
        </is>
      </c>
      <c r="G996" s="32" t="inlineStr">
        <is>
          <t>3-0</t>
        </is>
      </c>
      <c r="H996" s="31" t="inlineStr">
        <is>
          <t>〇</t>
        </is>
      </c>
      <c r="I996" s="54" t="n"/>
      <c r="L996" s="6" t="n"/>
    </row>
    <row r="997">
      <c r="B997" s="49" t="n"/>
      <c r="C997" s="146" t="n"/>
      <c r="D997" s="50" t="n"/>
      <c r="E997" s="19" t="n"/>
      <c r="F997" s="57" t="inlineStr">
        <is>
          <t>シーガルズ</t>
        </is>
      </c>
      <c r="G997" s="38" t="inlineStr">
        <is>
          <t>1-2</t>
        </is>
      </c>
      <c r="H997" s="37" t="inlineStr">
        <is>
          <t>×</t>
        </is>
      </c>
      <c r="I997" s="58" t="n"/>
      <c r="L997" s="6" t="n"/>
    </row>
    <row r="998">
      <c r="B998" s="63" t="n">
        <v>44534</v>
      </c>
      <c r="C998" s="145">
        <f>B998</f>
        <v/>
      </c>
      <c r="D998" s="64" t="inlineStr">
        <is>
          <t>低学年特別大会</t>
        </is>
      </c>
      <c r="E998" s="25" t="inlineStr">
        <is>
          <t>明浜小学校</t>
        </is>
      </c>
      <c r="F998" s="53" t="inlineStr">
        <is>
          <t>津久井ペガサス</t>
        </is>
      </c>
      <c r="G998" s="32" t="inlineStr">
        <is>
          <t>6-3</t>
        </is>
      </c>
      <c r="H998" s="31" t="inlineStr">
        <is>
          <t>〇</t>
        </is>
      </c>
      <c r="I998" s="54" t="n"/>
      <c r="L998" s="6" t="n"/>
    </row>
    <row r="999">
      <c r="B999" s="49" t="n"/>
      <c r="C999" s="146" t="n"/>
      <c r="D999" s="50" t="n"/>
      <c r="E999" s="19" t="n"/>
      <c r="F999" s="57" t="inlineStr">
        <is>
          <t>久里浜FC</t>
        </is>
      </c>
      <c r="G999" s="38" t="inlineStr">
        <is>
          <t>8-1</t>
        </is>
      </c>
      <c r="H999" s="37" t="inlineStr">
        <is>
          <t>〇</t>
        </is>
      </c>
      <c r="I999" s="58" t="inlineStr">
        <is>
          <t>TRM</t>
        </is>
      </c>
      <c r="L999" s="6" t="n"/>
    </row>
    <row r="1000" customFormat="1" s="141">
      <c r="B1000" s="63" t="n">
        <v>44534</v>
      </c>
      <c r="C1000" s="145">
        <f>B1000</f>
        <v/>
      </c>
      <c r="D1000" s="64" t="inlineStr">
        <is>
          <t>I.Oリーグ</t>
        </is>
      </c>
      <c r="E1000" s="25" t="inlineStr">
        <is>
          <t>岩戸小学校</t>
        </is>
      </c>
      <c r="F1000" s="53" t="inlineStr">
        <is>
          <t>大津FC</t>
        </is>
      </c>
      <c r="G1000" s="32" t="inlineStr">
        <is>
          <t>4-0</t>
        </is>
      </c>
      <c r="H1000" s="31" t="inlineStr">
        <is>
          <t>〇</t>
        </is>
      </c>
      <c r="I1000" s="54" t="n"/>
      <c r="L1000" s="6" t="n"/>
    </row>
    <row r="1001">
      <c r="B1001" s="49" t="n"/>
      <c r="C1001" s="146" t="n"/>
      <c r="D1001" s="50" t="n"/>
      <c r="E1001" s="19" t="n"/>
      <c r="F1001" s="57" t="inlineStr">
        <is>
          <t>鴨居SC</t>
        </is>
      </c>
      <c r="G1001" s="38" t="inlineStr">
        <is>
          <t>6-3</t>
        </is>
      </c>
      <c r="H1001" s="37" t="inlineStr">
        <is>
          <t>〇</t>
        </is>
      </c>
      <c r="I1001" s="58" t="inlineStr">
        <is>
          <t>TRM</t>
        </is>
      </c>
      <c r="L1001" s="6" t="n"/>
    </row>
    <row r="1002">
      <c r="B1002" s="63" t="n">
        <v>44521</v>
      </c>
      <c r="C1002" s="145">
        <f>B1002</f>
        <v/>
      </c>
      <c r="D1002" s="64" t="inlineStr">
        <is>
          <t>I.Oリーグ</t>
        </is>
      </c>
      <c r="E1002" s="25" t="inlineStr">
        <is>
          <t>森崎小学校</t>
        </is>
      </c>
      <c r="F1002" s="53" t="inlineStr">
        <is>
          <t>I.O</t>
        </is>
      </c>
      <c r="G1002" s="32" t="inlineStr">
        <is>
          <t>5-1</t>
        </is>
      </c>
      <c r="H1002" s="31" t="inlineStr">
        <is>
          <t>〇</t>
        </is>
      </c>
      <c r="I1002" s="54" t="n"/>
      <c r="L1002" s="6" t="n"/>
    </row>
    <row r="1003">
      <c r="B1003" s="49" t="n"/>
      <c r="C1003" s="146" t="n"/>
      <c r="D1003" s="50" t="n"/>
      <c r="E1003" s="19" t="n"/>
      <c r="F1003" s="57" t="inlineStr">
        <is>
          <t>鴨居SC</t>
        </is>
      </c>
      <c r="G1003" s="38" t="inlineStr">
        <is>
          <t>8-1</t>
        </is>
      </c>
      <c r="H1003" s="37" t="inlineStr">
        <is>
          <t>〇</t>
        </is>
      </c>
      <c r="I1003" s="58" t="n"/>
      <c r="L1003" s="6" t="n"/>
    </row>
    <row r="1004" customFormat="1" s="141">
      <c r="B1004" s="63" t="n">
        <v>44506</v>
      </c>
      <c r="C1004" s="145">
        <f>B1004</f>
        <v/>
      </c>
      <c r="D1004" s="64" t="inlineStr">
        <is>
          <t>明浜カップ</t>
        </is>
      </c>
      <c r="E1004" s="25" t="inlineStr">
        <is>
          <t>明浜小学校</t>
        </is>
      </c>
      <c r="F1004" s="53" t="inlineStr">
        <is>
          <t>久里浜FC</t>
        </is>
      </c>
      <c r="G1004" s="32" t="inlineStr">
        <is>
          <t>7-0</t>
        </is>
      </c>
      <c r="H1004" s="34" t="inlineStr">
        <is>
          <t>〇</t>
        </is>
      </c>
      <c r="I1004" s="54" t="n"/>
      <c r="L1004" s="6" t="n"/>
    </row>
    <row r="1005">
      <c r="B1005" s="46" t="n"/>
      <c r="C1005" s="144" t="n"/>
      <c r="D1005" s="140" t="n"/>
      <c r="E1005" s="18" t="n"/>
      <c r="F1005" s="55" t="inlineStr">
        <is>
          <t>ALLZ</t>
        </is>
      </c>
      <c r="G1005" s="35" t="inlineStr">
        <is>
          <t>2-0</t>
        </is>
      </c>
      <c r="H1005" s="34" t="inlineStr">
        <is>
          <t>〇</t>
        </is>
      </c>
      <c r="I1005" s="56" t="n"/>
      <c r="L1005" s="7" t="n"/>
      <c r="M1005" s="140" t="n"/>
      <c r="N1005" s="140" t="n"/>
      <c r="O1005" s="140" t="n"/>
    </row>
    <row r="1006">
      <c r="B1006" s="46" t="n"/>
      <c r="C1006" s="144" t="n"/>
      <c r="D1006" s="140" t="n"/>
      <c r="E1006" s="18" t="n"/>
      <c r="F1006" s="55" t="inlineStr">
        <is>
          <t>野庭</t>
        </is>
      </c>
      <c r="G1006" s="35" t="inlineStr">
        <is>
          <t>2-0</t>
        </is>
      </c>
      <c r="H1006" s="34" t="inlineStr">
        <is>
          <t>〇</t>
        </is>
      </c>
      <c r="I1006" s="56" t="n"/>
      <c r="L1006" s="7" t="n"/>
      <c r="M1006" s="140" t="n"/>
      <c r="N1006" s="140" t="n"/>
      <c r="O1006" s="140" t="n"/>
    </row>
    <row r="1007">
      <c r="B1007" s="49" t="n"/>
      <c r="C1007" s="146" t="n"/>
      <c r="D1007" s="50" t="n"/>
      <c r="E1007" s="19" t="n"/>
      <c r="F1007" s="57" t="inlineStr">
        <is>
          <t>シーガルズ</t>
        </is>
      </c>
      <c r="G1007" s="38" t="inlineStr">
        <is>
          <t>3-1</t>
        </is>
      </c>
      <c r="H1007" s="37" t="inlineStr">
        <is>
          <t>〇</t>
        </is>
      </c>
      <c r="I1007" s="58" t="n"/>
      <c r="L1007" s="7" t="n"/>
      <c r="M1007" s="140" t="n"/>
      <c r="N1007" s="140" t="n"/>
      <c r="O1007" s="140" t="n"/>
    </row>
    <row r="1008">
      <c r="B1008" s="63" t="n">
        <v>44479</v>
      </c>
      <c r="C1008" s="145">
        <f>B1008</f>
        <v/>
      </c>
      <c r="D1008" s="64" t="inlineStr">
        <is>
          <t>I.Oリーグ</t>
        </is>
      </c>
      <c r="E1008" s="25" t="inlineStr">
        <is>
          <t>森崎小学校</t>
        </is>
      </c>
      <c r="F1008" s="53" t="inlineStr">
        <is>
          <t>長井ウィングス</t>
        </is>
      </c>
      <c r="G1008" s="32" t="inlineStr">
        <is>
          <t>2-0</t>
        </is>
      </c>
      <c r="H1008" s="31" t="inlineStr">
        <is>
          <t>〇</t>
        </is>
      </c>
      <c r="I1008" s="54" t="n"/>
      <c r="L1008" s="7" t="n"/>
      <c r="M1008" s="140" t="n"/>
      <c r="N1008" s="140" t="n"/>
      <c r="O1008" s="140" t="n"/>
    </row>
    <row r="1009">
      <c r="B1009" s="49" t="n"/>
      <c r="C1009" s="146" t="n"/>
      <c r="D1009" s="50" t="n"/>
      <c r="E1009" s="19" t="n"/>
      <c r="F1009" s="57" t="inlineStr">
        <is>
          <t>津久井ペガサス</t>
        </is>
      </c>
      <c r="G1009" s="38" t="inlineStr">
        <is>
          <t>3-2</t>
        </is>
      </c>
      <c r="H1009" s="37" t="inlineStr">
        <is>
          <t>〇</t>
        </is>
      </c>
      <c r="I1009" s="58" t="n"/>
      <c r="L1009" s="7" t="n"/>
      <c r="M1009" s="140" t="n"/>
      <c r="N1009" s="140" t="n"/>
      <c r="O1009" s="140" t="n"/>
    </row>
    <row r="1010" customFormat="1" s="141">
      <c r="B1010" s="63" t="n">
        <v>44417</v>
      </c>
      <c r="C1010" s="145">
        <f>B1010</f>
        <v/>
      </c>
      <c r="D1010" s="64" t="inlineStr">
        <is>
          <t>シーガルズ杯</t>
        </is>
      </c>
      <c r="E1010" s="25" t="inlineStr">
        <is>
          <t>リーフスタジアム</t>
        </is>
      </c>
      <c r="F1010" s="53" t="inlineStr">
        <is>
          <t>シーガルズS</t>
        </is>
      </c>
      <c r="G1010" s="32" t="inlineStr">
        <is>
          <t>0-2</t>
        </is>
      </c>
      <c r="H1010" s="31" t="inlineStr">
        <is>
          <t>×</t>
        </is>
      </c>
      <c r="I1010" s="54" t="n"/>
      <c r="L1010" s="7" t="n"/>
      <c r="M1010" s="140" t="n"/>
      <c r="N1010" s="140" t="n"/>
      <c r="O1010" s="140" t="n"/>
    </row>
    <row r="1011">
      <c r="B1011" s="46" t="n"/>
      <c r="C1011" s="144" t="n"/>
      <c r="D1011" s="140" t="n"/>
      <c r="E1011" s="18" t="n"/>
      <c r="F1011" s="55" t="inlineStr">
        <is>
          <t>六会湘南台</t>
        </is>
      </c>
      <c r="G1011" s="35" t="inlineStr">
        <is>
          <t>1-0</t>
        </is>
      </c>
      <c r="H1011" s="34" t="inlineStr">
        <is>
          <t>〇</t>
        </is>
      </c>
      <c r="I1011" s="56" t="n"/>
      <c r="L1011" s="7" t="n"/>
      <c r="M1011" s="140" t="n"/>
      <c r="N1011" s="140" t="n"/>
      <c r="O1011" s="140" t="n"/>
    </row>
    <row r="1012">
      <c r="B1012" s="46" t="n"/>
      <c r="C1012" s="144" t="n"/>
      <c r="D1012" s="140" t="n"/>
      <c r="E1012" s="18" t="n"/>
      <c r="F1012" s="55" t="inlineStr">
        <is>
          <t>太尾</t>
        </is>
      </c>
      <c r="G1012" s="35" t="inlineStr">
        <is>
          <t>0-3</t>
        </is>
      </c>
      <c r="H1012" s="34" t="inlineStr">
        <is>
          <t>×</t>
        </is>
      </c>
      <c r="I1012" s="56" t="n"/>
      <c r="L1012" s="7" t="n"/>
      <c r="M1012" s="140" t="n"/>
      <c r="N1012" s="140" t="n"/>
      <c r="O1012" s="140" t="n"/>
    </row>
    <row r="1013">
      <c r="B1013" s="46" t="n"/>
      <c r="C1013" s="144" t="n"/>
      <c r="D1013" s="140" t="n"/>
      <c r="E1013" s="18" t="n"/>
      <c r="F1013" s="55" t="inlineStr">
        <is>
          <t>カルパ</t>
        </is>
      </c>
      <c r="G1013" s="35" t="inlineStr">
        <is>
          <t>1-4</t>
        </is>
      </c>
      <c r="H1013" s="34" t="inlineStr">
        <is>
          <t>×</t>
        </is>
      </c>
      <c r="I1013" s="56" t="n"/>
      <c r="L1013" s="7" t="n"/>
      <c r="M1013" s="140" t="n"/>
      <c r="N1013" s="140" t="n"/>
      <c r="O1013" s="140" t="n"/>
    </row>
    <row r="1014">
      <c r="B1014" s="49" t="n"/>
      <c r="C1014" s="146" t="n"/>
      <c r="D1014" s="50" t="n"/>
      <c r="E1014" s="19" t="n"/>
      <c r="F1014" s="57" t="inlineStr">
        <is>
          <t>TADOなかよしSC</t>
        </is>
      </c>
      <c r="G1014" s="38" t="inlineStr">
        <is>
          <t>0-3</t>
        </is>
      </c>
      <c r="H1014" s="37" t="inlineStr">
        <is>
          <t>×</t>
        </is>
      </c>
      <c r="I1014" s="58" t="n"/>
      <c r="L1014" s="7" t="n"/>
      <c r="M1014" s="140" t="n"/>
      <c r="N1014" s="140" t="n"/>
      <c r="O1014" s="140" t="n"/>
    </row>
    <row r="1015">
      <c r="B1015" s="63" t="n">
        <v>44395</v>
      </c>
      <c r="C1015" s="145">
        <f>B1015</f>
        <v/>
      </c>
      <c r="D1015" s="64" t="inlineStr">
        <is>
          <t>久里浜カップ</t>
        </is>
      </c>
      <c r="E1015" s="25" t="inlineStr">
        <is>
          <t>久里浜小学校</t>
        </is>
      </c>
      <c r="F1015" s="53" t="inlineStr">
        <is>
          <t>高坂</t>
        </is>
      </c>
      <c r="G1015" s="32" t="inlineStr">
        <is>
          <t>0-1</t>
        </is>
      </c>
      <c r="H1015" s="31" t="inlineStr">
        <is>
          <t>×</t>
        </is>
      </c>
      <c r="I1015" s="54" t="n"/>
      <c r="L1015" s="7" t="n"/>
      <c r="M1015" s="140" t="n"/>
      <c r="N1015" s="140" t="n"/>
      <c r="O1015" s="140" t="n"/>
    </row>
    <row r="1016" customFormat="1" s="141">
      <c r="B1016" s="46" t="n"/>
      <c r="C1016" s="144" t="n"/>
      <c r="D1016" s="140" t="n"/>
      <c r="E1016" s="18" t="n"/>
      <c r="F1016" s="55" t="inlineStr">
        <is>
          <t>I.O</t>
        </is>
      </c>
      <c r="G1016" s="35" t="inlineStr">
        <is>
          <t>1-0</t>
        </is>
      </c>
      <c r="H1016" s="34" t="inlineStr">
        <is>
          <t>〇</t>
        </is>
      </c>
      <c r="I1016" s="56" t="n"/>
      <c r="L1016" s="7" t="n"/>
      <c r="M1016" s="140" t="n"/>
      <c r="N1016" s="140" t="n"/>
      <c r="O1016" s="140" t="n"/>
    </row>
    <row r="1017">
      <c r="B1017" s="46" t="n"/>
      <c r="C1017" s="144" t="n"/>
      <c r="D1017" s="140" t="n"/>
      <c r="E1017" s="18" t="n"/>
      <c r="F1017" s="55" t="inlineStr">
        <is>
          <t>三春</t>
        </is>
      </c>
      <c r="G1017" s="35" t="inlineStr">
        <is>
          <t>2-1</t>
        </is>
      </c>
      <c r="H1017" s="34" t="inlineStr">
        <is>
          <t>〇</t>
        </is>
      </c>
      <c r="I1017" s="56" t="n"/>
      <c r="L1017" s="7" t="n"/>
      <c r="M1017" s="140" t="n"/>
      <c r="N1017" s="140" t="n"/>
      <c r="O1017" s="140" t="n"/>
    </row>
    <row r="1018">
      <c r="B1018" s="46" t="n"/>
      <c r="C1018" s="144" t="n"/>
      <c r="D1018" s="140" t="n"/>
      <c r="E1018" s="18" t="n"/>
      <c r="F1018" s="55" t="inlineStr">
        <is>
          <t>シーガルズ</t>
        </is>
      </c>
      <c r="G1018" s="35" t="inlineStr">
        <is>
          <t>0-0</t>
        </is>
      </c>
      <c r="H1018" s="34" t="inlineStr">
        <is>
          <t>〇</t>
        </is>
      </c>
      <c r="I1018" s="56" t="inlineStr">
        <is>
          <t>PK（3-2）</t>
        </is>
      </c>
      <c r="L1018" s="7" t="n"/>
      <c r="M1018" s="140" t="n"/>
      <c r="N1018" s="140" t="n"/>
      <c r="O1018" s="140" t="n"/>
    </row>
    <row r="1019">
      <c r="B1019" s="49" t="n"/>
      <c r="C1019" s="146" t="n"/>
      <c r="D1019" s="50" t="n"/>
      <c r="E1019" s="19" t="n"/>
      <c r="F1019" s="57" t="inlineStr">
        <is>
          <t>高坂</t>
        </is>
      </c>
      <c r="G1019" s="38" t="inlineStr">
        <is>
          <t>1-1</t>
        </is>
      </c>
      <c r="H1019" s="37" t="inlineStr">
        <is>
          <t>×</t>
        </is>
      </c>
      <c r="I1019" s="58" t="inlineStr">
        <is>
          <t>PK（1-3）</t>
        </is>
      </c>
      <c r="L1019" s="7" t="n"/>
      <c r="M1019" s="140" t="n"/>
      <c r="N1019" s="140" t="n"/>
      <c r="O1019" s="140" t="n"/>
    </row>
    <row r="1020">
      <c r="B1020" s="63" t="n">
        <v>44387</v>
      </c>
      <c r="C1020" s="145">
        <f>B1020</f>
        <v/>
      </c>
      <c r="D1020" s="64" t="inlineStr">
        <is>
          <t>I.Oリーグ</t>
        </is>
      </c>
      <c r="E1020" s="25" t="inlineStr">
        <is>
          <t>森崎小学校</t>
        </is>
      </c>
      <c r="F1020" s="53" t="inlineStr">
        <is>
          <t>津久井ペガサス</t>
        </is>
      </c>
      <c r="G1020" s="32" t="inlineStr">
        <is>
          <t>5-1</t>
        </is>
      </c>
      <c r="H1020" s="31" t="inlineStr">
        <is>
          <t>〇</t>
        </is>
      </c>
      <c r="I1020" s="54" t="n"/>
      <c r="L1020" s="7" t="n"/>
      <c r="M1020" s="140" t="n"/>
      <c r="N1020" s="140" t="n"/>
      <c r="O1020" s="140" t="n"/>
    </row>
    <row r="1021">
      <c r="B1021" s="46" t="n"/>
      <c r="C1021" s="144" t="n"/>
      <c r="D1021" s="140" t="n"/>
      <c r="E1021" s="18" t="n"/>
      <c r="F1021" s="55" t="inlineStr">
        <is>
          <t>長井ウィングス</t>
        </is>
      </c>
      <c r="G1021" s="35" t="inlineStr">
        <is>
          <t>0-1</t>
        </is>
      </c>
      <c r="H1021" s="34" t="inlineStr">
        <is>
          <t>×</t>
        </is>
      </c>
      <c r="I1021" s="56" t="n"/>
      <c r="L1021" s="7" t="n"/>
      <c r="M1021" s="140" t="n"/>
      <c r="N1021" s="140" t="n"/>
      <c r="O1021" s="140" t="n"/>
    </row>
    <row r="1022" customFormat="1" s="141">
      <c r="B1022" s="49" t="n"/>
      <c r="C1022" s="146" t="n"/>
      <c r="D1022" s="50" t="n"/>
      <c r="E1022" s="19" t="n"/>
      <c r="F1022" s="74" t="inlineStr">
        <is>
          <t>大津FC</t>
        </is>
      </c>
      <c r="G1022" s="38" t="inlineStr">
        <is>
          <t>1-0</t>
        </is>
      </c>
      <c r="H1022" s="37" t="inlineStr">
        <is>
          <t>〇</t>
        </is>
      </c>
      <c r="I1022" s="58" t="n"/>
      <c r="L1022" s="7" t="n"/>
      <c r="M1022" s="140" t="n"/>
      <c r="N1022" s="140" t="n"/>
      <c r="O1022" s="140" t="n"/>
    </row>
    <row r="1023">
      <c r="B1023" s="49" t="n">
        <v>44374</v>
      </c>
      <c r="C1023" s="144">
        <f>B1023</f>
        <v/>
      </c>
      <c r="D1023" s="50" t="inlineStr">
        <is>
          <t>ライオンズカップ</t>
        </is>
      </c>
      <c r="E1023" s="19" t="inlineStr">
        <is>
          <t>横須賀リーフスタジアム</t>
        </is>
      </c>
      <c r="F1023" s="19" t="inlineStr">
        <is>
          <t>馬堀FCルンデ</t>
        </is>
      </c>
      <c r="G1023" s="76" t="inlineStr">
        <is>
          <t>1-1（PK3-2）</t>
        </is>
      </c>
      <c r="H1023" s="75" t="inlineStr">
        <is>
          <t>〇</t>
        </is>
      </c>
      <c r="I1023" s="77" t="n"/>
      <c r="L1023" s="7" t="n"/>
      <c r="M1023" s="140" t="n"/>
      <c r="N1023" s="140" t="n"/>
      <c r="O1023" s="140" t="n"/>
    </row>
    <row r="1024">
      <c r="B1024" s="45" t="n">
        <v>44359</v>
      </c>
      <c r="C1024" s="145">
        <f>B1024</f>
        <v/>
      </c>
      <c r="D1024" s="64" t="inlineStr">
        <is>
          <t>I.Oリーグ</t>
        </is>
      </c>
      <c r="E1024" s="25" t="inlineStr">
        <is>
          <t>森崎小学校</t>
        </is>
      </c>
      <c r="F1024" s="53" t="inlineStr">
        <is>
          <t>I.O</t>
        </is>
      </c>
      <c r="G1024" s="32" t="inlineStr">
        <is>
          <t>8-2</t>
        </is>
      </c>
      <c r="H1024" s="31" t="inlineStr">
        <is>
          <t>〇</t>
        </is>
      </c>
      <c r="I1024" s="54" t="n"/>
      <c r="L1024" s="7" t="n"/>
      <c r="M1024" s="140" t="n"/>
      <c r="N1024" s="140" t="n"/>
      <c r="O1024" s="140" t="n"/>
    </row>
    <row r="1025">
      <c r="B1025" s="49" t="n"/>
      <c r="C1025" s="146" t="n"/>
      <c r="D1025" s="50" t="n"/>
      <c r="E1025" s="19" t="n"/>
      <c r="F1025" s="57" t="inlineStr">
        <is>
          <t>鴨居</t>
        </is>
      </c>
      <c r="G1025" s="38" t="inlineStr">
        <is>
          <t>11-2</t>
        </is>
      </c>
      <c r="H1025" s="37" t="inlineStr">
        <is>
          <t>〇</t>
        </is>
      </c>
      <c r="I1025" s="58" t="n"/>
      <c r="L1025" s="7" t="n"/>
      <c r="M1025" s="140" t="n"/>
      <c r="N1025" s="140" t="n"/>
      <c r="O1025" s="140" t="n"/>
    </row>
    <row r="1026" customFormat="1" s="141">
      <c r="B1026" s="11" t="n">
        <v>44325</v>
      </c>
      <c r="C1026" s="144">
        <f>B1026</f>
        <v/>
      </c>
      <c r="D1026" s="140" t="inlineStr">
        <is>
          <t>葉山JGK杯</t>
        </is>
      </c>
      <c r="E1026" s="18" t="inlineStr">
        <is>
          <t>南郷上ノ山グラウンド</t>
        </is>
      </c>
      <c r="F1026" s="61" t="inlineStr">
        <is>
          <t>葉山黄</t>
        </is>
      </c>
      <c r="G1026" s="41" t="inlineStr">
        <is>
          <t>0-3</t>
        </is>
      </c>
      <c r="H1026" s="40" t="inlineStr">
        <is>
          <t>×</t>
        </is>
      </c>
      <c r="I1026" s="62" t="n"/>
      <c r="L1026" s="7" t="n"/>
      <c r="M1026" s="140" t="n"/>
      <c r="N1026" s="140" t="n"/>
      <c r="O1026" s="140" t="n"/>
    </row>
    <row r="1027">
      <c r="B1027" s="46" t="n"/>
      <c r="C1027" s="144" t="n"/>
      <c r="D1027" s="140" t="n"/>
      <c r="E1027" s="18" t="n"/>
      <c r="F1027" s="55" t="inlineStr">
        <is>
          <t>高坂</t>
        </is>
      </c>
      <c r="G1027" s="35" t="inlineStr">
        <is>
          <t>2-1</t>
        </is>
      </c>
      <c r="H1027" s="34" t="inlineStr">
        <is>
          <t>〇</t>
        </is>
      </c>
      <c r="I1027" s="56" t="n"/>
      <c r="L1027" s="7" t="n"/>
      <c r="M1027" s="140" t="n"/>
      <c r="N1027" s="140" t="n"/>
      <c r="O1027" s="140" t="n"/>
    </row>
    <row r="1028">
      <c r="B1028" s="49" t="n"/>
      <c r="C1028" s="146" t="n"/>
      <c r="D1028" s="50" t="n"/>
      <c r="E1028" s="19" t="n"/>
      <c r="F1028" s="57" t="inlineStr">
        <is>
          <t>夏島</t>
        </is>
      </c>
      <c r="G1028" s="38" t="inlineStr">
        <is>
          <t>5-0</t>
        </is>
      </c>
      <c r="H1028" s="37" t="inlineStr">
        <is>
          <t>〇</t>
        </is>
      </c>
      <c r="I1028" s="58" t="n"/>
      <c r="L1028" s="7" t="n"/>
      <c r="M1028" s="140" t="n"/>
      <c r="N1028" s="140" t="n"/>
      <c r="O1028" s="140" t="n"/>
    </row>
    <row r="1029">
      <c r="B1029" s="49" t="n">
        <v>44311</v>
      </c>
      <c r="C1029" s="144">
        <f>B1029</f>
        <v/>
      </c>
      <c r="D1029" s="50" t="inlineStr">
        <is>
          <t>ライオンズカップ</t>
        </is>
      </c>
      <c r="E1029" s="19" t="inlineStr">
        <is>
          <t>はまゆう</t>
        </is>
      </c>
      <c r="F1029" s="57" t="inlineStr">
        <is>
          <t>TADOなかよしSC</t>
        </is>
      </c>
      <c r="G1029" s="38" t="inlineStr">
        <is>
          <t>0-5</t>
        </is>
      </c>
      <c r="H1029" s="37" t="inlineStr">
        <is>
          <t>×</t>
        </is>
      </c>
      <c r="I1029" s="58" t="n"/>
      <c r="L1029" s="7" t="n"/>
      <c r="M1029" s="140" t="n"/>
      <c r="N1029" s="140" t="n"/>
      <c r="O1029" s="140" t="n"/>
    </row>
    <row r="1030">
      <c r="B1030" s="45" t="n">
        <v>44310</v>
      </c>
      <c r="C1030" s="145">
        <f>B1030</f>
        <v/>
      </c>
      <c r="D1030" s="64" t="inlineStr">
        <is>
          <t>ライオンズカップ</t>
        </is>
      </c>
      <c r="E1030" s="25" t="inlineStr">
        <is>
          <t>明浜小学校</t>
        </is>
      </c>
      <c r="F1030" s="53" t="inlineStr">
        <is>
          <t>三春SC</t>
        </is>
      </c>
      <c r="G1030" s="41" t="inlineStr">
        <is>
          <t>3-0</t>
        </is>
      </c>
      <c r="H1030" s="40" t="inlineStr">
        <is>
          <t>○</t>
        </is>
      </c>
      <c r="I1030" s="54" t="n"/>
      <c r="L1030" s="7" t="n"/>
      <c r="M1030" s="140" t="n"/>
      <c r="N1030" s="140" t="n"/>
      <c r="O1030" s="140" t="n"/>
    </row>
    <row r="1031">
      <c r="B1031" s="49" t="n"/>
      <c r="C1031" s="146" t="n"/>
      <c r="D1031" s="50" t="n"/>
      <c r="E1031" s="19" t="n"/>
      <c r="F1031" s="57" t="inlineStr">
        <is>
          <t>城北＋佐野合同チーム</t>
        </is>
      </c>
      <c r="G1031" s="38" t="inlineStr">
        <is>
          <t>8-3</t>
        </is>
      </c>
      <c r="H1031" s="37" t="inlineStr">
        <is>
          <t>○</t>
        </is>
      </c>
      <c r="I1031" s="58" t="n"/>
      <c r="L1031" s="7" t="n"/>
      <c r="M1031" s="140" t="n"/>
      <c r="N1031" s="140" t="n"/>
      <c r="O1031" s="140" t="n"/>
    </row>
    <row r="1032">
      <c r="B1032" s="11" t="n">
        <v>44163</v>
      </c>
      <c r="C1032" s="144">
        <f>B1032</f>
        <v/>
      </c>
      <c r="D1032" s="140" t="inlineStr">
        <is>
          <t>TRM</t>
        </is>
      </c>
      <c r="E1032" s="18" t="inlineStr">
        <is>
          <t>横須賀市立大楠小学校</t>
        </is>
      </c>
      <c r="F1032" s="61" t="inlineStr">
        <is>
          <t>TADOなかよしSC</t>
        </is>
      </c>
      <c r="G1032" s="41" t="inlineStr">
        <is>
          <t>3-3</t>
        </is>
      </c>
      <c r="H1032" s="40" t="inlineStr">
        <is>
          <t>△</t>
        </is>
      </c>
      <c r="I1032" s="62" t="n"/>
      <c r="L1032" s="7" t="n"/>
      <c r="M1032" s="140" t="n"/>
      <c r="N1032" s="140" t="n"/>
      <c r="O1032" s="140" t="n"/>
    </row>
    <row r="1033">
      <c r="B1033" s="46" t="n"/>
      <c r="C1033" s="144" t="n"/>
      <c r="E1033" s="18" t="n"/>
      <c r="F1033" s="55" t="inlineStr">
        <is>
          <t>大楠少年サッカー友の会</t>
        </is>
      </c>
      <c r="G1033" s="35" t="inlineStr">
        <is>
          <t>1-1</t>
        </is>
      </c>
      <c r="H1033" s="34" t="inlineStr">
        <is>
          <t>△</t>
        </is>
      </c>
      <c r="I1033" s="56" t="n"/>
    </row>
    <row r="1034" customFormat="1" s="141">
      <c r="B1034" s="49" t="n"/>
      <c r="C1034" s="146" t="n"/>
      <c r="D1034" s="50" t="n"/>
      <c r="E1034" s="19" t="n"/>
      <c r="F1034" s="57" t="inlineStr">
        <is>
          <t>三春SC</t>
        </is>
      </c>
      <c r="G1034" s="38" t="inlineStr">
        <is>
          <t>1-1</t>
        </is>
      </c>
      <c r="H1034" s="37" t="inlineStr">
        <is>
          <t>△</t>
        </is>
      </c>
      <c r="I1034" s="58" t="n"/>
    </row>
    <row r="1035">
      <c r="B1035" s="11" t="n">
        <v>44150</v>
      </c>
      <c r="C1035" s="144">
        <f>B1035</f>
        <v/>
      </c>
      <c r="D1035" s="140" t="inlineStr">
        <is>
          <t>三春SC杯</t>
        </is>
      </c>
      <c r="E1035" s="18" t="inlineStr">
        <is>
          <t>横須賀市立公郷小学校</t>
        </is>
      </c>
      <c r="F1035" s="61" t="inlineStr">
        <is>
          <t>大津FC</t>
        </is>
      </c>
      <c r="G1035" s="41" t="inlineStr">
        <is>
          <t>4-0</t>
        </is>
      </c>
      <c r="H1035" s="40" t="inlineStr">
        <is>
          <t>○</t>
        </is>
      </c>
      <c r="I1035" s="62" t="n"/>
    </row>
    <row r="1036">
      <c r="B1036" s="46" t="n"/>
      <c r="C1036" s="144" t="n"/>
      <c r="D1036" s="140" t="n"/>
      <c r="E1036" s="18" t="n"/>
      <c r="F1036" s="55" t="inlineStr">
        <is>
          <t>三春SCシールド</t>
        </is>
      </c>
      <c r="G1036" s="35" t="inlineStr">
        <is>
          <t>4-0</t>
        </is>
      </c>
      <c r="H1036" s="34" t="inlineStr">
        <is>
          <t>○</t>
        </is>
      </c>
      <c r="I1036" s="56" t="n"/>
      <c r="J1036" s="140" t="n"/>
      <c r="K1036" s="140" t="n"/>
      <c r="L1036" s="7" t="n"/>
      <c r="M1036" s="140" t="n"/>
      <c r="N1036" s="140" t="n"/>
      <c r="O1036" s="140" t="n"/>
    </row>
    <row r="1037">
      <c r="B1037" s="49" t="n"/>
      <c r="C1037" s="146" t="n"/>
      <c r="D1037" s="50" t="n"/>
      <c r="E1037" s="19" t="n"/>
      <c r="F1037" s="57" t="inlineStr">
        <is>
          <t>TADOなかよしSC</t>
        </is>
      </c>
      <c r="G1037" s="38" t="inlineStr">
        <is>
          <t>2-10</t>
        </is>
      </c>
      <c r="H1037" s="37" t="inlineStr">
        <is>
          <t>×</t>
        </is>
      </c>
      <c r="I1037" s="58" t="inlineStr">
        <is>
          <t>準優勝</t>
        </is>
      </c>
      <c r="J1037" s="140" t="n"/>
      <c r="K1037" s="140" t="n"/>
      <c r="L1037" s="7" t="n"/>
      <c r="M1037" s="140" t="n"/>
      <c r="N1037" s="140" t="n"/>
      <c r="O1037" s="140" t="n"/>
    </row>
    <row r="1038">
      <c r="B1038" s="8" t="n"/>
      <c r="D1038" s="140" t="n"/>
      <c r="E1038" s="140" t="n"/>
      <c r="F1038" s="140" t="n"/>
      <c r="G1038" s="5" t="n"/>
      <c r="H1038" s="4" t="n"/>
      <c r="I1038" s="140" t="n"/>
      <c r="J1038" s="140" t="n"/>
      <c r="K1038" s="140" t="n"/>
      <c r="L1038" s="7" t="n"/>
      <c r="M1038" s="140" t="n"/>
      <c r="N1038" s="140" t="n"/>
      <c r="O1038" s="140" t="n"/>
    </row>
    <row r="1039">
      <c r="B1039" s="8" t="n"/>
      <c r="D1039" s="140" t="n"/>
      <c r="E1039" s="140" t="n"/>
      <c r="F1039" s="140" t="n"/>
      <c r="G1039" s="5" t="n"/>
      <c r="H1039" s="4" t="n"/>
      <c r="I1039" s="140" t="n"/>
      <c r="J1039" s="140" t="n"/>
      <c r="K1039" s="140" t="n"/>
      <c r="L1039" s="7" t="n"/>
      <c r="M1039" s="140" t="n"/>
      <c r="N1039" s="140" t="n"/>
      <c r="O1039" s="140" t="n"/>
    </row>
    <row r="1040">
      <c r="B1040" s="8" t="n"/>
      <c r="D1040" s="140" t="n"/>
      <c r="E1040" s="140" t="n"/>
      <c r="F1040" s="140" t="n"/>
      <c r="G1040" s="5" t="n"/>
      <c r="H1040" s="4" t="n"/>
      <c r="I1040" s="140" t="n"/>
      <c r="J1040" s="140" t="n"/>
      <c r="K1040" s="140" t="n"/>
      <c r="L1040" s="7" t="n"/>
      <c r="M1040" s="140" t="n"/>
      <c r="N1040" s="140" t="n"/>
      <c r="O1040" s="140" t="n"/>
    </row>
    <row r="1041">
      <c r="B1041" s="8" t="n"/>
      <c r="D1041" s="140" t="n"/>
      <c r="E1041" s="140" t="n"/>
      <c r="F1041" s="140" t="n"/>
      <c r="G1041" s="5" t="n"/>
      <c r="H1041" s="4" t="n"/>
      <c r="I1041" s="140" t="n"/>
      <c r="J1041" s="140" t="n"/>
      <c r="K1041" s="140" t="n"/>
      <c r="L1041" s="7" t="n"/>
      <c r="M1041" s="140" t="n"/>
      <c r="N1041" s="140" t="n"/>
      <c r="O1041" s="140" t="n"/>
    </row>
    <row r="1042">
      <c r="B1042" s="8" t="n"/>
      <c r="D1042" s="140" t="n"/>
      <c r="E1042" s="140" t="n"/>
      <c r="F1042" s="140" t="n"/>
      <c r="G1042" s="5" t="n"/>
      <c r="H1042" s="4" t="n"/>
      <c r="I1042" s="140" t="n"/>
      <c r="J1042" s="140" t="n"/>
      <c r="K1042" s="140" t="n"/>
      <c r="L1042" s="7" t="n"/>
      <c r="M1042" s="140" t="n"/>
      <c r="N1042" s="140" t="n"/>
      <c r="O1042" s="140" t="n"/>
    </row>
    <row r="1043">
      <c r="B1043" s="8" t="n"/>
      <c r="D1043" s="140" t="n"/>
      <c r="E1043" s="140" t="n"/>
      <c r="F1043" s="140" t="n"/>
      <c r="G1043" s="5" t="n"/>
      <c r="H1043" s="4" t="n"/>
      <c r="I1043" s="140" t="n"/>
      <c r="J1043" s="140" t="n"/>
      <c r="K1043" s="140" t="n"/>
      <c r="L1043" s="7" t="n"/>
      <c r="M1043" s="140" t="n"/>
      <c r="N1043" s="140" t="n"/>
      <c r="O1043" s="140" t="n"/>
    </row>
    <row r="1044">
      <c r="B1044" s="8" t="n"/>
      <c r="D1044" s="140" t="n"/>
      <c r="E1044" s="140" t="n"/>
      <c r="F1044" s="140" t="n"/>
      <c r="G1044" s="5" t="n"/>
      <c r="H1044" s="4" t="n"/>
      <c r="I1044" s="140" t="n"/>
      <c r="J1044" s="140" t="n"/>
      <c r="K1044" s="140" t="n"/>
      <c r="L1044" s="7" t="n"/>
      <c r="M1044" s="140" t="n"/>
      <c r="N1044" s="140" t="n"/>
      <c r="O1044" s="140" t="n"/>
    </row>
    <row r="1045">
      <c r="B1045" s="8" t="n"/>
      <c r="D1045" s="140" t="n"/>
      <c r="E1045" s="140" t="n"/>
      <c r="F1045" s="140" t="n"/>
      <c r="G1045" s="5" t="n"/>
      <c r="H1045" s="4" t="n"/>
      <c r="I1045" s="140" t="n"/>
      <c r="J1045" s="140" t="n"/>
      <c r="K1045" s="140" t="n"/>
      <c r="L1045" s="7" t="n"/>
      <c r="M1045" s="140" t="n"/>
      <c r="N1045" s="140" t="n"/>
      <c r="O1045" s="140" t="n"/>
    </row>
    <row r="1046">
      <c r="B1046" s="8" t="n"/>
      <c r="D1046" s="140" t="n"/>
      <c r="E1046" s="140" t="n"/>
      <c r="F1046" s="140" t="n"/>
      <c r="G1046" s="5" t="n"/>
      <c r="H1046" s="4" t="n"/>
      <c r="I1046" s="140" t="n"/>
      <c r="J1046" s="140" t="n"/>
      <c r="K1046" s="140" t="n"/>
      <c r="L1046" s="7" t="n"/>
      <c r="M1046" s="140" t="n"/>
      <c r="N1046" s="140" t="n"/>
      <c r="O1046" s="140" t="n"/>
    </row>
    <row r="1047">
      <c r="B1047" s="8" t="n"/>
      <c r="D1047" s="140" t="n"/>
      <c r="E1047" s="140" t="n"/>
      <c r="F1047" s="140" t="n"/>
      <c r="G1047" s="5" t="n"/>
      <c r="H1047" s="4" t="n"/>
      <c r="I1047" s="140" t="n"/>
      <c r="J1047" s="140" t="n"/>
      <c r="K1047" s="140" t="n"/>
      <c r="L1047" s="7" t="n"/>
      <c r="M1047" s="140" t="n"/>
      <c r="N1047" s="140" t="n"/>
      <c r="O1047" s="140" t="n"/>
    </row>
    <row r="1048">
      <c r="B1048" s="8" t="n"/>
      <c r="D1048" s="140" t="n"/>
      <c r="E1048" s="140" t="n"/>
      <c r="F1048" s="140" t="n"/>
      <c r="G1048" s="5" t="n"/>
      <c r="H1048" s="4" t="n"/>
      <c r="I1048" s="140" t="n"/>
      <c r="J1048" s="140" t="n"/>
      <c r="K1048" s="140" t="n"/>
      <c r="L1048" s="7" t="n"/>
      <c r="M1048" s="140" t="n"/>
      <c r="N1048" s="140" t="n"/>
      <c r="O1048" s="140" t="n"/>
    </row>
    <row r="1049">
      <c r="B1049" s="8" t="n"/>
      <c r="D1049" s="140" t="n"/>
      <c r="E1049" s="140" t="n"/>
      <c r="F1049" s="140" t="n"/>
      <c r="G1049" s="5" t="n"/>
      <c r="H1049" s="4" t="n"/>
      <c r="I1049" s="140" t="n"/>
      <c r="J1049" s="140" t="n"/>
      <c r="K1049" s="140" t="n"/>
      <c r="L1049" s="7" t="n"/>
      <c r="M1049" s="140" t="n"/>
      <c r="N1049" s="140" t="n"/>
      <c r="O1049" s="140" t="n"/>
    </row>
    <row r="1050" customFormat="1" s="141">
      <c r="B1050" s="8" t="n"/>
      <c r="D1050" s="140" t="n"/>
      <c r="E1050" s="140" t="n"/>
      <c r="F1050" s="140" t="n"/>
      <c r="G1050" s="5" t="n"/>
      <c r="H1050" s="4" t="n"/>
      <c r="I1050" s="140" t="n"/>
      <c r="J1050" s="140" t="n"/>
      <c r="K1050" s="140" t="n"/>
      <c r="L1050" s="7" t="n"/>
      <c r="M1050" s="140" t="n"/>
      <c r="N1050" s="140" t="n"/>
      <c r="O1050" s="140" t="n"/>
    </row>
    <row r="1051">
      <c r="B1051" s="8" t="n"/>
      <c r="D1051" s="140" t="n"/>
      <c r="E1051" s="140" t="n"/>
      <c r="F1051" s="140" t="n"/>
      <c r="G1051" s="5" t="n"/>
      <c r="H1051" s="4" t="n"/>
      <c r="I1051" s="140" t="n"/>
      <c r="J1051" s="140" t="n"/>
      <c r="K1051" s="140" t="n"/>
      <c r="L1051" s="7" t="n"/>
      <c r="M1051" s="140" t="n"/>
      <c r="N1051" s="140" t="n"/>
      <c r="O1051" s="140" t="n"/>
    </row>
    <row r="1052">
      <c r="B1052" s="8" t="n"/>
      <c r="D1052" s="140" t="n"/>
      <c r="E1052" s="140" t="n"/>
      <c r="F1052" s="140" t="n"/>
      <c r="G1052" s="5" t="n"/>
      <c r="H1052" s="4" t="n"/>
      <c r="I1052" s="140" t="n"/>
      <c r="J1052" s="140" t="n"/>
      <c r="K1052" s="140" t="n"/>
      <c r="L1052" s="7" t="n"/>
      <c r="M1052" s="140" t="n"/>
      <c r="N1052" s="140" t="n"/>
      <c r="O1052" s="140" t="n"/>
    </row>
    <row r="1053">
      <c r="B1053" s="8" t="n"/>
      <c r="D1053" s="140" t="n"/>
      <c r="E1053" s="140" t="n"/>
      <c r="F1053" s="140" t="n"/>
      <c r="G1053" s="5" t="n"/>
      <c r="H1053" s="4" t="n"/>
      <c r="I1053" s="140" t="n"/>
      <c r="J1053" s="140" t="n"/>
      <c r="K1053" s="140" t="n"/>
      <c r="L1053" s="7" t="n"/>
      <c r="M1053" s="140" t="n"/>
      <c r="N1053" s="140" t="n"/>
      <c r="O1053" s="140" t="n"/>
    </row>
    <row r="1054">
      <c r="B1054" s="8" t="n"/>
      <c r="D1054" s="140" t="n"/>
      <c r="E1054" s="140" t="n"/>
      <c r="F1054" s="140" t="n"/>
      <c r="G1054" s="5" t="n"/>
      <c r="H1054" s="4" t="n"/>
      <c r="I1054" s="140" t="n"/>
      <c r="J1054" s="140" t="n"/>
      <c r="K1054" s="140" t="n"/>
      <c r="L1054" s="7" t="n"/>
      <c r="M1054" s="140" t="n"/>
      <c r="N1054" s="140" t="n"/>
      <c r="O1054" s="140" t="n"/>
    </row>
    <row r="1055">
      <c r="B1055" s="8" t="n"/>
      <c r="D1055" s="140" t="n"/>
      <c r="E1055" s="140" t="n"/>
      <c r="F1055" s="140" t="n"/>
      <c r="G1055" s="5" t="n"/>
      <c r="H1055" s="4" t="n"/>
      <c r="I1055" s="140" t="n"/>
      <c r="J1055" s="140" t="n"/>
      <c r="K1055" s="140" t="n"/>
      <c r="L1055" s="7" t="n"/>
      <c r="M1055" s="140" t="n"/>
      <c r="N1055" s="140" t="n"/>
      <c r="O1055" s="140" t="n"/>
    </row>
    <row r="1056">
      <c r="B1056" s="8" t="n"/>
      <c r="D1056" s="140" t="n"/>
      <c r="E1056" s="140" t="n"/>
      <c r="F1056" s="140" t="n"/>
      <c r="G1056" s="5" t="n"/>
      <c r="H1056" s="4" t="n"/>
      <c r="I1056" s="140" t="n"/>
      <c r="J1056" s="140" t="n"/>
      <c r="K1056" s="140" t="n"/>
      <c r="L1056" s="7" t="n"/>
      <c r="M1056" s="140" t="n"/>
      <c r="N1056" s="140" t="n"/>
      <c r="O1056" s="140" t="n"/>
    </row>
    <row r="1057">
      <c r="B1057" s="8" t="n"/>
      <c r="D1057" s="140" t="n"/>
      <c r="E1057" s="140" t="n"/>
      <c r="F1057" s="140" t="n"/>
      <c r="G1057" s="5" t="n"/>
      <c r="H1057" s="4" t="n"/>
      <c r="I1057" s="140" t="n"/>
      <c r="J1057" s="140" t="n"/>
      <c r="K1057" s="140" t="n"/>
      <c r="L1057" s="7" t="n"/>
      <c r="M1057" s="140" t="n"/>
      <c r="N1057" s="140" t="n"/>
      <c r="O1057" s="140" t="n"/>
    </row>
    <row r="1058" customFormat="1" s="141">
      <c r="B1058" s="8" t="n"/>
      <c r="D1058" s="140" t="n"/>
      <c r="E1058" s="140" t="n"/>
      <c r="F1058" s="140" t="n"/>
      <c r="G1058" s="5" t="n"/>
      <c r="H1058" s="4" t="n"/>
      <c r="I1058" s="140" t="n"/>
      <c r="J1058" s="140" t="n"/>
      <c r="K1058" s="140" t="n"/>
      <c r="L1058" s="7" t="n"/>
      <c r="M1058" s="140" t="n"/>
      <c r="N1058" s="140" t="n"/>
      <c r="O1058" s="140" t="n"/>
    </row>
    <row r="1059">
      <c r="B1059" s="8" t="n"/>
      <c r="D1059" s="140" t="n"/>
      <c r="E1059" s="140" t="n"/>
      <c r="F1059" s="140" t="n"/>
      <c r="G1059" s="5" t="n"/>
      <c r="H1059" s="4" t="n"/>
      <c r="I1059" s="140" t="n"/>
      <c r="J1059" s="140" t="n"/>
      <c r="K1059" s="140" t="n"/>
      <c r="L1059" s="7" t="n"/>
      <c r="M1059" s="140" t="n"/>
      <c r="N1059" s="140" t="n"/>
      <c r="O1059" s="140" t="n"/>
    </row>
    <row r="1060">
      <c r="B1060" s="8" t="n"/>
      <c r="D1060" s="140" t="n"/>
      <c r="E1060" s="140" t="n"/>
      <c r="F1060" s="140" t="n"/>
      <c r="G1060" s="5" t="n"/>
      <c r="H1060" s="4" t="n"/>
      <c r="I1060" s="140" t="n"/>
      <c r="J1060" s="140" t="n"/>
      <c r="K1060" s="140" t="n"/>
      <c r="L1060" s="7" t="n"/>
      <c r="M1060" s="140" t="n"/>
      <c r="N1060" s="140" t="n"/>
      <c r="O1060" s="140" t="n"/>
    </row>
    <row r="1061" customFormat="1" s="141">
      <c r="B1061" s="8" t="n"/>
      <c r="D1061" s="140" t="n"/>
      <c r="E1061" s="140" t="n"/>
      <c r="F1061" s="140" t="n"/>
      <c r="G1061" s="5" t="n"/>
      <c r="H1061" s="4" t="n"/>
      <c r="I1061" s="140" t="n"/>
      <c r="J1061" s="140" t="n"/>
      <c r="K1061" s="140" t="n"/>
      <c r="L1061" s="7" t="n"/>
      <c r="M1061" s="140" t="n"/>
      <c r="N1061" s="140" t="n"/>
      <c r="O1061" s="140" t="n"/>
    </row>
    <row r="1062">
      <c r="B1062" s="8" t="n"/>
      <c r="D1062" s="140" t="n"/>
      <c r="E1062" s="140" t="n"/>
      <c r="F1062" s="140" t="n"/>
      <c r="G1062" s="5" t="n"/>
      <c r="H1062" s="4" t="n"/>
      <c r="I1062" s="140" t="n"/>
      <c r="J1062" s="140" t="n"/>
      <c r="K1062" s="140" t="n"/>
      <c r="L1062" s="7" t="n"/>
      <c r="M1062" s="140" t="n"/>
      <c r="N1062" s="140" t="n"/>
      <c r="O1062" s="140" t="n"/>
    </row>
    <row r="1063">
      <c r="B1063" s="8" t="n"/>
      <c r="D1063" s="140" t="n"/>
      <c r="E1063" s="140" t="n"/>
      <c r="F1063" s="140" t="n"/>
      <c r="G1063" s="5" t="n"/>
      <c r="H1063" s="4" t="n"/>
      <c r="I1063" s="140" t="n"/>
      <c r="J1063" s="140" t="n"/>
      <c r="K1063" s="140" t="n"/>
      <c r="L1063" s="7" t="n"/>
      <c r="M1063" s="140" t="n"/>
      <c r="N1063" s="140" t="n"/>
      <c r="O1063" s="140" t="n"/>
    </row>
    <row r="1064">
      <c r="B1064" s="8" t="n"/>
      <c r="D1064" s="140" t="n"/>
      <c r="E1064" s="140" t="n"/>
      <c r="F1064" s="140" t="n"/>
      <c r="G1064" s="5" t="n"/>
      <c r="H1064" s="4" t="n"/>
      <c r="I1064" s="140" t="n"/>
      <c r="J1064" s="140" t="n"/>
      <c r="K1064" s="140" t="n"/>
      <c r="L1064" s="7" t="n"/>
      <c r="M1064" s="140" t="n"/>
      <c r="N1064" s="140" t="n"/>
      <c r="O1064" s="140" t="n"/>
    </row>
    <row r="1065" customFormat="1" s="141">
      <c r="B1065" s="8" t="n"/>
      <c r="D1065" s="140" t="n"/>
      <c r="E1065" s="140" t="n"/>
      <c r="F1065" s="140" t="n"/>
      <c r="G1065" s="5" t="n"/>
      <c r="H1065" s="4" t="n"/>
      <c r="I1065" s="140" t="n"/>
      <c r="J1065" s="140" t="n"/>
      <c r="K1065" s="140" t="n"/>
      <c r="L1065" s="7" t="n"/>
      <c r="M1065" s="140" t="n"/>
      <c r="N1065" s="140" t="n"/>
      <c r="O1065" s="140" t="n"/>
    </row>
    <row r="1066">
      <c r="B1066" s="8" t="n"/>
      <c r="D1066" s="140" t="n"/>
      <c r="E1066" s="140" t="n"/>
      <c r="F1066" s="140" t="n"/>
      <c r="G1066" s="5" t="n"/>
      <c r="H1066" s="4" t="n"/>
      <c r="I1066" s="140" t="n"/>
      <c r="J1066" s="140" t="n"/>
      <c r="K1066" s="140" t="n"/>
      <c r="L1066" s="7" t="n"/>
      <c r="M1066" s="140" t="n"/>
      <c r="N1066" s="140" t="n"/>
      <c r="O1066" s="140" t="n"/>
    </row>
    <row r="1067">
      <c r="B1067" s="8" t="n"/>
      <c r="D1067" s="140" t="n"/>
      <c r="E1067" s="140" t="n"/>
      <c r="F1067" s="140" t="n"/>
      <c r="G1067" s="5" t="n"/>
      <c r="H1067" s="4" t="n"/>
      <c r="I1067" s="140" t="n"/>
      <c r="J1067" s="140" t="n"/>
      <c r="K1067" s="140" t="n"/>
      <c r="L1067" s="7" t="n"/>
      <c r="M1067" s="140" t="n"/>
      <c r="N1067" s="140" t="n"/>
      <c r="O1067" s="140" t="n"/>
    </row>
    <row r="1068" customFormat="1" s="141">
      <c r="B1068" s="8" t="n"/>
    </row>
    <row r="1069">
      <c r="B1069" s="8" t="n"/>
    </row>
    <row r="1070">
      <c r="B1070" s="8" t="n"/>
    </row>
    <row r="1071" customFormat="1" s="141">
      <c r="B1071" s="8" t="n"/>
    </row>
    <row r="1072">
      <c r="B1072" s="8" t="n"/>
    </row>
    <row r="1073">
      <c r="B1073" s="8" t="n"/>
    </row>
    <row r="1074">
      <c r="B1074" s="8" t="n"/>
    </row>
    <row r="1075">
      <c r="B1075" s="8" t="n"/>
    </row>
    <row r="1076">
      <c r="B1076" s="8" t="n"/>
    </row>
    <row r="1077">
      <c r="B1077" s="8" t="n"/>
    </row>
    <row r="1078">
      <c r="B1078" s="8" t="n"/>
    </row>
    <row r="1079" customFormat="1" s="141">
      <c r="B1079" s="8" t="n"/>
    </row>
    <row r="1080">
      <c r="B1080" s="8" t="n"/>
    </row>
    <row r="1081">
      <c r="B1081" s="8" t="n"/>
    </row>
    <row r="1082">
      <c r="B1082" s="8" t="n"/>
    </row>
    <row r="1083">
      <c r="B1083" s="8" t="n"/>
      <c r="D1083" s="140" t="n"/>
      <c r="E1083" s="140" t="n"/>
      <c r="F1083" s="140" t="n"/>
      <c r="G1083" s="5" t="n"/>
      <c r="H1083" s="4" t="n"/>
      <c r="I1083" s="140" t="n"/>
      <c r="J1083" s="140" t="n"/>
      <c r="K1083" s="140" t="n"/>
      <c r="L1083" s="7" t="n"/>
      <c r="M1083" s="140" t="n"/>
      <c r="N1083" s="140" t="n"/>
      <c r="O1083" s="140" t="n"/>
    </row>
    <row r="1084">
      <c r="B1084" s="8" t="n"/>
    </row>
    <row r="1085" customFormat="1" s="141">
      <c r="B1085" s="8" t="n"/>
      <c r="D1085" s="140" t="n"/>
      <c r="E1085" s="140" t="n"/>
      <c r="F1085" s="140" t="n"/>
      <c r="G1085" s="5" t="n"/>
      <c r="H1085" s="4" t="n"/>
      <c r="I1085" s="140" t="n"/>
      <c r="J1085" s="140" t="n"/>
      <c r="K1085" s="140" t="n"/>
      <c r="L1085" s="7" t="n"/>
      <c r="M1085" s="140" t="n"/>
      <c r="N1085" s="140" t="n"/>
      <c r="O1085" s="140" t="n"/>
    </row>
    <row r="1086">
      <c r="B1086" s="8" t="n"/>
    </row>
    <row r="1087">
      <c r="B1087" s="8" t="n"/>
    </row>
    <row r="1088" customFormat="1" s="141">
      <c r="B1088" s="8" t="n"/>
    </row>
    <row r="1089">
      <c r="B1089" s="8" t="n"/>
    </row>
    <row r="1090">
      <c r="B1090" s="8" t="n"/>
    </row>
    <row r="1091" customFormat="1" s="141">
      <c r="B1091" s="8" t="n"/>
    </row>
    <row r="1092">
      <c r="B1092" s="8" t="n"/>
    </row>
    <row r="1093">
      <c r="B1093" s="8" t="n"/>
      <c r="D1093" s="140" t="n"/>
      <c r="E1093" s="140" t="n"/>
      <c r="F1093" s="140" t="n"/>
      <c r="G1093" s="5" t="n"/>
      <c r="H1093" s="4" t="n"/>
      <c r="I1093" s="140" t="n"/>
      <c r="J1093" s="140" t="n"/>
      <c r="K1093" s="140" t="n"/>
      <c r="L1093" s="7" t="n"/>
      <c r="M1093" s="140" t="n"/>
      <c r="N1093" s="140" t="n"/>
      <c r="O1093" s="140" t="n"/>
    </row>
    <row r="1094">
      <c r="B1094" s="8" t="n"/>
      <c r="D1094" s="140" t="n"/>
      <c r="E1094" s="140" t="n"/>
      <c r="F1094" s="140" t="n"/>
      <c r="G1094" s="5" t="n"/>
      <c r="H1094" s="4" t="n"/>
      <c r="I1094" s="140" t="n"/>
      <c r="J1094" s="140" t="n"/>
      <c r="K1094" s="140" t="n"/>
      <c r="L1094" s="7" t="n"/>
      <c r="M1094" s="140" t="n"/>
      <c r="N1094" s="140" t="n"/>
      <c r="O1094" s="140" t="n"/>
    </row>
    <row r="1095" customFormat="1" s="141">
      <c r="B1095" s="8" t="n"/>
    </row>
    <row r="1096">
      <c r="B1096" s="8" t="n"/>
    </row>
    <row r="1097">
      <c r="B1097" s="8" t="n"/>
      <c r="D1097" s="140" t="n"/>
      <c r="E1097" s="140" t="n"/>
      <c r="F1097" s="140" t="n"/>
      <c r="G1097" s="5" t="n"/>
      <c r="H1097" s="4" t="n"/>
      <c r="I1097" s="140" t="n"/>
      <c r="J1097" s="140" t="n"/>
      <c r="K1097" s="140" t="n"/>
      <c r="L1097" s="7" t="n"/>
      <c r="M1097" s="140" t="n"/>
      <c r="N1097" s="140" t="n"/>
      <c r="O1097" s="140" t="n"/>
    </row>
    <row r="1098">
      <c r="B1098" s="8" t="n"/>
    </row>
    <row r="1099" customFormat="1" s="141">
      <c r="B1099" s="8" t="n"/>
    </row>
    <row r="1100">
      <c r="B1100" s="3" t="n"/>
      <c r="D1100" s="140" t="n"/>
      <c r="E1100" s="140" t="n"/>
      <c r="F1100" s="140" t="n"/>
      <c r="G1100" s="5" t="n"/>
      <c r="H1100" s="4" t="n"/>
      <c r="I1100" s="140" t="n"/>
      <c r="J1100" s="140" t="n"/>
      <c r="K1100" s="140" t="n"/>
      <c r="L1100" s="7" t="n"/>
      <c r="M1100" s="140" t="n"/>
      <c r="N1100" s="140" t="n"/>
      <c r="O1100" s="140" t="n"/>
    </row>
    <row r="1101"/>
    <row r="1102">
      <c r="B1102" s="8" t="n"/>
    </row>
    <row r="1103">
      <c r="B1103" s="3" t="n"/>
      <c r="D1103" s="140" t="n"/>
      <c r="E1103" s="140" t="n"/>
      <c r="F1103" s="140" t="n"/>
      <c r="G1103" s="5" t="n"/>
      <c r="H1103" s="4" t="n"/>
      <c r="I1103" s="140" t="n"/>
      <c r="J1103" s="140" t="n"/>
      <c r="K1103" s="140" t="n"/>
      <c r="L1103" s="7" t="n"/>
      <c r="M1103" s="140" t="n"/>
      <c r="N1103" s="140" t="n"/>
      <c r="O1103" s="140" t="n"/>
    </row>
    <row r="1104" customFormat="1" s="141"/>
    <row r="1105">
      <c r="B1105" s="8" t="n"/>
    </row>
    <row r="1106" customFormat="1" s="141">
      <c r="B1106" s="3" t="n"/>
      <c r="D1106" s="140" t="n"/>
      <c r="E1106" s="140" t="n"/>
      <c r="F1106" s="140" t="n"/>
      <c r="G1106" s="5" t="n"/>
      <c r="H1106" s="4" t="n"/>
      <c r="I1106" s="140" t="n"/>
      <c r="J1106" s="140" t="n"/>
      <c r="K1106" s="140" t="n"/>
      <c r="L1106" s="7" t="n"/>
      <c r="M1106" s="140" t="n"/>
      <c r="N1106" s="140" t="n"/>
      <c r="O1106" s="140" t="n"/>
    </row>
    <row r="1107">
      <c r="B1107" s="3" t="n"/>
      <c r="D1107" s="140" t="n"/>
      <c r="E1107" s="140" t="n"/>
      <c r="F1107" s="140" t="n"/>
      <c r="G1107" s="5" t="n"/>
      <c r="H1107" s="4" t="n"/>
      <c r="I1107" s="140" t="n"/>
      <c r="J1107" s="140" t="n"/>
      <c r="K1107" s="140" t="n"/>
      <c r="L1107" s="7" t="n"/>
      <c r="M1107" s="140" t="n"/>
      <c r="N1107" s="140" t="n"/>
      <c r="O1107" s="140" t="n"/>
    </row>
    <row r="1108">
      <c r="B1108" s="8" t="n"/>
    </row>
    <row r="1109"/>
    <row r="1110"/>
    <row r="1111">
      <c r="B1111" s="8" t="n"/>
      <c r="D1111" s="140" t="n"/>
      <c r="E1111" s="140" t="n"/>
      <c r="F1111" s="140" t="n"/>
      <c r="G1111" s="5" t="n"/>
      <c r="H1111" s="4" t="n"/>
      <c r="I1111" s="140" t="n"/>
      <c r="J1111" s="140" t="n"/>
      <c r="K1111" s="140" t="n"/>
      <c r="L1111" s="7" t="n"/>
      <c r="M1111" s="140" t="n"/>
      <c r="N1111" s="140" t="n"/>
      <c r="O1111" s="140" t="n"/>
    </row>
    <row r="1112" customFormat="1" s="141">
      <c r="B1112" s="8" t="n"/>
      <c r="D1112" s="140" t="n"/>
      <c r="E1112" s="140" t="n"/>
      <c r="F1112" s="140" t="n"/>
      <c r="G1112" s="5" t="n"/>
      <c r="H1112" s="4" t="n"/>
      <c r="I1112" s="140" t="n"/>
      <c r="J1112" s="140" t="n"/>
      <c r="K1112" s="140" t="n"/>
      <c r="L1112" s="7" t="n"/>
      <c r="M1112" s="140" t="n"/>
      <c r="N1112" s="140" t="n"/>
      <c r="O1112" s="140" t="n"/>
    </row>
    <row r="1113">
      <c r="B1113" s="3" t="n"/>
      <c r="D1113" s="140" t="n"/>
      <c r="E1113" s="140" t="n"/>
      <c r="F1113" s="140" t="n"/>
      <c r="G1113" s="5" t="n"/>
      <c r="H1113" s="4" t="n"/>
      <c r="I1113" s="140" t="n"/>
      <c r="J1113" s="140" t="n"/>
      <c r="K1113" s="140" t="n"/>
      <c r="L1113" s="7" t="n"/>
      <c r="M1113" s="140" t="n"/>
      <c r="N1113" s="140" t="n"/>
      <c r="O1113" s="140" t="n"/>
    </row>
    <row r="1114">
      <c r="B1114" s="3" t="n"/>
      <c r="D1114" s="140" t="n"/>
      <c r="E1114" s="140" t="n"/>
      <c r="F1114" s="140" t="n"/>
      <c r="G1114" s="5" t="n"/>
      <c r="H1114" s="4" t="n"/>
      <c r="I1114" s="140" t="n"/>
      <c r="J1114" s="140" t="n"/>
      <c r="K1114" s="140" t="n"/>
      <c r="L1114" s="7" t="n"/>
      <c r="M1114" s="140" t="n"/>
      <c r="N1114" s="140" t="n"/>
      <c r="O1114" s="140" t="n"/>
    </row>
    <row r="1115">
      <c r="B1115" s="3" t="n"/>
      <c r="D1115" s="140" t="n"/>
      <c r="E1115" s="140" t="n"/>
      <c r="F1115" s="140" t="n"/>
      <c r="G1115" s="5" t="n"/>
      <c r="H1115" s="4" t="n"/>
      <c r="I1115" s="140" t="n"/>
      <c r="J1115" s="140" t="n"/>
      <c r="K1115" s="140" t="n"/>
      <c r="L1115" s="7" t="n"/>
      <c r="M1115" s="140" t="n"/>
      <c r="N1115" s="140" t="n"/>
      <c r="O1115" s="140" t="n"/>
    </row>
    <row r="1116">
      <c r="B1116" s="8" t="n"/>
    </row>
    <row r="1117">
      <c r="B1117" s="8" t="n"/>
      <c r="D1117" s="140" t="n"/>
      <c r="E1117" s="140" t="n"/>
      <c r="F1117" s="140" t="n"/>
      <c r="G1117" s="5" t="n"/>
      <c r="H1117" s="4" t="n"/>
      <c r="I1117" s="140" t="n"/>
      <c r="J1117" s="140" t="n"/>
      <c r="K1117" s="140" t="n"/>
      <c r="L1117" s="7" t="n"/>
      <c r="M1117" s="140" t="n"/>
      <c r="N1117" s="140" t="n"/>
      <c r="O1117" s="140" t="n"/>
    </row>
    <row r="1118">
      <c r="B1118" s="8" t="n"/>
    </row>
    <row r="1119">
      <c r="B1119" s="8" t="n"/>
      <c r="D1119" s="140" t="n"/>
      <c r="E1119" s="140" t="n"/>
      <c r="F1119" s="140" t="n"/>
      <c r="G1119" s="5" t="n"/>
      <c r="H1119" s="4" t="n"/>
      <c r="I1119" s="140" t="n"/>
      <c r="J1119" s="140" t="n"/>
      <c r="K1119" s="140" t="n"/>
      <c r="L1119" s="7" t="n"/>
      <c r="M1119" s="140" t="n"/>
      <c r="N1119" s="140" t="n"/>
      <c r="O1119" s="140" t="n"/>
    </row>
    <row r="1120">
      <c r="B1120" s="8" t="n"/>
    </row>
    <row r="1121"/>
    <row r="1122">
      <c r="B1122" s="8" t="n"/>
    </row>
    <row r="1123">
      <c r="B1123" s="3" t="n"/>
      <c r="D1123" s="140" t="n"/>
      <c r="E1123" s="140" t="n"/>
      <c r="F1123" s="140" t="n"/>
      <c r="G1123" s="5" t="n"/>
      <c r="H1123" s="4" t="n"/>
      <c r="I1123" s="140" t="n"/>
      <c r="J1123" s="140" t="n"/>
      <c r="K1123" s="140" t="n"/>
      <c r="L1123" s="7" t="n"/>
      <c r="M1123" s="140" t="n"/>
      <c r="N1123" s="140" t="n"/>
      <c r="O1123" s="140" t="n"/>
    </row>
    <row r="1124">
      <c r="B1124" s="8" t="n"/>
    </row>
    <row r="1125">
      <c r="O1125" s="141" t="n"/>
    </row>
    <row r="1126">
      <c r="B1126" s="3" t="n"/>
      <c r="D1126" s="140" t="n"/>
      <c r="E1126" s="140" t="n"/>
      <c r="F1126" s="140" t="n"/>
      <c r="G1126" s="5" t="n"/>
      <c r="H1126" s="4" t="n"/>
      <c r="I1126" s="140" t="n"/>
      <c r="J1126" s="140" t="n"/>
      <c r="K1126" s="140" t="n"/>
      <c r="L1126" s="7" t="n"/>
      <c r="M1126" s="140" t="n"/>
      <c r="N1126" s="140" t="n"/>
      <c r="O1126" s="140" t="n"/>
    </row>
    <row r="1127"/>
    <row r="1128">
      <c r="B1128" s="8" t="n"/>
      <c r="D1128" s="140" t="n"/>
      <c r="E1128" s="140" t="n"/>
      <c r="F1128" s="140" t="n"/>
      <c r="G1128" s="5" t="n"/>
      <c r="H1128" s="4" t="n"/>
      <c r="I1128" s="140" t="n"/>
      <c r="J1128" s="140" t="n"/>
      <c r="K1128" s="140" t="n"/>
      <c r="L1128" s="7" t="n"/>
      <c r="M1128" s="140" t="n"/>
      <c r="N1128" s="140" t="n"/>
      <c r="O1128" s="140" t="n"/>
    </row>
    <row r="1129"/>
    <row r="1130">
      <c r="B1130" s="3" t="n"/>
      <c r="D1130" s="140" t="n"/>
      <c r="E1130" s="140" t="n"/>
      <c r="F1130" s="140" t="n"/>
      <c r="G1130" s="5" t="n"/>
      <c r="H1130" s="4" t="n"/>
      <c r="I1130" s="140" t="n"/>
      <c r="J1130" s="140" t="n"/>
      <c r="K1130" s="140" t="n"/>
      <c r="L1130" s="7" t="n"/>
      <c r="M1130" s="140" t="n"/>
      <c r="N1130" s="140" t="n"/>
      <c r="O1130" s="140" t="n"/>
    </row>
    <row r="1131">
      <c r="B1131" s="8" t="n"/>
    </row>
    <row r="1132">
      <c r="B1132" s="3" t="n"/>
      <c r="D1132" s="140" t="n"/>
      <c r="E1132" s="140" t="n"/>
      <c r="F1132" s="140" t="n"/>
      <c r="G1132" s="5" t="n"/>
      <c r="H1132" s="4" t="n"/>
      <c r="I1132" s="140" t="n"/>
      <c r="J1132" s="140" t="n"/>
      <c r="K1132" s="140" t="n"/>
      <c r="L1132" s="7" t="n"/>
      <c r="M1132" s="140" t="n"/>
      <c r="N1132" s="140" t="n"/>
      <c r="O1132" s="140" t="n"/>
    </row>
    <row r="1133">
      <c r="B1133" s="8" t="n"/>
    </row>
    <row r="1134"/>
    <row r="1135">
      <c r="B1135" s="8" t="n"/>
    </row>
    <row r="1136"/>
    <row r="1137">
      <c r="B1137" s="8" t="n"/>
    </row>
    <row r="1138">
      <c r="B1138" s="3" t="n"/>
      <c r="D1138" s="140" t="n"/>
      <c r="E1138" s="140" t="n"/>
      <c r="F1138" s="140" t="n"/>
      <c r="G1138" s="5" t="n"/>
      <c r="H1138" s="4" t="n"/>
      <c r="I1138" s="140" t="n"/>
      <c r="J1138" s="140" t="n"/>
      <c r="K1138" s="140" t="n"/>
      <c r="L1138" s="7" t="n"/>
      <c r="M1138" s="140" t="n"/>
      <c r="N1138" s="140" t="n"/>
      <c r="O1138" s="140" t="n"/>
    </row>
    <row r="1139"/>
    <row r="1140"/>
    <row r="1141"/>
    <row r="1142"/>
    <row r="1143">
      <c r="B1143" s="8" t="n"/>
    </row>
    <row r="1144"/>
    <row r="1145"/>
    <row r="1146"/>
    <row r="1147">
      <c r="B1147" s="8" t="n"/>
    </row>
    <row r="1148"/>
    <row r="1149">
      <c r="B1149" s="8" t="n"/>
    </row>
    <row r="1150"/>
    <row r="1151">
      <c r="B1151" s="8" t="n"/>
    </row>
    <row r="1152"/>
    <row r="1153">
      <c r="B1153" s="8" t="n"/>
    </row>
    <row r="1154"/>
    <row r="1155"/>
    <row r="1156"/>
    <row r="1157"/>
    <row r="1158"/>
    <row r="1159">
      <c r="B1159" s="8" t="n"/>
    </row>
    <row r="1160"/>
    <row r="1161"/>
    <row r="1162"/>
    <row r="1163"/>
    <row r="1164">
      <c r="B1164" s="8" t="n"/>
    </row>
    <row r="1165"/>
    <row r="1166"/>
    <row r="1167">
      <c r="B1167" s="8" t="n"/>
      <c r="D1167" s="140" t="n"/>
      <c r="E1167" s="140" t="n"/>
      <c r="F1167" s="140" t="n"/>
      <c r="G1167" s="5" t="n"/>
      <c r="H1167" s="4" t="n"/>
      <c r="I1167" s="140" t="n"/>
      <c r="J1167" s="140" t="n"/>
      <c r="K1167" s="140" t="n"/>
      <c r="L1167" s="7" t="n"/>
      <c r="M1167" s="140" t="n"/>
      <c r="N1167" s="140" t="n"/>
      <c r="O1167" s="140" t="n"/>
    </row>
    <row r="1168"/>
    <row r="1169">
      <c r="B1169" s="8" t="n"/>
    </row>
    <row r="1170"/>
    <row r="1171">
      <c r="B1171" s="8" t="n"/>
    </row>
    <row r="1172"/>
    <row r="1173"/>
    <row r="1174">
      <c r="B1174" s="3" t="n"/>
      <c r="D1174" s="140" t="n"/>
      <c r="E1174" s="140" t="n"/>
      <c r="F1174" s="140" t="n"/>
      <c r="G1174" s="5" t="n"/>
      <c r="H1174" s="4" t="n"/>
      <c r="I1174" s="140" t="n"/>
      <c r="J1174" s="140" t="n"/>
      <c r="K1174" s="140" t="n"/>
      <c r="L1174" s="7" t="n"/>
      <c r="M1174" s="140" t="n"/>
      <c r="N1174" s="140" t="n"/>
      <c r="O1174" s="140" t="n"/>
    </row>
    <row r="1175">
      <c r="B1175" s="8" t="n"/>
    </row>
    <row r="1176"/>
    <row r="1177"/>
    <row r="1178"/>
    <row r="1179">
      <c r="B1179" s="8" t="n"/>
      <c r="O1179" s="141" t="n"/>
    </row>
    <row r="1180">
      <c r="B1180" s="3" t="n"/>
      <c r="D1180" s="140" t="n"/>
      <c r="E1180" s="140" t="n"/>
      <c r="F1180" s="140" t="n"/>
      <c r="G1180" s="5" t="n"/>
      <c r="H1180" s="4" t="n"/>
      <c r="I1180" s="140" t="n"/>
      <c r="J1180" s="140" t="n"/>
      <c r="K1180" s="140" t="n"/>
      <c r="L1180" s="7" t="n"/>
      <c r="M1180" s="140" t="n"/>
      <c r="N1180" s="140" t="n"/>
      <c r="O1180" s="140" t="n"/>
    </row>
    <row r="1181"/>
    <row r="1182"/>
    <row r="1183"/>
    <row r="1184">
      <c r="B1184" s="3" t="n"/>
      <c r="D1184" s="140" t="n"/>
      <c r="E1184" s="140" t="n"/>
      <c r="F1184" s="140" t="n"/>
      <c r="G1184" s="5" t="n"/>
      <c r="H1184" s="4" t="n"/>
      <c r="I1184" s="140" t="n"/>
      <c r="J1184" s="140" t="n"/>
      <c r="K1184" s="140" t="n"/>
      <c r="L1184" s="7" t="n"/>
      <c r="M1184" s="140" t="n"/>
      <c r="N1184" s="140" t="n"/>
      <c r="O1184" s="140" t="n"/>
    </row>
    <row r="1185">
      <c r="B1185" s="8" t="n"/>
    </row>
    <row r="1186"/>
    <row r="1187"/>
    <row r="1188"/>
    <row r="1189">
      <c r="B1189" s="8" t="n"/>
    </row>
    <row r="1190">
      <c r="B1190" s="3" t="n"/>
      <c r="D1190" s="140" t="n"/>
      <c r="E1190" s="140" t="n"/>
      <c r="F1190" s="140" t="n"/>
      <c r="G1190" s="5" t="n"/>
      <c r="H1190" s="4" t="n"/>
      <c r="I1190" s="140" t="n"/>
      <c r="J1190" s="140" t="n"/>
      <c r="K1190" s="140" t="n"/>
      <c r="L1190" s="7" t="n"/>
      <c r="M1190" s="140" t="n"/>
      <c r="N1190" s="140" t="n"/>
      <c r="O1190" s="140" t="n"/>
    </row>
    <row r="1191"/>
    <row r="1192">
      <c r="O1192" s="141" t="n"/>
    </row>
    <row r="1193"/>
    <row r="1194"/>
    <row r="1195">
      <c r="B1195" s="8" t="n"/>
    </row>
    <row r="1196">
      <c r="B1196" s="3" t="n"/>
      <c r="D1196" s="140" t="n"/>
      <c r="E1196" s="140" t="n"/>
      <c r="F1196" s="140" t="n"/>
      <c r="G1196" s="5" t="n"/>
      <c r="H1196" s="4" t="n"/>
      <c r="I1196" s="140" t="n"/>
      <c r="J1196" s="140" t="n"/>
      <c r="K1196" s="140" t="n"/>
      <c r="L1196" s="7" t="n"/>
      <c r="M1196" s="140" t="n"/>
      <c r="N1196" s="140" t="n"/>
      <c r="O1196" s="140" t="n"/>
    </row>
    <row r="1197"/>
    <row r="1198"/>
    <row r="1199"/>
    <row r="1200"/>
    <row r="1201">
      <c r="B1201" s="8" t="n"/>
    </row>
    <row r="1202">
      <c r="B1202" s="3" t="n"/>
      <c r="D1202" s="140" t="n"/>
      <c r="E1202" s="140" t="n"/>
      <c r="F1202" s="140" t="n"/>
      <c r="G1202" s="5" t="n"/>
      <c r="H1202" s="4" t="n"/>
      <c r="I1202" s="140" t="n"/>
      <c r="J1202" s="140" t="n"/>
      <c r="K1202" s="140" t="n"/>
      <c r="L1202" s="7" t="n"/>
      <c r="M1202" s="140" t="n"/>
      <c r="N1202" s="140" t="n"/>
      <c r="O1202" s="140" t="n"/>
    </row>
    <row r="1203"/>
    <row r="1204"/>
    <row r="1205"/>
    <row r="1206"/>
    <row r="1207">
      <c r="B1207" s="8" t="n"/>
    </row>
    <row r="1208"/>
    <row r="1209"/>
    <row r="1210"/>
    <row r="1211">
      <c r="B1211" s="8" t="n"/>
    </row>
    <row r="1212"/>
    <row r="1213"/>
    <row r="1214">
      <c r="B1214" s="8" t="n"/>
    </row>
    <row r="1215"/>
    <row r="1216">
      <c r="O1216" s="141" t="n"/>
    </row>
    <row r="1217">
      <c r="B1217" s="8" t="n"/>
    </row>
    <row r="1218">
      <c r="B1218" s="8" t="n"/>
    </row>
    <row r="1219">
      <c r="B1219" s="8" t="n"/>
    </row>
    <row r="1220"/>
    <row r="1221">
      <c r="B1221" s="8" t="n"/>
      <c r="D1221" s="140" t="n"/>
      <c r="E1221" s="140" t="n"/>
      <c r="F1221" s="140" t="n"/>
      <c r="G1221" s="5" t="n"/>
      <c r="H1221" s="4" t="n"/>
      <c r="I1221" s="140" t="n"/>
      <c r="J1221" s="140" t="n"/>
      <c r="K1221" s="140" t="n"/>
      <c r="L1221" s="7" t="n"/>
      <c r="M1221" s="140" t="n"/>
      <c r="N1221" s="140" t="n"/>
      <c r="O1221" s="140" t="n"/>
    </row>
    <row r="1222">
      <c r="B1222" s="8" t="n"/>
    </row>
    <row r="1223"/>
    <row r="1224"/>
    <row r="1225">
      <c r="B1225" s="8" t="n"/>
    </row>
    <row r="1226"/>
    <row r="1227">
      <c r="B1227" s="8" t="n"/>
    </row>
    <row r="1228"/>
    <row r="1229"/>
    <row r="1230">
      <c r="B1230" s="8" t="n"/>
    </row>
    <row r="1231">
      <c r="B1231" s="8" t="n"/>
    </row>
    <row r="1232"/>
    <row r="1233">
      <c r="B1233" s="8" t="n"/>
    </row>
    <row r="1234">
      <c r="B1234" s="8" t="n"/>
      <c r="D1234" s="140" t="n"/>
      <c r="E1234" s="140" t="n"/>
      <c r="F1234" s="140" t="n"/>
      <c r="G1234" s="5" t="n"/>
      <c r="H1234" s="4" t="n"/>
      <c r="I1234" s="140" t="n"/>
      <c r="J1234" s="140" t="n"/>
      <c r="K1234" s="140" t="n"/>
      <c r="L1234" s="7" t="n"/>
      <c r="M1234" s="140" t="n"/>
      <c r="N1234" s="140" t="n"/>
      <c r="O1234" s="140" t="n"/>
    </row>
    <row r="1235"/>
    <row r="1236"/>
    <row r="1237"/>
    <row r="1238"/>
    <row r="1239">
      <c r="B1239" s="8" t="n"/>
    </row>
    <row r="1240">
      <c r="B1240" s="8" t="n"/>
    </row>
    <row r="1241"/>
    <row r="1242">
      <c r="B1242" s="8" t="n"/>
    </row>
    <row r="1243"/>
    <row r="1244"/>
    <row r="1245"/>
    <row r="1246"/>
    <row r="1247">
      <c r="B1247" s="8" t="n"/>
    </row>
    <row r="1248">
      <c r="B1248" s="8" t="n"/>
    </row>
    <row r="1249"/>
    <row r="1250"/>
    <row r="1251"/>
    <row r="1252"/>
    <row r="1253">
      <c r="B1253" s="8" t="n"/>
    </row>
    <row r="1254">
      <c r="B1254" s="8" t="n"/>
    </row>
    <row r="1255"/>
    <row r="1256"/>
    <row r="1257"/>
    <row r="1258">
      <c r="B1258" s="3" t="n"/>
      <c r="D1258" s="140" t="n"/>
      <c r="E1258" s="140" t="n"/>
      <c r="F1258" s="140" t="n"/>
      <c r="G1258" s="5" t="n"/>
      <c r="H1258" s="4" t="n"/>
      <c r="I1258" s="140" t="n"/>
      <c r="J1258" s="140" t="n"/>
      <c r="K1258" s="140" t="n"/>
      <c r="L1258" s="7" t="n"/>
      <c r="M1258" s="140" t="n"/>
      <c r="N1258" s="140" t="n"/>
      <c r="O1258" s="140" t="n"/>
    </row>
    <row r="1259">
      <c r="B1259" s="8" t="n"/>
    </row>
    <row r="1260"/>
    <row r="1261"/>
    <row r="1262"/>
    <row r="1263"/>
    <row r="1264"/>
    <row r="1265"/>
    <row r="1266"/>
    <row r="1267">
      <c r="B1267" s="8" t="n"/>
    </row>
    <row r="1268"/>
    <row r="1269">
      <c r="B1269" s="3" t="n"/>
      <c r="D1269" s="140" t="n"/>
      <c r="E1269" s="140" t="n"/>
      <c r="F1269" s="140" t="n"/>
      <c r="G1269" s="5" t="n"/>
      <c r="H1269" s="4" t="n"/>
      <c r="I1269" s="140" t="n"/>
      <c r="J1269" s="140" t="n"/>
      <c r="K1269" s="140" t="n"/>
      <c r="L1269" s="7" t="n"/>
      <c r="M1269" s="140" t="n"/>
      <c r="N1269" s="140" t="n"/>
      <c r="O1269" s="140" t="n"/>
    </row>
    <row r="1270"/>
    <row r="1271"/>
    <row r="1272"/>
    <row r="1273">
      <c r="B1273" s="3" t="n"/>
      <c r="D1273" s="140" t="n"/>
      <c r="E1273" s="140" t="n"/>
      <c r="F1273" s="140" t="n"/>
      <c r="G1273" s="5" t="n"/>
      <c r="H1273" s="4" t="n"/>
      <c r="I1273" s="140" t="n"/>
      <c r="J1273" s="140" t="n"/>
      <c r="K1273" s="140" t="n"/>
      <c r="L1273" s="7" t="n"/>
      <c r="M1273" s="140" t="n"/>
      <c r="N1273" s="140" t="n"/>
      <c r="O1273" s="140" t="n"/>
    </row>
    <row r="1274">
      <c r="B1274" s="8" t="n"/>
    </row>
    <row r="1275"/>
    <row r="1276"/>
    <row r="1277"/>
    <row r="1278">
      <c r="B1278" s="8" t="n"/>
    </row>
    <row r="1279">
      <c r="B1279" s="3" t="n"/>
      <c r="D1279" s="140" t="n"/>
      <c r="E1279" s="140" t="n"/>
      <c r="F1279" s="140" t="n"/>
      <c r="G1279" s="5" t="n"/>
      <c r="H1279" s="4" t="n"/>
      <c r="I1279" s="140" t="n"/>
      <c r="J1279" s="140" t="n"/>
      <c r="K1279" s="140" t="n"/>
      <c r="L1279" s="7" t="n"/>
      <c r="M1279" s="140" t="n"/>
      <c r="N1279" s="140" t="n"/>
      <c r="O1279" s="140" t="n"/>
    </row>
    <row r="1280">
      <c r="B1280" s="8" t="n"/>
    </row>
    <row r="1281"/>
    <row r="1282">
      <c r="B1282" s="8" t="n"/>
    </row>
    <row r="1283"/>
    <row r="1284">
      <c r="B1284" s="8" t="n"/>
    </row>
    <row r="1285">
      <c r="B1285" s="3" t="n"/>
      <c r="D1285" s="140" t="n"/>
      <c r="E1285" s="140" t="n"/>
      <c r="F1285" s="140" t="n"/>
      <c r="G1285" s="5" t="n"/>
      <c r="H1285" s="4" t="n"/>
      <c r="I1285" s="140" t="n"/>
      <c r="J1285" s="140" t="n"/>
      <c r="K1285" s="140" t="n"/>
      <c r="L1285" s="7" t="n"/>
      <c r="M1285" s="140" t="n"/>
      <c r="N1285" s="140" t="n"/>
      <c r="O1285" s="140" t="n"/>
    </row>
    <row r="1286"/>
    <row r="1287">
      <c r="B1287" s="8" t="n"/>
    </row>
    <row r="1288"/>
    <row r="1289"/>
    <row r="1290">
      <c r="B1290" s="8" t="n"/>
    </row>
    <row r="1291">
      <c r="B1291" s="3" t="n"/>
      <c r="D1291" s="140" t="n"/>
      <c r="E1291" s="140" t="n"/>
      <c r="F1291" s="140" t="n"/>
      <c r="G1291" s="5" t="n"/>
      <c r="H1291" s="4" t="n"/>
      <c r="I1291" s="140" t="n"/>
      <c r="J1291" s="140" t="n"/>
      <c r="K1291" s="140" t="n"/>
      <c r="L1291" s="7" t="n"/>
      <c r="M1291" s="140" t="n"/>
      <c r="N1291" s="140" t="n"/>
      <c r="O1291" s="140" t="n"/>
    </row>
    <row r="1292"/>
    <row r="1293"/>
    <row r="1294"/>
    <row r="1295">
      <c r="B1295" s="3" t="n"/>
      <c r="D1295" s="140" t="n"/>
      <c r="E1295" s="140" t="n"/>
      <c r="F1295" s="140" t="n"/>
      <c r="G1295" s="5" t="n"/>
      <c r="H1295" s="4" t="n"/>
      <c r="I1295" s="140" t="n"/>
      <c r="J1295" s="140" t="n"/>
      <c r="K1295" s="140" t="n"/>
      <c r="L1295" s="7" t="n"/>
      <c r="M1295" s="140" t="n"/>
      <c r="N1295" s="140" t="n"/>
      <c r="O1295" s="140" t="n"/>
    </row>
    <row r="1296">
      <c r="B1296" s="8" t="n"/>
    </row>
    <row r="1297"/>
    <row r="1298"/>
    <row r="1299"/>
    <row r="1300">
      <c r="B1300" s="8" t="n"/>
    </row>
    <row r="1301"/>
    <row r="1302"/>
    <row r="1303">
      <c r="B1303" s="3" t="n"/>
      <c r="D1303" s="140" t="n"/>
      <c r="E1303" s="140" t="n"/>
      <c r="F1303" s="140" t="n"/>
      <c r="G1303" s="5" t="n"/>
      <c r="H1303" s="4" t="n"/>
      <c r="I1303" s="140" t="n"/>
      <c r="J1303" s="140" t="n"/>
      <c r="K1303" s="140" t="n"/>
      <c r="L1303" s="7" t="n"/>
      <c r="M1303" s="140" t="n"/>
      <c r="N1303" s="140" t="n"/>
      <c r="O1303" s="140" t="n"/>
    </row>
    <row r="1304"/>
    <row r="1305"/>
    <row r="1306"/>
    <row r="1307"/>
    <row r="1308">
      <c r="B1308" s="8" t="n"/>
    </row>
    <row r="1309"/>
    <row r="1310">
      <c r="B1310" s="8" t="n"/>
    </row>
    <row r="1311"/>
    <row r="1312">
      <c r="B1312" s="8" t="n"/>
    </row>
    <row r="1313"/>
    <row r="1314"/>
    <row r="1315"/>
    <row r="1316"/>
    <row r="1317"/>
    <row r="1318">
      <c r="B1318" s="8" t="n"/>
    </row>
    <row r="1319">
      <c r="B1319" s="3" t="n"/>
      <c r="D1319" s="140" t="n"/>
      <c r="E1319" s="140" t="n"/>
      <c r="F1319" s="140" t="n"/>
      <c r="G1319" s="5" t="n"/>
      <c r="H1319" s="4" t="n"/>
      <c r="I1319" s="140" t="n"/>
      <c r="J1319" s="140" t="n"/>
      <c r="K1319" s="140" t="n"/>
      <c r="L1319" s="7" t="n"/>
      <c r="M1319" s="140" t="n"/>
      <c r="N1319" s="140" t="n"/>
      <c r="O1319" s="140" t="n"/>
    </row>
    <row r="1320"/>
    <row r="1321">
      <c r="B1321" s="8" t="n"/>
    </row>
    <row r="1322"/>
    <row r="1323"/>
    <row r="1324">
      <c r="B1324" s="8" t="n"/>
    </row>
    <row r="1325"/>
    <row r="1326"/>
    <row r="1327">
      <c r="B1327" s="3" t="n"/>
      <c r="D1327" s="140" t="n"/>
      <c r="E1327" s="140" t="n"/>
      <c r="F1327" s="140" t="n"/>
      <c r="G1327" s="5" t="n"/>
      <c r="H1327" s="4" t="n"/>
      <c r="I1327" s="140" t="n"/>
      <c r="J1327" s="140" t="n"/>
      <c r="K1327" s="140" t="n"/>
      <c r="L1327" s="7" t="n"/>
      <c r="M1327" s="140" t="n"/>
      <c r="N1327" s="140" t="n"/>
      <c r="O1327" s="140" t="n"/>
    </row>
    <row r="1328"/>
    <row r="1329"/>
    <row r="1330">
      <c r="B1330" s="3" t="n"/>
      <c r="D1330" s="140" t="n"/>
      <c r="E1330" s="140" t="n"/>
      <c r="F1330" s="140" t="n"/>
      <c r="G1330" s="5" t="n"/>
      <c r="H1330" s="4" t="n"/>
      <c r="I1330" s="140" t="n"/>
      <c r="J1330" s="140" t="n"/>
      <c r="K1330" s="140" t="n"/>
      <c r="L1330" s="7" t="n"/>
      <c r="M1330" s="140" t="n"/>
      <c r="N1330" s="140" t="n"/>
      <c r="O1330" s="140" t="n"/>
    </row>
    <row r="1331"/>
    <row r="1332">
      <c r="B1332" s="8" t="n"/>
    </row>
    <row r="1333"/>
    <row r="1334">
      <c r="B1334" s="3" t="n"/>
      <c r="D1334" s="140" t="n"/>
      <c r="E1334" s="140" t="n"/>
      <c r="F1334" s="140" t="n"/>
      <c r="G1334" s="5" t="n"/>
      <c r="H1334" s="4" t="n"/>
      <c r="I1334" s="140" t="n"/>
      <c r="J1334" s="140" t="n"/>
      <c r="K1334" s="140" t="n"/>
      <c r="L1334" s="7" t="n"/>
      <c r="M1334" s="140" t="n"/>
      <c r="N1334" s="140" t="n"/>
      <c r="O1334" s="140" t="n"/>
    </row>
    <row r="1335">
      <c r="B1335" s="8" t="n"/>
    </row>
    <row r="1336"/>
    <row r="1337">
      <c r="B1337" s="3" t="n"/>
      <c r="D1337" s="140" t="n"/>
      <c r="E1337" s="140" t="n"/>
      <c r="F1337" s="140" t="n"/>
      <c r="G1337" s="5" t="n"/>
      <c r="H1337" s="4" t="n"/>
      <c r="I1337" s="140" t="n"/>
      <c r="J1337" s="140" t="n"/>
      <c r="K1337" s="140" t="n"/>
      <c r="L1337" s="7" t="n"/>
      <c r="M1337" s="140" t="n"/>
      <c r="N1337" s="140" t="n"/>
      <c r="O1337" s="140" t="n"/>
    </row>
    <row r="1338"/>
    <row r="1339">
      <c r="B1339" s="8" t="n"/>
    </row>
    <row r="1340">
      <c r="B1340" s="3" t="n"/>
      <c r="D1340" s="140" t="n"/>
      <c r="E1340" s="140" t="n"/>
      <c r="F1340" s="140" t="n"/>
      <c r="G1340" s="5" t="n"/>
      <c r="H1340" s="4" t="n"/>
      <c r="I1340" s="140" t="n"/>
      <c r="J1340" s="140" t="n"/>
      <c r="K1340" s="140" t="n"/>
      <c r="L1340" s="7" t="n"/>
      <c r="M1340" s="140" t="n"/>
      <c r="N1340" s="140" t="n"/>
      <c r="O1340" s="140" t="n"/>
    </row>
    <row r="1341"/>
    <row r="1342">
      <c r="B1342" s="8" t="n"/>
    </row>
    <row r="1343"/>
    <row r="1344"/>
    <row r="1345">
      <c r="B1345" s="8" t="n"/>
    </row>
    <row r="1346"/>
    <row r="1347"/>
    <row r="1348">
      <c r="B1348" s="3" t="n"/>
      <c r="D1348" s="140" t="n"/>
      <c r="E1348" s="140" t="n"/>
      <c r="F1348" s="140" t="n"/>
      <c r="G1348" s="5" t="n"/>
      <c r="H1348" s="4" t="n"/>
      <c r="I1348" s="140" t="n"/>
      <c r="J1348" s="140" t="n"/>
      <c r="K1348" s="140" t="n"/>
      <c r="L1348" s="7" t="n"/>
      <c r="M1348" s="140" t="n"/>
      <c r="N1348" s="140" t="n"/>
      <c r="O1348" s="140" t="n"/>
    </row>
    <row r="1349"/>
    <row r="1350"/>
    <row r="1351"/>
    <row r="1352"/>
    <row r="1353">
      <c r="B1353" s="8" t="n"/>
    </row>
    <row r="1354">
      <c r="B1354" s="3" t="n"/>
      <c r="D1354" s="140" t="n"/>
      <c r="E1354" s="140" t="n"/>
      <c r="F1354" s="140" t="n"/>
      <c r="G1354" s="5" t="n"/>
      <c r="H1354" s="4" t="n"/>
      <c r="I1354" s="140" t="n"/>
      <c r="J1354" s="140" t="n"/>
      <c r="K1354" s="140" t="n"/>
      <c r="L1354" s="7" t="n"/>
      <c r="M1354" s="140" t="n"/>
      <c r="N1354" s="140" t="n"/>
      <c r="O1354" s="140" t="n"/>
    </row>
    <row r="1355"/>
    <row r="1356"/>
    <row r="1357">
      <c r="B1357" s="3" t="n"/>
      <c r="D1357" s="140" t="n"/>
      <c r="E1357" s="140" t="n"/>
      <c r="F1357" s="140" t="n"/>
      <c r="G1357" s="5" t="n"/>
      <c r="H1357" s="4" t="n"/>
      <c r="I1357" s="140" t="n"/>
      <c r="J1357" s="140" t="n"/>
      <c r="K1357" s="140" t="n"/>
      <c r="L1357" s="7" t="n"/>
      <c r="M1357" s="140" t="n"/>
      <c r="N1357" s="140" t="n"/>
      <c r="O1357" s="140" t="n"/>
    </row>
    <row r="1358">
      <c r="L1358" s="140" t="n"/>
    </row>
    <row r="1359">
      <c r="B1359" s="8" t="n"/>
    </row>
    <row r="1360">
      <c r="B1360" s="3" t="n"/>
      <c r="D1360" s="140" t="n"/>
      <c r="E1360" s="140" t="n"/>
      <c r="F1360" s="140" t="n"/>
      <c r="G1360" s="5" t="n"/>
      <c r="H1360" s="4" t="n"/>
      <c r="I1360" s="140" t="n"/>
      <c r="J1360" s="140" t="n"/>
      <c r="K1360" s="140" t="n"/>
      <c r="L1360" s="7" t="n"/>
      <c r="M1360" s="140" t="n"/>
      <c r="N1360" s="140" t="n"/>
      <c r="O1360" s="140" t="n"/>
    </row>
    <row r="1361"/>
    <row r="1362">
      <c r="B1362" s="8" t="n"/>
    </row>
    <row r="1363"/>
    <row r="1364">
      <c r="B1364" s="3" t="n"/>
      <c r="D1364" s="140" t="n"/>
      <c r="E1364" s="140" t="n"/>
      <c r="F1364" s="140" t="n"/>
      <c r="G1364" s="5" t="n"/>
      <c r="H1364" s="4" t="n"/>
      <c r="I1364" s="140" t="n"/>
      <c r="J1364" s="140" t="n"/>
      <c r="K1364" s="140" t="n"/>
      <c r="L1364" s="7" t="n"/>
      <c r="M1364" s="140" t="n"/>
      <c r="N1364" s="140" t="n"/>
      <c r="O1364" s="140" t="n"/>
    </row>
    <row r="1365">
      <c r="B1365" s="8" t="n"/>
    </row>
    <row r="1366"/>
    <row r="1367"/>
    <row r="1368">
      <c r="B1368" s="3" t="n"/>
      <c r="D1368" s="140" t="n"/>
      <c r="E1368" s="140" t="n"/>
      <c r="F1368" s="140" t="n"/>
      <c r="G1368" s="5" t="n"/>
      <c r="H1368" s="4" t="n"/>
      <c r="I1368" s="140" t="n"/>
      <c r="J1368" s="140" t="n"/>
      <c r="K1368" s="140" t="n"/>
      <c r="L1368" s="7" t="n"/>
      <c r="M1368" s="140" t="n"/>
      <c r="N1368" s="140" t="n"/>
      <c r="O1368" s="140" t="n"/>
    </row>
    <row r="1369">
      <c r="B1369" s="8" t="n"/>
    </row>
    <row r="1370"/>
    <row r="1371"/>
    <row r="1372"/>
    <row r="1373">
      <c r="B1373" s="8" t="n"/>
      <c r="D1373" s="140" t="n"/>
      <c r="E1373" s="140" t="n"/>
      <c r="F1373" s="140" t="n"/>
      <c r="G1373" s="5" t="n"/>
      <c r="H1373" s="4" t="n"/>
      <c r="I1373" s="140" t="n"/>
      <c r="J1373" s="140" t="n"/>
      <c r="K1373" s="140" t="n"/>
      <c r="L1373" s="7" t="n"/>
      <c r="M1373" s="140" t="n"/>
      <c r="N1373" s="140" t="n"/>
      <c r="O1373" s="140" t="n"/>
    </row>
    <row r="1374"/>
    <row r="1375">
      <c r="B1375" s="3" t="n"/>
      <c r="D1375" s="140" t="n"/>
      <c r="E1375" s="140" t="n"/>
      <c r="F1375" s="140" t="n"/>
      <c r="G1375" s="5" t="n"/>
      <c r="H1375" s="4" t="n"/>
      <c r="I1375" s="140" t="n"/>
      <c r="J1375" s="140" t="n"/>
      <c r="K1375" s="140" t="n"/>
      <c r="L1375" s="7" t="n"/>
      <c r="M1375" s="140" t="n"/>
      <c r="N1375" s="140" t="n"/>
      <c r="O1375" s="140" t="n"/>
    </row>
    <row r="1376"/>
    <row r="1377"/>
    <row r="1378">
      <c r="B1378" s="8" t="n"/>
    </row>
    <row r="1379"/>
    <row r="1380">
      <c r="B1380" s="8" t="n"/>
    </row>
    <row r="1381">
      <c r="B1381" s="3" t="n"/>
      <c r="D1381" s="140" t="n"/>
      <c r="E1381" s="140" t="n"/>
      <c r="F1381" s="140" t="n"/>
      <c r="G1381" s="5" t="n"/>
      <c r="H1381" s="4" t="n"/>
      <c r="I1381" s="140" t="n"/>
      <c r="J1381" s="140" t="n"/>
      <c r="K1381" s="140" t="n"/>
      <c r="L1381" s="7" t="n"/>
      <c r="M1381" s="140" t="n"/>
      <c r="N1381" s="140" t="n"/>
      <c r="O1381" s="140" t="n"/>
    </row>
    <row r="1382"/>
    <row r="1383"/>
    <row r="1384"/>
    <row r="1385"/>
    <row r="1386">
      <c r="B1386" s="8" t="n"/>
      <c r="C1386" s="140" t="n"/>
      <c r="G1386" s="140" t="n"/>
      <c r="H1386" s="140" t="n"/>
    </row>
  </sheetData>
  <hyperlinks>
    <hyperlink xmlns:r="http://schemas.openxmlformats.org/officeDocument/2006/relationships" ref="F255" display="プレミアリーグ@明浜小よりともSC" r:id="rId1"/>
    <hyperlink xmlns:r="http://schemas.openxmlformats.org/officeDocument/2006/relationships" ref="F257" display="FC明浜TRM@幸ケ谷グラウンドEMSC" r:id="rId2"/>
    <hyperlink xmlns:r="http://schemas.openxmlformats.org/officeDocument/2006/relationships" ref="D269" r:id="rId3"/>
    <hyperlink xmlns:r="http://schemas.openxmlformats.org/officeDocument/2006/relationships" ref="F304" display="TADOステップアップサッカー大会@大津公園大道" r:id="rId4"/>
    <hyperlink xmlns:r="http://schemas.openxmlformats.org/officeDocument/2006/relationships" ref="F307" display="TRM@座間市旭小レガーレ" r:id="rId5"/>
    <hyperlink xmlns:r="http://schemas.openxmlformats.org/officeDocument/2006/relationships" ref="D315" r:id="rId6"/>
    <hyperlink xmlns:r="http://schemas.openxmlformats.org/officeDocument/2006/relationships" ref="F317" display="FC明浜三浦半島大会@旭小学校逗子少年SC" r:id="rId7"/>
    <hyperlink xmlns:r="http://schemas.openxmlformats.org/officeDocument/2006/relationships" ref="D318" r:id="rId8"/>
    <hyperlink xmlns:r="http://schemas.openxmlformats.org/officeDocument/2006/relationships" ref="D320" r:id="rId9"/>
    <hyperlink xmlns:r="http://schemas.openxmlformats.org/officeDocument/2006/relationships" ref="D355" display="TRM@明浜小 _x000a_" r:id="rId10"/>
  </hyperlinks>
  <pageMargins left="0.7086614173228347" right="0.7086614173228347" top="0.7480314960629921" bottom="0.7480314960629921" header="0.3149606299212598" footer="0.3149606299212598"/>
  <pageSetup orientation="portrait" paperSize="9" scale="81" horizontalDpi="1200" verticalDpi="1200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R1030"/>
  <sheetViews>
    <sheetView showGridLines="0" zoomScale="85" zoomScaleNormal="85" workbookViewId="0">
      <pane ySplit="2" topLeftCell="A16" activePane="bottomLeft" state="frozen"/>
      <selection activeCell="K96" sqref="K96"/>
      <selection pane="bottomLeft" activeCell="B16" sqref="B16"/>
    </sheetView>
  </sheetViews>
  <sheetFormatPr baseColWidth="8" defaultColWidth="15.375" defaultRowHeight="12" outlineLevelRow="1"/>
  <cols>
    <col width="1.5" customWidth="1" style="140" min="1" max="1"/>
    <col width="10" bestFit="1" customWidth="1" style="3" min="2" max="2"/>
    <col width="4.625" bestFit="1" customWidth="1" style="141" min="3" max="3"/>
    <col width="23.875" bestFit="1" customWidth="1" style="140" min="4" max="4"/>
    <col width="21" bestFit="1" customWidth="1" style="140" min="5" max="5"/>
    <col width="16.875" bestFit="1" customWidth="1" style="140" min="6" max="6"/>
    <col width="10.125" bestFit="1" customWidth="1" style="5" min="7" max="7"/>
    <col width="6.25" bestFit="1" customWidth="1" style="4" min="8" max="8"/>
    <col width="11.5" bestFit="1" customWidth="1" style="140" min="9" max="9"/>
    <col width="15.375" customWidth="1" style="140" min="10" max="10"/>
    <col width="19.25" customWidth="1" style="140" min="11" max="11"/>
    <col width="15.375" customWidth="1" style="140" min="12" max="24"/>
    <col width="15.375" customWidth="1" style="140" min="25" max="16384"/>
  </cols>
  <sheetData>
    <row r="1" ht="21" customHeight="1">
      <c r="B1" s="71" t="inlineStr">
        <is>
          <t>■FC明浜試合結果 2024年度卒団生</t>
        </is>
      </c>
    </row>
    <row r="2" customFormat="1" s="1">
      <c r="B2" s="51" t="inlineStr">
        <is>
          <t>日付</t>
        </is>
      </c>
      <c r="C2" s="142" t="inlineStr">
        <is>
          <t>曜日</t>
        </is>
      </c>
      <c r="D2" s="20" t="inlineStr">
        <is>
          <t>大会名</t>
        </is>
      </c>
      <c r="E2" s="17" t="inlineStr">
        <is>
          <t>会場</t>
        </is>
      </c>
      <c r="F2" s="20" t="inlineStr">
        <is>
          <t>対戦相手</t>
        </is>
      </c>
      <c r="G2" s="21" t="inlineStr">
        <is>
          <t>スコア</t>
        </is>
      </c>
      <c r="H2" s="17" t="inlineStr">
        <is>
          <t>勝敗</t>
        </is>
      </c>
      <c r="I2" s="52" t="inlineStr">
        <is>
          <t>備考</t>
        </is>
      </c>
    </row>
    <row r="3" hidden="1" outlineLevel="1" customFormat="1" s="1">
      <c r="B3" s="46" t="n"/>
      <c r="C3" s="144" t="n"/>
      <c r="D3" s="140" t="n"/>
      <c r="E3" s="18" t="n"/>
      <c r="F3" s="53" t="n"/>
      <c r="G3" s="32" t="n"/>
      <c r="H3" s="31" t="n"/>
      <c r="I3" s="54" t="n"/>
    </row>
    <row r="4" hidden="1" outlineLevel="1" customFormat="1" s="1">
      <c r="B4" s="46" t="n"/>
      <c r="C4" s="144" t="n"/>
      <c r="D4" s="140" t="n"/>
      <c r="E4" s="18" t="n"/>
      <c r="F4" s="55" t="n"/>
      <c r="G4" s="35" t="n"/>
      <c r="H4" s="34" t="n"/>
      <c r="I4" s="56" t="n"/>
    </row>
    <row r="5" hidden="1" outlineLevel="1" customFormat="1" s="1">
      <c r="B5" s="46" t="n"/>
      <c r="C5" s="144" t="n"/>
      <c r="D5" s="140" t="n"/>
      <c r="E5" s="18" t="n"/>
      <c r="F5" s="55" t="n"/>
      <c r="G5" s="35" t="n"/>
      <c r="H5" s="34" t="n"/>
      <c r="I5" s="56" t="n"/>
    </row>
    <row r="6" hidden="1" outlineLevel="1" customFormat="1" s="1">
      <c r="B6" s="46" t="n"/>
      <c r="C6" s="144" t="n"/>
      <c r="D6" s="140" t="n"/>
      <c r="E6" s="18" t="n"/>
      <c r="F6" s="55" t="n"/>
      <c r="G6" s="35" t="n"/>
      <c r="H6" s="34" t="n"/>
      <c r="I6" s="56" t="n"/>
    </row>
    <row r="7" hidden="1" outlineLevel="1" customFormat="1" s="1">
      <c r="B7" s="46" t="n"/>
      <c r="C7" s="144" t="n"/>
      <c r="D7" s="140" t="n"/>
      <c r="E7" s="18" t="n"/>
      <c r="F7" s="55" t="n"/>
      <c r="G7" s="35" t="n"/>
      <c r="H7" s="34" t="n"/>
      <c r="I7" s="56" t="n"/>
    </row>
    <row r="8" hidden="1" outlineLevel="1" customFormat="1" s="1">
      <c r="B8" s="46" t="n"/>
      <c r="C8" s="144" t="n"/>
      <c r="D8" s="140" t="n"/>
      <c r="E8" s="18" t="n"/>
      <c r="F8" s="55" t="n"/>
      <c r="G8" s="35" t="n"/>
      <c r="H8" s="34" t="n"/>
      <c r="I8" s="56" t="n"/>
    </row>
    <row r="9" hidden="1" outlineLevel="1" customFormat="1" s="1">
      <c r="B9" s="46" t="n"/>
      <c r="C9" s="144" t="n"/>
      <c r="D9" s="140" t="n"/>
      <c r="E9" s="18" t="n"/>
      <c r="F9" s="55" t="n"/>
      <c r="G9" s="35" t="n"/>
      <c r="H9" s="34" t="n"/>
      <c r="I9" s="56" t="n"/>
    </row>
    <row r="10" hidden="1" outlineLevel="1" customFormat="1" s="1">
      <c r="B10" s="46" t="n"/>
      <c r="C10" s="144" t="n"/>
      <c r="D10" s="140" t="n"/>
      <c r="E10" s="18" t="n"/>
      <c r="F10" s="55" t="n"/>
      <c r="G10" s="35" t="n"/>
      <c r="H10" s="34" t="n"/>
      <c r="I10" s="56" t="n"/>
    </row>
    <row r="11" hidden="1" outlineLevel="1" customFormat="1" s="1">
      <c r="B11" s="46" t="n"/>
      <c r="C11" s="144" t="n"/>
      <c r="D11" s="140" t="n"/>
      <c r="E11" s="18" t="n"/>
      <c r="F11" s="55" t="n"/>
      <c r="G11" s="35" t="n"/>
      <c r="H11" s="34" t="n"/>
      <c r="I11" s="56" t="n"/>
    </row>
    <row r="12" hidden="1" outlineLevel="1" customFormat="1" s="1">
      <c r="B12" s="46" t="n"/>
      <c r="C12" s="144" t="n"/>
      <c r="D12" s="140" t="n"/>
      <c r="E12" s="18" t="n"/>
      <c r="F12" s="55" t="n"/>
      <c r="G12" s="35" t="n"/>
      <c r="H12" s="34" t="n"/>
      <c r="I12" s="56" t="n"/>
    </row>
    <row r="13" hidden="1" outlineLevel="1" customFormat="1" s="1">
      <c r="B13" s="46" t="n"/>
      <c r="C13" s="144" t="n"/>
      <c r="D13" s="140" t="n"/>
      <c r="E13" s="18" t="n"/>
      <c r="F13" s="55" t="n"/>
      <c r="G13" s="35" t="n"/>
      <c r="H13" s="34" t="n"/>
      <c r="I13" s="56" t="n"/>
    </row>
    <row r="14" hidden="1" outlineLevel="1" customFormat="1" s="1">
      <c r="B14" s="46" t="n"/>
      <c r="C14" s="144" t="n"/>
      <c r="D14" s="140" t="n"/>
      <c r="E14" s="18" t="n"/>
      <c r="F14" s="55" t="n"/>
      <c r="G14" s="35" t="n"/>
      <c r="H14" s="34" t="n"/>
      <c r="I14" s="56" t="n"/>
    </row>
    <row r="15" hidden="1" outlineLevel="1" customFormat="1" s="1">
      <c r="B15" s="46" t="n"/>
      <c r="C15" s="144" t="n"/>
      <c r="D15" s="140" t="n"/>
      <c r="E15" s="18" t="n"/>
      <c r="F15" s="59" t="n"/>
      <c r="G15" s="44" t="n"/>
      <c r="H15" s="43" t="n"/>
      <c r="I15" s="60" t="n"/>
    </row>
    <row r="16" outlineLevel="1" customFormat="1" s="1">
      <c r="B16" s="63" t="inlineStr">
        <is>
          <t>3/22(土)長浦ファイナル@長浦小学校</t>
        </is>
      </c>
      <c r="C16" s="145" t="n"/>
      <c r="D16" s="64" t="n"/>
      <c r="E16" s="25" t="n"/>
      <c r="F16" s="53" t="inlineStr">
        <is>
          <t>iO</t>
        </is>
      </c>
      <c r="G16" s="32" t="inlineStr">
        <is>
          <t>1-0</t>
        </is>
      </c>
      <c r="H16" s="31" t="inlineStr">
        <is>
          <t>〇</t>
        </is>
      </c>
      <c r="I16" s="54" t="n"/>
    </row>
    <row r="17" outlineLevel="1" customFormat="1" s="1">
      <c r="B17" s="46" t="n"/>
      <c r="C17" s="144" t="n"/>
      <c r="D17" s="140" t="n"/>
      <c r="E17" s="18" t="n"/>
      <c r="F17" s="55" t="inlineStr">
        <is>
          <t>長浦</t>
        </is>
      </c>
      <c r="G17" s="35" t="inlineStr">
        <is>
          <t>3-0</t>
        </is>
      </c>
      <c r="H17" s="34" t="inlineStr">
        <is>
          <t>〇</t>
        </is>
      </c>
      <c r="I17" s="56" t="n"/>
    </row>
    <row r="18" outlineLevel="1" customFormat="1" s="1">
      <c r="B18" s="46" t="n"/>
      <c r="C18" s="144" t="n"/>
      <c r="D18" s="140" t="n"/>
      <c r="E18" s="18" t="n"/>
      <c r="F18" s="55" t="inlineStr">
        <is>
          <t>追浜</t>
        </is>
      </c>
      <c r="G18" s="35" t="inlineStr">
        <is>
          <t>2-2</t>
        </is>
      </c>
      <c r="H18" s="34" t="inlineStr">
        <is>
          <t>△</t>
        </is>
      </c>
      <c r="I18" s="56" t="n"/>
    </row>
    <row r="19" outlineLevel="1" customFormat="1" s="1">
      <c r="B19" s="46" t="n"/>
      <c r="C19" s="144" t="n"/>
      <c r="D19" s="140" t="n"/>
      <c r="E19" s="18" t="n"/>
      <c r="F19" s="55" t="inlineStr">
        <is>
          <t>三春</t>
        </is>
      </c>
      <c r="G19" s="35" t="inlineStr">
        <is>
          <t>1-2</t>
        </is>
      </c>
      <c r="H19" s="34" t="inlineStr">
        <is>
          <t>×</t>
        </is>
      </c>
      <c r="I19" s="56" t="n"/>
    </row>
    <row r="20" outlineLevel="1" customFormat="1" s="1">
      <c r="B20" s="46" t="n"/>
      <c r="C20" s="144" t="n"/>
      <c r="D20" s="140" t="n"/>
      <c r="E20" s="18" t="n"/>
      <c r="F20" s="59" t="inlineStr">
        <is>
          <t>鴨居</t>
        </is>
      </c>
      <c r="G20" s="44" t="inlineStr">
        <is>
          <t>0-2</t>
        </is>
      </c>
      <c r="H20" s="43" t="inlineStr">
        <is>
          <t>×</t>
        </is>
      </c>
      <c r="I20" s="60" t="n"/>
    </row>
    <row r="21" outlineLevel="1" customFormat="1" s="1">
      <c r="B21" s="63" t="inlineStr">
        <is>
          <t>3/9(日)TADOなかよしファイナル2日目@しおかぜ公園</t>
        </is>
      </c>
      <c r="C21" s="145" t="n"/>
      <c r="D21" s="64" t="n"/>
      <c r="E21" s="25" t="n"/>
      <c r="F21" s="53" t="inlineStr">
        <is>
          <t>深見FC</t>
        </is>
      </c>
      <c r="G21" s="32" t="inlineStr">
        <is>
          <t>0-4</t>
        </is>
      </c>
      <c r="H21" s="31" t="inlineStr">
        <is>
          <t>×</t>
        </is>
      </c>
      <c r="I21" s="54" t="n"/>
    </row>
    <row r="22" outlineLevel="1" customFormat="1" s="1">
      <c r="B22" s="46" t="n"/>
      <c r="C22" s="144" t="n"/>
      <c r="D22" s="140" t="n"/>
      <c r="E22" s="18" t="n"/>
      <c r="F22" s="59" t="inlineStr">
        <is>
          <t>粟船FC</t>
        </is>
      </c>
      <c r="G22" s="44" t="inlineStr">
        <is>
          <t>0-3</t>
        </is>
      </c>
      <c r="H22" s="43" t="inlineStr">
        <is>
          <t>×</t>
        </is>
      </c>
      <c r="I22" s="60" t="n"/>
    </row>
    <row r="23" outlineLevel="1" customFormat="1" s="1">
      <c r="B23" s="63" t="inlineStr">
        <is>
          <t>3/9(日)日限山カップ@さえずり丘公園</t>
        </is>
      </c>
      <c r="C23" s="145" t="n"/>
      <c r="D23" s="64" t="n"/>
      <c r="E23" s="25" t="n"/>
      <c r="F23" s="53" t="inlineStr">
        <is>
          <t>二ツ橋SC</t>
        </is>
      </c>
      <c r="G23" s="32" t="inlineStr">
        <is>
          <t>3-1</t>
        </is>
      </c>
      <c r="H23" s="31" t="inlineStr">
        <is>
          <t>〇</t>
        </is>
      </c>
      <c r="I23" s="54" t="n"/>
    </row>
    <row r="24" outlineLevel="1" customFormat="1" s="1">
      <c r="B24" s="46" t="n"/>
      <c r="C24" s="144" t="n"/>
      <c r="D24" s="140" t="n"/>
      <c r="E24" s="18" t="n"/>
      <c r="F24" s="55" t="inlineStr">
        <is>
          <t>日限山FC</t>
        </is>
      </c>
      <c r="G24" s="35" t="inlineStr">
        <is>
          <t>1-3</t>
        </is>
      </c>
      <c r="H24" s="34" t="inlineStr">
        <is>
          <t>×</t>
        </is>
      </c>
      <c r="I24" s="56" t="n"/>
    </row>
    <row r="25" outlineLevel="1" customFormat="1" s="1">
      <c r="B25" s="46" t="n"/>
      <c r="C25" s="144" t="n"/>
      <c r="D25" s="140" t="n"/>
      <c r="E25" s="18" t="n"/>
      <c r="F25" s="59" t="inlineStr">
        <is>
          <t>六浦毎日SS</t>
        </is>
      </c>
      <c r="G25" s="44" t="inlineStr">
        <is>
          <t>0-2</t>
        </is>
      </c>
      <c r="H25" s="43" t="inlineStr">
        <is>
          <t>×</t>
        </is>
      </c>
      <c r="I25" s="60" t="n"/>
    </row>
    <row r="26" outlineLevel="1" customFormat="1" s="1">
      <c r="B26" s="63" t="inlineStr">
        <is>
          <t>3/8(土)TADOなかよしファイナル1日目</t>
        </is>
      </c>
      <c r="C26" s="145" t="n"/>
      <c r="D26" s="64" t="n"/>
      <c r="E26" s="25" t="n"/>
      <c r="F26" s="53" t="inlineStr">
        <is>
          <t>初声FC</t>
        </is>
      </c>
      <c r="G26" s="32" t="inlineStr">
        <is>
          <t>2-0</t>
        </is>
      </c>
      <c r="H26" s="31" t="inlineStr">
        <is>
          <t>〇</t>
        </is>
      </c>
      <c r="I26" s="54" t="n"/>
    </row>
    <row r="27" outlineLevel="1" customFormat="1" s="1">
      <c r="B27" s="46" t="n"/>
      <c r="C27" s="144" t="n"/>
      <c r="D27" s="140" t="n"/>
      <c r="E27" s="18" t="n"/>
      <c r="F27" s="55" t="inlineStr">
        <is>
          <t>田奈SC</t>
        </is>
      </c>
      <c r="G27" s="35" t="inlineStr">
        <is>
          <t>5-1</t>
        </is>
      </c>
      <c r="H27" s="34" t="inlineStr">
        <is>
          <t>〇</t>
        </is>
      </c>
      <c r="I27" s="56" t="n"/>
    </row>
    <row r="28" outlineLevel="1" customFormat="1" s="1">
      <c r="B28" s="46" t="n"/>
      <c r="C28" s="144" t="n"/>
      <c r="D28" s="140" t="n"/>
      <c r="E28" s="18" t="n"/>
      <c r="F28" s="59" t="inlineStr">
        <is>
          <t>U.F.Cドリーム</t>
        </is>
      </c>
      <c r="G28" s="44" t="inlineStr">
        <is>
          <t>3-0</t>
        </is>
      </c>
      <c r="H28" s="43" t="inlineStr">
        <is>
          <t>〇</t>
        </is>
      </c>
      <c r="I28" s="60" t="n"/>
    </row>
    <row r="29" outlineLevel="1" customFormat="1" s="1">
      <c r="B29" s="63" t="inlineStr">
        <is>
          <t>3/2(日)黒船カップ2日目@神明小学校</t>
        </is>
      </c>
      <c r="C29" s="145" t="n"/>
      <c r="D29" s="64" t="n"/>
      <c r="E29" s="25" t="n"/>
      <c r="F29" s="53" t="inlineStr">
        <is>
          <t>久里浜</t>
        </is>
      </c>
      <c r="G29" s="32" t="inlineStr">
        <is>
          <t>0-1</t>
        </is>
      </c>
      <c r="H29" s="31" t="inlineStr">
        <is>
          <t>×</t>
        </is>
      </c>
      <c r="I29" s="54" t="n"/>
    </row>
    <row r="30" outlineLevel="1" customFormat="1" s="1">
      <c r="B30" s="46" t="n"/>
      <c r="C30" s="144" t="n"/>
      <c r="D30" s="140" t="n"/>
      <c r="E30" s="18" t="n"/>
      <c r="F30" s="55" t="inlineStr">
        <is>
          <t>美晴</t>
        </is>
      </c>
      <c r="G30" s="35" t="inlineStr">
        <is>
          <t>2-0</t>
        </is>
      </c>
      <c r="H30" s="34" t="inlineStr">
        <is>
          <t>〇</t>
        </is>
      </c>
      <c r="I30" s="56" t="n"/>
    </row>
    <row r="31" outlineLevel="1" customFormat="1" s="1">
      <c r="B31" s="46" t="n"/>
      <c r="C31" s="144" t="n"/>
      <c r="D31" s="140" t="n"/>
      <c r="E31" s="18" t="n"/>
      <c r="F31" s="55" t="inlineStr">
        <is>
          <t>逗子リトル</t>
        </is>
      </c>
      <c r="G31" s="35" t="inlineStr">
        <is>
          <t>0-0</t>
        </is>
      </c>
      <c r="H31" s="34" t="inlineStr">
        <is>
          <t>△</t>
        </is>
      </c>
      <c r="I31" s="56" t="n"/>
    </row>
    <row r="32" outlineLevel="1" customFormat="1" s="1">
      <c r="B32" s="46" t="n"/>
      <c r="C32" s="144" t="n"/>
      <c r="D32" s="140" t="n"/>
      <c r="E32" s="18" t="n"/>
      <c r="F32" s="55" t="inlineStr">
        <is>
          <t>シーガルズ</t>
        </is>
      </c>
      <c r="G32" s="35" t="inlineStr">
        <is>
          <t>0-1</t>
        </is>
      </c>
      <c r="H32" s="34" t="inlineStr">
        <is>
          <t>×</t>
        </is>
      </c>
      <c r="I32" s="56" t="n"/>
    </row>
    <row r="33" outlineLevel="1" customFormat="1" s="1">
      <c r="B33" s="46" t="n"/>
      <c r="C33" s="144" t="n"/>
      <c r="D33" s="140" t="n"/>
      <c r="E33" s="18" t="n"/>
      <c r="F33" s="59" t="inlineStr">
        <is>
          <t>並木</t>
        </is>
      </c>
      <c r="G33" s="44" t="inlineStr">
        <is>
          <t>1-0</t>
        </is>
      </c>
      <c r="H33" s="43" t="inlineStr">
        <is>
          <t>〇</t>
        </is>
      </c>
      <c r="I33" s="60" t="n"/>
    </row>
    <row r="34" outlineLevel="1" customFormat="1" s="1">
      <c r="B34" s="63" t="inlineStr">
        <is>
          <t>3/1(土)黒船カップ1日目</t>
        </is>
      </c>
      <c r="C34" s="145" t="n"/>
      <c r="D34" s="64" t="n"/>
      <c r="E34" s="25" t="n"/>
      <c r="F34" s="53" t="inlineStr">
        <is>
          <t>久里浜</t>
        </is>
      </c>
      <c r="G34" s="32" t="inlineStr">
        <is>
          <t>2-2</t>
        </is>
      </c>
      <c r="H34" s="31" t="inlineStr">
        <is>
          <t>△</t>
        </is>
      </c>
      <c r="I34" s="54" t="n"/>
    </row>
    <row r="35" outlineLevel="1" customFormat="1" s="1">
      <c r="B35" s="46" t="n"/>
      <c r="C35" s="144" t="n"/>
      <c r="D35" s="140" t="n"/>
      <c r="E35" s="18" t="n"/>
      <c r="F35" s="55" t="inlineStr">
        <is>
          <t>美晴</t>
        </is>
      </c>
      <c r="G35" s="35" t="inlineStr">
        <is>
          <t>3-0</t>
        </is>
      </c>
      <c r="H35" s="34" t="inlineStr">
        <is>
          <t>〇</t>
        </is>
      </c>
      <c r="I35" s="56" t="n"/>
    </row>
    <row r="36" outlineLevel="1" customFormat="1" s="1">
      <c r="B36" s="46" t="n"/>
      <c r="C36" s="144" t="n"/>
      <c r="D36" s="140" t="n"/>
      <c r="E36" s="18" t="n"/>
      <c r="F36" s="55" t="inlineStr">
        <is>
          <t>SFAT</t>
        </is>
      </c>
      <c r="G36" s="35" t="inlineStr">
        <is>
          <t>0-6</t>
        </is>
      </c>
      <c r="H36" s="34" t="inlineStr">
        <is>
          <t>×</t>
        </is>
      </c>
      <c r="I36" s="56" t="n"/>
    </row>
    <row r="37" outlineLevel="1" customFormat="1" s="1">
      <c r="B37" s="46" t="n"/>
      <c r="C37" s="144" t="n"/>
      <c r="D37" s="140" t="n"/>
      <c r="E37" s="18" t="n"/>
      <c r="F37" s="55" t="inlineStr">
        <is>
          <t>日限山</t>
        </is>
      </c>
      <c r="G37" s="35" t="inlineStr">
        <is>
          <t>0-2</t>
        </is>
      </c>
      <c r="H37" s="34" t="inlineStr">
        <is>
          <t>×</t>
        </is>
      </c>
      <c r="I37" s="56" t="n"/>
    </row>
    <row r="38" outlineLevel="1" customFormat="1" s="1">
      <c r="B38" s="46" t="n"/>
      <c r="C38" s="144" t="n"/>
      <c r="D38" s="140" t="n"/>
      <c r="E38" s="18" t="n"/>
      <c r="F38" s="59" t="inlineStr">
        <is>
          <t>葉山JGK</t>
        </is>
      </c>
      <c r="G38" s="44" t="inlineStr">
        <is>
          <t>0-1</t>
        </is>
      </c>
      <c r="H38" s="43" t="inlineStr">
        <is>
          <t>×</t>
        </is>
      </c>
      <c r="I38" s="60" t="n"/>
    </row>
    <row r="39" outlineLevel="1" customFormat="1" s="1">
      <c r="B39" s="63" t="inlineStr">
        <is>
          <t>2/24(月)鴨居杯@鴨居中学校</t>
        </is>
      </c>
      <c r="C39" s="145" t="n"/>
      <c r="D39" s="64" t="n"/>
      <c r="E39" s="25" t="n"/>
      <c r="F39" s="53" t="inlineStr">
        <is>
          <t>高坂</t>
        </is>
      </c>
      <c r="G39" s="32" t="inlineStr">
        <is>
          <t>4-0</t>
        </is>
      </c>
      <c r="H39" s="31" t="inlineStr">
        <is>
          <t>〇</t>
        </is>
      </c>
      <c r="I39" s="54" t="n"/>
    </row>
    <row r="40" outlineLevel="1" customFormat="1" s="1">
      <c r="B40" s="46" t="n"/>
      <c r="C40" s="144" t="n"/>
      <c r="D40" s="140" t="n"/>
      <c r="E40" s="18" t="n"/>
      <c r="F40" s="55" t="inlineStr">
        <is>
          <t>ペガサス</t>
        </is>
      </c>
      <c r="G40" s="35" t="inlineStr">
        <is>
          <t>2-0</t>
        </is>
      </c>
      <c r="H40" s="34" t="inlineStr">
        <is>
          <t>〇</t>
        </is>
      </c>
      <c r="I40" s="56" t="n"/>
    </row>
    <row r="41" outlineLevel="1" customFormat="1" s="1">
      <c r="B41" s="46" t="n"/>
      <c r="C41" s="144" t="n"/>
      <c r="D41" s="140" t="n"/>
      <c r="E41" s="18" t="n"/>
      <c r="F41" s="55" t="inlineStr">
        <is>
          <t>葉山JGK</t>
        </is>
      </c>
      <c r="G41" s="35" t="inlineStr">
        <is>
          <t>0-0</t>
        </is>
      </c>
      <c r="H41" s="34" t="inlineStr">
        <is>
          <t>△</t>
        </is>
      </c>
      <c r="I41" s="56" t="n"/>
    </row>
    <row r="42" outlineLevel="1" customFormat="1" s="1">
      <c r="B42" s="46" t="n"/>
      <c r="C42" s="144" t="n"/>
      <c r="D42" s="140" t="n"/>
      <c r="E42" s="18" t="n"/>
      <c r="F42" s="59" t="inlineStr">
        <is>
          <t>鴨居</t>
        </is>
      </c>
      <c r="G42" s="44" t="inlineStr">
        <is>
          <t>0-1</t>
        </is>
      </c>
      <c r="H42" s="43" t="inlineStr">
        <is>
          <t>×</t>
        </is>
      </c>
      <c r="I42" s="60" t="n"/>
    </row>
    <row r="43" outlineLevel="1" customFormat="1" s="1">
      <c r="B43" s="63" t="inlineStr">
        <is>
          <t>2/22(土)ライオンズカップ@ライオンズランド</t>
        </is>
      </c>
      <c r="C43" s="145" t="n"/>
      <c r="D43" s="64" t="n"/>
      <c r="E43" s="25" t="n"/>
      <c r="F43" s="53" t="inlineStr">
        <is>
          <t>ペガサス</t>
        </is>
      </c>
      <c r="G43" s="32" t="inlineStr">
        <is>
          <t>3-0</t>
        </is>
      </c>
      <c r="H43" s="31" t="inlineStr">
        <is>
          <t>〇</t>
        </is>
      </c>
      <c r="I43" s="54" t="n"/>
    </row>
    <row r="44" outlineLevel="1" customFormat="1" s="1">
      <c r="B44" s="46" t="n"/>
      <c r="C44" s="144" t="n"/>
      <c r="D44" s="140" t="n"/>
      <c r="E44" s="18" t="n"/>
      <c r="F44" s="55" t="inlineStr">
        <is>
          <t>ライオンズ</t>
        </is>
      </c>
      <c r="G44" s="35" t="inlineStr">
        <is>
          <t>0-1</t>
        </is>
      </c>
      <c r="H44" s="34" t="inlineStr">
        <is>
          <t>×</t>
        </is>
      </c>
      <c r="I44" s="56" t="n"/>
    </row>
    <row r="45" outlineLevel="1" customFormat="1" s="1">
      <c r="B45" s="46" t="n"/>
      <c r="C45" s="144" t="n"/>
      <c r="D45" s="140" t="n"/>
      <c r="E45" s="18" t="n"/>
      <c r="F45" s="55" t="inlineStr">
        <is>
          <t>三春</t>
        </is>
      </c>
      <c r="G45" s="35" t="inlineStr">
        <is>
          <t>0-1</t>
        </is>
      </c>
      <c r="H45" s="34" t="inlineStr">
        <is>
          <t>×</t>
        </is>
      </c>
      <c r="I45" s="56" t="n"/>
    </row>
    <row r="46" outlineLevel="1" customFormat="1" s="1">
      <c r="B46" s="46" t="n"/>
      <c r="C46" s="144" t="n"/>
      <c r="D46" s="140" t="n"/>
      <c r="E46" s="18" t="n"/>
      <c r="F46" s="59" t="inlineStr">
        <is>
          <t>三春PK</t>
        </is>
      </c>
      <c r="G46" s="44" t="inlineStr">
        <is>
          <t>1-1</t>
        </is>
      </c>
      <c r="H46" s="43" t="inlineStr">
        <is>
          <t>△</t>
        </is>
      </c>
      <c r="I46" s="60" t="n"/>
    </row>
    <row r="47" outlineLevel="1" customFormat="1" s="1">
      <c r="B47" s="63" t="inlineStr">
        <is>
          <t>2/16(日)ペガサス杯@津久井小学校</t>
        </is>
      </c>
      <c r="C47" s="145" t="n"/>
      <c r="D47" s="64" t="n"/>
      <c r="E47" s="25" t="n"/>
      <c r="F47" s="53" t="inlineStr">
        <is>
          <t>久里浜</t>
        </is>
      </c>
      <c r="G47" s="32" t="inlineStr">
        <is>
          <t>0-1</t>
        </is>
      </c>
      <c r="H47" s="31" t="inlineStr">
        <is>
          <t>×</t>
        </is>
      </c>
      <c r="I47" s="54" t="n"/>
    </row>
    <row r="48" outlineLevel="1" customFormat="1" s="1">
      <c r="B48" s="46" t="n"/>
      <c r="C48" s="144" t="n"/>
      <c r="D48" s="140" t="n"/>
      <c r="E48" s="18" t="n"/>
      <c r="F48" s="55" t="inlineStr">
        <is>
          <t>レオーネ</t>
        </is>
      </c>
      <c r="G48" s="35" t="inlineStr">
        <is>
          <t>1-0</t>
        </is>
      </c>
      <c r="H48" s="34" t="inlineStr">
        <is>
          <t>〇</t>
        </is>
      </c>
      <c r="I48" s="56" t="n"/>
    </row>
    <row r="49" outlineLevel="1" customFormat="1" s="1">
      <c r="B49" s="46" t="n"/>
      <c r="C49" s="144" t="n"/>
      <c r="D49" s="140" t="n"/>
      <c r="E49" s="18" t="n"/>
      <c r="F49" s="59" t="inlineStr">
        <is>
          <t>順位決めPKレオーネ6明浜5久里浜32位通過高坂PK</t>
        </is>
      </c>
      <c r="G49" s="44" t="inlineStr">
        <is>
          <t>2-2</t>
        </is>
      </c>
      <c r="H49" s="43" t="inlineStr">
        <is>
          <t>△</t>
        </is>
      </c>
      <c r="I49" s="60" t="n"/>
    </row>
    <row r="50" outlineLevel="1" customFormat="1" s="1">
      <c r="B50" s="63" t="inlineStr">
        <is>
          <t>2/11(火)FC高坂TRM@明浜小学校</t>
        </is>
      </c>
      <c r="C50" s="145" t="n"/>
      <c r="D50" s="64" t="n"/>
      <c r="E50" s="25" t="n"/>
      <c r="F50" s="53" t="inlineStr">
        <is>
          <t>FC高坂</t>
        </is>
      </c>
      <c r="G50" s="32" t="inlineStr">
        <is>
          <t>1-1</t>
        </is>
      </c>
      <c r="H50" s="31" t="inlineStr">
        <is>
          <t>△</t>
        </is>
      </c>
      <c r="I50" s="54" t="n"/>
    </row>
    <row r="51" outlineLevel="1" customFormat="1" s="1">
      <c r="B51" s="46" t="n"/>
      <c r="C51" s="144" t="n"/>
      <c r="D51" s="140" t="n"/>
      <c r="E51" s="18" t="n"/>
      <c r="F51" s="55" t="n"/>
      <c r="G51" s="35" t="inlineStr">
        <is>
          <t>1-0</t>
        </is>
      </c>
      <c r="H51" s="34" t="inlineStr">
        <is>
          <t>〇</t>
        </is>
      </c>
      <c r="I51" s="56" t="n"/>
    </row>
    <row r="52" outlineLevel="1" customFormat="1" s="1">
      <c r="B52" s="46" t="n"/>
      <c r="C52" s="144" t="n"/>
      <c r="D52" s="140" t="n"/>
      <c r="E52" s="18" t="n"/>
      <c r="F52" s="55" t="n"/>
      <c r="G52" s="35" t="inlineStr">
        <is>
          <t>1-0</t>
        </is>
      </c>
      <c r="H52" s="34" t="inlineStr">
        <is>
          <t>〇</t>
        </is>
      </c>
      <c r="I52" s="56" t="n"/>
    </row>
    <row r="53" outlineLevel="1" customFormat="1" s="1">
      <c r="B53" s="49" t="n"/>
      <c r="C53" s="146" t="n"/>
      <c r="D53" s="50" t="n"/>
      <c r="E53" s="19" t="n"/>
      <c r="F53" s="57" t="n"/>
      <c r="G53" s="38" t="inlineStr">
        <is>
          <t>0-0</t>
        </is>
      </c>
      <c r="H53" s="37" t="inlineStr">
        <is>
          <t>△</t>
        </is>
      </c>
      <c r="I53" s="58" t="n"/>
    </row>
    <row r="54" outlineLevel="1" customFormat="1" s="1">
      <c r="B54" s="63" t="inlineStr">
        <is>
          <t>2/9(日)若葉台カップ@横浜わかば学園</t>
        </is>
      </c>
      <c r="C54" s="145" t="n"/>
      <c r="D54" s="64" t="n"/>
      <c r="E54" s="25" t="n"/>
      <c r="F54" s="53" t="inlineStr">
        <is>
          <t>若葉台FC</t>
        </is>
      </c>
      <c r="G54" s="32" t="inlineStr">
        <is>
          <t>0-1</t>
        </is>
      </c>
      <c r="H54" s="31" t="inlineStr">
        <is>
          <t>×</t>
        </is>
      </c>
      <c r="I54" s="54" t="n"/>
    </row>
    <row r="55" outlineLevel="1" customFormat="1" s="1">
      <c r="B55" s="46" t="n"/>
      <c r="C55" s="144" t="n"/>
      <c r="D55" s="140" t="n"/>
      <c r="E55" s="18" t="n"/>
      <c r="F55" s="55" t="inlineStr">
        <is>
          <t>いぶき野FCヘリオス</t>
        </is>
      </c>
      <c r="G55" s="35" t="inlineStr">
        <is>
          <t>2-1</t>
        </is>
      </c>
      <c r="H55" s="34" t="inlineStr">
        <is>
          <t>〇</t>
        </is>
      </c>
      <c r="I55" s="56" t="n"/>
    </row>
    <row r="56" outlineLevel="1" customFormat="1" s="1">
      <c r="B56" s="49" t="n"/>
      <c r="C56" s="146" t="n"/>
      <c r="D56" s="50" t="n"/>
      <c r="E56" s="19" t="n"/>
      <c r="F56" s="57" t="inlineStr">
        <is>
          <t>ColorsSportsClubPK</t>
        </is>
      </c>
      <c r="G56" s="38" t="inlineStr">
        <is>
          <t>0-0</t>
        </is>
      </c>
      <c r="H56" s="37" t="inlineStr">
        <is>
          <t>△</t>
        </is>
      </c>
      <c r="I56" s="58" t="n"/>
    </row>
    <row r="57" outlineLevel="1" customFormat="1" s="1">
      <c r="B57" s="46" t="n">
        <v>45689</v>
      </c>
      <c r="C57" s="148" t="n">
        <v>45689</v>
      </c>
      <c r="D57" s="149" t="inlineStr">
        <is>
          <t>半島大会@リーフスタジアム</t>
        </is>
      </c>
      <c r="E57" s="18" t="n"/>
      <c r="F57" s="61" t="inlineStr">
        <is>
          <t>FCSS</t>
        </is>
      </c>
      <c r="G57" s="41" t="inlineStr">
        <is>
          <t>5-0</t>
        </is>
      </c>
      <c r="H57" s="40" t="inlineStr">
        <is>
          <t>〇</t>
        </is>
      </c>
      <c r="I57" s="62" t="n"/>
    </row>
    <row r="58" outlineLevel="1" customFormat="1" s="1">
      <c r="B58" s="49" t="n"/>
      <c r="C58" s="150" t="n"/>
      <c r="D58" s="50" t="n"/>
      <c r="E58" s="19" t="n"/>
      <c r="F58" s="57" t="inlineStr">
        <is>
          <t>シーガルズ</t>
        </is>
      </c>
      <c r="G58" s="38" t="inlineStr">
        <is>
          <t>0-4</t>
        </is>
      </c>
      <c r="H58" s="37" t="inlineStr">
        <is>
          <t>×</t>
        </is>
      </c>
      <c r="I58" s="58" t="n"/>
    </row>
    <row r="59" outlineLevel="1" customFormat="1" s="1">
      <c r="B59" s="63" t="n">
        <v>45682</v>
      </c>
      <c r="C59" s="151" t="n">
        <v>45682</v>
      </c>
      <c r="D59" s="152" t="inlineStr">
        <is>
          <t>村岡KTRM</t>
        </is>
      </c>
      <c r="E59" s="25" t="n"/>
      <c r="F59" s="53" t="inlineStr">
        <is>
          <t>村岡</t>
        </is>
      </c>
      <c r="G59" s="32" t="inlineStr">
        <is>
          <t>0-2</t>
        </is>
      </c>
      <c r="H59" s="31" t="inlineStr">
        <is>
          <t>×</t>
        </is>
      </c>
      <c r="I59" s="54" t="n"/>
    </row>
    <row r="60" outlineLevel="1" customFormat="1" s="1">
      <c r="B60" s="46" t="n"/>
      <c r="C60" s="148" t="n"/>
      <c r="D60" s="140" t="n"/>
      <c r="E60" s="18" t="n"/>
      <c r="F60" s="55" t="n"/>
      <c r="G60" s="35" t="inlineStr">
        <is>
          <t>0-1</t>
        </is>
      </c>
      <c r="H60" s="34" t="inlineStr">
        <is>
          <t>×</t>
        </is>
      </c>
      <c r="I60" s="56" t="n"/>
    </row>
    <row r="61" outlineLevel="1" customFormat="1" s="1">
      <c r="B61" s="46" t="n"/>
      <c r="C61" s="148" t="n"/>
      <c r="D61" s="140" t="n"/>
      <c r="E61" s="18" t="n"/>
      <c r="F61" s="55" t="n"/>
      <c r="G61" s="35" t="inlineStr">
        <is>
          <t>0-1</t>
        </is>
      </c>
      <c r="H61" s="34" t="inlineStr">
        <is>
          <t>×</t>
        </is>
      </c>
      <c r="I61" s="56" t="n"/>
    </row>
    <row r="62" outlineLevel="1" customFormat="1" s="1">
      <c r="B62" s="46" t="n"/>
      <c r="C62" s="148" t="n"/>
      <c r="D62" s="140" t="n"/>
      <c r="E62" s="18" t="n"/>
      <c r="F62" s="55" t="n"/>
      <c r="G62" s="35" t="inlineStr">
        <is>
          <t>1-0</t>
        </is>
      </c>
      <c r="H62" s="34" t="inlineStr">
        <is>
          <t>〇</t>
        </is>
      </c>
      <c r="I62" s="56" t="n"/>
    </row>
    <row r="63" outlineLevel="1" customFormat="1" s="1">
      <c r="B63" s="49" t="n"/>
      <c r="C63" s="150" t="n"/>
      <c r="D63" s="50" t="n"/>
      <c r="E63" s="19" t="n"/>
      <c r="F63" s="57" t="n"/>
      <c r="G63" s="38" t="inlineStr">
        <is>
          <t>1-0</t>
        </is>
      </c>
      <c r="H63" s="37" t="inlineStr">
        <is>
          <t>〇</t>
        </is>
      </c>
      <c r="I63" s="58" t="n"/>
    </row>
    <row r="64" outlineLevel="1" customFormat="1" s="1">
      <c r="B64" s="67" t="n">
        <v>45670</v>
      </c>
      <c r="C64" s="153" t="n">
        <v>45670</v>
      </c>
      <c r="D64" s="154" t="inlineStr">
        <is>
          <t>神奈川県少年少女サッカー大会予選@はまゆう公園</t>
        </is>
      </c>
      <c r="E64" s="27" t="n"/>
      <c r="F64" s="69" t="inlineStr">
        <is>
          <t>さちが丘</t>
        </is>
      </c>
      <c r="G64" s="29" t="inlineStr">
        <is>
          <t>0-1</t>
        </is>
      </c>
      <c r="H64" s="28" t="inlineStr">
        <is>
          <t>×</t>
        </is>
      </c>
      <c r="I64" s="70" t="n"/>
    </row>
    <row r="65" outlineLevel="1" customFormat="1" s="1">
      <c r="B65" s="63" t="n">
        <v>45668</v>
      </c>
      <c r="C65" s="151" t="n">
        <v>45668</v>
      </c>
      <c r="D65" s="152" t="inlineStr">
        <is>
          <t>六会湘南台TRM@六会小学校</t>
        </is>
      </c>
      <c r="E65" s="25" t="n"/>
      <c r="F65" s="53" t="inlineStr">
        <is>
          <t>中野島</t>
        </is>
      </c>
      <c r="G65" s="32" t="inlineStr">
        <is>
          <t>0-4</t>
        </is>
      </c>
      <c r="H65" s="31" t="inlineStr">
        <is>
          <t>×</t>
        </is>
      </c>
      <c r="I65" s="54" t="n"/>
    </row>
    <row r="66" outlineLevel="1" customFormat="1" s="1">
      <c r="B66" s="46" t="n"/>
      <c r="C66" s="148" t="n"/>
      <c r="D66" s="140" t="n"/>
      <c r="E66" s="18" t="n"/>
      <c r="F66" s="55" t="n"/>
      <c r="G66" s="35" t="inlineStr">
        <is>
          <t>0-4</t>
        </is>
      </c>
      <c r="H66" s="34" t="inlineStr">
        <is>
          <t>×</t>
        </is>
      </c>
      <c r="I66" s="56" t="n"/>
    </row>
    <row r="67" outlineLevel="1" customFormat="1" s="1">
      <c r="B67" s="46" t="n"/>
      <c r="C67" s="148" t="n"/>
      <c r="D67" s="140" t="n"/>
      <c r="E67" s="18" t="n"/>
      <c r="F67" s="55" t="inlineStr">
        <is>
          <t>六会湘南台</t>
        </is>
      </c>
      <c r="G67" s="35" t="inlineStr">
        <is>
          <t>3-0</t>
        </is>
      </c>
      <c r="H67" s="34" t="inlineStr">
        <is>
          <t>〇</t>
        </is>
      </c>
      <c r="I67" s="56" t="n"/>
    </row>
    <row r="68" outlineLevel="1" customFormat="1" s="1">
      <c r="B68" s="49" t="n"/>
      <c r="C68" s="150" t="n"/>
      <c r="D68" s="50" t="n"/>
      <c r="E68" s="19" t="n"/>
      <c r="F68" s="57" t="n"/>
      <c r="G68" s="38" t="inlineStr">
        <is>
          <t>3-2</t>
        </is>
      </c>
      <c r="H68" s="37" t="inlineStr">
        <is>
          <t>〇</t>
        </is>
      </c>
      <c r="I68" s="58" t="n"/>
    </row>
    <row r="69" outlineLevel="1" customFormat="1" s="1">
      <c r="B69" s="63" t="n">
        <v>45668</v>
      </c>
      <c r="C69" s="151" t="n">
        <v>45668</v>
      </c>
      <c r="D69" s="152" t="inlineStr">
        <is>
          <t>TADOTRM@明浜小学校</t>
        </is>
      </c>
      <c r="E69" s="25" t="n"/>
      <c r="F69" s="53" t="inlineStr">
        <is>
          <t>TADO</t>
        </is>
      </c>
      <c r="G69" s="32" t="inlineStr">
        <is>
          <t>1-0</t>
        </is>
      </c>
      <c r="H69" s="31" t="inlineStr">
        <is>
          <t>〇</t>
        </is>
      </c>
      <c r="I69" s="54" t="n"/>
    </row>
    <row r="70" outlineLevel="1" customFormat="1" s="1">
      <c r="B70" s="46" t="n"/>
      <c r="C70" s="148" t="n"/>
      <c r="D70" s="140" t="n"/>
      <c r="E70" s="18" t="n"/>
      <c r="F70" s="55" t="n"/>
      <c r="G70" s="35" t="inlineStr">
        <is>
          <t>2-0</t>
        </is>
      </c>
      <c r="H70" s="34" t="inlineStr">
        <is>
          <t>〇</t>
        </is>
      </c>
      <c r="I70" s="56" t="n"/>
    </row>
    <row r="71" outlineLevel="1" customFormat="1" s="1">
      <c r="B71" s="46" t="n"/>
      <c r="C71" s="148" t="n"/>
      <c r="D71" s="140" t="n"/>
      <c r="E71" s="18" t="n"/>
      <c r="F71" s="55" t="n"/>
      <c r="G71" s="35" t="inlineStr">
        <is>
          <t>1-0</t>
        </is>
      </c>
      <c r="H71" s="34" t="inlineStr">
        <is>
          <t>〇</t>
        </is>
      </c>
      <c r="I71" s="56" t="n"/>
    </row>
    <row r="72" outlineLevel="1" customFormat="1" s="1">
      <c r="B72" s="46" t="n"/>
      <c r="C72" s="148" t="n"/>
      <c r="D72" s="140" t="n"/>
      <c r="E72" s="18" t="n"/>
      <c r="F72" s="55" t="n"/>
      <c r="G72" s="35" t="inlineStr">
        <is>
          <t>0-1</t>
        </is>
      </c>
      <c r="H72" s="34" t="inlineStr">
        <is>
          <t>×</t>
        </is>
      </c>
      <c r="I72" s="56" t="n"/>
    </row>
    <row r="73" outlineLevel="1" customFormat="1" s="1">
      <c r="B73" s="49" t="n"/>
      <c r="C73" s="150" t="n"/>
      <c r="D73" s="50" t="n"/>
      <c r="E73" s="19" t="n"/>
      <c r="F73" s="57" t="n"/>
      <c r="G73" s="38" t="inlineStr">
        <is>
          <t>1-2</t>
        </is>
      </c>
      <c r="H73" s="37" t="inlineStr">
        <is>
          <t>×</t>
        </is>
      </c>
      <c r="I73" s="58" t="n"/>
    </row>
    <row r="74" outlineLevel="1" customFormat="1" s="1">
      <c r="B74" s="63" t="n">
        <v>45654</v>
      </c>
      <c r="C74" s="151" t="n">
        <v>45654</v>
      </c>
      <c r="D74" s="152" t="inlineStr">
        <is>
          <t>横須賀カップ</t>
        </is>
      </c>
      <c r="E74" s="25" t="n"/>
      <c r="F74" s="53" t="inlineStr">
        <is>
          <t>koyo</t>
        </is>
      </c>
      <c r="G74" s="32" t="inlineStr">
        <is>
          <t>3-2</t>
        </is>
      </c>
      <c r="H74" s="31" t="inlineStr">
        <is>
          <t>〇</t>
        </is>
      </c>
      <c r="I74" s="54" t="n"/>
    </row>
    <row r="75" outlineLevel="1" customFormat="1" s="1">
      <c r="B75" s="46" t="n"/>
      <c r="C75" s="148" t="n"/>
      <c r="D75" s="140" t="n"/>
      <c r="E75" s="18" t="n"/>
      <c r="F75" s="55" t="inlineStr">
        <is>
          <t>三春SC</t>
        </is>
      </c>
      <c r="G75" s="35" t="inlineStr">
        <is>
          <t>2-1</t>
        </is>
      </c>
      <c r="H75" s="34" t="inlineStr">
        <is>
          <t>〇</t>
        </is>
      </c>
      <c r="I75" s="56" t="n"/>
    </row>
    <row r="76" outlineLevel="1" customFormat="1" s="1">
      <c r="B76" s="49" t="n"/>
      <c r="C76" s="150" t="n"/>
      <c r="D76" s="50" t="n"/>
      <c r="E76" s="19" t="n"/>
      <c r="F76" s="57" t="inlineStr">
        <is>
          <t>FC新井</t>
        </is>
      </c>
      <c r="G76" s="38" t="inlineStr">
        <is>
          <t>2-1</t>
        </is>
      </c>
      <c r="H76" s="37" t="inlineStr">
        <is>
          <t>〇</t>
        </is>
      </c>
      <c r="I76" s="58" t="n"/>
    </row>
    <row r="77" outlineLevel="1" customFormat="1" s="1">
      <c r="B77" s="63" t="n">
        <v>45653</v>
      </c>
      <c r="C77" s="151" t="n">
        <v>45653</v>
      </c>
      <c r="D77" s="152" t="inlineStr">
        <is>
          <t>横須賀カップ</t>
        </is>
      </c>
      <c r="E77" s="25" t="n"/>
      <c r="F77" s="53" t="inlineStr">
        <is>
          <t>大楠</t>
        </is>
      </c>
      <c r="G77" s="32" t="inlineStr">
        <is>
          <t>1-1</t>
        </is>
      </c>
      <c r="H77" s="31" t="inlineStr">
        <is>
          <t>△</t>
        </is>
      </c>
      <c r="I77" s="54" t="n"/>
    </row>
    <row r="78" outlineLevel="1" customFormat="1" s="1">
      <c r="B78" s="49" t="n"/>
      <c r="C78" s="150" t="n"/>
      <c r="D78" s="50" t="n"/>
      <c r="E78" s="19" t="n"/>
      <c r="F78" s="57" t="inlineStr">
        <is>
          <t>深見</t>
        </is>
      </c>
      <c r="G78" s="38" t="inlineStr">
        <is>
          <t>2-2</t>
        </is>
      </c>
      <c r="H78" s="37" t="inlineStr">
        <is>
          <t>△</t>
        </is>
      </c>
      <c r="I78" s="58" t="n"/>
    </row>
    <row r="79" outlineLevel="1" customFormat="1" s="1">
      <c r="B79" s="63" t="n">
        <v>45652</v>
      </c>
      <c r="C79" s="151" t="n">
        <v>45652</v>
      </c>
      <c r="D79" s="152" t="inlineStr">
        <is>
          <t>横須賀カップ</t>
        </is>
      </c>
      <c r="E79" s="25" t="n"/>
      <c r="F79" s="53" t="inlineStr">
        <is>
          <t>マリノスpr</t>
        </is>
      </c>
      <c r="G79" s="32" t="inlineStr">
        <is>
          <t>2-4</t>
        </is>
      </c>
      <c r="H79" s="31" t="inlineStr">
        <is>
          <t>×</t>
        </is>
      </c>
      <c r="I79" s="54" t="n"/>
    </row>
    <row r="80" outlineLevel="1" customFormat="1" s="1">
      <c r="B80" s="49" t="n"/>
      <c r="C80" s="150" t="n"/>
      <c r="D80" s="50" t="n"/>
      <c r="E80" s="19" t="n"/>
      <c r="F80" s="57" t="inlineStr">
        <is>
          <t>六浦毎日</t>
        </is>
      </c>
      <c r="G80" s="38" t="inlineStr">
        <is>
          <t>0-3</t>
        </is>
      </c>
      <c r="H80" s="37" t="inlineStr">
        <is>
          <t>×</t>
        </is>
      </c>
      <c r="I80" s="58" t="n"/>
    </row>
    <row r="81" outlineLevel="1" customFormat="1" s="1">
      <c r="B81" s="63" t="n">
        <v>45648</v>
      </c>
      <c r="C81" s="151" t="n">
        <v>45648</v>
      </c>
      <c r="D81" s="152" t="inlineStr">
        <is>
          <t>ベイサイドカップ@リーフスタジアム</t>
        </is>
      </c>
      <c r="E81" s="25" t="n"/>
      <c r="F81" s="53" t="inlineStr">
        <is>
          <t>三春SC</t>
        </is>
      </c>
      <c r="G81" s="32" t="inlineStr">
        <is>
          <t>1-1</t>
        </is>
      </c>
      <c r="H81" s="31" t="inlineStr">
        <is>
          <t>△</t>
        </is>
      </c>
      <c r="I81" s="54" t="n"/>
    </row>
    <row r="82" outlineLevel="1" customFormat="1" s="1">
      <c r="B82" s="46" t="n"/>
      <c r="C82" s="148" t="n"/>
      <c r="D82" s="140" t="n"/>
      <c r="E82" s="18" t="n"/>
      <c r="F82" s="55" t="inlineStr">
        <is>
          <t>馬堀ルンデ</t>
        </is>
      </c>
      <c r="G82" s="35" t="inlineStr">
        <is>
          <t>5-1</t>
        </is>
      </c>
      <c r="H82" s="34" t="inlineStr">
        <is>
          <t>〇</t>
        </is>
      </c>
      <c r="I82" s="56" t="n"/>
    </row>
    <row r="83" outlineLevel="1" customFormat="1" s="1">
      <c r="B83" s="49" t="n"/>
      <c r="C83" s="150" t="n"/>
      <c r="D83" s="50" t="n"/>
      <c r="E83" s="19" t="n"/>
      <c r="F83" s="57" t="inlineStr">
        <is>
          <t>大津FC</t>
        </is>
      </c>
      <c r="G83" s="38" t="inlineStr">
        <is>
          <t>6-2</t>
        </is>
      </c>
      <c r="H83" s="37" t="inlineStr">
        <is>
          <t>〇</t>
        </is>
      </c>
      <c r="I83" s="58" t="n"/>
    </row>
    <row r="84" outlineLevel="1" customFormat="1" s="1">
      <c r="B84" s="63" t="n">
        <v>45634</v>
      </c>
      <c r="C84" s="151" t="n">
        <v>45634</v>
      </c>
      <c r="D84" s="152" t="inlineStr">
        <is>
          <t>城北カップ@城北小学校</t>
        </is>
      </c>
      <c r="E84" s="25" t="n"/>
      <c r="F84" s="53" t="inlineStr">
        <is>
          <t>城北</t>
        </is>
      </c>
      <c r="G84" s="32" t="inlineStr">
        <is>
          <t>0-3</t>
        </is>
      </c>
      <c r="H84" s="31" t="inlineStr">
        <is>
          <t>×</t>
        </is>
      </c>
      <c r="I84" s="54" t="n"/>
    </row>
    <row r="85" outlineLevel="1" customFormat="1" s="1">
      <c r="B85" s="46" t="n"/>
      <c r="C85" s="148" t="n"/>
      <c r="D85" s="140" t="n"/>
      <c r="E85" s="18" t="n"/>
      <c r="F85" s="55" t="inlineStr">
        <is>
          <t>初声</t>
        </is>
      </c>
      <c r="G85" s="35" t="inlineStr">
        <is>
          <t>0-3</t>
        </is>
      </c>
      <c r="H85" s="34" t="inlineStr">
        <is>
          <t>×</t>
        </is>
      </c>
      <c r="I85" s="56" t="n"/>
    </row>
    <row r="86" outlineLevel="1" customFormat="1" s="1">
      <c r="B86" s="49" t="n"/>
      <c r="C86" s="150" t="n"/>
      <c r="D86" s="50" t="n"/>
      <c r="E86" s="19" t="n"/>
      <c r="F86" s="57" t="inlineStr">
        <is>
          <t>久里浜</t>
        </is>
      </c>
      <c r="G86" s="38" t="inlineStr">
        <is>
          <t>1-5</t>
        </is>
      </c>
      <c r="H86" s="37" t="inlineStr">
        <is>
          <t>×</t>
        </is>
      </c>
      <c r="I86" s="58" t="n"/>
    </row>
    <row r="87" outlineLevel="1" customFormat="1" s="1">
      <c r="B87" s="63" t="n">
        <v>45634</v>
      </c>
      <c r="C87" s="151" t="n">
        <v>45634</v>
      </c>
      <c r="D87" s="152" t="inlineStr">
        <is>
          <t>VOLT杯@伊勢原こどもスポーツ広場</t>
        </is>
      </c>
      <c r="E87" s="25" t="n"/>
      <c r="F87" s="53" t="inlineStr">
        <is>
          <t>成瀬</t>
        </is>
      </c>
      <c r="G87" s="32" t="inlineStr">
        <is>
          <t>1-1</t>
        </is>
      </c>
      <c r="H87" s="31" t="inlineStr">
        <is>
          <t>△</t>
        </is>
      </c>
      <c r="I87" s="54" t="n"/>
    </row>
    <row r="88" outlineLevel="1" customFormat="1" s="1">
      <c r="B88" s="46" t="n"/>
      <c r="C88" s="148" t="n"/>
      <c r="D88" s="140" t="n"/>
      <c r="E88" s="18" t="n"/>
      <c r="F88" s="55" t="inlineStr">
        <is>
          <t>綾南オレンジ</t>
        </is>
      </c>
      <c r="G88" s="35" t="inlineStr">
        <is>
          <t>6-1</t>
        </is>
      </c>
      <c r="H88" s="34" t="inlineStr">
        <is>
          <t>〇</t>
        </is>
      </c>
      <c r="I88" s="56" t="n"/>
    </row>
    <row r="89" outlineLevel="1" customFormat="1" s="1">
      <c r="B89" s="46" t="n"/>
      <c r="C89" s="148" t="n"/>
      <c r="D89" s="140" t="n"/>
      <c r="E89" s="18" t="n"/>
      <c r="F89" s="55" t="inlineStr">
        <is>
          <t>伊勢原フォレスト</t>
        </is>
      </c>
      <c r="G89" s="35" t="inlineStr">
        <is>
          <t>4-0</t>
        </is>
      </c>
      <c r="H89" s="34" t="inlineStr">
        <is>
          <t>〇</t>
        </is>
      </c>
      <c r="I89" s="56" t="n"/>
    </row>
    <row r="90" outlineLevel="1" customFormat="1" s="1">
      <c r="B90" s="49" t="n"/>
      <c r="C90" s="150" t="n"/>
      <c r="D90" s="50" t="n"/>
      <c r="E90" s="19" t="n"/>
      <c r="F90" s="57" t="inlineStr">
        <is>
          <t>SFAT</t>
        </is>
      </c>
      <c r="G90" s="38" t="inlineStr">
        <is>
          <t>0-4</t>
        </is>
      </c>
      <c r="H90" s="37" t="inlineStr">
        <is>
          <t>×</t>
        </is>
      </c>
      <c r="I90" s="58" t="n"/>
    </row>
    <row r="91" outlineLevel="1" customFormat="1" s="1">
      <c r="B91" s="63" t="n">
        <v>45627</v>
      </c>
      <c r="C91" s="151" t="n">
        <v>45627</v>
      </c>
      <c r="D91" s="152" t="inlineStr">
        <is>
          <t>ライオンズTRM@ライオンズパーク</t>
        </is>
      </c>
      <c r="E91" s="25" t="n"/>
      <c r="F91" s="53" t="inlineStr">
        <is>
          <t>ライオンズ</t>
        </is>
      </c>
      <c r="G91" s="32" t="inlineStr">
        <is>
          <t>0-0</t>
        </is>
      </c>
      <c r="H91" s="31" t="inlineStr">
        <is>
          <t>△</t>
        </is>
      </c>
      <c r="I91" s="54" t="n"/>
    </row>
    <row r="92" outlineLevel="1" customFormat="1" s="1">
      <c r="B92" s="46" t="n"/>
      <c r="C92" s="148" t="n"/>
      <c r="D92" s="140" t="n"/>
      <c r="E92" s="18" t="n"/>
      <c r="F92" s="55" t="n"/>
      <c r="G92" s="35" t="inlineStr">
        <is>
          <t>0-0</t>
        </is>
      </c>
      <c r="H92" s="34" t="inlineStr">
        <is>
          <t>△</t>
        </is>
      </c>
      <c r="I92" s="56" t="n"/>
    </row>
    <row r="93" outlineLevel="1" customFormat="1" s="1">
      <c r="B93" s="46" t="n"/>
      <c r="C93" s="148" t="n"/>
      <c r="D93" s="140" t="n"/>
      <c r="E93" s="18" t="n"/>
      <c r="F93" s="55" t="n"/>
      <c r="G93" s="35" t="inlineStr">
        <is>
          <t>0-1</t>
        </is>
      </c>
      <c r="H93" s="34" t="inlineStr">
        <is>
          <t>×</t>
        </is>
      </c>
      <c r="I93" s="56" t="n"/>
    </row>
    <row r="94" outlineLevel="1" customFormat="1" s="1">
      <c r="B94" s="46" t="n"/>
      <c r="C94" s="148" t="n"/>
      <c r="D94" s="140" t="n"/>
      <c r="E94" s="18" t="n"/>
      <c r="F94" s="55" t="n"/>
      <c r="G94" s="35" t="inlineStr">
        <is>
          <t>0-1</t>
        </is>
      </c>
      <c r="H94" s="34" t="inlineStr">
        <is>
          <t>×</t>
        </is>
      </c>
      <c r="I94" s="56" t="n"/>
    </row>
    <row r="95" outlineLevel="1" customFormat="1" s="1">
      <c r="B95" s="46" t="n"/>
      <c r="C95" s="148" t="n"/>
      <c r="D95" s="140" t="n"/>
      <c r="E95" s="18" t="n"/>
      <c r="F95" s="55" t="n"/>
      <c r="G95" s="35" t="inlineStr">
        <is>
          <t>0-1</t>
        </is>
      </c>
      <c r="H95" s="34" t="inlineStr">
        <is>
          <t>×</t>
        </is>
      </c>
      <c r="I95" s="56" t="n"/>
    </row>
    <row r="96" outlineLevel="1" customFormat="1" s="1">
      <c r="B96" s="49" t="n"/>
      <c r="C96" s="150" t="n"/>
      <c r="D96" s="50" t="n"/>
      <c r="E96" s="19" t="n"/>
      <c r="F96" s="57" t="n"/>
      <c r="G96" s="38" t="inlineStr">
        <is>
          <t>1-1</t>
        </is>
      </c>
      <c r="H96" s="37" t="inlineStr">
        <is>
          <t>△</t>
        </is>
      </c>
      <c r="I96" s="58" t="n"/>
    </row>
    <row r="97" outlineLevel="1" customFormat="1" s="1">
      <c r="B97" s="63" t="n">
        <v>45626</v>
      </c>
      <c r="C97" s="151" t="n">
        <v>45626</v>
      </c>
      <c r="D97" s="152" t="inlineStr">
        <is>
          <t>長浦杯@長浦小学校</t>
        </is>
      </c>
      <c r="E97" s="25" t="n"/>
      <c r="F97" s="53" t="inlineStr">
        <is>
          <t>大楠</t>
        </is>
      </c>
      <c r="G97" s="32" t="inlineStr">
        <is>
          <t>0-0</t>
        </is>
      </c>
      <c r="H97" s="31" t="inlineStr">
        <is>
          <t>△</t>
        </is>
      </c>
      <c r="I97" s="54" t="n"/>
    </row>
    <row r="98" outlineLevel="1" customFormat="1" s="1">
      <c r="B98" s="46" t="n"/>
      <c r="C98" s="148" t="n"/>
      <c r="D98" s="140" t="n"/>
      <c r="E98" s="18" t="n"/>
      <c r="F98" s="55" t="inlineStr">
        <is>
          <t>長浦</t>
        </is>
      </c>
      <c r="G98" s="35" t="inlineStr">
        <is>
          <t>0-3</t>
        </is>
      </c>
      <c r="H98" s="34" t="inlineStr">
        <is>
          <t>×</t>
        </is>
      </c>
      <c r="I98" s="56" t="n"/>
    </row>
    <row r="99" outlineLevel="1" customFormat="1" s="1">
      <c r="B99" s="46" t="n"/>
      <c r="C99" s="148" t="n"/>
      <c r="D99" s="140" t="n"/>
      <c r="E99" s="18" t="n"/>
      <c r="F99" s="55" t="inlineStr">
        <is>
          <t>久里浜</t>
        </is>
      </c>
      <c r="G99" s="35" t="inlineStr">
        <is>
          <t>2-0</t>
        </is>
      </c>
      <c r="H99" s="34" t="inlineStr">
        <is>
          <t>〇</t>
        </is>
      </c>
      <c r="I99" s="56" t="n"/>
    </row>
    <row r="100" outlineLevel="1" customFormat="1" s="1">
      <c r="B100" s="46" t="n"/>
      <c r="C100" s="148" t="n"/>
      <c r="D100" s="140" t="n"/>
      <c r="E100" s="18" t="n"/>
      <c r="F100" s="55" t="inlineStr">
        <is>
          <t>長井</t>
        </is>
      </c>
      <c r="G100" s="35" t="inlineStr">
        <is>
          <t>0-2</t>
        </is>
      </c>
      <c r="H100" s="34" t="inlineStr">
        <is>
          <t>×</t>
        </is>
      </c>
      <c r="I100" s="56" t="n"/>
    </row>
    <row r="101" outlineLevel="1" customFormat="1" s="1">
      <c r="B101" s="46" t="n"/>
      <c r="C101" s="148" t="n"/>
      <c r="D101" s="149" t="inlineStr">
        <is>
          <t>小坂杯@小坂小学校</t>
        </is>
      </c>
      <c r="E101" s="18" t="n"/>
      <c r="F101" s="55" t="inlineStr">
        <is>
          <t>野庭</t>
        </is>
      </c>
      <c r="G101" s="35" t="inlineStr">
        <is>
          <t>0-1</t>
        </is>
      </c>
      <c r="H101" s="34" t="inlineStr">
        <is>
          <t>×</t>
        </is>
      </c>
      <c r="I101" s="56" t="n"/>
    </row>
    <row r="102" outlineLevel="1" customFormat="1" s="1">
      <c r="B102" s="46" t="n"/>
      <c r="C102" s="148" t="n"/>
      <c r="D102" s="140" t="n"/>
      <c r="E102" s="18" t="n"/>
      <c r="F102" s="55" t="inlineStr">
        <is>
          <t>ルベント</t>
        </is>
      </c>
      <c r="G102" s="35" t="inlineStr">
        <is>
          <t>5-1</t>
        </is>
      </c>
      <c r="H102" s="34" t="inlineStr">
        <is>
          <t>〇</t>
        </is>
      </c>
      <c r="I102" s="56" t="n"/>
    </row>
    <row r="103" outlineLevel="1" customFormat="1" s="1">
      <c r="B103" s="46" t="n"/>
      <c r="C103" s="148" t="n"/>
      <c r="D103" s="140" t="n"/>
      <c r="E103" s="18" t="n"/>
      <c r="F103" s="55" t="inlineStr">
        <is>
          <t>SSTP</t>
        </is>
      </c>
      <c r="G103" s="35" t="inlineStr">
        <is>
          <t>4-0</t>
        </is>
      </c>
      <c r="H103" s="34" t="inlineStr">
        <is>
          <t>〇</t>
        </is>
      </c>
      <c r="I103" s="56" t="n"/>
    </row>
    <row r="104" outlineLevel="1" customFormat="1" s="1">
      <c r="B104" s="49" t="n"/>
      <c r="C104" s="150" t="n"/>
      <c r="D104" s="50" t="n"/>
      <c r="E104" s="19" t="n"/>
      <c r="F104" s="57" t="inlineStr">
        <is>
          <t>小坂</t>
        </is>
      </c>
      <c r="G104" s="38" t="inlineStr">
        <is>
          <t>3-1</t>
        </is>
      </c>
      <c r="H104" s="37" t="inlineStr">
        <is>
          <t>〇</t>
        </is>
      </c>
      <c r="I104" s="58" t="n"/>
    </row>
    <row r="105" outlineLevel="1" customFormat="1" s="1">
      <c r="B105" s="63" t="n">
        <v>45613</v>
      </c>
      <c r="C105" s="151" t="n">
        <v>45613</v>
      </c>
      <c r="D105" s="152" t="inlineStr">
        <is>
          <t>TADOTRM@明浜小学校</t>
        </is>
      </c>
      <c r="E105" s="25" t="n"/>
      <c r="F105" s="53" t="inlineStr">
        <is>
          <t>TADO</t>
        </is>
      </c>
      <c r="G105" s="32" t="inlineStr">
        <is>
          <t>0-0</t>
        </is>
      </c>
      <c r="H105" s="31" t="inlineStr">
        <is>
          <t>△</t>
        </is>
      </c>
      <c r="I105" s="54" t="n"/>
    </row>
    <row r="106" outlineLevel="1" customFormat="1" s="1">
      <c r="B106" s="46" t="n"/>
      <c r="C106" s="148" t="n"/>
      <c r="D106" s="140" t="n"/>
      <c r="E106" s="18" t="n"/>
      <c r="F106" s="55" t="n"/>
      <c r="G106" s="35" t="inlineStr">
        <is>
          <t>0-0</t>
        </is>
      </c>
      <c r="H106" s="34" t="inlineStr">
        <is>
          <t>△</t>
        </is>
      </c>
      <c r="I106" s="56" t="n"/>
    </row>
    <row r="107" outlineLevel="1" customFormat="1" s="1">
      <c r="B107" s="46" t="n"/>
      <c r="C107" s="148" t="n"/>
      <c r="D107" s="140" t="n"/>
      <c r="E107" s="18" t="n"/>
      <c r="F107" s="55" t="n"/>
      <c r="G107" s="35" t="inlineStr">
        <is>
          <t>1-0</t>
        </is>
      </c>
      <c r="H107" s="34" t="inlineStr">
        <is>
          <t>〇</t>
        </is>
      </c>
      <c r="I107" s="56" t="n"/>
    </row>
    <row r="108" outlineLevel="1" customFormat="1" s="1">
      <c r="B108" s="46" t="n"/>
      <c r="C108" s="148" t="n"/>
      <c r="D108" s="140" t="n"/>
      <c r="E108" s="18" t="n"/>
      <c r="F108" s="55" t="n"/>
      <c r="G108" s="35" t="inlineStr">
        <is>
          <t>0-0</t>
        </is>
      </c>
      <c r="H108" s="34" t="inlineStr">
        <is>
          <t>△</t>
        </is>
      </c>
      <c r="I108" s="56" t="n"/>
    </row>
    <row r="109" outlineLevel="1" customFormat="1" s="1">
      <c r="B109" s="49" t="n"/>
      <c r="C109" s="150" t="n"/>
      <c r="D109" s="50" t="n"/>
      <c r="E109" s="19" t="n"/>
      <c r="F109" s="57" t="n"/>
      <c r="G109" s="38" t="inlineStr">
        <is>
          <t>0-0</t>
        </is>
      </c>
      <c r="H109" s="37" t="inlineStr">
        <is>
          <t>△</t>
        </is>
      </c>
      <c r="I109" s="58" t="n"/>
    </row>
    <row r="110" outlineLevel="1" customFormat="1" s="1">
      <c r="B110" s="63" t="n">
        <v>45613</v>
      </c>
      <c r="C110" s="151" t="n">
        <v>45613</v>
      </c>
      <c r="D110" s="152" t="inlineStr">
        <is>
          <t>六会湘南台TRM</t>
        </is>
      </c>
      <c r="E110" s="25" t="n"/>
      <c r="F110" s="53" t="inlineStr">
        <is>
          <t>六会湘南台</t>
        </is>
      </c>
      <c r="G110" s="32" t="inlineStr">
        <is>
          <t>2-0</t>
        </is>
      </c>
      <c r="H110" s="31" t="inlineStr">
        <is>
          <t>〇</t>
        </is>
      </c>
      <c r="I110" s="54" t="n"/>
    </row>
    <row r="111" outlineLevel="1" customFormat="1" s="1">
      <c r="B111" s="46" t="n"/>
      <c r="C111" s="148" t="n"/>
      <c r="D111" s="140" t="n"/>
      <c r="E111" s="18" t="n"/>
      <c r="F111" s="55" t="n"/>
      <c r="G111" s="35" t="inlineStr">
        <is>
          <t>0-0</t>
        </is>
      </c>
      <c r="H111" s="34" t="inlineStr">
        <is>
          <t>△</t>
        </is>
      </c>
      <c r="I111" s="56" t="n"/>
    </row>
    <row r="112" outlineLevel="1" customFormat="1" s="1">
      <c r="B112" s="46" t="n"/>
      <c r="C112" s="148" t="n"/>
      <c r="D112" s="140" t="n"/>
      <c r="E112" s="18" t="n"/>
      <c r="F112" s="55" t="n"/>
      <c r="G112" s="35" t="inlineStr">
        <is>
          <t>1-0</t>
        </is>
      </c>
      <c r="H112" s="34" t="inlineStr">
        <is>
          <t>〇</t>
        </is>
      </c>
      <c r="I112" s="56" t="n"/>
    </row>
    <row r="113" outlineLevel="1" customFormat="1" s="1">
      <c r="B113" s="46" t="n"/>
      <c r="C113" s="148" t="n"/>
      <c r="D113" s="140" t="n"/>
      <c r="E113" s="18" t="n"/>
      <c r="F113" s="55" t="n"/>
      <c r="G113" s="35" t="inlineStr">
        <is>
          <t>0-1</t>
        </is>
      </c>
      <c r="H113" s="34" t="inlineStr">
        <is>
          <t>×</t>
        </is>
      </c>
      <c r="I113" s="56" t="n"/>
    </row>
    <row r="114" outlineLevel="1" customFormat="1" s="1">
      <c r="B114" s="49" t="n"/>
      <c r="C114" s="150" t="n"/>
      <c r="D114" s="50" t="n"/>
      <c r="E114" s="19" t="n"/>
      <c r="F114" s="57" t="n"/>
      <c r="G114" s="38" t="inlineStr">
        <is>
          <t>1-1</t>
        </is>
      </c>
      <c r="H114" s="37" t="inlineStr">
        <is>
          <t>△</t>
        </is>
      </c>
      <c r="I114" s="58" t="n"/>
    </row>
    <row r="115" outlineLevel="1" customFormat="1" s="1">
      <c r="B115" s="63" t="n">
        <v>45599</v>
      </c>
      <c r="C115" s="151" t="n">
        <v>45599</v>
      </c>
      <c r="D115" s="152" t="inlineStr">
        <is>
          <t>全国選手権神奈川県中央大会</t>
        </is>
      </c>
      <c r="E115" s="25" t="n"/>
      <c r="F115" s="53" t="inlineStr">
        <is>
          <t>等々力マーメイド</t>
        </is>
      </c>
      <c r="G115" s="32" t="inlineStr">
        <is>
          <t>1-0</t>
        </is>
      </c>
      <c r="H115" s="31" t="inlineStr">
        <is>
          <t>〇</t>
        </is>
      </c>
      <c r="I115" s="54" t="n"/>
    </row>
    <row r="116" outlineLevel="1" customFormat="1" s="1">
      <c r="B116" s="49" t="n"/>
      <c r="C116" s="150" t="n"/>
      <c r="D116" s="155" t="n"/>
      <c r="E116" s="19" t="n"/>
      <c r="F116" s="57" t="inlineStr">
        <is>
          <t>中原</t>
        </is>
      </c>
      <c r="G116" s="38" t="n"/>
      <c r="H116" s="37" t="n"/>
      <c r="I116" s="58" t="inlineStr">
        <is>
          <t>不戦勝</t>
        </is>
      </c>
    </row>
    <row r="117" outlineLevel="1" customFormat="1" s="1">
      <c r="B117" s="63" t="n">
        <v>45592</v>
      </c>
      <c r="C117" s="151" t="n">
        <v>45592</v>
      </c>
      <c r="D117" s="152" t="inlineStr">
        <is>
          <t>鴨居TRM@明浜小学校</t>
        </is>
      </c>
      <c r="E117" s="25" t="n"/>
      <c r="F117" s="53" t="inlineStr">
        <is>
          <t>鴨居</t>
        </is>
      </c>
      <c r="G117" s="32" t="inlineStr">
        <is>
          <t>1-1</t>
        </is>
      </c>
      <c r="H117" s="31" t="inlineStr">
        <is>
          <t>△</t>
        </is>
      </c>
      <c r="I117" s="54" t="n"/>
    </row>
    <row r="118" outlineLevel="1" customFormat="1" s="1">
      <c r="B118" s="46" t="n"/>
      <c r="C118" s="148" t="n"/>
      <c r="D118" s="149" t="n"/>
      <c r="E118" s="18" t="n"/>
      <c r="F118" s="55" t="n"/>
      <c r="G118" s="35" t="inlineStr">
        <is>
          <t>1-1</t>
        </is>
      </c>
      <c r="H118" s="34" t="inlineStr">
        <is>
          <t>△</t>
        </is>
      </c>
      <c r="I118" s="56" t="n"/>
    </row>
    <row r="119" outlineLevel="1" customFormat="1" s="1">
      <c r="B119" s="46" t="n"/>
      <c r="C119" s="148" t="n"/>
      <c r="D119" s="149" t="n"/>
      <c r="E119" s="18" t="n"/>
      <c r="F119" s="55" t="n"/>
      <c r="G119" s="35" t="inlineStr">
        <is>
          <t>20-23</t>
        </is>
      </c>
      <c r="H119" s="34" t="inlineStr">
        <is>
          <t>×</t>
        </is>
      </c>
      <c r="I119" s="56" t="inlineStr">
        <is>
          <t>PK</t>
        </is>
      </c>
    </row>
    <row r="120" outlineLevel="1" customFormat="1" s="1">
      <c r="B120" s="46" t="n"/>
      <c r="C120" s="148" t="n"/>
      <c r="D120" s="149" t="n"/>
      <c r="E120" s="18" t="n"/>
      <c r="F120" s="55" t="n"/>
      <c r="G120" s="35" t="inlineStr">
        <is>
          <t>0-2</t>
        </is>
      </c>
      <c r="H120" s="34" t="inlineStr">
        <is>
          <t>×</t>
        </is>
      </c>
      <c r="I120" s="56" t="n"/>
    </row>
    <row r="121" outlineLevel="1" customFormat="1" s="1">
      <c r="B121" s="46" t="n"/>
      <c r="C121" s="148" t="n"/>
      <c r="D121" s="149" t="n"/>
      <c r="E121" s="18" t="n"/>
      <c r="F121" s="55" t="n"/>
      <c r="G121" s="35" t="inlineStr">
        <is>
          <t>1-0</t>
        </is>
      </c>
      <c r="H121" s="34" t="inlineStr">
        <is>
          <t>〇</t>
        </is>
      </c>
      <c r="I121" s="56" t="n"/>
    </row>
    <row r="122" outlineLevel="1" customFormat="1" s="1">
      <c r="B122" s="46" t="n"/>
      <c r="C122" s="148" t="n"/>
      <c r="D122" s="149" t="n"/>
      <c r="E122" s="18" t="n"/>
      <c r="F122" s="55" t="n"/>
      <c r="G122" s="35" t="inlineStr">
        <is>
          <t>1-0</t>
        </is>
      </c>
      <c r="H122" s="34" t="inlineStr">
        <is>
          <t>〇</t>
        </is>
      </c>
      <c r="I122" s="56" t="n"/>
    </row>
    <row r="123" outlineLevel="1" customFormat="1" s="1">
      <c r="B123" s="49" t="n"/>
      <c r="C123" s="150" t="n"/>
      <c r="D123" s="155" t="n"/>
      <c r="E123" s="19" t="n"/>
      <c r="F123" s="57" t="n"/>
      <c r="G123" s="38" t="inlineStr">
        <is>
          <t>9-7</t>
        </is>
      </c>
      <c r="H123" s="37" t="inlineStr">
        <is>
          <t>〇</t>
        </is>
      </c>
      <c r="I123" s="58" t="inlineStr">
        <is>
          <t>PK</t>
        </is>
      </c>
    </row>
    <row r="124" outlineLevel="1" customFormat="1" s="1">
      <c r="B124" s="46" t="n">
        <v>45585</v>
      </c>
      <c r="C124" s="148" t="n">
        <v>45585</v>
      </c>
      <c r="D124" s="149" t="inlineStr">
        <is>
          <t>オリオンTRM@今泉小学校</t>
        </is>
      </c>
      <c r="E124" s="18" t="n"/>
      <c r="F124" s="61" t="inlineStr">
        <is>
          <t>オリオン</t>
        </is>
      </c>
      <c r="G124" s="41" t="inlineStr">
        <is>
          <t>2-0</t>
        </is>
      </c>
      <c r="H124" s="40" t="inlineStr">
        <is>
          <t>〇</t>
        </is>
      </c>
      <c r="I124" s="62" t="n"/>
    </row>
    <row r="125" outlineLevel="1" customFormat="1" s="1">
      <c r="B125" s="46" t="n"/>
      <c r="C125" s="148" t="n"/>
      <c r="D125" s="149" t="n"/>
      <c r="E125" s="18" t="n"/>
      <c r="F125" s="55" t="n"/>
      <c r="G125" s="35" t="inlineStr">
        <is>
          <t>6-0</t>
        </is>
      </c>
      <c r="H125" s="34" t="inlineStr">
        <is>
          <t>〇</t>
        </is>
      </c>
      <c r="I125" s="56" t="n"/>
    </row>
    <row r="126" outlineLevel="1" customFormat="1" s="1">
      <c r="B126" s="49" t="n"/>
      <c r="C126" s="150" t="n"/>
      <c r="D126" s="155" t="n"/>
      <c r="E126" s="19" t="n"/>
      <c r="F126" s="57" t="n"/>
      <c r="G126" s="38" t="inlineStr">
        <is>
          <t>4-1</t>
        </is>
      </c>
      <c r="H126" s="37" t="inlineStr">
        <is>
          <t>〇</t>
        </is>
      </c>
      <c r="I126" s="58" t="n"/>
    </row>
    <row r="127" outlineLevel="1" customFormat="1" s="1">
      <c r="B127" s="46" t="n">
        <v>45579</v>
      </c>
      <c r="C127" s="148" t="n">
        <v>45579</v>
      </c>
      <c r="D127" s="149" t="inlineStr">
        <is>
          <t>三浦杯@潮風公園</t>
        </is>
      </c>
      <c r="E127" s="18" t="n"/>
      <c r="F127" s="61" t="inlineStr">
        <is>
          <t>初声</t>
        </is>
      </c>
      <c r="G127" s="41" t="inlineStr">
        <is>
          <t>5-0</t>
        </is>
      </c>
      <c r="H127" s="40" t="inlineStr">
        <is>
          <t>〇</t>
        </is>
      </c>
      <c r="I127" s="62" t="n"/>
    </row>
    <row r="128" outlineLevel="1" customFormat="1" s="1">
      <c r="B128" s="46" t="n"/>
      <c r="C128" s="148" t="n"/>
      <c r="D128" s="149" t="n"/>
      <c r="E128" s="18" t="n"/>
      <c r="F128" s="55" t="inlineStr">
        <is>
          <t>長浦少年</t>
        </is>
      </c>
      <c r="G128" s="35" t="inlineStr">
        <is>
          <t>1-1</t>
        </is>
      </c>
      <c r="H128" s="34" t="inlineStr">
        <is>
          <t>△</t>
        </is>
      </c>
      <c r="I128" s="56" t="n"/>
    </row>
    <row r="129" outlineLevel="1" customFormat="1" s="1">
      <c r="B129" s="46" t="n"/>
      <c r="C129" s="148" t="n"/>
      <c r="D129" s="149" t="n"/>
      <c r="E129" s="18" t="n"/>
      <c r="F129" s="55" t="inlineStr">
        <is>
          <t>アラス横浜</t>
        </is>
      </c>
      <c r="G129" s="35" t="inlineStr">
        <is>
          <t>4-0</t>
        </is>
      </c>
      <c r="H129" s="34" t="inlineStr">
        <is>
          <t>〇</t>
        </is>
      </c>
      <c r="I129" s="56" t="inlineStr">
        <is>
          <t>ジャンケンで一位通過</t>
        </is>
      </c>
    </row>
    <row r="130" outlineLevel="1" customFormat="1" s="1">
      <c r="B130" s="49" t="n"/>
      <c r="C130" s="150" t="n"/>
      <c r="D130" s="155" t="n"/>
      <c r="E130" s="19" t="n"/>
      <c r="F130" s="57" t="inlineStr">
        <is>
          <t>長井PK</t>
        </is>
      </c>
      <c r="G130" s="38" t="inlineStr">
        <is>
          <t>1-1</t>
        </is>
      </c>
      <c r="H130" s="37" t="inlineStr">
        <is>
          <t>△</t>
        </is>
      </c>
      <c r="I130" s="58" t="n"/>
    </row>
    <row r="131" outlineLevel="1" customFormat="1" s="1">
      <c r="B131" s="63" t="n">
        <v>45578</v>
      </c>
      <c r="C131" s="151" t="n">
        <v>45578</v>
      </c>
      <c r="D131" s="152" t="inlineStr">
        <is>
          <t>JFA@リーフスタジアム</t>
        </is>
      </c>
      <c r="E131" s="25" t="n"/>
      <c r="F131" s="53" t="inlineStr">
        <is>
          <t>寒川旭SC</t>
        </is>
      </c>
      <c r="G131" s="32" t="inlineStr">
        <is>
          <t>1-0</t>
        </is>
      </c>
      <c r="H131" s="31" t="inlineStr">
        <is>
          <t>〇</t>
        </is>
      </c>
      <c r="I131" s="54" t="n"/>
    </row>
    <row r="132" outlineLevel="1" customFormat="1" s="1">
      <c r="B132" s="46" t="n"/>
      <c r="C132" s="148" t="n"/>
      <c r="D132" s="149" t="n"/>
      <c r="E132" s="18" t="n"/>
      <c r="F132" s="55" t="inlineStr">
        <is>
          <t>西鎌倉SC</t>
        </is>
      </c>
      <c r="G132" s="35" t="inlineStr">
        <is>
          <t>1-1</t>
        </is>
      </c>
      <c r="H132" s="34" t="inlineStr">
        <is>
          <t>△</t>
        </is>
      </c>
      <c r="I132" s="56" t="n"/>
    </row>
    <row r="133" outlineLevel="1" customFormat="1" s="1">
      <c r="B133" s="46" t="n"/>
      <c r="C133" s="148" t="n"/>
      <c r="D133" s="149" t="n"/>
      <c r="E133" s="18" t="n"/>
      <c r="F133" s="55" t="inlineStr">
        <is>
          <t>新林SC</t>
        </is>
      </c>
      <c r="G133" s="35" t="inlineStr">
        <is>
          <t>1-2</t>
        </is>
      </c>
      <c r="H133" s="34" t="inlineStr">
        <is>
          <t>×</t>
        </is>
      </c>
      <c r="I133" s="56" t="inlineStr">
        <is>
          <t>あすなろ杯</t>
        </is>
      </c>
    </row>
    <row r="134" outlineLevel="1" customFormat="1" s="1">
      <c r="B134" s="46" t="n"/>
      <c r="C134" s="148" t="n"/>
      <c r="D134" s="149" t="n"/>
      <c r="E134" s="18" t="n"/>
      <c r="F134" s="55" t="inlineStr">
        <is>
          <t>腰越FC</t>
        </is>
      </c>
      <c r="G134" s="35" t="inlineStr">
        <is>
          <t>0-1</t>
        </is>
      </c>
      <c r="H134" s="34" t="inlineStr">
        <is>
          <t>×</t>
        </is>
      </c>
      <c r="I134" s="56" t="inlineStr">
        <is>
          <t>あすなろ杯</t>
        </is>
      </c>
    </row>
    <row r="135" outlineLevel="1" customFormat="1" s="1">
      <c r="B135" s="46" t="n"/>
      <c r="C135" s="148" t="n"/>
      <c r="D135" s="149" t="n"/>
      <c r="E135" s="18" t="n"/>
      <c r="F135" s="55" t="inlineStr">
        <is>
          <t>鎌倉深沢</t>
        </is>
      </c>
      <c r="G135" s="35" t="inlineStr">
        <is>
          <t>1-3</t>
        </is>
      </c>
      <c r="H135" s="34" t="inlineStr">
        <is>
          <t>×</t>
        </is>
      </c>
      <c r="I135" s="56" t="inlineStr">
        <is>
          <t>あすなろ杯</t>
        </is>
      </c>
    </row>
    <row r="136" outlineLevel="1" customFormat="1" s="1">
      <c r="B136" s="49" t="n"/>
      <c r="C136" s="150" t="n"/>
      <c r="D136" s="155" t="n"/>
      <c r="E136" s="19" t="n"/>
      <c r="F136" s="57" t="inlineStr">
        <is>
          <t>寒川旭SC</t>
        </is>
      </c>
      <c r="G136" s="38" t="inlineStr">
        <is>
          <t>0-2</t>
        </is>
      </c>
      <c r="H136" s="37" t="inlineStr">
        <is>
          <t>×</t>
        </is>
      </c>
      <c r="I136" s="58" t="inlineStr">
        <is>
          <t>あすなろ杯</t>
        </is>
      </c>
    </row>
    <row r="137" outlineLevel="1" customFormat="1" s="1">
      <c r="B137" s="63" t="n">
        <v>45571</v>
      </c>
      <c r="C137" s="151" t="n">
        <v>45571</v>
      </c>
      <c r="D137" s="152" t="inlineStr">
        <is>
          <t>野庭TRM@下野庭小学校明浜A</t>
        </is>
      </c>
      <c r="E137" s="25" t="n"/>
      <c r="F137" s="53" t="inlineStr">
        <is>
          <t>野庭</t>
        </is>
      </c>
      <c r="G137" s="32" t="inlineStr">
        <is>
          <t>1-3</t>
        </is>
      </c>
      <c r="H137" s="31" t="inlineStr">
        <is>
          <t>×</t>
        </is>
      </c>
      <c r="I137" s="54" t="n"/>
    </row>
    <row r="138" outlineLevel="1" customFormat="1" s="1">
      <c r="B138" s="46" t="n"/>
      <c r="C138" s="148" t="n"/>
      <c r="D138" s="149" t="n"/>
      <c r="E138" s="18" t="n"/>
      <c r="F138" s="55" t="inlineStr">
        <is>
          <t>野庭</t>
        </is>
      </c>
      <c r="G138" s="35" t="inlineStr">
        <is>
          <t>0-1</t>
        </is>
      </c>
      <c r="H138" s="34" t="inlineStr">
        <is>
          <t>×</t>
        </is>
      </c>
      <c r="I138" s="56" t="n"/>
    </row>
    <row r="139" outlineLevel="1" customFormat="1" s="1">
      <c r="B139" s="46" t="n"/>
      <c r="C139" s="148" t="n"/>
      <c r="D139" s="149" t="n"/>
      <c r="E139" s="18" t="n"/>
      <c r="F139" s="55" t="inlineStr">
        <is>
          <t>野庭</t>
        </is>
      </c>
      <c r="G139" s="35" t="inlineStr">
        <is>
          <t>0-2</t>
        </is>
      </c>
      <c r="H139" s="34" t="inlineStr">
        <is>
          <t>×</t>
        </is>
      </c>
      <c r="I139" s="56" t="n"/>
    </row>
    <row r="140" outlineLevel="1" customFormat="1" s="1">
      <c r="B140" s="46" t="n"/>
      <c r="C140" s="148" t="n"/>
      <c r="D140" s="149" t="n"/>
      <c r="E140" s="18" t="n"/>
      <c r="F140" s="55" t="inlineStr">
        <is>
          <t>野庭</t>
        </is>
      </c>
      <c r="G140" s="35" t="inlineStr">
        <is>
          <t>1-0</t>
        </is>
      </c>
      <c r="H140" s="34" t="inlineStr">
        <is>
          <t>〇</t>
        </is>
      </c>
      <c r="I140" s="56" t="n"/>
    </row>
    <row r="141" outlineLevel="1" customFormat="1" s="1">
      <c r="B141" s="49" t="n"/>
      <c r="C141" s="150" t="n"/>
      <c r="D141" s="155" t="n"/>
      <c r="E141" s="19" t="n"/>
      <c r="F141" s="57" t="inlineStr">
        <is>
          <t>野庭</t>
        </is>
      </c>
      <c r="G141" s="38" t="inlineStr">
        <is>
          <t>0-2</t>
        </is>
      </c>
      <c r="H141" s="37" t="inlineStr">
        <is>
          <t>×</t>
        </is>
      </c>
      <c r="I141" s="58" t="n"/>
    </row>
    <row r="142" outlineLevel="1" customFormat="1" s="1">
      <c r="B142" s="63" t="n">
        <v>45563</v>
      </c>
      <c r="C142" s="151" t="n">
        <v>45563</v>
      </c>
      <c r="D142" s="152" t="inlineStr">
        <is>
          <t>湘南よみうり大会@はまゆう公園</t>
        </is>
      </c>
      <c r="E142" s="25" t="n"/>
      <c r="F142" s="53" t="inlineStr">
        <is>
          <t>ゴールデン</t>
        </is>
      </c>
      <c r="G142" s="32" t="inlineStr">
        <is>
          <t>0-2</t>
        </is>
      </c>
      <c r="H142" s="31" t="inlineStr">
        <is>
          <t>×</t>
        </is>
      </c>
      <c r="I142" s="54" t="n"/>
    </row>
    <row r="143" outlineLevel="1" customFormat="1" s="1">
      <c r="B143" s="46" t="n">
        <v>45557</v>
      </c>
      <c r="C143" s="148" t="n">
        <v>45557</v>
      </c>
      <c r="D143" s="149" t="inlineStr">
        <is>
          <t>JFA@明浜小学校</t>
        </is>
      </c>
      <c r="E143" s="18" t="n"/>
      <c r="F143" s="61" t="inlineStr">
        <is>
          <t>FC小坂</t>
        </is>
      </c>
      <c r="G143" s="41" t="inlineStr">
        <is>
          <t>0-0</t>
        </is>
      </c>
      <c r="H143" s="40" t="inlineStr">
        <is>
          <t>△</t>
        </is>
      </c>
      <c r="I143" s="62" t="n"/>
    </row>
    <row r="144" outlineLevel="1" customFormat="1" s="1">
      <c r="B144" s="46" t="n"/>
      <c r="C144" s="148" t="n"/>
      <c r="D144" s="149" t="n"/>
      <c r="E144" s="18" t="n"/>
      <c r="F144" s="55" t="inlineStr">
        <is>
          <t>FC東海岸</t>
        </is>
      </c>
      <c r="G144" s="35" t="inlineStr">
        <is>
          <t>0-1</t>
        </is>
      </c>
      <c r="H144" s="34" t="inlineStr">
        <is>
          <t>×</t>
        </is>
      </c>
      <c r="I144" s="56" t="n"/>
    </row>
    <row r="145" outlineLevel="1" customFormat="1" s="1">
      <c r="B145" s="46" t="n"/>
      <c r="C145" s="148" t="n"/>
      <c r="D145" s="149" t="n"/>
      <c r="E145" s="18" t="n"/>
      <c r="F145" s="55" t="inlineStr">
        <is>
          <t>FC東海岸</t>
        </is>
      </c>
      <c r="G145" s="35" t="inlineStr">
        <is>
          <t>0-1</t>
        </is>
      </c>
      <c r="H145" s="34" t="inlineStr">
        <is>
          <t>×</t>
        </is>
      </c>
      <c r="I145" s="56" t="inlineStr">
        <is>
          <t>TRM</t>
        </is>
      </c>
    </row>
    <row r="146" outlineLevel="1" customFormat="1" s="1">
      <c r="B146" s="49" t="n"/>
      <c r="C146" s="150" t="n"/>
      <c r="D146" s="155" t="n"/>
      <c r="E146" s="19" t="n"/>
      <c r="F146" s="57" t="inlineStr">
        <is>
          <t>村岡K</t>
        </is>
      </c>
      <c r="G146" s="38" t="inlineStr">
        <is>
          <t>0-1</t>
        </is>
      </c>
      <c r="H146" s="37" t="inlineStr">
        <is>
          <t>×</t>
        </is>
      </c>
      <c r="I146" s="58" t="inlineStr">
        <is>
          <t>TRM</t>
        </is>
      </c>
    </row>
    <row r="147" outlineLevel="1" customFormat="1" s="1">
      <c r="B147" s="63" t="n">
        <v>45556</v>
      </c>
      <c r="C147" s="151" t="n">
        <v>45556</v>
      </c>
      <c r="D147" s="152" t="inlineStr">
        <is>
          <t>ESFORCOTRM@金沢産業振興センター</t>
        </is>
      </c>
      <c r="E147" s="25" t="n"/>
      <c r="F147" s="53" t="inlineStr">
        <is>
          <t>ESFORCOA</t>
        </is>
      </c>
      <c r="G147" s="32" t="inlineStr">
        <is>
          <t>0-3</t>
        </is>
      </c>
      <c r="H147" s="31" t="inlineStr">
        <is>
          <t>×</t>
        </is>
      </c>
      <c r="I147" s="54" t="inlineStr">
        <is>
          <t>明浜A</t>
        </is>
      </c>
    </row>
    <row r="148" outlineLevel="1" customFormat="1" s="1">
      <c r="B148" s="46" t="n"/>
      <c r="C148" s="148" t="n"/>
      <c r="D148" s="149" t="n"/>
      <c r="E148" s="18" t="n"/>
      <c r="F148" s="55" t="inlineStr">
        <is>
          <t>ESFORCOB</t>
        </is>
      </c>
      <c r="G148" s="35" t="inlineStr">
        <is>
          <t>0-3</t>
        </is>
      </c>
      <c r="H148" s="34" t="inlineStr">
        <is>
          <t>×</t>
        </is>
      </c>
      <c r="I148" s="56" t="inlineStr">
        <is>
          <t>明浜B</t>
        </is>
      </c>
    </row>
    <row r="149" outlineLevel="1" customFormat="1" s="1">
      <c r="B149" s="46" t="n"/>
      <c r="C149" s="148" t="n"/>
      <c r="D149" s="149" t="n"/>
      <c r="E149" s="18" t="n"/>
      <c r="F149" s="55" t="inlineStr">
        <is>
          <t>ESFORCOA</t>
        </is>
      </c>
      <c r="G149" s="35" t="inlineStr">
        <is>
          <t>0-1</t>
        </is>
      </c>
      <c r="H149" s="34" t="inlineStr">
        <is>
          <t>×</t>
        </is>
      </c>
      <c r="I149" s="56" t="inlineStr">
        <is>
          <t>明浜A</t>
        </is>
      </c>
    </row>
    <row r="150" outlineLevel="1" customFormat="1" s="1">
      <c r="B150" s="46" t="n"/>
      <c r="C150" s="148" t="n"/>
      <c r="D150" s="149" t="n"/>
      <c r="E150" s="18" t="n"/>
      <c r="F150" s="55" t="inlineStr">
        <is>
          <t>ESFORCOB</t>
        </is>
      </c>
      <c r="G150" s="35" t="inlineStr">
        <is>
          <t>0-2</t>
        </is>
      </c>
      <c r="H150" s="34" t="inlineStr">
        <is>
          <t>×</t>
        </is>
      </c>
      <c r="I150" s="56" t="inlineStr">
        <is>
          <t>明浜B</t>
        </is>
      </c>
    </row>
    <row r="151" outlineLevel="1" customFormat="1" s="1">
      <c r="B151" s="46" t="n"/>
      <c r="C151" s="148" t="n"/>
      <c r="D151" s="149" t="n"/>
      <c r="E151" s="18" t="n"/>
      <c r="F151" s="55" t="inlineStr">
        <is>
          <t>ESFORCOA</t>
        </is>
      </c>
      <c r="G151" s="35" t="inlineStr">
        <is>
          <t>0-2</t>
        </is>
      </c>
      <c r="H151" s="34" t="inlineStr">
        <is>
          <t>×</t>
        </is>
      </c>
      <c r="I151" s="56" t="inlineStr">
        <is>
          <t>明浜A</t>
        </is>
      </c>
    </row>
    <row r="152" outlineLevel="1" customFormat="1" s="1">
      <c r="B152" s="46" t="n"/>
      <c r="C152" s="148" t="n"/>
      <c r="D152" s="149" t="n"/>
      <c r="E152" s="18" t="n"/>
      <c r="F152" s="55" t="inlineStr">
        <is>
          <t>ESFORCOB</t>
        </is>
      </c>
      <c r="G152" s="35" t="inlineStr">
        <is>
          <t>1-1</t>
        </is>
      </c>
      <c r="H152" s="34" t="inlineStr">
        <is>
          <t>△</t>
        </is>
      </c>
      <c r="I152" s="56" t="inlineStr">
        <is>
          <t>明浜B</t>
        </is>
      </c>
    </row>
    <row r="153" outlineLevel="1" customFormat="1" s="1">
      <c r="B153" s="46" t="n"/>
      <c r="C153" s="148" t="n"/>
      <c r="D153" s="149" t="n"/>
      <c r="E153" s="18" t="n"/>
      <c r="F153" s="55" t="inlineStr">
        <is>
          <t>ESFORCOA</t>
        </is>
      </c>
      <c r="G153" s="35" t="inlineStr">
        <is>
          <t>0-0</t>
        </is>
      </c>
      <c r="H153" s="34" t="inlineStr">
        <is>
          <t>△</t>
        </is>
      </c>
      <c r="I153" s="56" t="inlineStr">
        <is>
          <t>明浜A</t>
        </is>
      </c>
    </row>
    <row r="154" outlineLevel="1" customFormat="1" s="1">
      <c r="B154" s="49" t="n"/>
      <c r="C154" s="150" t="n"/>
      <c r="D154" s="155" t="n"/>
      <c r="E154" s="19" t="n"/>
      <c r="F154" s="57" t="inlineStr">
        <is>
          <t>ESFORCOB</t>
        </is>
      </c>
      <c r="G154" s="38" t="inlineStr">
        <is>
          <t>1-2</t>
        </is>
      </c>
      <c r="H154" s="37" t="inlineStr">
        <is>
          <t>×</t>
        </is>
      </c>
      <c r="I154" s="58" t="inlineStr">
        <is>
          <t>明浜B</t>
        </is>
      </c>
    </row>
    <row r="155" outlineLevel="1" customFormat="1" s="1">
      <c r="B155" s="46" t="n">
        <v>45551</v>
      </c>
      <c r="C155" s="148" t="n">
        <v>45551</v>
      </c>
      <c r="D155" s="149" t="inlineStr">
        <is>
          <t>JFA@一色小学校</t>
        </is>
      </c>
      <c r="E155" s="18" t="n"/>
      <c r="F155" s="61" t="inlineStr">
        <is>
          <t>村岡</t>
        </is>
      </c>
      <c r="G155" s="41" t="inlineStr">
        <is>
          <t>1-0</t>
        </is>
      </c>
      <c r="H155" s="40" t="inlineStr">
        <is>
          <t>〇</t>
        </is>
      </c>
      <c r="I155" s="62" t="n"/>
    </row>
    <row r="156" outlineLevel="1" customFormat="1" s="1">
      <c r="B156" s="46" t="n"/>
      <c r="C156" s="148" t="n"/>
      <c r="D156" s="149" t="n"/>
      <c r="E156" s="18" t="n"/>
      <c r="F156" s="55" t="inlineStr">
        <is>
          <t>TRM葉山JGK</t>
        </is>
      </c>
      <c r="G156" s="35" t="inlineStr">
        <is>
          <t>0-0</t>
        </is>
      </c>
      <c r="H156" s="34" t="inlineStr">
        <is>
          <t>△</t>
        </is>
      </c>
      <c r="I156" s="56" t="n"/>
    </row>
    <row r="157" outlineLevel="1" customFormat="1" s="1">
      <c r="B157" s="49" t="n"/>
      <c r="C157" s="150" t="n"/>
      <c r="D157" s="155" t="n"/>
      <c r="E157" s="19" t="n"/>
      <c r="F157" s="57" t="inlineStr">
        <is>
          <t>葉山JGK</t>
        </is>
      </c>
      <c r="G157" s="38" t="inlineStr">
        <is>
          <t>0-0</t>
        </is>
      </c>
      <c r="H157" s="37" t="inlineStr">
        <is>
          <t>△</t>
        </is>
      </c>
      <c r="I157" s="58" t="n"/>
    </row>
    <row r="158" outlineLevel="1" customFormat="1" s="1">
      <c r="B158" s="46" t="n">
        <v>45549</v>
      </c>
      <c r="C158" s="148" t="n">
        <v>45549</v>
      </c>
      <c r="D158" s="149" t="inlineStr">
        <is>
          <t>JFA@リーフスタジアム</t>
        </is>
      </c>
      <c r="E158" s="18" t="n"/>
      <c r="F158" s="61" t="inlineStr">
        <is>
          <t>腰越FC</t>
        </is>
      </c>
      <c r="G158" s="41" t="inlineStr">
        <is>
          <t>2-0</t>
        </is>
      </c>
      <c r="H158" s="40" t="inlineStr">
        <is>
          <t>〇</t>
        </is>
      </c>
      <c r="I158" s="62" t="n"/>
    </row>
    <row r="159" outlineLevel="1" customFormat="1" s="1">
      <c r="B159" s="46" t="n"/>
      <c r="C159" s="148" t="n"/>
      <c r="D159" s="149" t="n"/>
      <c r="E159" s="18" t="n"/>
      <c r="F159" s="55" t="inlineStr">
        <is>
          <t>鎌倉深沢</t>
        </is>
      </c>
      <c r="G159" s="35" t="inlineStr">
        <is>
          <t>0-2</t>
        </is>
      </c>
      <c r="H159" s="34" t="inlineStr">
        <is>
          <t>×</t>
        </is>
      </c>
      <c r="I159" s="56" t="n"/>
    </row>
    <row r="160" outlineLevel="1" customFormat="1" s="1">
      <c r="B160" s="46" t="n"/>
      <c r="C160" s="148" t="n"/>
      <c r="D160" s="149" t="n"/>
      <c r="E160" s="18" t="n"/>
      <c r="F160" s="55" t="inlineStr">
        <is>
          <t>寒川旭</t>
        </is>
      </c>
      <c r="G160" s="35" t="inlineStr">
        <is>
          <t>1-3</t>
        </is>
      </c>
      <c r="H160" s="34" t="inlineStr">
        <is>
          <t>×</t>
        </is>
      </c>
      <c r="I160" s="56" t="inlineStr">
        <is>
          <t>TRM</t>
        </is>
      </c>
    </row>
    <row r="161" outlineLevel="1" customFormat="1" s="1">
      <c r="B161" s="49" t="n"/>
      <c r="C161" s="150" t="n"/>
      <c r="D161" s="155" t="n"/>
      <c r="E161" s="19" t="n"/>
      <c r="F161" s="57" t="inlineStr">
        <is>
          <t>鎌倉深沢</t>
        </is>
      </c>
      <c r="G161" s="38" t="inlineStr">
        <is>
          <t>3-1</t>
        </is>
      </c>
      <c r="H161" s="37" t="inlineStr">
        <is>
          <t>〇</t>
        </is>
      </c>
      <c r="I161" s="58" t="inlineStr">
        <is>
          <t>TRM</t>
        </is>
      </c>
    </row>
    <row r="162" outlineLevel="1" customFormat="1" s="1">
      <c r="B162" s="46" t="n">
        <v>45514</v>
      </c>
      <c r="C162" s="148" t="n">
        <v>45514</v>
      </c>
      <c r="D162" s="149" t="inlineStr">
        <is>
          <t>JFA@リーフスタジアム</t>
        </is>
      </c>
      <c r="E162" s="18" t="n"/>
      <c r="F162" s="61" t="inlineStr">
        <is>
          <t>新林SC</t>
        </is>
      </c>
      <c r="G162" s="41" t="inlineStr">
        <is>
          <t>7-0</t>
        </is>
      </c>
      <c r="H162" s="40" t="inlineStr">
        <is>
          <t>〇</t>
        </is>
      </c>
      <c r="I162" s="62" t="n"/>
    </row>
    <row r="163" outlineLevel="1" customFormat="1" s="1">
      <c r="B163" s="49" t="n"/>
      <c r="C163" s="150" t="n"/>
      <c r="D163" s="155" t="n"/>
      <c r="E163" s="19" t="n"/>
      <c r="F163" s="57" t="inlineStr">
        <is>
          <t>葉山JGK</t>
        </is>
      </c>
      <c r="G163" s="38" t="inlineStr">
        <is>
          <t>2-1</t>
        </is>
      </c>
      <c r="H163" s="37" t="inlineStr">
        <is>
          <t>〇</t>
        </is>
      </c>
      <c r="I163" s="58" t="n"/>
    </row>
    <row r="164" outlineLevel="1" customFormat="1" s="1">
      <c r="B164" s="46" t="n">
        <v>45542</v>
      </c>
      <c r="C164" s="148" t="n">
        <v>45542</v>
      </c>
      <c r="D164" s="149" t="inlineStr">
        <is>
          <t>服部杯</t>
        </is>
      </c>
      <c r="E164" s="18" t="n"/>
      <c r="F164" s="61" t="inlineStr">
        <is>
          <t>鶴ヶ峰</t>
        </is>
      </c>
      <c r="G164" s="41" t="inlineStr">
        <is>
          <t>4-0</t>
        </is>
      </c>
      <c r="H164" s="40" t="inlineStr">
        <is>
          <t>〇</t>
        </is>
      </c>
      <c r="I164" s="62" t="n"/>
    </row>
    <row r="165" outlineLevel="1" customFormat="1" s="1">
      <c r="B165" s="46" t="n"/>
      <c r="C165" s="134" t="n"/>
      <c r="D165" s="149" t="n"/>
      <c r="E165" s="18" t="n"/>
      <c r="F165" s="55" t="inlineStr">
        <is>
          <t>おなりR</t>
        </is>
      </c>
      <c r="G165" s="35" t="inlineStr">
        <is>
          <t>1-0</t>
        </is>
      </c>
      <c r="H165" s="34" t="inlineStr">
        <is>
          <t>〇</t>
        </is>
      </c>
      <c r="I165" s="56" t="n"/>
    </row>
    <row r="166" outlineLevel="1" customFormat="1" s="1">
      <c r="B166" s="46" t="n"/>
      <c r="C166" s="134" t="n"/>
      <c r="D166" s="149" t="n"/>
      <c r="E166" s="18" t="n"/>
      <c r="F166" s="55" t="inlineStr">
        <is>
          <t>GAROTO</t>
        </is>
      </c>
      <c r="G166" s="35" t="inlineStr">
        <is>
          <t>3-1</t>
        </is>
      </c>
      <c r="H166" s="34" t="inlineStr">
        <is>
          <t>〇</t>
        </is>
      </c>
      <c r="I166" s="56" t="n"/>
    </row>
    <row r="167" outlineLevel="1" customFormat="1" s="1">
      <c r="B167" s="49" t="n"/>
      <c r="C167" s="78" t="n"/>
      <c r="D167" s="155" t="n"/>
      <c r="E167" s="19" t="n"/>
      <c r="F167" s="57" t="inlineStr">
        <is>
          <t>おなりR</t>
        </is>
      </c>
      <c r="G167" s="38" t="inlineStr">
        <is>
          <t>0-0</t>
        </is>
      </c>
      <c r="H167" s="37" t="n"/>
      <c r="I167" s="58" t="inlineStr">
        <is>
          <t>PK×</t>
        </is>
      </c>
    </row>
    <row r="168" outlineLevel="1" customFormat="1" s="1">
      <c r="B168" s="46" t="n">
        <v>45543</v>
      </c>
      <c r="C168" s="144" t="n">
        <v>45543</v>
      </c>
      <c r="D168" s="149" t="inlineStr">
        <is>
          <t>フットサル大会@佐原フットサルコート</t>
        </is>
      </c>
      <c r="E168" s="18" t="n"/>
      <c r="F168" s="61" t="inlineStr">
        <is>
          <t>佐野</t>
        </is>
      </c>
      <c r="G168" s="41" t="inlineStr">
        <is>
          <t>4-1</t>
        </is>
      </c>
      <c r="H168" s="40" t="inlineStr">
        <is>
          <t>〇</t>
        </is>
      </c>
      <c r="I168" s="62" t="inlineStr">
        <is>
          <t>明浜１</t>
        </is>
      </c>
    </row>
    <row r="169" outlineLevel="1" customFormat="1" s="1">
      <c r="B169" s="46" t="n"/>
      <c r="C169" s="144" t="n"/>
      <c r="D169" s="140" t="n"/>
      <c r="E169" s="18" t="n"/>
      <c r="F169" s="55" t="inlineStr">
        <is>
          <t>鴨居</t>
        </is>
      </c>
      <c r="G169" s="35" t="inlineStr">
        <is>
          <t>1-0</t>
        </is>
      </c>
      <c r="H169" s="34" t="inlineStr">
        <is>
          <t>〇</t>
        </is>
      </c>
      <c r="I169" s="56" t="inlineStr">
        <is>
          <t>明浜１</t>
        </is>
      </c>
    </row>
    <row r="170" outlineLevel="1" customFormat="1" s="1">
      <c r="B170" s="46" t="n"/>
      <c r="C170" s="144" t="n"/>
      <c r="D170" s="140" t="n"/>
      <c r="E170" s="18" t="n"/>
      <c r="F170" s="55" t="inlineStr">
        <is>
          <t>たかとり</t>
        </is>
      </c>
      <c r="G170" s="35" t="inlineStr">
        <is>
          <t>2-1</t>
        </is>
      </c>
      <c r="H170" s="34" t="inlineStr">
        <is>
          <t>〇</t>
        </is>
      </c>
      <c r="I170" s="56" t="inlineStr">
        <is>
          <t>明浜１</t>
        </is>
      </c>
    </row>
    <row r="171" outlineLevel="1" customFormat="1" s="1">
      <c r="B171" s="46" t="n"/>
      <c r="C171" s="144" t="n"/>
      <c r="D171" s="140" t="n"/>
      <c r="E171" s="18" t="n"/>
      <c r="F171" s="55" t="inlineStr">
        <is>
          <t>iO</t>
        </is>
      </c>
      <c r="G171" s="35" t="inlineStr">
        <is>
          <t>0-2</t>
        </is>
      </c>
      <c r="H171" s="34" t="inlineStr">
        <is>
          <t>×</t>
        </is>
      </c>
      <c r="I171" s="56" t="inlineStr">
        <is>
          <t>明浜１</t>
        </is>
      </c>
    </row>
    <row r="172" outlineLevel="1" customFormat="1" s="1">
      <c r="B172" s="46" t="n"/>
      <c r="C172" s="144" t="n"/>
      <c r="D172" s="140" t="n"/>
      <c r="E172" s="18" t="n"/>
      <c r="F172" s="55" t="inlineStr">
        <is>
          <t>三春</t>
        </is>
      </c>
      <c r="G172" s="35" t="inlineStr">
        <is>
          <t>2-3</t>
        </is>
      </c>
      <c r="H172" s="34" t="inlineStr">
        <is>
          <t>×</t>
        </is>
      </c>
      <c r="I172" s="56" t="inlineStr">
        <is>
          <t>明浜１</t>
        </is>
      </c>
    </row>
    <row r="173" outlineLevel="1" customFormat="1" s="1">
      <c r="B173" s="46" t="n"/>
      <c r="C173" s="144" t="n"/>
      <c r="D173" s="140" t="n"/>
      <c r="E173" s="18" t="n"/>
      <c r="F173" s="55" t="inlineStr">
        <is>
          <t>夏島</t>
        </is>
      </c>
      <c r="G173" s="35" t="inlineStr">
        <is>
          <t>2-0</t>
        </is>
      </c>
      <c r="H173" s="34" t="inlineStr">
        <is>
          <t>〇</t>
        </is>
      </c>
      <c r="I173" s="56" t="inlineStr">
        <is>
          <t>明浜１</t>
        </is>
      </c>
    </row>
    <row r="174" outlineLevel="1" customFormat="1" s="1">
      <c r="B174" s="46" t="n"/>
      <c r="C174" s="144" t="n"/>
      <c r="D174" s="140" t="n"/>
      <c r="E174" s="18" t="n"/>
      <c r="F174" s="55" t="inlineStr">
        <is>
          <t>長井</t>
        </is>
      </c>
      <c r="G174" s="35" t="inlineStr">
        <is>
          <t>1-3</t>
        </is>
      </c>
      <c r="H174" s="34" t="inlineStr">
        <is>
          <t>×</t>
        </is>
      </c>
      <c r="I174" s="56" t="inlineStr">
        <is>
          <t>明浜2</t>
        </is>
      </c>
    </row>
    <row r="175" outlineLevel="1" customFormat="1" s="1">
      <c r="B175" s="46" t="n"/>
      <c r="C175" s="144" t="n"/>
      <c r="D175" s="140" t="n"/>
      <c r="E175" s="18" t="n"/>
      <c r="F175" s="55" t="inlineStr">
        <is>
          <t>馬堀</t>
        </is>
      </c>
      <c r="G175" s="35" t="inlineStr">
        <is>
          <t>0-0</t>
        </is>
      </c>
      <c r="H175" s="34" t="inlineStr">
        <is>
          <t>△</t>
        </is>
      </c>
      <c r="I175" s="56" t="inlineStr">
        <is>
          <t>明浜2</t>
        </is>
      </c>
    </row>
    <row r="176" outlineLevel="1" customFormat="1" s="1">
      <c r="B176" s="46" t="n"/>
      <c r="C176" s="144" t="n"/>
      <c r="D176" s="140" t="n"/>
      <c r="E176" s="18" t="n"/>
      <c r="F176" s="55" t="inlineStr">
        <is>
          <t>スワ</t>
        </is>
      </c>
      <c r="G176" s="35" t="inlineStr">
        <is>
          <t>1-4</t>
        </is>
      </c>
      <c r="H176" s="34" t="inlineStr">
        <is>
          <t>×</t>
        </is>
      </c>
      <c r="I176" s="56" t="inlineStr">
        <is>
          <t>明浜2</t>
        </is>
      </c>
    </row>
    <row r="177" outlineLevel="1" customFormat="1" s="1">
      <c r="B177" s="46" t="n"/>
      <c r="C177" s="144" t="n"/>
      <c r="D177" s="140" t="n"/>
      <c r="E177" s="18" t="n"/>
      <c r="F177" s="55" t="inlineStr">
        <is>
          <t>津久井</t>
        </is>
      </c>
      <c r="G177" s="35" t="inlineStr">
        <is>
          <t>0-4</t>
        </is>
      </c>
      <c r="H177" s="34" t="inlineStr">
        <is>
          <t>×</t>
        </is>
      </c>
      <c r="I177" s="56" t="inlineStr">
        <is>
          <t>明浜2</t>
        </is>
      </c>
    </row>
    <row r="178" outlineLevel="1" customFormat="1" s="1">
      <c r="B178" s="46" t="n"/>
      <c r="C178" s="146" t="n"/>
      <c r="D178" s="140" t="n"/>
      <c r="E178" s="18" t="n"/>
      <c r="F178" s="55" t="inlineStr">
        <is>
          <t>シーガルズ</t>
        </is>
      </c>
      <c r="G178" s="35" t="inlineStr">
        <is>
          <t>0-5</t>
        </is>
      </c>
      <c r="H178" s="34" t="inlineStr">
        <is>
          <t>×</t>
        </is>
      </c>
      <c r="I178" s="56" t="inlineStr">
        <is>
          <t>明浜2</t>
        </is>
      </c>
    </row>
    <row r="179" outlineLevel="1" customFormat="1" s="1">
      <c r="B179" s="63" t="n">
        <v>45507</v>
      </c>
      <c r="C179" s="145" t="n">
        <v>45499</v>
      </c>
      <c r="D179" s="64" t="inlineStr">
        <is>
          <t>滝口杯@久里浜小学校</t>
        </is>
      </c>
      <c r="E179" s="25" t="n"/>
      <c r="F179" s="53" t="inlineStr">
        <is>
          <t>iOキッカーズ</t>
        </is>
      </c>
      <c r="G179" s="32" t="inlineStr">
        <is>
          <t>4-0</t>
        </is>
      </c>
      <c r="H179" s="31" t="inlineStr">
        <is>
          <t>〇</t>
        </is>
      </c>
      <c r="I179" s="54" t="n"/>
    </row>
    <row r="180" outlineLevel="1" customFormat="1" s="1">
      <c r="B180" s="46" t="n"/>
      <c r="C180" s="144" t="n"/>
      <c r="D180" s="140" t="n"/>
      <c r="E180" s="18" t="n"/>
      <c r="F180" s="55" t="inlineStr">
        <is>
          <t>長浦少年友会</t>
        </is>
      </c>
      <c r="G180" s="35" t="inlineStr">
        <is>
          <t>2-1</t>
        </is>
      </c>
      <c r="H180" s="34" t="inlineStr">
        <is>
          <t>〇</t>
        </is>
      </c>
      <c r="I180" s="56" t="n"/>
    </row>
    <row r="181" outlineLevel="1" customFormat="1" s="1">
      <c r="B181" s="49" t="n"/>
      <c r="C181" s="146" t="n"/>
      <c r="D181" s="50" t="n"/>
      <c r="E181" s="19" t="n"/>
      <c r="F181" s="57" t="inlineStr">
        <is>
          <t>若葉台FC</t>
        </is>
      </c>
      <c r="G181" s="38" t="inlineStr">
        <is>
          <t>3-1</t>
        </is>
      </c>
      <c r="H181" s="37" t="inlineStr">
        <is>
          <t>〇</t>
        </is>
      </c>
      <c r="I181" s="58" t="n"/>
    </row>
    <row r="182" outlineLevel="1" customFormat="1" s="1">
      <c r="B182" s="63" t="n">
        <v>45499</v>
      </c>
      <c r="C182" s="145" t="n">
        <v>45499</v>
      </c>
      <c r="D182" s="64" t="inlineStr">
        <is>
          <t>夏合宿TRM</t>
        </is>
      </c>
      <c r="E182" s="25" t="n"/>
      <c r="F182" s="53" t="inlineStr">
        <is>
          <t>オリオン</t>
        </is>
      </c>
      <c r="G182" s="32" t="inlineStr">
        <is>
          <t>1-3</t>
        </is>
      </c>
      <c r="H182" s="31" t="inlineStr">
        <is>
          <t>×</t>
        </is>
      </c>
      <c r="I182" s="54" t="n"/>
    </row>
    <row r="183" outlineLevel="1" customFormat="1" s="1">
      <c r="B183" s="46" t="n"/>
      <c r="C183" s="144" t="n"/>
      <c r="D183" s="140" t="n"/>
      <c r="E183" s="18" t="n"/>
      <c r="F183" s="55" t="inlineStr">
        <is>
          <t>オリオン</t>
        </is>
      </c>
      <c r="G183" s="35" t="inlineStr">
        <is>
          <t>0-2</t>
        </is>
      </c>
      <c r="H183" s="34" t="inlineStr">
        <is>
          <t>×</t>
        </is>
      </c>
      <c r="I183" s="56" t="n"/>
    </row>
    <row r="184" outlineLevel="1" customFormat="1" s="1">
      <c r="B184" s="46" t="n"/>
      <c r="C184" s="144" t="n"/>
      <c r="D184" s="140" t="n"/>
      <c r="E184" s="18" t="n"/>
      <c r="F184" s="55" t="inlineStr">
        <is>
          <t>オリオン</t>
        </is>
      </c>
      <c r="G184" s="35" t="inlineStr">
        <is>
          <t>0-0</t>
        </is>
      </c>
      <c r="H184" s="34" t="inlineStr">
        <is>
          <t>△</t>
        </is>
      </c>
      <c r="I184" s="56" t="n"/>
    </row>
    <row r="185" outlineLevel="1" customFormat="1" s="1">
      <c r="B185" s="46" t="n"/>
      <c r="C185" s="144" t="n"/>
      <c r="D185" s="140" t="n"/>
      <c r="E185" s="18" t="n"/>
      <c r="F185" s="55" t="inlineStr">
        <is>
          <t>オリオン</t>
        </is>
      </c>
      <c r="G185" s="35" t="inlineStr">
        <is>
          <t>1-4</t>
        </is>
      </c>
      <c r="H185" s="34" t="inlineStr">
        <is>
          <t>×</t>
        </is>
      </c>
      <c r="I185" s="56" t="n"/>
    </row>
    <row r="186" outlineLevel="1" customFormat="1" s="1">
      <c r="B186" s="46" t="n"/>
      <c r="C186" s="144" t="n"/>
      <c r="D186" s="140" t="n"/>
      <c r="E186" s="18" t="n"/>
      <c r="F186" s="55" t="inlineStr">
        <is>
          <t>オリオン</t>
        </is>
      </c>
      <c r="G186" s="35" t="inlineStr">
        <is>
          <t>1-0</t>
        </is>
      </c>
      <c r="H186" s="34" t="inlineStr">
        <is>
          <t>〇</t>
        </is>
      </c>
      <c r="I186" s="56" t="n"/>
    </row>
    <row r="187" outlineLevel="1" customFormat="1" s="1">
      <c r="B187" s="46" t="n"/>
      <c r="C187" s="144" t="n"/>
      <c r="D187" s="140" t="n"/>
      <c r="E187" s="18" t="n"/>
      <c r="F187" s="55" t="inlineStr">
        <is>
          <t>オリオン</t>
        </is>
      </c>
      <c r="G187" s="35" t="inlineStr">
        <is>
          <t>0-0</t>
        </is>
      </c>
      <c r="H187" s="34" t="inlineStr">
        <is>
          <t>△</t>
        </is>
      </c>
      <c r="I187" s="56" t="n"/>
    </row>
    <row r="188" outlineLevel="1" customFormat="1" s="1">
      <c r="B188" s="46" t="n"/>
      <c r="C188" s="144" t="n"/>
      <c r="D188" s="140" t="n"/>
      <c r="E188" s="18" t="n"/>
      <c r="F188" s="55" t="inlineStr">
        <is>
          <t>オリオン</t>
        </is>
      </c>
      <c r="G188" s="35" t="inlineStr">
        <is>
          <t>1-0</t>
        </is>
      </c>
      <c r="H188" s="34" t="inlineStr">
        <is>
          <t>〇</t>
        </is>
      </c>
      <c r="I188" s="56" t="n"/>
    </row>
    <row r="189" outlineLevel="1" customFormat="1" s="1">
      <c r="B189" s="49" t="n"/>
      <c r="C189" s="146" t="n"/>
      <c r="D189" s="50" t="n"/>
      <c r="E189" s="19" t="n"/>
      <c r="F189" s="57" t="inlineStr">
        <is>
          <t>オリオン</t>
        </is>
      </c>
      <c r="G189" s="38" t="inlineStr">
        <is>
          <t>0-0</t>
        </is>
      </c>
      <c r="H189" s="37" t="inlineStr">
        <is>
          <t>△</t>
        </is>
      </c>
      <c r="I189" s="58" t="n"/>
    </row>
    <row r="190" outlineLevel="1" customFormat="1" s="1">
      <c r="B190" s="46" t="n">
        <v>45488</v>
      </c>
      <c r="C190" s="144" t="n">
        <v>45488</v>
      </c>
      <c r="D190" s="140" t="inlineStr">
        <is>
          <t>耕余杯2日目@秋葉台小学校</t>
        </is>
      </c>
      <c r="E190" s="18" t="n"/>
      <c r="F190" s="55" t="inlineStr">
        <is>
          <t>CIELOFCPK</t>
        </is>
      </c>
      <c r="G190" s="35" t="inlineStr">
        <is>
          <t>2-2</t>
        </is>
      </c>
      <c r="H190" s="34" t="inlineStr">
        <is>
          <t>△</t>
        </is>
      </c>
      <c r="I190" s="56" t="n"/>
    </row>
    <row r="191" outlineLevel="1" customFormat="1" s="1">
      <c r="B191" s="46" t="n"/>
      <c r="C191" s="144" t="n"/>
      <c r="D191" s="140" t="n"/>
      <c r="E191" s="18" t="n"/>
      <c r="F191" s="55" t="inlineStr">
        <is>
          <t>SFCジュニオール</t>
        </is>
      </c>
      <c r="G191" s="35" t="inlineStr">
        <is>
          <t>1-3</t>
        </is>
      </c>
      <c r="H191" s="34" t="inlineStr">
        <is>
          <t>×</t>
        </is>
      </c>
      <c r="I191" s="56" t="n"/>
    </row>
    <row r="192" outlineLevel="1" customFormat="1" s="1">
      <c r="B192" s="46" t="n"/>
      <c r="C192" s="144" t="n"/>
      <c r="D192" s="140" t="n"/>
      <c r="E192" s="18" t="n"/>
      <c r="F192" s="59" t="inlineStr">
        <is>
          <t>八松SC</t>
        </is>
      </c>
      <c r="G192" s="44" t="inlineStr">
        <is>
          <t>2-0</t>
        </is>
      </c>
      <c r="H192" s="43" t="inlineStr">
        <is>
          <t>〇</t>
        </is>
      </c>
      <c r="I192" s="60" t="n"/>
    </row>
    <row r="193" outlineLevel="1" customFormat="1" s="1">
      <c r="B193" s="63" t="n">
        <v>45487</v>
      </c>
      <c r="C193" s="145" t="n">
        <v>45487</v>
      </c>
      <c r="D193" s="64" t="inlineStr">
        <is>
          <t>耕余杯1日目@羽鳥小学校</t>
        </is>
      </c>
      <c r="E193" s="25" t="n"/>
      <c r="F193" s="53" t="inlineStr">
        <is>
          <t>小出SC</t>
        </is>
      </c>
      <c r="G193" s="32" t="inlineStr">
        <is>
          <t>6-0</t>
        </is>
      </c>
      <c r="H193" s="31" t="inlineStr">
        <is>
          <t>〇</t>
        </is>
      </c>
      <c r="I193" s="54" t="n"/>
    </row>
    <row r="194" outlineLevel="1" customFormat="1" s="1">
      <c r="B194" s="46" t="n"/>
      <c r="C194" s="144" t="n"/>
      <c r="D194" s="140" t="n"/>
      <c r="E194" s="18" t="n"/>
      <c r="F194" s="55" t="inlineStr">
        <is>
          <t>神田FC</t>
        </is>
      </c>
      <c r="G194" s="35" t="inlineStr">
        <is>
          <t>4-0</t>
        </is>
      </c>
      <c r="H194" s="34" t="inlineStr">
        <is>
          <t>〇</t>
        </is>
      </c>
      <c r="I194" s="56" t="n"/>
    </row>
    <row r="195" outlineLevel="1" customFormat="1" s="1">
      <c r="B195" s="49" t="n"/>
      <c r="C195" s="146" t="n"/>
      <c r="D195" s="50" t="n"/>
      <c r="E195" s="19" t="n"/>
      <c r="F195" s="57" t="inlineStr">
        <is>
          <t>羽鳥</t>
        </is>
      </c>
      <c r="G195" s="38" t="inlineStr">
        <is>
          <t>0-0</t>
        </is>
      </c>
      <c r="H195" s="37" t="inlineStr">
        <is>
          <t>△</t>
        </is>
      </c>
      <c r="I195" s="58" t="inlineStr">
        <is>
          <t>TRM</t>
        </is>
      </c>
    </row>
    <row r="196" outlineLevel="1" customFormat="1" s="1">
      <c r="B196" s="46" t="n">
        <v>45480</v>
      </c>
      <c r="C196" s="144" t="n">
        <v>45480</v>
      </c>
      <c r="D196" s="140" t="inlineStr">
        <is>
          <t>和田ヒカル杯@明浜小学校</t>
        </is>
      </c>
      <c r="E196" s="18" t="n"/>
      <c r="F196" s="61" t="inlineStr">
        <is>
          <t>大津FC</t>
        </is>
      </c>
      <c r="G196" s="41" t="inlineStr">
        <is>
          <t>4-0</t>
        </is>
      </c>
      <c r="H196" s="40" t="inlineStr">
        <is>
          <t>〇</t>
        </is>
      </c>
      <c r="I196" s="62" t="n"/>
    </row>
    <row r="197" outlineLevel="1" customFormat="1" s="1">
      <c r="B197" s="46" t="n"/>
      <c r="C197" s="144" t="n"/>
      <c r="D197" s="140" t="n"/>
      <c r="E197" s="18" t="n"/>
      <c r="F197" s="55" t="inlineStr">
        <is>
          <t>城北ファイターズ</t>
        </is>
      </c>
      <c r="G197" s="35" t="inlineStr">
        <is>
          <t>2-0</t>
        </is>
      </c>
      <c r="H197" s="34" t="inlineStr">
        <is>
          <t>〇</t>
        </is>
      </c>
      <c r="I197" s="56" t="n"/>
    </row>
    <row r="198" outlineLevel="1" customFormat="1" s="1">
      <c r="B198" s="46" t="n"/>
      <c r="C198" s="144" t="n"/>
      <c r="D198" s="140" t="n"/>
      <c r="E198" s="18" t="n"/>
      <c r="F198" s="55" t="inlineStr">
        <is>
          <t>iOキッカーズ</t>
        </is>
      </c>
      <c r="G198" s="35" t="inlineStr">
        <is>
          <t>0-2</t>
        </is>
      </c>
      <c r="H198" s="34" t="inlineStr">
        <is>
          <t>×</t>
        </is>
      </c>
      <c r="I198" s="56" t="n"/>
    </row>
    <row r="199" outlineLevel="1" customFormat="1" s="1">
      <c r="B199" s="63" t="n">
        <v>45437</v>
      </c>
      <c r="C199" s="145" t="n">
        <v>45499</v>
      </c>
      <c r="D199" s="64" t="inlineStr">
        <is>
          <t>石川SC創部30周年杯@石川小学校</t>
        </is>
      </c>
      <c r="E199" s="25" t="n"/>
      <c r="F199" s="53" t="inlineStr">
        <is>
          <t>二ツ橋SC</t>
        </is>
      </c>
      <c r="G199" s="32" t="inlineStr">
        <is>
          <t>2-0</t>
        </is>
      </c>
      <c r="H199" s="31" t="inlineStr">
        <is>
          <t>〇</t>
        </is>
      </c>
      <c r="I199" s="54" t="n"/>
    </row>
    <row r="200" outlineLevel="1" customFormat="1" s="1">
      <c r="B200" s="46" t="n"/>
      <c r="C200" s="144" t="n"/>
      <c r="D200" s="140" t="n"/>
      <c r="E200" s="18" t="n"/>
      <c r="F200" s="55" t="inlineStr">
        <is>
          <t>石川SCWhite</t>
        </is>
      </c>
      <c r="G200" s="35" t="inlineStr">
        <is>
          <t>2-0</t>
        </is>
      </c>
      <c r="H200" s="34" t="inlineStr">
        <is>
          <t>〇</t>
        </is>
      </c>
      <c r="I200" s="56" t="n"/>
    </row>
    <row r="201" outlineLevel="1" customFormat="1" s="1">
      <c r="B201" s="46" t="n"/>
      <c r="C201" s="144" t="n"/>
      <c r="D201" s="140" t="n"/>
      <c r="E201" s="18" t="n"/>
      <c r="F201" s="55" t="inlineStr">
        <is>
          <t>東汲沢</t>
        </is>
      </c>
      <c r="G201" s="35" t="inlineStr">
        <is>
          <t>1-1</t>
        </is>
      </c>
      <c r="H201" s="34" t="inlineStr">
        <is>
          <t>〇</t>
        </is>
      </c>
      <c r="I201" s="56" t="inlineStr">
        <is>
          <t>PK勝利</t>
        </is>
      </c>
    </row>
    <row r="202" outlineLevel="1" customFormat="1" s="1">
      <c r="B202" s="49" t="n"/>
      <c r="C202" s="146" t="n"/>
      <c r="D202" s="50" t="n"/>
      <c r="E202" s="19" t="n"/>
      <c r="F202" s="57" t="inlineStr">
        <is>
          <t>二ツ橋SC</t>
        </is>
      </c>
      <c r="G202" s="38" t="inlineStr">
        <is>
          <t>1-0</t>
        </is>
      </c>
      <c r="H202" s="37" t="inlineStr">
        <is>
          <t>〇</t>
        </is>
      </c>
      <c r="I202" s="58" t="n"/>
    </row>
    <row r="203" outlineLevel="1" customFormat="1" s="1">
      <c r="B203" s="63" t="n">
        <v>45438</v>
      </c>
      <c r="C203" s="145" t="n">
        <v>45499</v>
      </c>
      <c r="D203" s="64" t="inlineStr">
        <is>
          <t>JFA@明浜小学校</t>
        </is>
      </c>
      <c r="E203" s="25" t="n"/>
      <c r="F203" s="53" t="inlineStr">
        <is>
          <t>いずみK</t>
        </is>
      </c>
      <c r="G203" s="32" t="inlineStr">
        <is>
          <t>4-0</t>
        </is>
      </c>
      <c r="H203" s="31" t="inlineStr">
        <is>
          <t>〇</t>
        </is>
      </c>
      <c r="I203" s="54" t="n"/>
    </row>
    <row r="204" outlineLevel="1" customFormat="1" s="1">
      <c r="B204" s="46" t="n"/>
      <c r="C204" s="144" t="n"/>
      <c r="D204" s="140" t="n"/>
      <c r="E204" s="18" t="n"/>
      <c r="F204" s="55" t="inlineStr">
        <is>
          <t>大津FC</t>
        </is>
      </c>
      <c r="G204" s="35" t="inlineStr">
        <is>
          <t>4-0</t>
        </is>
      </c>
      <c r="H204" s="34" t="inlineStr">
        <is>
          <t>〇</t>
        </is>
      </c>
      <c r="I204" s="56" t="n"/>
    </row>
    <row r="205" outlineLevel="1" customFormat="1" s="1">
      <c r="B205" s="46" t="n"/>
      <c r="C205" s="144" t="n"/>
      <c r="D205" s="140" t="n"/>
      <c r="E205" s="18" t="n"/>
      <c r="F205" s="55" t="inlineStr">
        <is>
          <t>湘南辻堂</t>
        </is>
      </c>
      <c r="G205" s="35" t="inlineStr">
        <is>
          <t>0-0</t>
        </is>
      </c>
      <c r="H205" s="34" t="inlineStr">
        <is>
          <t>△</t>
        </is>
      </c>
      <c r="I205" s="56" t="inlineStr">
        <is>
          <t>TRM</t>
        </is>
      </c>
    </row>
    <row r="206" outlineLevel="1" customFormat="1" s="1">
      <c r="B206" s="46" t="n"/>
      <c r="C206" s="144" t="n"/>
      <c r="D206" s="140" t="n"/>
      <c r="E206" s="18" t="n"/>
      <c r="F206" s="55" t="inlineStr">
        <is>
          <t>大津FC</t>
        </is>
      </c>
      <c r="G206" s="35" t="inlineStr">
        <is>
          <t>1-0</t>
        </is>
      </c>
      <c r="H206" s="34" t="inlineStr">
        <is>
          <t>〇</t>
        </is>
      </c>
      <c r="I206" s="56" t="inlineStr">
        <is>
          <t>TRM</t>
        </is>
      </c>
    </row>
    <row r="207" outlineLevel="1" customFormat="1" s="1">
      <c r="B207" s="46" t="n"/>
      <c r="C207" s="144" t="n"/>
      <c r="D207" s="140" t="n"/>
      <c r="E207" s="18" t="n"/>
      <c r="F207" s="55" t="inlineStr">
        <is>
          <t>鶴が台SC</t>
        </is>
      </c>
      <c r="G207" s="35" t="inlineStr">
        <is>
          <t>1-0</t>
        </is>
      </c>
      <c r="H207" s="34" t="inlineStr">
        <is>
          <t>〇</t>
        </is>
      </c>
      <c r="I207" s="56" t="inlineStr">
        <is>
          <t>TRM</t>
        </is>
      </c>
    </row>
    <row r="208" outlineLevel="1" customFormat="1" s="1">
      <c r="B208" s="49" t="n"/>
      <c r="C208" s="146" t="n"/>
      <c r="D208" s="50" t="n"/>
      <c r="E208" s="19" t="n"/>
      <c r="F208" s="57" t="inlineStr">
        <is>
          <t>大津FC</t>
        </is>
      </c>
      <c r="G208" s="38" t="inlineStr">
        <is>
          <t>0-0</t>
        </is>
      </c>
      <c r="H208" s="37" t="inlineStr">
        <is>
          <t>△</t>
        </is>
      </c>
      <c r="I208" s="58" t="inlineStr">
        <is>
          <t>TRM</t>
        </is>
      </c>
    </row>
    <row r="209" outlineLevel="1" customFormat="1" s="1">
      <c r="B209" s="63" t="n">
        <v>45444</v>
      </c>
      <c r="C209" s="145" t="n">
        <v>45499</v>
      </c>
      <c r="D209" s="64" t="inlineStr">
        <is>
          <t>SFATTRM@こどもスポーツ広場</t>
        </is>
      </c>
      <c r="E209" s="25" t="n"/>
      <c r="F209" s="53" t="inlineStr">
        <is>
          <t>SFAT</t>
        </is>
      </c>
      <c r="G209" s="32" t="inlineStr">
        <is>
          <t>0-4</t>
        </is>
      </c>
      <c r="H209" s="31" t="inlineStr">
        <is>
          <t>×</t>
        </is>
      </c>
      <c r="I209" s="54" t="n"/>
    </row>
    <row r="210" outlineLevel="1" customFormat="1" s="1">
      <c r="B210" s="46" t="n"/>
      <c r="C210" s="144" t="n"/>
      <c r="D210" s="140" t="n"/>
      <c r="E210" s="18" t="n"/>
      <c r="F210" s="55" t="inlineStr">
        <is>
          <t>SFAT</t>
        </is>
      </c>
      <c r="G210" s="35" t="inlineStr">
        <is>
          <t>0-5</t>
        </is>
      </c>
      <c r="H210" s="34" t="inlineStr">
        <is>
          <t>×</t>
        </is>
      </c>
      <c r="I210" s="56" t="n"/>
    </row>
    <row r="211" outlineLevel="1" customFormat="1" s="1">
      <c r="B211" s="46" t="n"/>
      <c r="C211" s="144" t="n"/>
      <c r="D211" s="140" t="n"/>
      <c r="E211" s="18" t="n"/>
      <c r="F211" s="55" t="inlineStr">
        <is>
          <t>SFAT</t>
        </is>
      </c>
      <c r="G211" s="35" t="inlineStr">
        <is>
          <t>0-3</t>
        </is>
      </c>
      <c r="H211" s="34" t="inlineStr">
        <is>
          <t>×</t>
        </is>
      </c>
      <c r="I211" s="56" t="n"/>
    </row>
    <row r="212" outlineLevel="1" customFormat="1" s="1">
      <c r="B212" s="46" t="n"/>
      <c r="C212" s="144" t="n"/>
      <c r="D212" s="140" t="n"/>
      <c r="E212" s="18" t="n"/>
      <c r="F212" s="55" t="inlineStr">
        <is>
          <t>SFAT</t>
        </is>
      </c>
      <c r="G212" s="35" t="inlineStr">
        <is>
          <t>0-7</t>
        </is>
      </c>
      <c r="H212" s="34" t="inlineStr">
        <is>
          <t>×</t>
        </is>
      </c>
      <c r="I212" s="56" t="n"/>
    </row>
    <row r="213" outlineLevel="1" customFormat="1" s="1">
      <c r="B213" s="49" t="n"/>
      <c r="C213" s="146" t="n"/>
      <c r="D213" s="50" t="n"/>
      <c r="E213" s="19" t="n"/>
      <c r="F213" s="57" t="inlineStr">
        <is>
          <t>SFAT</t>
        </is>
      </c>
      <c r="G213" s="38" t="inlineStr">
        <is>
          <t>1-1</t>
        </is>
      </c>
      <c r="H213" s="37" t="inlineStr">
        <is>
          <t>△</t>
        </is>
      </c>
      <c r="I213" s="58" t="n"/>
    </row>
    <row r="214" outlineLevel="1" customFormat="1" s="1">
      <c r="B214" s="63" t="n">
        <v>45451</v>
      </c>
      <c r="C214" s="145" t="n">
        <v>45499</v>
      </c>
      <c r="D214" s="64" t="inlineStr">
        <is>
          <t>今宿SCTRM@今宿南小学校</t>
        </is>
      </c>
      <c r="E214" s="25" t="n"/>
      <c r="F214" s="53" t="inlineStr">
        <is>
          <t>今宿SC</t>
        </is>
      </c>
      <c r="G214" s="32" t="inlineStr">
        <is>
          <t>1-0</t>
        </is>
      </c>
      <c r="H214" s="31" t="inlineStr">
        <is>
          <t>〇</t>
        </is>
      </c>
      <c r="I214" s="54" t="n"/>
    </row>
    <row r="215" outlineLevel="1" customFormat="1" s="1">
      <c r="B215" s="46" t="n"/>
      <c r="C215" s="144" t="n"/>
      <c r="D215" s="140" t="n"/>
      <c r="E215" s="18" t="n"/>
      <c r="F215" s="55" t="inlineStr">
        <is>
          <t>今宿SC</t>
        </is>
      </c>
      <c r="G215" s="35" t="inlineStr">
        <is>
          <t>3-2</t>
        </is>
      </c>
      <c r="H215" s="34" t="inlineStr">
        <is>
          <t>〇</t>
        </is>
      </c>
      <c r="I215" s="56" t="n"/>
    </row>
    <row r="216" outlineLevel="1" customFormat="1" s="1">
      <c r="B216" s="46" t="n"/>
      <c r="C216" s="144" t="n"/>
      <c r="D216" s="140" t="n"/>
      <c r="E216" s="18" t="n"/>
      <c r="F216" s="55" t="inlineStr">
        <is>
          <t>今宿SC</t>
        </is>
      </c>
      <c r="G216" s="35" t="inlineStr">
        <is>
          <t>0-1</t>
        </is>
      </c>
      <c r="H216" s="34" t="inlineStr">
        <is>
          <t>×</t>
        </is>
      </c>
      <c r="I216" s="56" t="n"/>
    </row>
    <row r="217" outlineLevel="1" customFormat="1" s="1">
      <c r="B217" s="46" t="n"/>
      <c r="C217" s="144" t="n"/>
      <c r="D217" s="140" t="n"/>
      <c r="E217" s="18" t="n"/>
      <c r="F217" s="55" t="inlineStr">
        <is>
          <t>今宿SC</t>
        </is>
      </c>
      <c r="G217" s="35" t="inlineStr">
        <is>
          <t>0-1</t>
        </is>
      </c>
      <c r="H217" s="34" t="inlineStr">
        <is>
          <t>×</t>
        </is>
      </c>
      <c r="I217" s="56" t="n"/>
    </row>
    <row r="218" outlineLevel="1" customFormat="1" s="1">
      <c r="B218" s="46" t="n"/>
      <c r="C218" s="144" t="n"/>
      <c r="D218" s="140" t="n"/>
      <c r="E218" s="18" t="n"/>
      <c r="F218" s="55" t="inlineStr">
        <is>
          <t>今宿SC</t>
        </is>
      </c>
      <c r="G218" s="35" t="inlineStr">
        <is>
          <t>0-3</t>
        </is>
      </c>
      <c r="H218" s="34" t="inlineStr">
        <is>
          <t>×</t>
        </is>
      </c>
      <c r="I218" s="56" t="n"/>
    </row>
    <row r="219" outlineLevel="1" customFormat="1" s="1">
      <c r="B219" s="46" t="n"/>
      <c r="C219" s="144" t="n"/>
      <c r="D219" s="140" t="n"/>
      <c r="E219" s="18" t="n"/>
      <c r="F219" s="55" t="inlineStr">
        <is>
          <t>今宿SC</t>
        </is>
      </c>
      <c r="G219" s="35" t="inlineStr">
        <is>
          <t>0-1</t>
        </is>
      </c>
      <c r="H219" s="34" t="inlineStr">
        <is>
          <t>×</t>
        </is>
      </c>
      <c r="I219" s="56" t="n"/>
    </row>
    <row r="220" outlineLevel="1" customFormat="1" s="1">
      <c r="B220" s="49" t="n"/>
      <c r="C220" s="146" t="n"/>
      <c r="D220" s="50" t="n"/>
      <c r="E220" s="19" t="n"/>
      <c r="F220" s="57" t="inlineStr">
        <is>
          <t>今宿SC</t>
        </is>
      </c>
      <c r="G220" s="38" t="inlineStr">
        <is>
          <t>3-1</t>
        </is>
      </c>
      <c r="H220" s="37" t="inlineStr">
        <is>
          <t>〇</t>
        </is>
      </c>
      <c r="I220" s="58" t="n"/>
    </row>
    <row r="221" outlineLevel="1" customFormat="1" s="1">
      <c r="B221" s="67" t="n">
        <v>45458</v>
      </c>
      <c r="C221" s="147" t="n">
        <v>45499</v>
      </c>
      <c r="D221" s="68" t="inlineStr">
        <is>
          <t>ライオンズカップ5位決定戦@はまゆう公園</t>
        </is>
      </c>
      <c r="E221" s="27" t="n"/>
      <c r="F221" s="69" t="inlineStr">
        <is>
          <t>iO</t>
        </is>
      </c>
      <c r="G221" s="29" t="inlineStr">
        <is>
          <t>3-0</t>
        </is>
      </c>
      <c r="H221" s="28" t="inlineStr">
        <is>
          <t>〇</t>
        </is>
      </c>
      <c r="I221" s="70" t="n"/>
    </row>
    <row r="222" outlineLevel="1" customFormat="1" s="1">
      <c r="B222" s="63" t="n">
        <v>45465</v>
      </c>
      <c r="C222" s="145" t="n">
        <v>45499</v>
      </c>
      <c r="D222" s="64" t="inlineStr">
        <is>
          <t>葉山JGKTRM@一色小学校</t>
        </is>
      </c>
      <c r="E222" s="25" t="n"/>
      <c r="F222" s="53" t="inlineStr">
        <is>
          <t>葉山JGK</t>
        </is>
      </c>
      <c r="G222" s="32" t="inlineStr">
        <is>
          <t>1-5</t>
        </is>
      </c>
      <c r="H222" s="31" t="inlineStr">
        <is>
          <t>×</t>
        </is>
      </c>
      <c r="I222" s="54" t="n"/>
    </row>
    <row r="223" outlineLevel="1" customFormat="1" s="1">
      <c r="B223" s="46" t="n"/>
      <c r="C223" s="144" t="n"/>
      <c r="D223" s="140" t="n"/>
      <c r="E223" s="18" t="n"/>
      <c r="F223" s="55" t="inlineStr">
        <is>
          <t>葉山JGK</t>
        </is>
      </c>
      <c r="G223" s="35" t="inlineStr">
        <is>
          <t>1-0</t>
        </is>
      </c>
      <c r="H223" s="34" t="inlineStr">
        <is>
          <t>〇</t>
        </is>
      </c>
      <c r="I223" s="56" t="n"/>
    </row>
    <row r="224" outlineLevel="1" customFormat="1" s="1">
      <c r="B224" s="46" t="n"/>
      <c r="C224" s="144" t="n"/>
      <c r="D224" s="140" t="n"/>
      <c r="E224" s="18" t="n"/>
      <c r="F224" s="55" t="inlineStr">
        <is>
          <t>葉山JGK</t>
        </is>
      </c>
      <c r="G224" s="35" t="inlineStr">
        <is>
          <t>2-1</t>
        </is>
      </c>
      <c r="H224" s="34" t="inlineStr">
        <is>
          <t>〇</t>
        </is>
      </c>
      <c r="I224" s="56" t="n"/>
    </row>
    <row r="225" outlineLevel="1" customFormat="1" s="1">
      <c r="B225" s="49" t="n"/>
      <c r="C225" s="146" t="n"/>
      <c r="D225" s="50" t="n"/>
      <c r="E225" s="19" t="n"/>
      <c r="F225" s="57" t="inlineStr">
        <is>
          <t>葉山JGK</t>
        </is>
      </c>
      <c r="G225" s="38" t="inlineStr">
        <is>
          <t>1-1</t>
        </is>
      </c>
      <c r="H225" s="37" t="inlineStr">
        <is>
          <t>△</t>
        </is>
      </c>
      <c r="I225" s="58" t="n"/>
    </row>
    <row r="226" outlineLevel="1" customFormat="1" s="1">
      <c r="B226" s="46" t="n">
        <v>45434</v>
      </c>
      <c r="C226" s="144" t="n">
        <v>45499</v>
      </c>
      <c r="D226" s="140" t="inlineStr">
        <is>
          <t>シーガルズTRM@リーフスタジアム</t>
        </is>
      </c>
      <c r="E226" s="18" t="n"/>
      <c r="F226" s="39" t="inlineStr">
        <is>
          <t>シーガルズ</t>
        </is>
      </c>
      <c r="G226" s="41" t="inlineStr">
        <is>
          <t>5-0</t>
        </is>
      </c>
      <c r="H226" s="40" t="inlineStr">
        <is>
          <t>〇</t>
        </is>
      </c>
      <c r="I226" s="62" t="n"/>
    </row>
    <row r="227" outlineLevel="1" customFormat="1" s="1">
      <c r="B227" s="46" t="n"/>
      <c r="C227" s="144" t="n"/>
      <c r="D227" s="140" t="n"/>
      <c r="E227" s="18" t="n"/>
      <c r="F227" s="33" t="n"/>
      <c r="G227" s="35" t="inlineStr">
        <is>
          <t>0-1</t>
        </is>
      </c>
      <c r="H227" s="34" t="inlineStr">
        <is>
          <t>×</t>
        </is>
      </c>
      <c r="I227" s="56" t="n"/>
    </row>
    <row r="228" outlineLevel="1" customFormat="1" s="1">
      <c r="B228" s="46" t="n"/>
      <c r="C228" s="144" t="n"/>
      <c r="D228" s="140" t="n"/>
      <c r="E228" s="18" t="n"/>
      <c r="F228" s="33" t="n"/>
      <c r="G228" s="35" t="inlineStr">
        <is>
          <t>4-1</t>
        </is>
      </c>
      <c r="H228" s="34" t="inlineStr">
        <is>
          <t>〇</t>
        </is>
      </c>
      <c r="I228" s="56" t="n"/>
    </row>
    <row r="229" outlineLevel="1" customFormat="1" s="1">
      <c r="B229" s="46" t="n"/>
      <c r="C229" s="144" t="n"/>
      <c r="D229" s="140" t="n"/>
      <c r="E229" s="18" t="n"/>
      <c r="F229" s="42" t="n"/>
      <c r="G229" s="44" t="inlineStr">
        <is>
          <t>1-0</t>
        </is>
      </c>
      <c r="H229" s="43" t="inlineStr">
        <is>
          <t>〇</t>
        </is>
      </c>
      <c r="I229" s="60" t="n"/>
    </row>
    <row r="230" outlineLevel="1" customFormat="1" s="1">
      <c r="B230" s="63" t="n">
        <v>45430</v>
      </c>
      <c r="C230" s="145">
        <f>B230</f>
        <v/>
      </c>
      <c r="D230" s="64" t="inlineStr">
        <is>
          <t>ライオンズカップ@はまゆう公園</t>
        </is>
      </c>
      <c r="E230" s="25" t="n"/>
      <c r="F230" s="30" t="inlineStr">
        <is>
          <t>マリノス</t>
        </is>
      </c>
      <c r="G230" s="32" t="inlineStr">
        <is>
          <t>0-3</t>
        </is>
      </c>
      <c r="H230" s="31" t="inlineStr">
        <is>
          <t>×</t>
        </is>
      </c>
      <c r="I230" s="54" t="n"/>
    </row>
    <row r="231" outlineLevel="1" customFormat="1" s="1">
      <c r="B231" s="49" t="n"/>
      <c r="C231" s="146" t="n"/>
      <c r="D231" s="50" t="n"/>
      <c r="E231" s="19" t="n"/>
      <c r="F231" s="36" t="inlineStr">
        <is>
          <t>長浦</t>
        </is>
      </c>
      <c r="G231" s="38" t="inlineStr">
        <is>
          <t>3-1</t>
        </is>
      </c>
      <c r="H231" s="37" t="inlineStr">
        <is>
          <t>〇</t>
        </is>
      </c>
      <c r="I231" s="58" t="n"/>
    </row>
    <row r="232" outlineLevel="1" customFormat="1" s="1">
      <c r="B232" s="63" t="n">
        <v>45424</v>
      </c>
      <c r="C232" s="145">
        <f>B232</f>
        <v/>
      </c>
      <c r="D232" s="64" t="inlineStr">
        <is>
          <t>初声TRM@初声小学校</t>
        </is>
      </c>
      <c r="E232" s="25" t="n"/>
      <c r="F232" s="30" t="inlineStr">
        <is>
          <t>初声</t>
        </is>
      </c>
      <c r="G232" s="32" t="inlineStr">
        <is>
          <t>0-1</t>
        </is>
      </c>
      <c r="H232" s="31" t="inlineStr">
        <is>
          <t>×</t>
        </is>
      </c>
      <c r="I232" s="54" t="n"/>
    </row>
    <row r="233" outlineLevel="1" customFormat="1" s="1">
      <c r="B233" s="46" t="n"/>
      <c r="C233" s="144" t="n"/>
      <c r="D233" s="140" t="n"/>
      <c r="E233" s="18" t="n"/>
      <c r="F233" s="33" t="inlineStr">
        <is>
          <t>長井</t>
        </is>
      </c>
      <c r="G233" s="35" t="inlineStr">
        <is>
          <t>0-0</t>
        </is>
      </c>
      <c r="H233" s="34" t="inlineStr">
        <is>
          <t>△</t>
        </is>
      </c>
      <c r="I233" s="56" t="n"/>
    </row>
    <row r="234" outlineLevel="1" customFormat="1" s="1">
      <c r="B234" s="46" t="n"/>
      <c r="C234" s="144" t="n"/>
      <c r="D234" s="140" t="n"/>
      <c r="E234" s="18" t="n"/>
      <c r="F234" s="33" t="inlineStr">
        <is>
          <t>初声</t>
        </is>
      </c>
      <c r="G234" s="35" t="inlineStr">
        <is>
          <t>0-0</t>
        </is>
      </c>
      <c r="H234" s="34" t="inlineStr">
        <is>
          <t>△</t>
        </is>
      </c>
      <c r="I234" s="56" t="n"/>
    </row>
    <row r="235" outlineLevel="1" customFormat="1" s="1">
      <c r="B235" s="49" t="n"/>
      <c r="C235" s="146" t="n"/>
      <c r="D235" s="50" t="n"/>
      <c r="E235" s="19" t="n"/>
      <c r="F235" s="36" t="inlineStr">
        <is>
          <t>長井</t>
        </is>
      </c>
      <c r="G235" s="38" t="inlineStr">
        <is>
          <t>0-0</t>
        </is>
      </c>
      <c r="H235" s="37" t="inlineStr">
        <is>
          <t>△</t>
        </is>
      </c>
      <c r="I235" s="58" t="n"/>
    </row>
    <row r="236" outlineLevel="1" customFormat="1" s="1">
      <c r="B236" s="63" t="n">
        <v>45417</v>
      </c>
      <c r="C236" s="145">
        <f>B236</f>
        <v/>
      </c>
      <c r="D236" s="64" t="inlineStr">
        <is>
          <t>JUNYA杯3日目@愛鷹スポーツ広場</t>
        </is>
      </c>
      <c r="E236" s="25" t="n"/>
      <c r="F236" s="30" t="inlineStr">
        <is>
          <t>FACT</t>
        </is>
      </c>
      <c r="G236" s="32" t="inlineStr">
        <is>
          <t>2-1</t>
        </is>
      </c>
      <c r="H236" s="31" t="inlineStr">
        <is>
          <t>〇</t>
        </is>
      </c>
      <c r="I236" s="54" t="n"/>
    </row>
    <row r="237" outlineLevel="1" customFormat="1" s="1">
      <c r="B237" s="49" t="n"/>
      <c r="C237" s="146" t="n"/>
      <c r="D237" s="50" t="n"/>
      <c r="E237" s="19" t="n"/>
      <c r="F237" s="36" t="inlineStr">
        <is>
          <t>湯河原</t>
        </is>
      </c>
      <c r="G237" s="38" t="inlineStr">
        <is>
          <t>3-0</t>
        </is>
      </c>
      <c r="H237" s="37" t="inlineStr">
        <is>
          <t>〇</t>
        </is>
      </c>
      <c r="I237" s="58" t="n"/>
    </row>
    <row r="238" outlineLevel="1" customFormat="1" s="1">
      <c r="B238" s="63" t="n">
        <v>45416</v>
      </c>
      <c r="C238" s="145">
        <f>B238</f>
        <v/>
      </c>
      <c r="D238" s="64" t="inlineStr">
        <is>
          <t>JUNYA杯2日目@静浦小中一貫</t>
        </is>
      </c>
      <c r="E238" s="25" t="n"/>
      <c r="F238" s="30" t="inlineStr">
        <is>
          <t>希望ヶ丘</t>
        </is>
      </c>
      <c r="G238" s="32" t="inlineStr">
        <is>
          <t>0-3</t>
        </is>
      </c>
      <c r="H238" s="31" t="inlineStr">
        <is>
          <t>×</t>
        </is>
      </c>
      <c r="I238" s="54" t="n"/>
    </row>
    <row r="239" outlineLevel="1" customFormat="1" s="1">
      <c r="B239" s="49" t="n"/>
      <c r="C239" s="146" t="n"/>
      <c r="D239" s="50" t="n"/>
      <c r="E239" s="19" t="n"/>
      <c r="F239" s="36" t="inlineStr">
        <is>
          <t>プログレッソ</t>
        </is>
      </c>
      <c r="G239" s="38" t="inlineStr">
        <is>
          <t>2-0</t>
        </is>
      </c>
      <c r="H239" s="37" t="inlineStr">
        <is>
          <t>〇</t>
        </is>
      </c>
      <c r="I239" s="58" t="n"/>
    </row>
    <row r="240" outlineLevel="1" customFormat="1" s="1">
      <c r="B240" s="63" t="n">
        <v>45415</v>
      </c>
      <c r="C240" s="145">
        <f>B240</f>
        <v/>
      </c>
      <c r="D240" s="64" t="inlineStr">
        <is>
          <t>JUNYA杯1日目@愛鷹スポーツ広場</t>
        </is>
      </c>
      <c r="E240" s="25" t="n"/>
      <c r="F240" s="30" t="inlineStr">
        <is>
          <t>清進</t>
        </is>
      </c>
      <c r="G240" s="32" t="inlineStr">
        <is>
          <t>3-0</t>
        </is>
      </c>
      <c r="H240" s="31" t="inlineStr">
        <is>
          <t>〇</t>
        </is>
      </c>
      <c r="I240" s="54" t="n"/>
    </row>
    <row r="241" outlineLevel="1" customFormat="1" s="1">
      <c r="B241" s="49" t="n"/>
      <c r="C241" s="146" t="n"/>
      <c r="D241" s="50" t="n"/>
      <c r="E241" s="19" t="n"/>
      <c r="F241" s="36" t="inlineStr">
        <is>
          <t>富士宮シティ</t>
        </is>
      </c>
      <c r="G241" s="38" t="inlineStr">
        <is>
          <t>1-0</t>
        </is>
      </c>
      <c r="H241" s="37" t="inlineStr">
        <is>
          <t>〇</t>
        </is>
      </c>
      <c r="I241" s="58" t="n"/>
    </row>
    <row r="242" outlineLevel="1" customFormat="1" s="1">
      <c r="B242" s="63" t="n">
        <v>45411</v>
      </c>
      <c r="C242" s="145">
        <f>B242</f>
        <v/>
      </c>
      <c r="D242" s="64" t="inlineStr">
        <is>
          <t>JFA@円蔵小学校</t>
        </is>
      </c>
      <c r="E242" s="25" t="n"/>
      <c r="F242" s="30" t="inlineStr">
        <is>
          <t>鶴ヶ台スパイダーズ</t>
        </is>
      </c>
      <c r="G242" s="32" t="inlineStr">
        <is>
          <t>1-0</t>
        </is>
      </c>
      <c r="H242" s="31" t="inlineStr">
        <is>
          <t>〇</t>
        </is>
      </c>
      <c r="I242" s="54" t="n"/>
    </row>
    <row r="243" outlineLevel="1" customFormat="1" s="1">
      <c r="B243" s="49" t="n"/>
      <c r="C243" s="146" t="n"/>
      <c r="D243" s="50" t="n"/>
      <c r="E243" s="19" t="n"/>
      <c r="F243" s="36" t="inlineStr">
        <is>
          <t>本町SC</t>
        </is>
      </c>
      <c r="G243" s="38" t="inlineStr">
        <is>
          <t>2-1</t>
        </is>
      </c>
      <c r="H243" s="37" t="inlineStr">
        <is>
          <t>〇</t>
        </is>
      </c>
      <c r="I243" s="58" t="n"/>
    </row>
    <row r="244" outlineLevel="1" customFormat="1" s="1">
      <c r="B244" s="63" t="n">
        <v>45410</v>
      </c>
      <c r="C244" s="145">
        <f>B244</f>
        <v/>
      </c>
      <c r="D244" s="64" t="inlineStr">
        <is>
          <t>JFA@境川遊水公園</t>
        </is>
      </c>
      <c r="E244" s="25" t="n"/>
      <c r="F244" s="30" t="inlineStr">
        <is>
          <t>湘南辻堂</t>
        </is>
      </c>
      <c r="G244" s="32" t="inlineStr">
        <is>
          <t>0-0</t>
        </is>
      </c>
      <c r="H244" s="31" t="inlineStr">
        <is>
          <t>△</t>
        </is>
      </c>
      <c r="I244" s="54" t="n"/>
    </row>
    <row r="245" outlineLevel="1" customFormat="1" s="1">
      <c r="B245" s="49" t="n"/>
      <c r="C245" s="146" t="n"/>
      <c r="D245" s="50" t="n"/>
      <c r="E245" s="19" t="n"/>
      <c r="F245" s="36" t="inlineStr">
        <is>
          <t>鵠沼SC</t>
        </is>
      </c>
      <c r="G245" s="38" t="inlineStr">
        <is>
          <t>4-0</t>
        </is>
      </c>
      <c r="H245" s="37" t="inlineStr">
        <is>
          <t>〇</t>
        </is>
      </c>
      <c r="I245" s="58" t="n"/>
    </row>
    <row r="246" outlineLevel="1" customFormat="1" s="1">
      <c r="B246" s="63" t="n">
        <v>45403</v>
      </c>
      <c r="C246" s="145">
        <f>B246</f>
        <v/>
      </c>
      <c r="D246" s="64" t="inlineStr">
        <is>
          <t>ライオンズカップ@はまゆう公園</t>
        </is>
      </c>
      <c r="E246" s="25" t="n"/>
      <c r="F246" s="30" t="inlineStr">
        <is>
          <t>大楠</t>
        </is>
      </c>
      <c r="G246" s="32" t="inlineStr">
        <is>
          <t>10-1</t>
        </is>
      </c>
      <c r="H246" s="31" t="inlineStr">
        <is>
          <t>〇</t>
        </is>
      </c>
      <c r="I246" s="54" t="n"/>
    </row>
    <row r="247" outlineLevel="1" customFormat="1" s="1">
      <c r="B247" s="46" t="n"/>
      <c r="C247" s="144" t="n"/>
      <c r="D247" s="140" t="n"/>
      <c r="E247" s="18" t="n"/>
      <c r="F247" s="33" t="inlineStr">
        <is>
          <t>TADO</t>
        </is>
      </c>
      <c r="G247" s="35" t="inlineStr">
        <is>
          <t>7-2</t>
        </is>
      </c>
      <c r="H247" s="34" t="inlineStr">
        <is>
          <t>〇</t>
        </is>
      </c>
      <c r="I247" s="56" t="n"/>
    </row>
    <row r="248" outlineLevel="1" customFormat="1" s="1">
      <c r="B248" s="46" t="n"/>
      <c r="C248" s="144" t="n"/>
      <c r="D248" s="140" t="n"/>
      <c r="E248" s="18" t="n"/>
      <c r="F248" s="33" t="inlineStr">
        <is>
          <t>TRM高坂</t>
        </is>
      </c>
      <c r="G248" s="35" t="inlineStr">
        <is>
          <t>3-0</t>
        </is>
      </c>
      <c r="H248" s="34" t="inlineStr">
        <is>
          <t>〇</t>
        </is>
      </c>
      <c r="I248" s="56" t="n"/>
    </row>
    <row r="249" outlineLevel="1" customFormat="1" s="1">
      <c r="B249" s="46" t="n"/>
      <c r="C249" s="144" t="n"/>
      <c r="D249" s="140" t="n"/>
      <c r="E249" s="18" t="n"/>
      <c r="F249" s="33" t="inlineStr">
        <is>
          <t>TADO</t>
        </is>
      </c>
      <c r="G249" s="35" t="inlineStr">
        <is>
          <t>2-0</t>
        </is>
      </c>
      <c r="H249" s="34" t="inlineStr">
        <is>
          <t>〇</t>
        </is>
      </c>
      <c r="I249" s="56" t="n"/>
    </row>
    <row r="250" outlineLevel="1" customFormat="1" s="1">
      <c r="B250" s="46" t="n"/>
      <c r="C250" s="144" t="n"/>
      <c r="D250" s="140" t="n"/>
      <c r="E250" s="18" t="n"/>
      <c r="F250" s="33" t="inlineStr">
        <is>
          <t>高坂</t>
        </is>
      </c>
      <c r="G250" s="35" t="inlineStr">
        <is>
          <t>0-0</t>
        </is>
      </c>
      <c r="H250" s="34" t="inlineStr">
        <is>
          <t>△</t>
        </is>
      </c>
      <c r="I250" s="56" t="n"/>
    </row>
    <row r="251" outlineLevel="1" customFormat="1" s="1">
      <c r="B251" s="49" t="n"/>
      <c r="C251" s="146" t="n"/>
      <c r="D251" s="50" t="n"/>
      <c r="E251" s="19" t="n"/>
      <c r="F251" s="36" t="inlineStr">
        <is>
          <t>TADO</t>
        </is>
      </c>
      <c r="G251" s="38" t="inlineStr">
        <is>
          <t>0-2</t>
        </is>
      </c>
      <c r="H251" s="37" t="inlineStr">
        <is>
          <t>×</t>
        </is>
      </c>
      <c r="I251" s="58" t="n"/>
    </row>
    <row r="252" outlineLevel="1" customFormat="1" s="1">
      <c r="B252" s="63" t="n">
        <v>45396</v>
      </c>
      <c r="C252" s="145">
        <f>B252</f>
        <v/>
      </c>
      <c r="D252" s="64" t="inlineStr">
        <is>
          <t>JFA@明浜小学校</t>
        </is>
      </c>
      <c r="E252" s="25" t="n"/>
      <c r="F252" s="30" t="inlineStr">
        <is>
          <t>逗子少年</t>
        </is>
      </c>
      <c r="G252" s="32" t="inlineStr">
        <is>
          <t>4-0</t>
        </is>
      </c>
      <c r="H252" s="31" t="inlineStr">
        <is>
          <t>〇</t>
        </is>
      </c>
      <c r="I252" s="54" t="n"/>
    </row>
    <row r="253" outlineLevel="1" customFormat="1" s="1">
      <c r="B253" s="49" t="n"/>
      <c r="C253" s="146" t="n"/>
      <c r="D253" s="50" t="n"/>
      <c r="E253" s="19" t="n"/>
      <c r="F253" s="36" t="inlineStr">
        <is>
          <t>深沢富士塚</t>
        </is>
      </c>
      <c r="G253" s="38" t="inlineStr">
        <is>
          <t>7-0</t>
        </is>
      </c>
      <c r="H253" s="37" t="inlineStr">
        <is>
          <t>〇</t>
        </is>
      </c>
      <c r="I253" s="58" t="n"/>
    </row>
    <row r="254" outlineLevel="1" customFormat="1" s="1">
      <c r="B254" s="63" t="n">
        <v>45382</v>
      </c>
      <c r="C254" s="145">
        <f>B254</f>
        <v/>
      </c>
      <c r="D254" s="64" t="inlineStr">
        <is>
          <t>愛川町長杯2日目@下川入サッカー場</t>
        </is>
      </c>
      <c r="E254" s="25" t="n"/>
      <c r="F254" s="30" t="inlineStr">
        <is>
          <t>大久保SC</t>
        </is>
      </c>
      <c r="G254" s="32" t="inlineStr">
        <is>
          <t>5-0</t>
        </is>
      </c>
      <c r="H254" s="31" t="inlineStr">
        <is>
          <t>〇</t>
        </is>
      </c>
      <c r="I254" s="54" t="n"/>
    </row>
    <row r="255" outlineLevel="1" customFormat="1" s="1">
      <c r="B255" s="46" t="n"/>
      <c r="C255" s="144" t="n"/>
      <c r="D255" s="140" t="n"/>
      <c r="E255" s="18" t="n"/>
      <c r="F255" s="33" t="inlineStr">
        <is>
          <t>NPO愛川SCPK</t>
        </is>
      </c>
      <c r="G255" s="35" t="inlineStr">
        <is>
          <t>0-0</t>
        </is>
      </c>
      <c r="H255" s="34" t="inlineStr">
        <is>
          <t>△</t>
        </is>
      </c>
      <c r="I255" s="56" t="n"/>
    </row>
    <row r="256" outlineLevel="1" customFormat="1" s="1">
      <c r="B256" s="49" t="n"/>
      <c r="C256" s="146" t="n"/>
      <c r="D256" s="50" t="n"/>
      <c r="E256" s="19" t="n"/>
      <c r="F256" s="36" t="inlineStr">
        <is>
          <t>ハリマオSCPK</t>
        </is>
      </c>
      <c r="G256" s="38" t="inlineStr">
        <is>
          <t>1-1</t>
        </is>
      </c>
      <c r="H256" s="37" t="inlineStr">
        <is>
          <t>△</t>
        </is>
      </c>
      <c r="I256" s="58" t="n"/>
    </row>
    <row r="257" outlineLevel="1" customFormat="1" s="1">
      <c r="B257" s="63" t="n">
        <v>45381</v>
      </c>
      <c r="C257" s="145">
        <f>B257</f>
        <v/>
      </c>
      <c r="D257" s="64" t="inlineStr">
        <is>
          <t>愛川町長杯1日目@下川入サッカー場</t>
        </is>
      </c>
      <c r="E257" s="25" t="n"/>
      <c r="F257" s="30" t="inlineStr">
        <is>
          <t>六合湘南台</t>
        </is>
      </c>
      <c r="G257" s="32" t="inlineStr">
        <is>
          <t>2-2</t>
        </is>
      </c>
      <c r="H257" s="31" t="inlineStr">
        <is>
          <t>△</t>
        </is>
      </c>
      <c r="I257" s="54" t="n"/>
    </row>
    <row r="258" outlineLevel="1" customFormat="1" s="1">
      <c r="B258" s="46" t="n"/>
      <c r="C258" s="144" t="n"/>
      <c r="D258" s="140" t="n"/>
      <c r="E258" s="18" t="n"/>
      <c r="F258" s="33" t="inlineStr">
        <is>
          <t>横浜すみれ</t>
        </is>
      </c>
      <c r="G258" s="35" t="inlineStr">
        <is>
          <t>0-0</t>
        </is>
      </c>
      <c r="H258" s="34" t="inlineStr">
        <is>
          <t>△</t>
        </is>
      </c>
      <c r="I258" s="56" t="n"/>
    </row>
    <row r="259" outlineLevel="1" customFormat="1" s="1">
      <c r="B259" s="49" t="n"/>
      <c r="C259" s="146" t="n"/>
      <c r="D259" s="50" t="n"/>
      <c r="E259" s="19" t="n"/>
      <c r="F259" s="36" t="inlineStr">
        <is>
          <t>秦野本町</t>
        </is>
      </c>
      <c r="G259" s="38" t="inlineStr">
        <is>
          <t>2-2</t>
        </is>
      </c>
      <c r="H259" s="37" t="inlineStr">
        <is>
          <t>△</t>
        </is>
      </c>
      <c r="I259" s="58" t="n"/>
    </row>
    <row r="260" outlineLevel="1" customFormat="1" s="1">
      <c r="B260" s="63" t="n">
        <v>45375</v>
      </c>
      <c r="C260" s="145">
        <f>B260</f>
        <v/>
      </c>
      <c r="D260" s="64" t="inlineStr">
        <is>
          <t>鳶尾杯@猿ヶ島スポーツセンター</t>
        </is>
      </c>
      <c r="E260" s="25" t="n"/>
      <c r="F260" s="30" t="inlineStr">
        <is>
          <t>品濃</t>
        </is>
      </c>
      <c r="G260" s="32" t="inlineStr">
        <is>
          <t>5-0</t>
        </is>
      </c>
      <c r="H260" s="31" t="inlineStr">
        <is>
          <t>〇</t>
        </is>
      </c>
      <c r="I260" s="54" t="n"/>
    </row>
    <row r="261" outlineLevel="1" customFormat="1" s="1">
      <c r="B261" s="46" t="n"/>
      <c r="C261" s="144" t="n"/>
      <c r="D261" s="140" t="n"/>
      <c r="E261" s="18" t="n"/>
      <c r="F261" s="33" t="inlineStr">
        <is>
          <t>藤沢</t>
        </is>
      </c>
      <c r="G261" s="35" t="inlineStr">
        <is>
          <t>1-2</t>
        </is>
      </c>
      <c r="H261" s="34" t="inlineStr">
        <is>
          <t>×</t>
        </is>
      </c>
      <c r="I261" s="56" t="n"/>
    </row>
    <row r="262" outlineLevel="1" customFormat="1" s="1">
      <c r="B262" s="46" t="n"/>
      <c r="C262" s="144" t="n"/>
      <c r="D262" s="140" t="n"/>
      <c r="E262" s="18" t="n"/>
      <c r="F262" s="33" t="inlineStr">
        <is>
          <t>原</t>
        </is>
      </c>
      <c r="G262" s="35" t="inlineStr">
        <is>
          <t>0-2</t>
        </is>
      </c>
      <c r="H262" s="34" t="inlineStr">
        <is>
          <t>×</t>
        </is>
      </c>
      <c r="I262" s="56" t="n"/>
    </row>
    <row r="263" outlineLevel="1" customFormat="1" s="1">
      <c r="B263" s="46" t="n"/>
      <c r="C263" s="144" t="n"/>
      <c r="D263" s="140" t="n"/>
      <c r="E263" s="18" t="n"/>
      <c r="F263" s="33" t="inlineStr">
        <is>
          <t>鳶尾</t>
        </is>
      </c>
      <c r="G263" s="35" t="inlineStr">
        <is>
          <t>4-1</t>
        </is>
      </c>
      <c r="H263" s="34" t="inlineStr">
        <is>
          <t>〇</t>
        </is>
      </c>
      <c r="I263" s="56" t="n"/>
    </row>
    <row r="264" outlineLevel="1" customFormat="1" s="1">
      <c r="B264" s="49" t="n"/>
      <c r="C264" s="146" t="n"/>
      <c r="D264" s="50" t="n"/>
      <c r="E264" s="19" t="n"/>
      <c r="F264" s="36" t="inlineStr">
        <is>
          <t>南百合丘</t>
        </is>
      </c>
      <c r="G264" s="38" t="inlineStr">
        <is>
          <t>7-5</t>
        </is>
      </c>
      <c r="H264" s="37" t="inlineStr">
        <is>
          <t>〇</t>
        </is>
      </c>
      <c r="I264" s="58" t="n"/>
    </row>
    <row r="265" outlineLevel="1" customFormat="1" s="1">
      <c r="B265" s="63" t="n">
        <v>45371</v>
      </c>
      <c r="C265" s="145">
        <f>B265</f>
        <v/>
      </c>
      <c r="D265" s="64" t="inlineStr">
        <is>
          <t>二俣川スプリングカップ@境川遊水地公園</t>
        </is>
      </c>
      <c r="E265" s="25" t="n"/>
      <c r="F265" s="30" t="inlineStr">
        <is>
          <t>岩崎FC</t>
        </is>
      </c>
      <c r="G265" s="32" t="inlineStr">
        <is>
          <t>2-0</t>
        </is>
      </c>
      <c r="H265" s="31" t="inlineStr">
        <is>
          <t>〇</t>
        </is>
      </c>
      <c r="I265" s="54" t="n"/>
      <c r="L265" s="6" t="n"/>
    </row>
    <row r="266" outlineLevel="1" customFormat="1" s="1">
      <c r="B266" s="46" t="n"/>
      <c r="C266" s="144" t="n"/>
      <c r="D266" s="140" t="n"/>
      <c r="E266" s="18" t="n"/>
      <c r="F266" s="33" t="inlineStr">
        <is>
          <t>林間SC</t>
        </is>
      </c>
      <c r="G266" s="35" t="inlineStr">
        <is>
          <t>1-0</t>
        </is>
      </c>
      <c r="H266" s="34" t="inlineStr">
        <is>
          <t>〇</t>
        </is>
      </c>
      <c r="I266" s="56" t="n"/>
      <c r="L266" s="6" t="n"/>
    </row>
    <row r="267" outlineLevel="1" customFormat="1" s="1">
      <c r="B267" s="46" t="n"/>
      <c r="C267" s="144" t="n"/>
      <c r="D267" s="140" t="n"/>
      <c r="E267" s="18" t="n"/>
      <c r="F267" s="33" t="inlineStr">
        <is>
          <t>二俣川SC</t>
        </is>
      </c>
      <c r="G267" s="35" t="inlineStr">
        <is>
          <t>0-1</t>
        </is>
      </c>
      <c r="H267" s="34" t="inlineStr">
        <is>
          <t>×</t>
        </is>
      </c>
      <c r="I267" s="56" t="n"/>
      <c r="L267" s="6" t="n"/>
    </row>
    <row r="268" outlineLevel="1" customFormat="1" s="1">
      <c r="B268" s="49" t="n"/>
      <c r="C268" s="146" t="n"/>
      <c r="D268" s="50" t="n"/>
      <c r="E268" s="19" t="n"/>
      <c r="F268" s="36" t="inlineStr">
        <is>
          <t>KRLCAVALOFC</t>
        </is>
      </c>
      <c r="G268" s="38" t="inlineStr">
        <is>
          <t>2-0</t>
        </is>
      </c>
      <c r="H268" s="37" t="inlineStr">
        <is>
          <t>〇</t>
        </is>
      </c>
      <c r="I268" s="58" t="n"/>
      <c r="L268" s="6" t="n"/>
    </row>
    <row r="269" outlineLevel="1" ht="18.75" customFormat="1" customHeight="1" s="1">
      <c r="B269" s="63" t="n">
        <v>45361</v>
      </c>
      <c r="C269" s="145">
        <f>B269</f>
        <v/>
      </c>
      <c r="D269" s="122" t="inlineStr">
        <is>
          <t>六浦毎日TRM@明浜小学校</t>
        </is>
      </c>
      <c r="E269" s="25" t="n"/>
      <c r="F269" s="30" t="inlineStr">
        <is>
          <t>六浦毎日</t>
        </is>
      </c>
      <c r="G269" s="32" t="inlineStr">
        <is>
          <t>1-0</t>
        </is>
      </c>
      <c r="H269" s="31" t="inlineStr">
        <is>
          <t>〇</t>
        </is>
      </c>
      <c r="I269" s="54" t="n"/>
      <c r="L269" s="6" t="n"/>
    </row>
    <row r="270" outlineLevel="1" customFormat="1" s="1">
      <c r="B270" s="46" t="n"/>
      <c r="C270" s="144" t="n"/>
      <c r="D270" s="140" t="n"/>
      <c r="E270" s="18" t="n"/>
      <c r="F270" s="33" t="inlineStr">
        <is>
          <t>六浦毎日</t>
        </is>
      </c>
      <c r="G270" s="35" t="inlineStr">
        <is>
          <t>1-0</t>
        </is>
      </c>
      <c r="H270" s="34" t="inlineStr">
        <is>
          <t>〇</t>
        </is>
      </c>
      <c r="I270" s="56" t="n"/>
      <c r="L270" s="6" t="n"/>
    </row>
    <row r="271" outlineLevel="1" customFormat="1" s="1">
      <c r="B271" s="46" t="n"/>
      <c r="C271" s="144" t="n"/>
      <c r="D271" s="140" t="n"/>
      <c r="E271" s="18" t="n"/>
      <c r="F271" s="33" t="inlineStr">
        <is>
          <t>六浦毎日</t>
        </is>
      </c>
      <c r="G271" s="35" t="inlineStr">
        <is>
          <t>0-1</t>
        </is>
      </c>
      <c r="H271" s="34" t="inlineStr">
        <is>
          <t>×</t>
        </is>
      </c>
      <c r="I271" s="56" t="n"/>
      <c r="L271" s="6" t="n"/>
    </row>
    <row r="272" outlineLevel="1" customFormat="1" s="1">
      <c r="B272" s="46" t="n"/>
      <c r="C272" s="144" t="n"/>
      <c r="D272" s="140" t="n"/>
      <c r="E272" s="18" t="n"/>
      <c r="F272" s="33" t="inlineStr">
        <is>
          <t>六浦毎日</t>
        </is>
      </c>
      <c r="G272" s="35" t="inlineStr">
        <is>
          <t>0-0</t>
        </is>
      </c>
      <c r="H272" s="34" t="inlineStr">
        <is>
          <t>△</t>
        </is>
      </c>
      <c r="I272" s="56" t="n"/>
      <c r="L272" s="6" t="n"/>
    </row>
    <row r="273" outlineLevel="1" customFormat="1" s="1">
      <c r="B273" s="49" t="n"/>
      <c r="C273" s="146" t="n"/>
      <c r="D273" s="50" t="n"/>
      <c r="E273" s="19" t="n"/>
      <c r="F273" s="36" t="inlineStr">
        <is>
          <t>六浦毎日</t>
        </is>
      </c>
      <c r="G273" s="38" t="inlineStr">
        <is>
          <t>0-3</t>
        </is>
      </c>
      <c r="H273" s="37" t="inlineStr">
        <is>
          <t>×</t>
        </is>
      </c>
      <c r="I273" s="58" t="n"/>
      <c r="L273" s="6" t="n"/>
    </row>
    <row r="274" outlineLevel="1" customFormat="1" s="1">
      <c r="B274" s="63" t="n">
        <v>45354</v>
      </c>
      <c r="C274" s="145">
        <f>B274</f>
        <v/>
      </c>
      <c r="D274" s="64" t="inlineStr">
        <is>
          <t>夏山杯@立野高校</t>
        </is>
      </c>
      <c r="E274" s="25" t="n"/>
      <c r="F274" s="30" t="inlineStr">
        <is>
          <t>夏山SCオレンジ</t>
        </is>
      </c>
      <c r="G274" s="32" t="inlineStr">
        <is>
          <t>0-1</t>
        </is>
      </c>
      <c r="H274" s="31" t="inlineStr">
        <is>
          <t>×</t>
        </is>
      </c>
      <c r="I274" s="54" t="n"/>
    </row>
    <row r="275" outlineLevel="1" customFormat="1" s="1">
      <c r="B275" s="46" t="n"/>
      <c r="C275" s="144" t="n"/>
      <c r="D275" s="140" t="n"/>
      <c r="E275" s="18" t="n"/>
      <c r="F275" s="33" t="inlineStr">
        <is>
          <t>みずきSC</t>
        </is>
      </c>
      <c r="G275" s="35" t="inlineStr">
        <is>
          <t>3-0</t>
        </is>
      </c>
      <c r="H275" s="34" t="inlineStr">
        <is>
          <t>〇</t>
        </is>
      </c>
      <c r="I275" s="56" t="n"/>
    </row>
    <row r="276" outlineLevel="1" customFormat="1" s="1">
      <c r="B276" s="46" t="n"/>
      <c r="C276" s="144" t="n"/>
      <c r="D276" s="140" t="n"/>
      <c r="E276" s="18" t="n"/>
      <c r="F276" s="33" t="inlineStr">
        <is>
          <t>山田若竹SC</t>
        </is>
      </c>
      <c r="G276" s="35" t="inlineStr">
        <is>
          <t>1-2</t>
        </is>
      </c>
      <c r="H276" s="34" t="inlineStr">
        <is>
          <t>×</t>
        </is>
      </c>
      <c r="I276" s="56" t="n"/>
    </row>
    <row r="277" outlineLevel="1" customFormat="1" s="1">
      <c r="B277" s="46" t="n"/>
      <c r="C277" s="144" t="n"/>
      <c r="D277" s="140" t="n"/>
      <c r="E277" s="18" t="n"/>
      <c r="F277" s="33" t="inlineStr">
        <is>
          <t>夏山SCブルー</t>
        </is>
      </c>
      <c r="G277" s="35" t="inlineStr">
        <is>
          <t>0-0</t>
        </is>
      </c>
      <c r="H277" s="34" t="inlineStr">
        <is>
          <t>△</t>
        </is>
      </c>
      <c r="I277" s="56" t="n"/>
    </row>
    <row r="278" outlineLevel="1" customFormat="1" s="1">
      <c r="B278" s="46" t="n"/>
      <c r="C278" s="144" t="n"/>
      <c r="D278" s="140" t="n"/>
      <c r="E278" s="18" t="n"/>
      <c r="F278" s="33" t="inlineStr">
        <is>
          <t>FC80洋光台</t>
        </is>
      </c>
      <c r="G278" s="35" t="inlineStr">
        <is>
          <t>2-1</t>
        </is>
      </c>
      <c r="H278" s="34" t="inlineStr">
        <is>
          <t>〇</t>
        </is>
      </c>
      <c r="I278" s="56" t="n"/>
    </row>
    <row r="279" outlineLevel="1" customFormat="1" s="1">
      <c r="B279" s="49" t="n"/>
      <c r="C279" s="146" t="n"/>
      <c r="D279" s="50" t="n"/>
      <c r="E279" s="19" t="n"/>
      <c r="F279" s="36" t="inlineStr">
        <is>
          <t>FC夏島</t>
        </is>
      </c>
      <c r="G279" s="38" t="inlineStr">
        <is>
          <t>2-5</t>
        </is>
      </c>
      <c r="H279" s="37" t="inlineStr">
        <is>
          <t>×</t>
        </is>
      </c>
      <c r="I279" s="58" t="n"/>
    </row>
    <row r="280" outlineLevel="1" customFormat="1" s="1">
      <c r="B280" s="63" t="n">
        <v>45353</v>
      </c>
      <c r="C280" s="145" t="n"/>
      <c r="D280" s="64" t="inlineStr">
        <is>
          <t>葉山杯@南郷上ノ山公園</t>
        </is>
      </c>
      <c r="E280" s="25" t="n"/>
      <c r="F280" s="25" t="inlineStr">
        <is>
          <t>葉山</t>
        </is>
      </c>
      <c r="G280" s="31" t="inlineStr">
        <is>
          <t>0-0</t>
        </is>
      </c>
      <c r="H280" s="32" t="inlineStr">
        <is>
          <t>△</t>
        </is>
      </c>
      <c r="I280" s="31" t="n"/>
    </row>
    <row r="281" outlineLevel="1" customFormat="1" s="1">
      <c r="B281" s="46" t="n"/>
      <c r="C281" s="144" t="n"/>
      <c r="D281" s="140" t="n"/>
      <c r="E281" s="18" t="n"/>
      <c r="F281" s="18" t="inlineStr">
        <is>
          <t>須坂B</t>
        </is>
      </c>
      <c r="G281" s="34" t="inlineStr">
        <is>
          <t>3-0</t>
        </is>
      </c>
      <c r="H281" s="35" t="inlineStr">
        <is>
          <t>〇</t>
        </is>
      </c>
      <c r="I281" s="34" t="n"/>
    </row>
    <row r="282" outlineLevel="1" customFormat="1" s="1">
      <c r="B282" s="46" t="n"/>
      <c r="C282" s="144" t="n"/>
      <c r="D282" s="140" t="n"/>
      <c r="E282" s="18" t="n"/>
      <c r="F282" s="18" t="inlineStr">
        <is>
          <t>須坂A</t>
        </is>
      </c>
      <c r="G282" s="34" t="inlineStr">
        <is>
          <t>0-0</t>
        </is>
      </c>
      <c r="H282" s="35" t="inlineStr">
        <is>
          <t>△</t>
        </is>
      </c>
      <c r="I282" s="34" t="n"/>
    </row>
    <row r="283" outlineLevel="1" customFormat="1" s="1">
      <c r="B283" s="49" t="n"/>
      <c r="C283" s="146" t="n"/>
      <c r="D283" s="50" t="n"/>
      <c r="E283" s="19" t="n"/>
      <c r="F283" s="19" t="inlineStr">
        <is>
          <t>久里浜</t>
        </is>
      </c>
      <c r="G283" s="37" t="inlineStr">
        <is>
          <t>2-0</t>
        </is>
      </c>
      <c r="H283" s="38" t="inlineStr">
        <is>
          <t>〇</t>
        </is>
      </c>
      <c r="I283" s="37" t="n"/>
    </row>
    <row r="284" outlineLevel="1" ht="18.75" customFormat="1" customHeight="1" s="1">
      <c r="B284" s="49" t="n">
        <v>45345</v>
      </c>
      <c r="C284" s="146">
        <f>B284</f>
        <v/>
      </c>
      <c r="D284" s="116" t="inlineStr">
        <is>
          <t>三浦半島大会決勝@はまゆう公園</t>
        </is>
      </c>
      <c r="E284" s="19" t="n"/>
      <c r="F284" s="19" t="inlineStr">
        <is>
          <t>鴨居</t>
        </is>
      </c>
      <c r="G284" s="75" t="inlineStr">
        <is>
          <t>0-0</t>
        </is>
      </c>
      <c r="H284" s="76" t="inlineStr">
        <is>
          <t>×</t>
        </is>
      </c>
      <c r="I284" s="75" t="inlineStr">
        <is>
          <t>PK4-5</t>
        </is>
      </c>
    </row>
    <row r="285" outlineLevel="1" customFormat="1" s="1">
      <c r="B285" s="63" t="n">
        <v>45340</v>
      </c>
      <c r="C285" s="145">
        <f>B285</f>
        <v/>
      </c>
      <c r="D285" s="64" t="inlineStr">
        <is>
          <t>横須賀IOMスポーツクラブカップ@電中研</t>
        </is>
      </c>
      <c r="E285" s="25" t="n"/>
      <c r="F285" s="25" t="inlineStr">
        <is>
          <t>城北</t>
        </is>
      </c>
      <c r="G285" s="31" t="inlineStr">
        <is>
          <t>4-0</t>
        </is>
      </c>
      <c r="H285" s="32" t="inlineStr">
        <is>
          <t>〇</t>
        </is>
      </c>
      <c r="I285" s="31" t="n"/>
    </row>
    <row r="286" outlineLevel="1" customFormat="1" s="1">
      <c r="B286" s="46" t="n"/>
      <c r="C286" s="144" t="n"/>
      <c r="D286" s="140" t="n"/>
      <c r="E286" s="18" t="n"/>
      <c r="F286" s="18" t="inlineStr">
        <is>
          <t>FC杉田</t>
        </is>
      </c>
      <c r="G286" s="34" t="inlineStr">
        <is>
          <t>4-0</t>
        </is>
      </c>
      <c r="H286" s="35" t="inlineStr">
        <is>
          <t>〇</t>
        </is>
      </c>
      <c r="I286" s="34" t="n"/>
    </row>
    <row r="287" outlineLevel="1" customFormat="1" s="1">
      <c r="B287" s="49" t="n"/>
      <c r="C287" s="146" t="n"/>
      <c r="D287" s="50" t="n"/>
      <c r="E287" s="19" t="n"/>
      <c r="F287" s="19" t="inlineStr">
        <is>
          <t>IO</t>
        </is>
      </c>
      <c r="G287" s="37" t="inlineStr">
        <is>
          <t>1-0</t>
        </is>
      </c>
      <c r="H287" s="38" t="inlineStr">
        <is>
          <t>〇</t>
        </is>
      </c>
      <c r="I287" s="37" t="n"/>
    </row>
    <row r="288" outlineLevel="1" customFormat="1" s="1">
      <c r="B288" s="63" t="n">
        <v>45339</v>
      </c>
      <c r="C288" s="145">
        <f>B288</f>
        <v/>
      </c>
      <c r="D288" s="64" t="inlineStr">
        <is>
          <t>船越TRM@鷹取中学校</t>
        </is>
      </c>
      <c r="E288" s="25" t="n"/>
      <c r="F288" s="25" t="inlineStr">
        <is>
          <t>船越</t>
        </is>
      </c>
      <c r="G288" s="31" t="inlineStr">
        <is>
          <t>4-0</t>
        </is>
      </c>
      <c r="H288" s="32" t="inlineStr">
        <is>
          <t>〇</t>
        </is>
      </c>
      <c r="I288" s="31" t="n"/>
    </row>
    <row r="289" outlineLevel="1" customFormat="1" s="1">
      <c r="B289" s="46" t="n"/>
      <c r="C289" s="144" t="n"/>
      <c r="D289" s="140" t="n"/>
      <c r="E289" s="18" t="n"/>
      <c r="F289" s="18" t="inlineStr">
        <is>
          <t>長浦</t>
        </is>
      </c>
      <c r="G289" s="34" t="inlineStr">
        <is>
          <t>0-1</t>
        </is>
      </c>
      <c r="H289" s="35" t="inlineStr">
        <is>
          <t>×</t>
        </is>
      </c>
      <c r="I289" s="34" t="n"/>
    </row>
    <row r="290" outlineLevel="1" customFormat="1" s="1">
      <c r="B290" s="46" t="n"/>
      <c r="C290" s="144" t="n"/>
      <c r="D290" s="140" t="n"/>
      <c r="E290" s="18" t="n"/>
      <c r="F290" s="18" t="inlineStr">
        <is>
          <t>船越</t>
        </is>
      </c>
      <c r="G290" s="34" t="inlineStr">
        <is>
          <t>1-0</t>
        </is>
      </c>
      <c r="H290" s="35" t="inlineStr">
        <is>
          <t>〇</t>
        </is>
      </c>
      <c r="I290" s="34" t="n"/>
    </row>
    <row r="291" outlineLevel="1" customFormat="1" s="1">
      <c r="B291" s="46" t="n"/>
      <c r="C291" s="144" t="n"/>
      <c r="D291" s="140" t="n"/>
      <c r="E291" s="18" t="n"/>
      <c r="F291" s="18" t="inlineStr">
        <is>
          <t>長浦</t>
        </is>
      </c>
      <c r="G291" s="34" t="inlineStr">
        <is>
          <t>0-0</t>
        </is>
      </c>
      <c r="H291" s="35" t="inlineStr">
        <is>
          <t>△</t>
        </is>
      </c>
      <c r="I291" s="34" t="n"/>
    </row>
    <row r="292" outlineLevel="1" customFormat="1" s="1">
      <c r="B292" s="46" t="n"/>
      <c r="C292" s="144" t="n"/>
      <c r="D292" s="140" t="n"/>
      <c r="E292" s="18" t="n"/>
      <c r="F292" s="18" t="inlineStr">
        <is>
          <t>船越</t>
        </is>
      </c>
      <c r="G292" s="34" t="inlineStr">
        <is>
          <t>0-0</t>
        </is>
      </c>
      <c r="H292" s="35" t="inlineStr">
        <is>
          <t>△</t>
        </is>
      </c>
      <c r="I292" s="34" t="n"/>
    </row>
    <row r="293" outlineLevel="1" customFormat="1" s="1">
      <c r="B293" s="49" t="n"/>
      <c r="C293" s="146" t="n"/>
      <c r="D293" s="50" t="n"/>
      <c r="E293" s="19" t="n"/>
      <c r="F293" s="19" t="inlineStr">
        <is>
          <t>長浦</t>
        </is>
      </c>
      <c r="G293" s="37" t="inlineStr">
        <is>
          <t>0-0</t>
        </is>
      </c>
      <c r="H293" s="38" t="inlineStr">
        <is>
          <t>△</t>
        </is>
      </c>
      <c r="I293" s="37" t="n"/>
    </row>
    <row r="294" outlineLevel="1" customFormat="1" s="1">
      <c r="B294" s="63" t="n">
        <v>45334</v>
      </c>
      <c r="C294" s="145">
        <f>B294</f>
        <v/>
      </c>
      <c r="D294" s="64" t="inlineStr">
        <is>
          <t>三浦半島大会@しおかぜ公園</t>
        </is>
      </c>
      <c r="E294" s="25" t="n"/>
      <c r="F294" s="25" t="inlineStr">
        <is>
          <t>長浦少年</t>
        </is>
      </c>
      <c r="G294" s="31" t="inlineStr">
        <is>
          <t>5-0</t>
        </is>
      </c>
      <c r="H294" s="32" t="inlineStr">
        <is>
          <t>〇</t>
        </is>
      </c>
      <c r="I294" s="31" t="n"/>
    </row>
    <row r="295" outlineLevel="1" customFormat="1" s="1">
      <c r="B295" s="49" t="n"/>
      <c r="C295" s="146" t="n"/>
      <c r="D295" s="50" t="n"/>
      <c r="E295" s="19" t="n"/>
      <c r="F295" s="19" t="inlineStr">
        <is>
          <t>長井</t>
        </is>
      </c>
      <c r="G295" s="37" t="inlineStr">
        <is>
          <t>3-2</t>
        </is>
      </c>
      <c r="H295" s="38" t="inlineStr">
        <is>
          <t>〇</t>
        </is>
      </c>
      <c r="I295" s="37" t="n"/>
    </row>
    <row r="296" outlineLevel="1" customFormat="1" s="1">
      <c r="B296" s="63" t="n">
        <v>45333</v>
      </c>
      <c r="C296" s="145">
        <f>B296</f>
        <v/>
      </c>
      <c r="D296" s="64" t="inlineStr">
        <is>
          <t>プレミアリーグ@明浜小学校</t>
        </is>
      </c>
      <c r="E296" s="25" t="n"/>
      <c r="F296" s="25" t="inlineStr">
        <is>
          <t>プロミネンツ</t>
        </is>
      </c>
      <c r="G296" s="31" t="inlineStr">
        <is>
          <t>1-1</t>
        </is>
      </c>
      <c r="H296" s="32" t="n"/>
      <c r="I296" s="31" t="n"/>
    </row>
    <row r="297" outlineLevel="1" customFormat="1" s="1">
      <c r="B297" s="46" t="n"/>
      <c r="C297" s="144" t="n"/>
      <c r="D297" s="140" t="n"/>
      <c r="E297" s="18" t="n"/>
      <c r="F297" s="18" t="inlineStr">
        <is>
          <t>プロミネンツ</t>
        </is>
      </c>
      <c r="G297" s="34" t="inlineStr">
        <is>
          <t>0-0</t>
        </is>
      </c>
      <c r="H297" s="35" t="inlineStr">
        <is>
          <t>△</t>
        </is>
      </c>
      <c r="I297" s="34" t="inlineStr">
        <is>
          <t>TRM</t>
        </is>
      </c>
    </row>
    <row r="298" outlineLevel="1" customFormat="1" s="1">
      <c r="B298" s="46" t="n"/>
      <c r="C298" s="144" t="n"/>
      <c r="D298" s="140" t="n"/>
      <c r="E298" s="18" t="n"/>
      <c r="F298" s="18" t="inlineStr">
        <is>
          <t>プロミネンツ</t>
        </is>
      </c>
      <c r="G298" s="34" t="inlineStr">
        <is>
          <t>1-1</t>
        </is>
      </c>
      <c r="H298" s="35" t="inlineStr">
        <is>
          <t>△</t>
        </is>
      </c>
      <c r="I298" s="34" t="inlineStr">
        <is>
          <t>TRM</t>
        </is>
      </c>
    </row>
    <row r="299" outlineLevel="1" customFormat="1" s="1">
      <c r="B299" s="46" t="n"/>
      <c r="C299" s="144" t="n"/>
      <c r="D299" s="140" t="n"/>
      <c r="E299" s="18" t="n"/>
      <c r="F299" s="18" t="inlineStr">
        <is>
          <t>プロミネンツ</t>
        </is>
      </c>
      <c r="G299" s="34" t="inlineStr">
        <is>
          <t>0-1</t>
        </is>
      </c>
      <c r="H299" s="35" t="inlineStr">
        <is>
          <t>×</t>
        </is>
      </c>
      <c r="I299" s="34" t="inlineStr">
        <is>
          <t>TRM</t>
        </is>
      </c>
      <c r="R299" s="56" t="n"/>
    </row>
    <row r="300" outlineLevel="1" customFormat="1" s="1">
      <c r="B300" s="49" t="n"/>
      <c r="C300" s="146" t="n"/>
      <c r="D300" s="50" t="n"/>
      <c r="E300" s="19" t="n"/>
      <c r="F300" s="19" t="inlineStr">
        <is>
          <t>プロミネンツ</t>
        </is>
      </c>
      <c r="G300" s="37" t="inlineStr">
        <is>
          <t>0-0</t>
        </is>
      </c>
      <c r="H300" s="38" t="inlineStr">
        <is>
          <t>△</t>
        </is>
      </c>
      <c r="I300" s="37" t="inlineStr">
        <is>
          <t>TRM</t>
        </is>
      </c>
      <c r="R300" s="56" t="n"/>
    </row>
    <row r="301" outlineLevel="1" ht="18.75" customFormat="1" customHeight="1" s="1">
      <c r="B301" s="46" t="n">
        <v>45332</v>
      </c>
      <c r="C301" s="145">
        <f>B301</f>
        <v/>
      </c>
      <c r="D301" s="116" t="inlineStr">
        <is>
          <t>TRM@扇島公園</t>
        </is>
      </c>
      <c r="E301" s="18" t="n"/>
      <c r="F301" s="18" t="inlineStr">
        <is>
          <t>中野島B</t>
        </is>
      </c>
      <c r="G301" s="40" t="inlineStr">
        <is>
          <t>0-2</t>
        </is>
      </c>
      <c r="H301" s="41" t="inlineStr">
        <is>
          <t>×</t>
        </is>
      </c>
      <c r="I301" s="40" t="n"/>
      <c r="R301" s="56" t="n"/>
    </row>
    <row r="302" outlineLevel="1" ht="18.75" customFormat="1" customHeight="1" s="1">
      <c r="B302" s="46" t="n"/>
      <c r="C302" s="144" t="n"/>
      <c r="D302" s="140" t="n"/>
      <c r="E302" s="18" t="n"/>
      <c r="F302" s="18" t="inlineStr">
        <is>
          <t>中野島W</t>
        </is>
      </c>
      <c r="G302" s="34" t="inlineStr">
        <is>
          <t>1-5</t>
        </is>
      </c>
      <c r="H302" s="35" t="inlineStr">
        <is>
          <t>×</t>
        </is>
      </c>
      <c r="I302" s="34" t="n"/>
      <c r="R302" s="56" t="n"/>
    </row>
    <row r="303" outlineLevel="1" ht="18.75" customFormat="1" customHeight="1" s="1">
      <c r="B303" s="46" t="n"/>
      <c r="C303" s="144" t="n"/>
      <c r="D303" s="140" t="n"/>
      <c r="E303" s="18" t="n"/>
      <c r="F303" s="18" t="inlineStr">
        <is>
          <t>中野島B</t>
        </is>
      </c>
      <c r="G303" s="34" t="inlineStr">
        <is>
          <t>0-4</t>
        </is>
      </c>
      <c r="H303" s="35" t="inlineStr">
        <is>
          <t>×</t>
        </is>
      </c>
      <c r="I303" s="34" t="n"/>
      <c r="R303" s="56" t="n"/>
    </row>
    <row r="304" outlineLevel="1" ht="18.75" customFormat="1" customHeight="1" s="1">
      <c r="B304" s="46" t="n"/>
      <c r="C304" s="144" t="n"/>
      <c r="D304" s="140" t="n"/>
      <c r="E304" s="18" t="n"/>
      <c r="F304" s="18" t="inlineStr">
        <is>
          <t>中野島W</t>
        </is>
      </c>
      <c r="G304" s="34" t="inlineStr">
        <is>
          <t>1-6</t>
        </is>
      </c>
      <c r="H304" s="35" t="inlineStr">
        <is>
          <t>×</t>
        </is>
      </c>
      <c r="I304" s="34" t="n"/>
    </row>
    <row r="305" hidden="1" outlineLevel="1" ht="18.75" customFormat="1" customHeight="1" s="1">
      <c r="B305" s="49" t="n"/>
      <c r="C305" s="146" t="n"/>
      <c r="D305" s="50" t="n"/>
      <c r="E305" s="19" t="n"/>
      <c r="F305" s="36" t="inlineStr">
        <is>
          <t>1-1</t>
        </is>
      </c>
      <c r="G305" s="38" t="inlineStr">
        <is>
          <t>×</t>
        </is>
      </c>
      <c r="H305" s="37" t="n"/>
      <c r="I305" s="58" t="n"/>
      <c r="K305" t="inlineStr">
        <is>
          <t>U11</t>
        </is>
      </c>
    </row>
    <row r="306" hidden="1" outlineLevel="1" ht="18.75" customFormat="1" customHeight="1" s="1">
      <c r="B306" s="46" t="n">
        <v>45319</v>
      </c>
      <c r="C306" s="144">
        <f>B306</f>
        <v/>
      </c>
      <c r="D306" s="140" t="inlineStr">
        <is>
          <t>三浦半島大会@池子自然森公園</t>
        </is>
      </c>
      <c r="E306" s="18" t="n"/>
      <c r="F306" s="39" t="inlineStr">
        <is>
          <t>たかとり</t>
        </is>
      </c>
      <c r="G306" s="41" t="inlineStr">
        <is>
          <t>6-0</t>
        </is>
      </c>
      <c r="H306" s="40" t="inlineStr">
        <is>
          <t>〇</t>
        </is>
      </c>
      <c r="I306" s="62" t="n"/>
    </row>
    <row r="307" hidden="1" outlineLevel="1" ht="18.75" customFormat="1" customHeight="1" s="1">
      <c r="B307" s="49" t="n"/>
      <c r="C307" s="146" t="n"/>
      <c r="D307" s="50" t="n"/>
      <c r="E307" s="19" t="n"/>
      <c r="F307" s="19" t="inlineStr">
        <is>
          <t>ALLZイエロー</t>
        </is>
      </c>
      <c r="G307" s="76" t="inlineStr">
        <is>
          <t>6-0</t>
        </is>
      </c>
      <c r="H307" s="37" t="inlineStr">
        <is>
          <t>〇</t>
        </is>
      </c>
      <c r="I307" s="77" t="n"/>
    </row>
    <row r="308" hidden="1" outlineLevel="1" ht="18.75" customFormat="1" customHeight="1" s="1">
      <c r="B308" s="46" t="n">
        <v>45296</v>
      </c>
      <c r="C308" s="144">
        <f>B308</f>
        <v/>
      </c>
      <c r="D308" s="140" t="inlineStr">
        <is>
          <t>プレミアリ-グ@等々力第二グランド</t>
        </is>
      </c>
      <c r="E308" s="18" t="n"/>
      <c r="F308" s="39" t="inlineStr">
        <is>
          <t xml:space="preserve">プルチーニ2nd </t>
        </is>
      </c>
      <c r="G308" s="41" t="inlineStr">
        <is>
          <t>3-1</t>
        </is>
      </c>
      <c r="H308" s="40">
        <f>IF(G308="0-1","×",IF(G308="1-1","△",IF(G308="1-0","〇",IF(G308="2-0","〇",IF(G308="2-2","△",IF(G308="2-1","〇",IF(G308="0-0","△",IF(G308="3-0","○",IF(G308="4-0","○",IF(G308="4-1","○",IF(G308="3-1","〇",IF(G308="5-0","〇",IF(G308="5-1","〇",IF(G308="7-0","〇",IF(G308="3-2","〇",IF(G308="8-0","〇",IF(G308="4-3","〇",IF(G308="3-2","〇",IF(G308="5-2","〇",IF(G308="4-2","〇",IF(G308="6-0","〇",IF(G308="3-2","〇",IF(G308="7-0","〇",IF(G308="7-1","〇",IF(G308="10-0","〇",IF(G308="11-0","〇","×"))))))))))))))))))))))))))</f>
        <v/>
      </c>
      <c r="I308" s="62" t="n"/>
    </row>
    <row r="309" outlineLevel="1" ht="16.5" customFormat="1" customHeight="1" s="1">
      <c r="B309" s="46" t="n"/>
      <c r="C309" s="144" t="n"/>
      <c r="D309" s="140" t="n"/>
      <c r="E309" s="18" t="n"/>
      <c r="F309" s="39" t="inlineStr">
        <is>
          <t xml:space="preserve">プルチーニ2nd </t>
        </is>
      </c>
      <c r="G309" s="41" t="inlineStr">
        <is>
          <t>1-1</t>
        </is>
      </c>
      <c r="H309" s="34">
        <f>IF(G309="0-1","×",IF(G309="1-1","△",IF(G309="1-0","〇",IF(G309="2-0","〇",IF(G309="2-2","△",IF(G309="2-1","〇",IF(G309="0-0","△",IF(G309="3-0","○",IF(G309="4-0","○",IF(G309="4-1","○",IF(G309="3-1","〇",IF(G309="5-0","〇",IF(G309="5-1","〇",IF(G309="7-0","〇",IF(G309="3-2","〇",IF(G309="8-0","〇",IF(G309="4-3","〇",IF(G309="3-2","〇",IF(G309="5-2","〇",IF(G309="4-2","〇",IF(G309="6-0","〇",IF(G309="3-2","〇",IF(G309="7-0","〇",IF(G309="7-1","〇",IF(G309="10-0","〇",IF(G309="11-0","〇","×"))))))))))))))))))))))))))</f>
        <v/>
      </c>
      <c r="I309" s="62" t="inlineStr">
        <is>
          <t xml:space="preserve">TRM </t>
        </is>
      </c>
    </row>
    <row r="310" outlineLevel="1" ht="16.5" customFormat="1" customHeight="1" s="1">
      <c r="B310" s="49" t="n"/>
      <c r="C310" s="146" t="n"/>
      <c r="D310" s="50" t="n"/>
      <c r="E310" s="19" t="n"/>
      <c r="F310" s="36" t="inlineStr">
        <is>
          <t xml:space="preserve">プルチーニ2nd </t>
        </is>
      </c>
      <c r="G310" s="38" t="inlineStr">
        <is>
          <t>0-0</t>
        </is>
      </c>
      <c r="H310" s="37">
        <f>IF(G310="0-1","×",IF(G310="1-1","△",IF(G310="1-0","〇",IF(G310="2-0","〇",IF(G310="2-2","△",IF(G310="2-1","〇",IF(G310="0-0","△",IF(G310="3-0","○",IF(G310="4-0","○",IF(G310="4-1","○",IF(G310="3-1","〇",IF(G310="5-0","〇",IF(G310="5-1","〇",IF(G310="7-0","〇",IF(G310="3-2","〇",IF(G310="8-0","〇",IF(G310="4-3","〇",IF(G310="3-2","〇",IF(G310="5-2","〇",IF(G310="4-2","〇",IF(G310="6-0","〇",IF(G310="3-2","〇",IF(G310="7-0","〇",IF(G310="7-1","〇",IF(G310="10-0","〇",IF(G310="11-0","〇","×"))))))))))))))))))))))))))</f>
        <v/>
      </c>
      <c r="I310" s="77" t="inlineStr">
        <is>
          <t xml:space="preserve">TRM </t>
        </is>
      </c>
    </row>
    <row r="311" outlineLevel="1" ht="16.5" customFormat="1" customHeight="1" s="1">
      <c r="B311" s="46" t="n">
        <v>45286</v>
      </c>
      <c r="C311" s="145">
        <f>B311</f>
        <v/>
      </c>
      <c r="D311" s="140" t="inlineStr">
        <is>
          <t>プレミアリ-グ@本町田後田グランド</t>
        </is>
      </c>
      <c r="E311" s="18" t="n"/>
      <c r="F311" s="39" t="inlineStr">
        <is>
          <t>アラス横浜</t>
        </is>
      </c>
      <c r="G311" s="41" t="inlineStr">
        <is>
          <t>1-2</t>
        </is>
      </c>
      <c r="H311" s="40" t="inlineStr">
        <is>
          <t>〇</t>
        </is>
      </c>
      <c r="I311" s="62" t="n"/>
    </row>
    <row r="312" outlineLevel="1" ht="16.5" customFormat="1" customHeight="1" s="1">
      <c r="B312" s="46" t="n"/>
      <c r="C312" s="144" t="n"/>
      <c r="D312" s="140" t="n"/>
      <c r="E312" s="18" t="n"/>
      <c r="F312" s="33" t="inlineStr">
        <is>
          <t>アラス横浜</t>
        </is>
      </c>
      <c r="G312" s="35" t="inlineStr">
        <is>
          <t>0-3</t>
        </is>
      </c>
      <c r="H312" s="34">
        <f>IF(G312="0-1","×",IF(G312="1-1","△",IF(G312="1-0","〇",IF(G312="2-0","〇",IF(G312="2-2","△",IF(G312="2-1","〇",IF(G312="0-0","△",IF(G312="3-0","○",IF(G312="4-0","○",IF(G312="4-1","○",IF(G312="3-1","〇",IF(G312="5-0","〇",IF(G312="5-1","〇",IF(G312="7-0","〇",IF(G312="3-2","〇",IF(G312="8-0","〇",IF(G312="4-3","〇",IF(G312="3-2","〇",IF(G312="5-2","〇",IF(G312="4-2","〇",IF(G312="6-0","〇",IF(G312="3-2","〇",IF(G312="7-0","〇",IF(G312="7-1","〇",IF(G312="10-0","〇",IF(G312="11-0","〇","×"))))))))))))))))))))))))))</f>
        <v/>
      </c>
      <c r="I312" s="56" t="inlineStr">
        <is>
          <t xml:space="preserve">TRM </t>
        </is>
      </c>
    </row>
    <row r="313" outlineLevel="1" ht="16.5" customFormat="1" customHeight="1" s="1">
      <c r="B313" s="49" t="n"/>
      <c r="C313" s="146" t="n"/>
      <c r="D313" s="50" t="n"/>
      <c r="E313" s="19" t="n"/>
      <c r="F313" s="36" t="inlineStr">
        <is>
          <t>アラス横浜</t>
        </is>
      </c>
      <c r="G313" s="38" t="inlineStr">
        <is>
          <t>0-1</t>
        </is>
      </c>
      <c r="H313" s="37">
        <f>IF(G313="0-1","×",IF(G313="1-1","△",IF(G313="1-0","〇",IF(G313="2-0","〇",IF(G313="2-2","△",IF(G313="2-1","〇",IF(G313="0-0","△",IF(G313="3-0","○",IF(G313="4-0","○",IF(G313="4-1","○",IF(G313="3-1","〇",IF(G313="5-0","〇",IF(G313="5-1","〇",IF(G313="7-0","〇",IF(G313="3-2","〇",IF(G313="8-0","〇",IF(G313="4-3","〇",IF(G313="3-2","〇",IF(G313="5-2","〇",IF(G313="4-2","〇",IF(G313="6-0","〇",IF(G313="3-2","〇",IF(G313="7-0","〇",IF(G313="7-1","〇",IF(G313="10-0","〇",IF(G313="11-0","〇","×"))))))))))))))))))))))))))</f>
        <v/>
      </c>
      <c r="I313" s="58" t="inlineStr">
        <is>
          <t xml:space="preserve">TRM </t>
        </is>
      </c>
    </row>
    <row r="314" outlineLevel="1" ht="16.5" customFormat="1" customHeight="1" s="1">
      <c r="B314" s="63" t="n">
        <v>45284</v>
      </c>
      <c r="C314" s="145">
        <f>B314</f>
        <v/>
      </c>
      <c r="D314" s="64" t="inlineStr">
        <is>
          <t>鴨居・城北TRM@鴨居中学校</t>
        </is>
      </c>
      <c r="E314" s="25" t="n"/>
      <c r="F314" s="30" t="inlineStr">
        <is>
          <t xml:space="preserve">鴨居 </t>
        </is>
      </c>
      <c r="G314" s="32" t="inlineStr">
        <is>
          <t>3-0</t>
        </is>
      </c>
      <c r="H314" s="31">
        <f>IF(G314="0-1","×",IF(G314="1-1","△",IF(G314="1-0","〇",IF(G314="2-0","〇",IF(G314="2-2","△",IF(G314="2-1","〇",IF(G314="0-0","△",IF(G314="3-0","○",IF(G314="4-0","○",IF(G314="4-1","○",IF(G314="3-1","〇",IF(G314="5-0","〇",IF(G314="5-1","〇",IF(G314="7-0","〇",IF(G314="3-2","〇",IF(G314="8-0","〇",IF(G314="4-3","〇",IF(G314="3-2","〇",IF(G314="5-2","〇",IF(G314="4-2","〇",IF(G314="6-0","〇",IF(G314="3-2","〇",IF(G314="7-0","〇",IF(G314="7-1","〇",IF(G314="10-0","〇",IF(G314="11-0","〇","×"))))))))))))))))))))))))))</f>
        <v/>
      </c>
      <c r="I314" s="54" t="n"/>
    </row>
    <row r="315" outlineLevel="1" ht="16.5" customFormat="1" customHeight="1" s="1">
      <c r="B315" s="46" t="n"/>
      <c r="C315" s="144" t="n"/>
      <c r="D315" s="140" t="n"/>
      <c r="E315" s="18" t="n"/>
      <c r="F315" s="33" t="inlineStr">
        <is>
          <t xml:space="preserve">城北 </t>
        </is>
      </c>
      <c r="G315" s="35" t="inlineStr">
        <is>
          <t>0-2</t>
        </is>
      </c>
      <c r="H315" s="34" t="inlineStr">
        <is>
          <t>〇</t>
        </is>
      </c>
      <c r="I315" s="62" t="n"/>
    </row>
    <row r="316" outlineLevel="1" ht="16.5" customFormat="1" customHeight="1" s="1">
      <c r="B316" s="46" t="n"/>
      <c r="C316" s="144" t="n"/>
      <c r="D316" s="140" t="n"/>
      <c r="E316" s="18" t="n"/>
      <c r="F316" s="33" t="inlineStr">
        <is>
          <t xml:space="preserve">鴨居 </t>
        </is>
      </c>
      <c r="G316" s="35" t="inlineStr">
        <is>
          <t>1-1</t>
        </is>
      </c>
      <c r="H316" s="34">
        <f>IF(G316="0-1","×",IF(G316="1-1","△",IF(G316="1-0","〇",IF(G316="2-0","〇",IF(G316="2-2","△",IF(G316="2-1","〇",IF(G316="0-0","△",IF(G316="3-0","○",IF(G316="4-0","○",IF(G316="4-1","○",IF(G316="3-1","〇",IF(G316="5-0","〇",IF(G316="5-1","〇",IF(G316="7-0","〇",IF(G316="3-2","〇",IF(G316="8-0","〇",IF(G316="4-3","〇",IF(G316="3-2","〇",IF(G316="5-2","〇",IF(G316="4-2","〇",IF(G316="6-0","〇",IF(G316="3-2","〇",IF(G316="7-0","〇",IF(G316="7-1","〇",IF(G316="10-0","〇",IF(G316="11-0","〇","×"))))))))))))))))))))))))))</f>
        <v/>
      </c>
      <c r="I316" s="62" t="n"/>
    </row>
    <row r="317" outlineLevel="1" ht="16.5" customFormat="1" customHeight="1" s="1">
      <c r="B317" s="46" t="n"/>
      <c r="C317" s="144" t="n"/>
      <c r="D317" s="140" t="n"/>
      <c r="E317" s="18" t="n"/>
      <c r="F317" s="39" t="inlineStr">
        <is>
          <t xml:space="preserve">城北 </t>
        </is>
      </c>
      <c r="G317" s="41" t="inlineStr">
        <is>
          <t>0-0</t>
        </is>
      </c>
      <c r="H317" s="40">
        <f>IF(G317="0-1","×",IF(G317="1-1","△",IF(G317="1-0","〇",IF(G317="2-0","〇",IF(G317="2-2","△",IF(G317="2-1","〇",IF(G317="0-0","△",IF(G317="3-0","○",IF(G317="4-0","○",IF(G317="4-1","○",IF(G317="3-1","〇",IF(G317="5-0","〇",IF(G317="5-1","〇",IF(G317="7-0","〇",IF(G317="3-2","〇",IF(G317="8-0","〇",IF(G317="4-3","〇",IF(G317="3-2","〇",IF(G317="5-2","〇",IF(G317="4-2","〇",IF(G317="6-0","〇",IF(G317="3-2","〇",IF(G317="7-0","〇",IF(G317="7-1","〇",IF(G317="10-0","〇",IF(G317="11-0","〇","×"))))))))))))))))))))))))))</f>
        <v/>
      </c>
      <c r="I317" s="62" t="n"/>
    </row>
    <row r="318" outlineLevel="1" ht="16.5" customFormat="1" customHeight="1" s="1">
      <c r="B318" s="46" t="n"/>
      <c r="C318" s="144" t="n"/>
      <c r="D318" s="140" t="n"/>
      <c r="E318" s="18" t="n"/>
      <c r="F318" s="33" t="inlineStr">
        <is>
          <t xml:space="preserve">鴨居 </t>
        </is>
      </c>
      <c r="G318" s="35" t="inlineStr">
        <is>
          <t>1-1</t>
        </is>
      </c>
      <c r="H318" s="34">
        <f>IF(G318="0-1","×",IF(G318="1-1","△",IF(G318="1-0","〇",IF(G318="2-0","〇",IF(G318="2-2","△",IF(G318="2-1","〇",IF(G318="0-0","△",IF(G318="3-0","○",IF(G318="4-0","○",IF(G318="4-1","○",IF(G318="3-1","〇",IF(G318="5-0","〇",IF(G318="5-1","〇",IF(G318="7-0","〇",IF(G318="3-2","〇",IF(G318="8-0","〇",IF(G318="4-3","〇",IF(G318="3-2","〇",IF(G318="5-2","〇",IF(G318="4-2","〇",IF(G318="6-0","〇",IF(G318="3-2","〇",IF(G318="7-0","〇",IF(G318="7-1","〇",IF(G318="10-0","〇",IF(G318="11-0","〇","×"))))))))))))))))))))))))))</f>
        <v/>
      </c>
      <c r="I318" s="62" t="n"/>
    </row>
    <row r="319" outlineLevel="1" ht="16.5" customFormat="1" customHeight="1" s="1">
      <c r="B319" s="46" t="n"/>
      <c r="C319" s="144" t="n"/>
      <c r="D319" s="140" t="n"/>
      <c r="E319" s="18" t="n"/>
      <c r="F319" s="33" t="inlineStr">
        <is>
          <t xml:space="preserve">城北 </t>
        </is>
      </c>
      <c r="G319" s="35" t="inlineStr">
        <is>
          <t>0-2</t>
        </is>
      </c>
      <c r="H319" s="34" t="inlineStr">
        <is>
          <t>〇</t>
        </is>
      </c>
      <c r="I319" s="62" t="n"/>
    </row>
    <row r="320" outlineLevel="1" ht="16.5" customFormat="1" customHeight="1" s="1">
      <c r="B320" s="49" t="n"/>
      <c r="C320" s="146" t="n"/>
      <c r="D320" s="50" t="n"/>
      <c r="E320" s="19" t="n"/>
      <c r="F320" s="19" t="inlineStr">
        <is>
          <t xml:space="preserve">鴨居 </t>
        </is>
      </c>
      <c r="G320" s="76" t="inlineStr">
        <is>
          <t>0-0</t>
        </is>
      </c>
      <c r="H320" s="75">
        <f>IF(G320="0-1","×",IF(G320="1-1","△",IF(G320="1-0","〇",IF(G320="2-0","〇",IF(G320="2-2","△",IF(G320="2-1","〇",IF(G320="0-0","△",IF(G320="3-0","○",IF(G320="4-0","○",IF(G320="4-1","○",IF(G320="3-1","〇",IF(G320="5-0","〇",IF(G320="5-1","〇",IF(G320="7-0","〇",IF(G320="3-2","〇",IF(G320="8-0","〇",IF(G320="4-3","〇",IF(G320="3-2","〇",IF(G320="5-2","〇",IF(G320="4-2","〇",IF(G320="6-0","〇",IF(G320="3-2","〇",IF(G320="7-0","〇",IF(G320="7-1","〇",IF(G320="10-0","〇",IF(G320="11-0","〇","×"))))))))))))))))))))))))))</f>
        <v/>
      </c>
      <c r="I320" s="77" t="n"/>
    </row>
    <row r="321" outlineLevel="1" ht="16.5" customFormat="1" customHeight="1" s="1">
      <c r="B321" s="46" t="n">
        <v>45649</v>
      </c>
      <c r="C321" s="145">
        <f>B321</f>
        <v/>
      </c>
      <c r="D321" s="140" t="inlineStr">
        <is>
          <t>プレミアリ-グ@三栗山グランド</t>
        </is>
      </c>
      <c r="E321" s="18" t="n"/>
      <c r="F321" s="30" t="inlineStr">
        <is>
          <t xml:space="preserve">グラシア </t>
        </is>
      </c>
      <c r="G321" s="40" t="inlineStr">
        <is>
          <t>0-4</t>
        </is>
      </c>
      <c r="H321" s="31">
        <f>IF(G321="0-1","×",IF(G321="1-1","△",IF(G321="1-0","〇",IF(G321="2-0","〇",IF(G321="2-2","△",IF(G321="2-1","〇",IF(G321="0-0","△",IF(G321="3-0","○",IF(G321="4-0","○",IF(G321="4-1","○",IF(G321="3-1","〇",IF(G321="5-0","〇",IF(G321="5-1","〇",IF(G321="7-0","〇",IF(G321="3-2","〇",IF(G321="8-0","〇",IF(G321="4-3","〇",IF(G321="3-2","〇",IF(G321="5-2","〇",IF(G321="4-2","〇",IF(G321="6-0","〇",IF(G321="3-2","〇",IF(G321="7-0","〇",IF(G321="7-1","〇",IF(G321="10-0","〇",IF(G321="11-0","〇","×"))))))))))))))))))))))))))</f>
        <v/>
      </c>
      <c r="I321" s="62" t="n"/>
    </row>
    <row r="322" outlineLevel="1" ht="16.5" customFormat="1" customHeight="1" s="1">
      <c r="B322" s="46" t="n"/>
      <c r="C322" s="144" t="n"/>
      <c r="D322" s="140" t="n"/>
      <c r="E322" s="18" t="n"/>
      <c r="F322" s="33" t="inlineStr">
        <is>
          <t xml:space="preserve">グラシア </t>
        </is>
      </c>
      <c r="G322" s="40" t="inlineStr">
        <is>
          <t>0-2</t>
        </is>
      </c>
      <c r="H322" s="34">
        <f>IF(G322="0-1","×",IF(G322="1-1","△",IF(G322="1-0","〇",IF(G322="2-0","〇",IF(G322="2-2","△",IF(G322="2-1","〇",IF(G322="0-0","△",IF(G322="3-0","○",IF(G322="4-0","○",IF(G322="4-1","○",IF(G322="3-1","〇",IF(G322="5-0","〇",IF(G322="5-1","〇",IF(G322="7-0","〇",IF(G322="3-2","〇",IF(G322="8-0","〇",IF(G322="4-3","〇",IF(G322="3-2","〇",IF(G322="5-2","〇",IF(G322="4-2","〇",IF(G322="6-0","〇",IF(G322="3-2","〇",IF(G322="7-0","〇",IF(G322="7-1","〇",IF(G322="10-0","〇",IF(G322="11-0","〇","×"))))))))))))))))))))))))))</f>
        <v/>
      </c>
      <c r="I322" s="62" t="inlineStr">
        <is>
          <t xml:space="preserve">TRM </t>
        </is>
      </c>
    </row>
    <row r="323" outlineLevel="1" ht="16.5" customFormat="1" customHeight="1" s="1">
      <c r="B323" s="46" t="n"/>
      <c r="C323" s="144" t="n"/>
      <c r="D323" s="140" t="n"/>
      <c r="E323" s="18" t="n"/>
      <c r="F323" s="33" t="inlineStr">
        <is>
          <t xml:space="preserve">グラシア </t>
        </is>
      </c>
      <c r="G323" s="31" t="inlineStr">
        <is>
          <t>0-2</t>
        </is>
      </c>
      <c r="H323" s="34">
        <f>IF(G323="0-1","×",IF(G323="1-1","△",IF(G323="1-0","〇",IF(G323="2-0","〇",IF(G323="2-2","△",IF(G323="2-1","〇",IF(G323="0-0","△",IF(G323="3-0","○",IF(G323="4-0","○",IF(G323="4-1","○",IF(G323="3-1","〇",IF(G323="5-0","〇",IF(G323="5-1","〇",IF(G323="7-0","〇",IF(G323="3-2","〇",IF(G323="8-0","〇",IF(G323="4-3","〇",IF(G323="3-2","〇",IF(G323="5-2","〇",IF(G323="4-2","〇",IF(G323="6-0","〇",IF(G323="3-2","〇",IF(G323="7-0","〇",IF(G323="7-1","〇",IF(G323="10-0","〇",IF(G323="11-0","〇","×"))))))))))))))))))))))))))</f>
        <v/>
      </c>
      <c r="I323" s="54" t="inlineStr">
        <is>
          <t xml:space="preserve">TRM </t>
        </is>
      </c>
    </row>
    <row r="324" outlineLevel="1" ht="16.5" customFormat="1" customHeight="1" s="1">
      <c r="B324" s="46" t="n"/>
      <c r="C324" s="144" t="n"/>
      <c r="D324" s="140" t="n"/>
      <c r="E324" s="18" t="n"/>
      <c r="F324" s="19" t="inlineStr">
        <is>
          <t xml:space="preserve">グラシア </t>
        </is>
      </c>
      <c r="G324" s="40" t="inlineStr">
        <is>
          <t>0-3</t>
        </is>
      </c>
      <c r="H324" s="37">
        <f>IF(G324="0-1","×",IF(G324="1-1","△",IF(G324="1-0","〇",IF(G324="2-0","〇",IF(G324="2-2","△",IF(G324="2-1","〇",IF(G324="0-0","△",IF(G324="3-0","○",IF(G324="4-0","○",IF(G324="4-1","○",IF(G324="3-1","〇",IF(G324="5-0","〇",IF(G324="5-1","〇",IF(G324="7-0","〇",IF(G324="3-2","〇",IF(G324="8-0","〇",IF(G324="4-3","〇",IF(G324="3-2","〇",IF(G324="5-2","〇",IF(G324="4-2","〇",IF(G324="6-0","〇",IF(G324="3-2","〇",IF(G324="7-0","〇",IF(G324="7-1","〇",IF(G324="10-0","〇",IF(G324="11-0","〇","×"))))))))))))))))))))))))))</f>
        <v/>
      </c>
      <c r="I324" s="62" t="n"/>
    </row>
    <row r="325" outlineLevel="1" ht="16.5" customFormat="1" customHeight="1" s="1">
      <c r="B325" s="63" t="n">
        <v>45277</v>
      </c>
      <c r="C325" s="145">
        <f>B325</f>
        <v/>
      </c>
      <c r="D325" s="64" t="inlineStr">
        <is>
          <t xml:space="preserve">大津杯@はまゆう公園 </t>
        </is>
      </c>
      <c r="E325" s="25" t="n"/>
      <c r="F325" s="39" t="inlineStr">
        <is>
          <t xml:space="preserve">岬陽 </t>
        </is>
      </c>
      <c r="G325" s="32" t="inlineStr">
        <is>
          <t>6-0</t>
        </is>
      </c>
      <c r="H325" s="40">
        <f>IF(G325="0-1","×",IF(G325="1-1","△",IF(G325="1-0","〇",IF(G325="2-0","〇",IF(G325="2-2","△",IF(G325="2-1","〇",IF(G325="0-0","△",IF(G325="3-0","○",IF(G325="4-0","○",IF(G325="4-1","○",IF(G325="3-1","〇",IF(G325="5-0","〇",IF(G325="5-1","〇",IF(G325="7-0","〇",IF(G325="3-2","〇",IF(G325="8-0","〇",IF(G325="4-3","〇",IF(G325="3-2","〇",IF(G325="5-2","〇",IF(G325="4-2","〇",IF(G325="6-0","〇",IF(G325="3-2","〇",IF(G325="7-0","〇",IF(G325="7-1","〇",IF(G325="10-0","〇",IF(G325="11-0","〇","×"))))))))))))))))))))))))))</f>
        <v/>
      </c>
      <c r="I325" s="54" t="n"/>
    </row>
    <row r="326" outlineLevel="1" ht="16.5" customFormat="1" customHeight="1" s="1">
      <c r="B326" s="46" t="n"/>
      <c r="C326" s="144" t="n"/>
      <c r="D326" s="140" t="n"/>
      <c r="E326" s="18" t="n"/>
      <c r="F326" s="33" t="inlineStr">
        <is>
          <t>大楠</t>
        </is>
      </c>
      <c r="G326" s="35" t="inlineStr">
        <is>
          <t>2-1</t>
        </is>
      </c>
      <c r="H326" s="34">
        <f>IF(G326="0-1","×",IF(G326="1-1","△",IF(G326="1-0","〇",IF(G326="2-0","〇",IF(G326="2-2","△",IF(G326="2-1","〇",IF(G326="0-0","△",IF(G326="3-0","○",IF(G326="4-0","○",IF(G326="4-1","○",IF(G326="3-1","〇",IF(G326="5-0","〇",IF(G326="5-1","〇",IF(G326="7-0","〇",IF(G326="3-2","〇",IF(G326="8-0","〇",IF(G326="4-3","〇",IF(G326="3-2","〇",IF(G326="5-2","〇",IF(G326="4-2","〇",IF(G326="6-0","〇",IF(G326="3-2","〇",IF(G326="7-0","〇",IF(G326="7-1","〇",IF(G326="10-0","〇",IF(G326="11-0","〇","×"))))))))))))))))))))))))))</f>
        <v/>
      </c>
      <c r="I326" s="62" t="n"/>
    </row>
    <row r="327" outlineLevel="1" ht="16.5" customFormat="1" customHeight="1" s="1">
      <c r="B327" s="49" t="n"/>
      <c r="C327" s="146" t="n"/>
      <c r="D327" s="50" t="n"/>
      <c r="E327" s="19" t="n"/>
      <c r="F327" s="36" t="inlineStr">
        <is>
          <t xml:space="preserve">鴨居 </t>
        </is>
      </c>
      <c r="G327" s="38" t="inlineStr">
        <is>
          <t>1-3</t>
        </is>
      </c>
      <c r="H327" s="37" t="inlineStr">
        <is>
          <t>〇</t>
        </is>
      </c>
      <c r="I327" s="77" t="n"/>
    </row>
    <row r="328" outlineLevel="1" ht="16.5" customFormat="1" customHeight="1" s="1">
      <c r="B328" s="63" t="n">
        <v>45276</v>
      </c>
      <c r="C328" s="145">
        <f>B328</f>
        <v/>
      </c>
      <c r="D328" s="64" t="inlineStr">
        <is>
          <t>12/16(土)BMカップ@六浦スポ-ツ広場</t>
        </is>
      </c>
      <c r="E328" s="25" t="n"/>
      <c r="F328" s="30" t="inlineStr">
        <is>
          <t xml:space="preserve">MSC </t>
        </is>
      </c>
      <c r="G328" s="32" t="inlineStr">
        <is>
          <t>12-1</t>
        </is>
      </c>
      <c r="H328" s="40">
        <f>IF(G328="0-1","×",IF(G328="1-1","△",IF(G328="1-0","〇",IF(G328="2-0","〇",IF(G328="2-2","△",IF(G328="2-1","〇",IF(G328="0-0","△",IF(G328="3-0","○",IF(G328="4-0","○",IF(G328="4-1","○",IF(G328="3-1","〇",IF(G328="5-0","〇",IF(G328="5-1","〇",IF(G328="7-0","〇",IF(G328="3-2","〇",IF(G328="8-0","〇",IF(G328="4-3","〇",IF(G328="3-2","〇",IF(G328="5-2","〇",IF(G328="4-2","〇",IF(G328="6-0","〇",IF(G328="3-2","〇",IF(G328="7-0","〇",IF(G328="7-1","〇",IF(G328="10-0","〇",IF(G328="11-0","〇","×"))))))))))))))))))))))))))</f>
        <v/>
      </c>
      <c r="I328" s="54" t="n"/>
    </row>
    <row r="329" outlineLevel="1" ht="16.5" customFormat="1" customHeight="1" s="1">
      <c r="B329" s="49" t="n"/>
      <c r="C329" s="146" t="n"/>
      <c r="D329" s="50" t="n"/>
      <c r="E329" s="19" t="n"/>
      <c r="F329" s="36" t="inlineStr">
        <is>
          <t xml:space="preserve">FC小坂 </t>
        </is>
      </c>
      <c r="G329" s="38" t="inlineStr">
        <is>
          <t>2-1</t>
        </is>
      </c>
      <c r="H329" s="43">
        <f>IF(G329="0-1","×",IF(G329="1-1","△",IF(G329="1-0","〇",IF(G329="2-0","〇",IF(G329="2-2","△",IF(G329="2-1","〇",IF(G329="0-0","△",IF(G329="3-0","○",IF(G329="4-0","○",IF(G329="4-1","○",IF(G329="3-1","〇",IF(G329="5-0","〇",IF(G329="5-1","〇",IF(G329="7-0","〇",IF(G329="3-2","〇",IF(G329="8-0","〇",IF(G329="4-3","〇",IF(G329="3-2","〇",IF(G329="5-2","〇",IF(G329="4-2","〇",IF(G329="6-0","〇",IF(G329="3-2","〇",IF(G329="7-0","〇",IF(G329="7-1","〇",IF(G329="10-0","〇",IF(G329="11-0","〇","×"))))))))))))))))))))))))))</f>
        <v/>
      </c>
      <c r="I329" s="77" t="n"/>
    </row>
    <row r="330" outlineLevel="1" ht="16.5" customFormat="1" customHeight="1" s="1">
      <c r="B330" s="63" t="n">
        <v>45270</v>
      </c>
      <c r="C330" s="145">
        <f>B330</f>
        <v/>
      </c>
      <c r="D330" s="64" t="inlineStr">
        <is>
          <t>プレミアリ-グ@保木公園</t>
        </is>
      </c>
      <c r="E330" s="25" t="n"/>
      <c r="F330" s="30" t="inlineStr">
        <is>
          <t xml:space="preserve">青葉FC </t>
        </is>
      </c>
      <c r="G330" s="32" t="inlineStr">
        <is>
          <t>2-9</t>
        </is>
      </c>
      <c r="H330" s="31">
        <f>IF(G330="0-1","×",IF(G330="1-1","△",IF(G330="1-0","〇",IF(G330="2-0","〇",IF(G330="2-2","△",IF(G330="2-1","〇",IF(G330="0-0","△",IF(G330="3-0","○",IF(G330="4-0","○",IF(G330="4-1","○",IF(G330="3-1","〇",IF(G330="5-0","〇",IF(G330="5-1","〇",IF(G330="7-0","〇",IF(G330="3-2","〇",IF(G330="8-0","〇",IF(G330="4-3","〇",IF(G330="3-2","〇",IF(G330="5-2","〇",IF(G330="4-2","〇",IF(G330="6-0","〇",IF(G330="3-2","〇",IF(G330="7-0","〇",IF(G330="7-1","〇",IF(G330="10-0","〇",IF(G330="11-0","〇","×"))))))))))))))))))))))))))</f>
        <v/>
      </c>
      <c r="I330" s="54" t="n"/>
      <c r="K330" s="4" t="n"/>
    </row>
    <row r="331" outlineLevel="1" ht="16.5" customFormat="1" customHeight="1" s="1">
      <c r="B331" s="46" t="n"/>
      <c r="C331" s="144" t="n"/>
      <c r="D331" s="140" t="n"/>
      <c r="E331" s="18" t="n"/>
      <c r="F331" s="33" t="inlineStr">
        <is>
          <t>FC中原</t>
        </is>
      </c>
      <c r="G331" s="35" t="inlineStr">
        <is>
          <t>0-5</t>
        </is>
      </c>
      <c r="H331" s="34" t="inlineStr">
        <is>
          <t>〇</t>
        </is>
      </c>
      <c r="I331" s="62" t="inlineStr">
        <is>
          <t xml:space="preserve">TRM </t>
        </is>
      </c>
      <c r="K331" s="4" t="n"/>
    </row>
    <row r="332" outlineLevel="1" ht="16.5" customFormat="1" customHeight="1" s="1">
      <c r="B332" s="46" t="n"/>
      <c r="C332" s="144" t="n"/>
      <c r="D332" s="140" t="n"/>
      <c r="E332" s="18" t="n"/>
      <c r="F332" s="33" t="inlineStr">
        <is>
          <t xml:space="preserve">青葉FC </t>
        </is>
      </c>
      <c r="G332" s="35" t="inlineStr">
        <is>
          <t>0-1</t>
        </is>
      </c>
      <c r="H332" s="34">
        <f>IF(G332="0-1","×",IF(G332="1-1","△",IF(G332="1-0","〇",IF(G332="2-0","〇",IF(G332="2-2","△",IF(G332="2-1","〇",IF(G332="0-0","△",IF(G332="3-0","○",IF(G332="4-0","○",IF(G332="4-1","○",IF(G332="3-1","〇",IF(G332="5-0","〇",IF(G332="5-1","〇",IF(G332="7-0","〇",IF(G332="3-2","〇",IF(G332="8-0","〇",IF(G332="4-3","〇",IF(G332="3-2","〇",IF(G332="5-2","〇",IF(G332="4-2","〇",IF(G332="6-0","〇",IF(G332="3-2","〇",IF(G332="7-0","〇",IF(G332="7-1","〇",IF(G332="10-0","〇",IF(G332="11-0","〇","×"))))))))))))))))))))))))))</f>
        <v/>
      </c>
      <c r="I332" s="62" t="n"/>
      <c r="K332" s="4" t="n"/>
    </row>
    <row r="333" outlineLevel="1" ht="16.5" customFormat="1" customHeight="1" s="1">
      <c r="B333" s="46" t="n"/>
      <c r="C333" s="144" t="n"/>
      <c r="D333" s="140" t="n"/>
      <c r="E333" s="18" t="n"/>
      <c r="F333" s="39" t="inlineStr">
        <is>
          <t xml:space="preserve">青葉FC </t>
        </is>
      </c>
      <c r="G333" s="41" t="inlineStr">
        <is>
          <t>0-3</t>
        </is>
      </c>
      <c r="H333" s="34">
        <f>IF(G333="0-1","×",IF(G333="1-1","△",IF(G333="1-0","〇",IF(G333="2-0","〇",IF(G333="2-2","△",IF(G333="2-1","〇",IF(G333="0-0","△",IF(G333="3-0","○",IF(G333="4-0","○",IF(G333="4-1","○",IF(G333="3-1","〇",IF(G333="5-0","〇",IF(G333="5-1","〇",IF(G333="7-0","〇",IF(G333="3-2","〇",IF(G333="8-0","〇",IF(G333="4-3","〇",IF(G333="3-2","〇",IF(G333="5-2","〇",IF(G333="4-2","〇",IF(G333="6-0","〇",IF(G333="3-2","〇",IF(G333="7-0","〇",IF(G333="7-1","〇",IF(G333="10-0","〇",IF(G333="11-0","〇","×"))))))))))))))))))))))))))</f>
        <v/>
      </c>
      <c r="I333" s="62" t="n"/>
      <c r="K333" s="4" t="n"/>
    </row>
    <row r="334" outlineLevel="1" ht="16.5" customFormat="1" customHeight="1" s="1">
      <c r="B334" s="49" t="n"/>
      <c r="C334" s="146" t="n"/>
      <c r="D334" s="50" t="n"/>
      <c r="E334" s="19" t="n"/>
      <c r="F334" s="36" t="inlineStr">
        <is>
          <t xml:space="preserve">FC中原 </t>
        </is>
      </c>
      <c r="G334" s="38" t="inlineStr">
        <is>
          <t>0-1</t>
        </is>
      </c>
      <c r="H334" s="37">
        <f>IF(G334="0-1","×",IF(G334="1-1","△",IF(G334="1-0","〇",IF(G334="2-0","〇",IF(G334="2-2","△",IF(G334="2-1","〇",IF(G334="0-0","△",IF(G334="3-0","○",IF(G334="4-0","○",IF(G334="4-1","○",IF(G334="3-1","〇",IF(G334="5-0","〇",IF(G334="5-1","〇",IF(G334="7-0","〇",IF(G334="3-2","〇",IF(G334="8-0","〇",IF(G334="4-3","〇",IF(G334="3-2","〇",IF(G334="5-2","〇",IF(G334="4-2","〇",IF(G334="6-0","〇",IF(G334="3-2","〇",IF(G334="7-0","〇",IF(G334="7-1","〇",IF(G334="10-0","〇",IF(G334="11-0","〇","×"))))))))))))))))))))))))))</f>
        <v/>
      </c>
      <c r="I334" s="77" t="n"/>
      <c r="K334" s="4" t="n"/>
    </row>
    <row r="335" outlineLevel="1" ht="16.5" customFormat="1" customHeight="1" s="1">
      <c r="B335" s="63" t="n">
        <v>45269</v>
      </c>
      <c r="C335" s="145">
        <f>B335</f>
        <v/>
      </c>
      <c r="D335" s="64" t="inlineStr">
        <is>
          <t xml:space="preserve">TRM@岩戸小学校 iO </t>
        </is>
      </c>
      <c r="E335" s="25" t="n"/>
      <c r="F335" s="30" t="inlineStr">
        <is>
          <t>I.O</t>
        </is>
      </c>
      <c r="G335" s="32" t="inlineStr">
        <is>
          <t>0-0</t>
        </is>
      </c>
      <c r="H335" s="75" t="inlineStr">
        <is>
          <t>〇</t>
        </is>
      </c>
      <c r="I335" s="54" t="n"/>
      <c r="L335" s="6" t="n"/>
    </row>
    <row r="336" outlineLevel="1" ht="16.5" customFormat="1" customHeight="1" s="1">
      <c r="B336" s="46" t="n"/>
      <c r="C336" s="144" t="n"/>
      <c r="D336" s="140" t="n"/>
      <c r="E336" s="18" t="n"/>
      <c r="F336" s="39" t="inlineStr">
        <is>
          <t>I.O</t>
        </is>
      </c>
      <c r="G336" s="41" t="inlineStr">
        <is>
          <t>0-1</t>
        </is>
      </c>
      <c r="H336" s="40">
        <f>IF(G336="0-1","×",IF(G336="1-1","△",IF(G336="1-0","〇",IF(G336="2-0","〇",IF(G336="2-2","△",IF(G336="2-1","〇",IF(G336="0-0","△",IF(G336="3-0","○",IF(G336="4-0","○",IF(G336="4-1","○",IF(G336="3-1","〇",IF(G336="5-0","〇",IF(G336="5-1","〇",IF(G336="7-0","〇",IF(G336="3-2","〇",IF(G336="8-0","〇",IF(G336="4-3","〇",IF(G336="3-2","〇",IF(G336="5-2","〇",IF(G336="4-2","〇",IF(G336="6-0","〇",IF(G336="3-2","〇",IF(G336="7-0","〇",IF(G336="7-1","〇",IF(G336="10-0","〇",IF(G336="11-0","〇","×"))))))))))))))))))))))))))</f>
        <v/>
      </c>
      <c r="I336" s="62" t="n"/>
      <c r="L336" s="6" t="n"/>
    </row>
    <row r="337" outlineLevel="1" ht="16.5" customFormat="1" customHeight="1" s="1">
      <c r="B337" s="46" t="n"/>
      <c r="C337" s="144" t="n"/>
      <c r="D337" s="140" t="n"/>
      <c r="E337" s="18" t="n"/>
      <c r="F337" s="33" t="inlineStr">
        <is>
          <t>I.O</t>
        </is>
      </c>
      <c r="G337" s="35" t="inlineStr">
        <is>
          <t>2-0</t>
        </is>
      </c>
      <c r="H337" s="34">
        <f>IF(G337="0-1","×",IF(G337="1-1","△",IF(G337="1-0","〇",IF(G337="2-0","〇",IF(G337="2-2","△",IF(G337="2-1","〇",IF(G337="0-0","△",IF(G337="3-0","○",IF(G337="4-0","○",IF(G337="4-1","○",IF(G337="3-1","〇",IF(G337="5-0","〇",IF(G337="5-1","〇",IF(G337="7-0","〇",IF(G337="3-2","〇",IF(G337="8-0","〇",IF(G337="4-3","〇",IF(G337="3-2","〇",IF(G337="5-2","〇",IF(G337="4-2","〇",IF(G337="6-0","〇",IF(G337="3-2","〇",IF(G337="7-0","〇",IF(G337="7-1","〇",IF(G337="10-0","〇",IF(G337="11-0","〇","×"))))))))))))))))))))))))))</f>
        <v/>
      </c>
      <c r="I337" s="62" t="n"/>
      <c r="L337" s="6" t="n"/>
    </row>
    <row r="338" outlineLevel="1" ht="16.5" customFormat="1" customHeight="1" s="1">
      <c r="B338" s="46" t="n"/>
      <c r="C338" s="144" t="n"/>
      <c r="D338" s="140" t="n"/>
      <c r="E338" s="18" t="n"/>
      <c r="F338" s="33" t="inlineStr">
        <is>
          <t>I.O</t>
        </is>
      </c>
      <c r="G338" s="35" t="inlineStr">
        <is>
          <t>1-1</t>
        </is>
      </c>
      <c r="H338" s="34">
        <f>IF(G338="0-1","×",IF(G338="1-1","△",IF(G338="1-0","〇",IF(G338="2-0","〇",IF(G338="2-2","△",IF(G338="2-1","〇",IF(G338="0-0","△",IF(G338="3-0","○",IF(G338="4-0","○",IF(G338="4-1","○",IF(G338="3-1","〇",IF(G338="5-0","〇",IF(G338="5-1","〇",IF(G338="7-0","〇",IF(G338="3-2","〇",IF(G338="8-0","〇",IF(G338="4-3","〇",IF(G338="3-2","〇",IF(G338="5-2","〇",IF(G338="4-2","〇",IF(G338="6-0","〇",IF(G338="3-2","〇",IF(G338="7-0","〇",IF(G338="7-1","〇",IF(G338="10-0","〇",IF(G338="11-0","〇","×"))))))))))))))))))))))))))</f>
        <v/>
      </c>
      <c r="I338" s="62" t="n"/>
      <c r="L338" s="6" t="n"/>
    </row>
    <row r="339" outlineLevel="1" ht="16.5" customFormat="1" customHeight="1" s="1">
      <c r="B339" s="46" t="n"/>
      <c r="C339" s="144" t="n"/>
      <c r="D339" s="140" t="n"/>
      <c r="E339" s="18" t="n"/>
      <c r="F339" s="39" t="inlineStr">
        <is>
          <t>I.O</t>
        </is>
      </c>
      <c r="G339" s="41" t="inlineStr">
        <is>
          <t>0-1</t>
        </is>
      </c>
      <c r="H339" s="37" t="inlineStr">
        <is>
          <t>〇</t>
        </is>
      </c>
      <c r="I339" s="62" t="n"/>
      <c r="L339" s="6" t="n"/>
    </row>
    <row r="340" outlineLevel="1" ht="16.5" customFormat="1" customHeight="1" s="1">
      <c r="B340" s="63" t="n">
        <v>45263</v>
      </c>
      <c r="C340" s="145">
        <f>B340</f>
        <v/>
      </c>
      <c r="D340" s="64" t="inlineStr">
        <is>
          <t>プレミアリーグ</t>
        </is>
      </c>
      <c r="E340" s="25" t="inlineStr">
        <is>
          <t>丸子橋第三G</t>
        </is>
      </c>
      <c r="F340" s="30" t="inlineStr">
        <is>
          <t>中原</t>
        </is>
      </c>
      <c r="G340" s="32" t="inlineStr">
        <is>
          <t>0-10</t>
        </is>
      </c>
      <c r="H340" s="31">
        <f>IF(G340="0-1","×",IF(G340="1-1","△",IF(G340="1-0","〇",IF(G340="2-0","〇",IF(G340="2-2","△",IF(G340="2-1","〇",IF(G340="0-0","△",IF(G340="3-0","○",IF(G340="4-0","○",IF(G340="4-1","○",IF(G340="3-1","〇",IF(G340="5-0","〇",IF(G340="5-1","〇",IF(G340="7-0","〇",IF(G340="3-2","〇",IF(G340="8-0","〇",IF(G340="4-3","〇",IF(G340="3-2","〇",IF(G340="5-2","〇",IF(G340="4-2","〇",IF(G340="6-0","〇",IF(G340="3-2","〇",IF(G340="7-0","〇",IF(G340="7-1","〇",IF(G340="10-0","〇","×")))))))))))))))))))))))))</f>
        <v/>
      </c>
      <c r="I340" s="54" t="n"/>
      <c r="K340" s="4" t="n"/>
    </row>
    <row r="341" outlineLevel="1" ht="16.5" customFormat="1" customHeight="1" s="1">
      <c r="B341" s="49" t="n"/>
      <c r="C341" s="146" t="n"/>
      <c r="D341" s="50" t="n"/>
      <c r="E341" s="19" t="n"/>
      <c r="F341" s="36" t="inlineStr">
        <is>
          <t>湘南辻堂</t>
        </is>
      </c>
      <c r="G341" s="38" t="inlineStr">
        <is>
          <t>0-5</t>
        </is>
      </c>
      <c r="H341" s="37">
        <f>IF(G341="0-1","×",IF(G341="1-1","△",IF(G341="1-0","〇",IF(G341="2-0","〇",IF(G341="2-2","△",IF(G341="2-1","〇",IF(G341="0-0","△",IF(G341="3-0","○",IF(G341="4-0","○",IF(G341="4-1","○",IF(G341="3-1","〇",IF(G341="5-0","〇",IF(G341="5-1","〇",IF(G341="7-0","〇",IF(G341="3-2","〇",IF(G341="8-0","〇",IF(G341="4-3","〇",IF(G341="3-2","〇",IF(G341="5-2","〇",IF(G341="4-2","〇",IF(G341="6-0","〇",IF(G341="3-2","〇",IF(G341="7-0","〇",IF(G341="7-1","〇",IF(G341="10-0","〇","×")))))))))))))))))))))))))</f>
        <v/>
      </c>
      <c r="I341" s="77" t="inlineStr">
        <is>
          <t>TRM</t>
        </is>
      </c>
      <c r="K341" s="4" t="n"/>
    </row>
    <row r="342" outlineLevel="1" ht="16.5" customFormat="1" customHeight="1" s="1">
      <c r="B342" s="46" t="n">
        <v>45253</v>
      </c>
      <c r="C342" s="144">
        <f>B342</f>
        <v/>
      </c>
      <c r="D342" s="140" t="inlineStr">
        <is>
          <t>鴨居杯</t>
        </is>
      </c>
      <c r="E342" s="18" t="inlineStr">
        <is>
          <t>鴨居中学校</t>
        </is>
      </c>
      <c r="F342" s="39" t="inlineStr">
        <is>
          <t>クライム</t>
        </is>
      </c>
      <c r="G342" s="41" t="inlineStr">
        <is>
          <t>2-0</t>
        </is>
      </c>
      <c r="H342" s="40">
        <f>IF(G342="0-1","×",IF(G342="1-1","△",IF(G342="1-0","〇",IF(G342="2-0","〇",IF(G342="2-2","△",IF(G342="2-1","〇",IF(G342="0-0","△",IF(G342="3-0","○",IF(G342="4-0","○",IF(G342="4-1","○",IF(G342="3-1","〇",IF(G342="5-0","〇",IF(G342="5-1","〇",IF(G342="7-0","〇",IF(G342="3-2","〇",IF(G342="8-0","〇",IF(G342="4-3","〇",IF(G342="3-2","〇",IF(G342="5-2","〇",IF(G342="4-2","〇",IF(G342="6-0","〇",IF(G342="3-2","〇",IF(G342="7-0","〇",IF(G342="7-1","〇",IF(G342="10-0","〇",IF(G342="11-0","〇","×"))))))))))))))))))))))))))</f>
        <v/>
      </c>
      <c r="I342" s="62" t="n"/>
      <c r="K342" s="4" t="n"/>
    </row>
    <row r="343" outlineLevel="1" ht="16.5" customFormat="1" customHeight="1" s="1">
      <c r="B343" s="46" t="n"/>
      <c r="C343" s="144" t="n"/>
      <c r="D343" s="140" t="n"/>
      <c r="E343" s="18" t="n"/>
      <c r="F343" s="33" t="inlineStr">
        <is>
          <t>浜須賀</t>
        </is>
      </c>
      <c r="G343" s="35" t="inlineStr">
        <is>
          <t>1-0</t>
        </is>
      </c>
      <c r="H343" s="34">
        <f>IF(G343="0-1","×",IF(G343="1-1","△",IF(G343="1-0","〇",IF(G343="2-0","〇",IF(G343="2-2","△",IF(G343="2-1","〇",IF(G343="0-0","△",IF(G343="3-0","○",IF(G343="4-0","○",IF(G343="4-1","○",IF(G343="3-1","〇",IF(G343="5-0","〇",IF(G343="5-1","〇",IF(G343="7-0","〇",IF(G343="3-2","〇",IF(G343="8-0","〇",IF(G343="4-3","〇",IF(G343="3-2","〇",IF(G343="5-2","〇",IF(G343="4-2","〇",IF(G343="6-0","〇",IF(G343="3-2","〇",IF(G343="7-0","〇",IF(G343="7-1","〇",IF(G343="10-0","〇",IF(G343="11-0","〇","×"))))))))))))))))))))))))))</f>
        <v/>
      </c>
      <c r="I343" s="62" t="n"/>
      <c r="K343" s="4" t="n"/>
    </row>
    <row r="344" outlineLevel="1" ht="16.5" customFormat="1" customHeight="1" s="1">
      <c r="B344" s="46" t="n"/>
      <c r="C344" s="144" t="n"/>
      <c r="D344" s="140" t="n"/>
      <c r="E344" s="18" t="n"/>
      <c r="F344" s="33" t="inlineStr">
        <is>
          <t>鴨居</t>
        </is>
      </c>
      <c r="G344" s="35" t="inlineStr">
        <is>
          <t>1-1</t>
        </is>
      </c>
      <c r="H344" s="34">
        <f>IF(G344="0-1","×",IF(G344="1-1","△",IF(G344="1-0","〇",IF(G344="2-0","〇",IF(G344="2-2","△",IF(G344="2-1","〇",IF(G344="0-0","△",IF(G344="3-0","○",IF(G344="4-0","○",IF(G344="4-1","○",IF(G344="3-1","〇",IF(G344="5-0","〇",IF(G344="5-1","〇",IF(G344="7-0","〇",IF(G344="3-2","〇",IF(G344="8-0","〇",IF(G344="4-3","〇",IF(G344="3-2","〇",IF(G344="5-2","〇",IF(G344="4-2","〇",IF(G344="6-0","〇",IF(G344="3-2","〇",IF(G344="7-0","〇",IF(G344="7-1","〇",IF(G344="10-0","〇",IF(G344="11-0","〇","×"))))))))))))))))))))))))))</f>
        <v/>
      </c>
      <c r="I344" s="62" t="n"/>
      <c r="K344" s="4" t="n"/>
    </row>
    <row r="345" outlineLevel="1" ht="16.5" customFormat="1" customHeight="1" s="1">
      <c r="B345" s="49" t="n"/>
      <c r="C345" s="146" t="n"/>
      <c r="D345" s="50" t="n"/>
      <c r="E345" s="19" t="n"/>
      <c r="F345" s="36" t="inlineStr">
        <is>
          <t>鵠沼</t>
        </is>
      </c>
      <c r="G345" s="38" t="inlineStr">
        <is>
          <t>6-1</t>
        </is>
      </c>
      <c r="H345" s="37" t="inlineStr">
        <is>
          <t>〇</t>
        </is>
      </c>
      <c r="I345" s="77" t="n"/>
      <c r="K345" s="4" t="n"/>
    </row>
    <row r="346" outlineLevel="1" ht="16.5" customFormat="1" customHeight="1" s="1">
      <c r="B346" s="46" t="n">
        <v>45249</v>
      </c>
      <c r="C346" s="144">
        <f>B346</f>
        <v/>
      </c>
      <c r="D346" s="140" t="inlineStr">
        <is>
          <t>プレミアリーグ</t>
        </is>
      </c>
      <c r="E346" s="18" t="inlineStr">
        <is>
          <t>明浜小学校</t>
        </is>
      </c>
      <c r="F346" s="39" t="inlineStr">
        <is>
          <t>鶴見東FC</t>
        </is>
      </c>
      <c r="G346" s="41" t="inlineStr">
        <is>
          <t>1-1</t>
        </is>
      </c>
      <c r="H346" s="40">
        <f>IF(G346="0-1","×",IF(G346="1-1","△",IF(G346="1-0","〇",IF(G346="2-0","〇",IF(G346="2-2","△",IF(G346="2-1","〇",IF(G346="0-0","△",IF(G346="3-0","○",IF(G346="4-0","○",IF(G346="4-1","○",IF(G346="3-1","〇",IF(G346="5-0","〇",IF(G346="5-1","〇",IF(G346="7-0","〇",IF(G346="3-2","〇",IF(G346="8-0","〇",IF(G346="4-3","〇",IF(G346="3-2","〇",IF(G346="5-2","〇",IF(G346="4-2","〇",IF(G346="6-0","〇",IF(G346="3-2","〇",IF(G346="7-0","〇",IF(G346="7-1","〇",IF(G346="10-0","〇","×")))))))))))))))))))))))))</f>
        <v/>
      </c>
      <c r="I346" s="62" t="n"/>
      <c r="K346" s="4" t="n"/>
    </row>
    <row r="347" outlineLevel="1" ht="16.5" customFormat="1" customHeight="1" s="1">
      <c r="B347" s="49" t="n"/>
      <c r="C347" s="146" t="n"/>
      <c r="D347" s="50" t="n"/>
      <c r="E347" s="19" t="n"/>
      <c r="F347" s="112" t="inlineStr">
        <is>
          <t>FC本郷</t>
        </is>
      </c>
      <c r="G347" s="38" t="inlineStr">
        <is>
          <t>0-2</t>
        </is>
      </c>
      <c r="H347" s="37">
        <f>IF(G347="0-1","×",IF(G347="1-1","△",IF(G347="1-0","〇",IF(G347="2-0","〇",IF(G347="2-2","△",IF(G347="2-1","〇",IF(G347="0-0","△",IF(G347="3-0","○",IF(G347="4-0","○",IF(G347="4-1","○",IF(G347="3-1","〇",IF(G347="5-0","〇",IF(G347="5-1","〇",IF(G347="7-0","〇",IF(G347="3-2","〇",IF(G347="8-0","〇",IF(G347="4-3","〇",IF(G347="3-2","〇",IF(G347="5-2","〇",IF(G347="4-2","〇",IF(G347="6-0","〇",IF(G347="3-2","〇",IF(G347="7-0","〇",IF(G347="7-1","〇",IF(G347="10-0","〇","×")))))))))))))))))))))))))</f>
        <v/>
      </c>
      <c r="I347" s="58" t="n"/>
      <c r="K347" s="4" t="n"/>
    </row>
    <row r="348" outlineLevel="1" ht="16.5" customFormat="1" customHeight="1" s="1">
      <c r="B348" s="46" t="n">
        <v>45241</v>
      </c>
      <c r="C348" s="144">
        <f>B348</f>
        <v/>
      </c>
      <c r="D348" s="140" t="inlineStr">
        <is>
          <t>高坂杯</t>
        </is>
      </c>
      <c r="E348" s="18" t="inlineStr">
        <is>
          <t>高坂小学校</t>
        </is>
      </c>
      <c r="F348" s="39" t="inlineStr">
        <is>
          <t>三春</t>
        </is>
      </c>
      <c r="G348" s="41" t="inlineStr">
        <is>
          <t>0-1</t>
        </is>
      </c>
      <c r="H348" s="40">
        <f>IF(G348="0-1","×",IF(G348="1-1","△",IF(G348="1-0","〇",IF(G348="2-0","〇",IF(G348="2-2","△",IF(G348="2-1","〇",IF(G348="0-0","△",IF(G348="3-0","○",IF(G348="4-0","○",IF(G348="4-1","○",IF(G348="3-1","〇",IF(G348="5-0","〇",IF(G348="5-1","〇",IF(G348="7-0","〇",IF(G348="3-2","〇",IF(G348="8-0","〇",IF(G348="4-3","〇",IF(G348="3-2","〇",IF(G348="5-2","〇",IF(G348="4-2","〇",IF(G348="6-0","〇",IF(G348="3-2","〇",IF(G348="7-0","〇",IF(G348="7-1","〇",IF(G348="10-0","〇","×")))))))))))))))))))))))))</f>
        <v/>
      </c>
      <c r="I348" s="62" t="n"/>
      <c r="K348" s="4" t="n"/>
    </row>
    <row r="349" outlineLevel="1" ht="16.5" customFormat="1" customHeight="1" s="1">
      <c r="B349" s="46" t="n"/>
      <c r="C349" s="144" t="n"/>
      <c r="D349" s="140" t="n"/>
      <c r="E349" s="18" t="n"/>
      <c r="F349" s="33" t="inlineStr">
        <is>
          <t>津久井ペガサス</t>
        </is>
      </c>
      <c r="G349" s="35" t="inlineStr">
        <is>
          <t>2-1</t>
        </is>
      </c>
      <c r="H349" s="34">
        <f>IF(G349="0-1","×",IF(G349="1-1","△",IF(G349="1-0","〇",IF(G349="2-0","〇",IF(G349="2-2","△",IF(G349="2-1","〇",IF(G349="0-0","△",IF(G349="3-0","○",IF(G349="4-0","○",IF(G349="4-1","○",IF(G349="3-1","〇",IF(G349="5-0","〇",IF(G349="5-1","〇",IF(G349="7-0","〇",IF(G349="3-2","〇",IF(G349="8-0","〇",IF(G349="4-3","〇",IF(G349="3-2","〇",IF(G349="5-2","〇",IF(G349="4-2","〇",IF(G349="6-0","〇",IF(G349="3-2","〇",IF(G349="7-0","〇",IF(G349="7-1","〇",IF(G349="10-0","〇","×")))))))))))))))))))))))))</f>
        <v/>
      </c>
      <c r="I349" s="56" t="n"/>
      <c r="K349" s="4" t="n"/>
    </row>
    <row r="350" outlineLevel="1" ht="16.5" customFormat="1" customHeight="1" s="1">
      <c r="B350" s="49" t="n"/>
      <c r="C350" s="146" t="n"/>
      <c r="D350" s="50" t="n"/>
      <c r="E350" s="19" t="n"/>
      <c r="F350" s="36" t="inlineStr">
        <is>
          <t>久里浜</t>
        </is>
      </c>
      <c r="G350" s="38" t="inlineStr">
        <is>
          <t>7-0</t>
        </is>
      </c>
      <c r="H350" s="37">
        <f>IF(G350="0-1","×",IF(G350="1-1","△",IF(G350="1-0","〇",IF(G350="2-0","〇",IF(G350="2-2","△",IF(G350="2-1","〇",IF(G350="0-0","△",IF(G350="3-0","○",IF(G350="4-0","○",IF(G350="4-1","○",IF(G350="3-1","〇",IF(G350="5-0","〇",IF(G350="5-1","〇",IF(G350="7-0","〇",IF(G350="3-2","〇",IF(G350="8-0","〇",IF(G350="4-3","〇",IF(G350="3-2","〇",IF(G350="5-2","〇",IF(G350="4-2","〇",IF(G350="6-0","〇",IF(G350="3-2","〇",IF(G350="7-0","〇",IF(G350="7-1","〇",IF(G350="10-0","〇","×")))))))))))))))))))))))))</f>
        <v/>
      </c>
      <c r="I350" s="58" t="n"/>
      <c r="K350" s="4" t="n"/>
    </row>
    <row r="351" outlineLevel="1" ht="16.5" customFormat="1" customHeight="1" s="1">
      <c r="B351" s="46" t="n">
        <v>45234</v>
      </c>
      <c r="C351" s="144">
        <f>B351</f>
        <v/>
      </c>
      <c r="D351" s="140" t="inlineStr">
        <is>
          <t>ベイサイドカップ</t>
        </is>
      </c>
      <c r="E351" s="18" t="inlineStr">
        <is>
          <t>大津G</t>
        </is>
      </c>
      <c r="F351" s="39" t="inlineStr">
        <is>
          <t>船越</t>
        </is>
      </c>
      <c r="G351" s="41" t="inlineStr">
        <is>
          <t>4-0</t>
        </is>
      </c>
      <c r="H351" s="40">
        <f>IF(G351="0-1","×",IF(G351="1-1","△",IF(G351="1-0","〇",IF(G351="2-0","〇",IF(G351="2-2","△",IF(G351="2-1","〇",IF(G351="0-0","△",IF(G351="3-0","○",IF(G351="4-0","○",IF(G351="4-1","○",IF(G351="3-1","〇",IF(G351="5-0","〇",IF(G351="5-1","〇",IF(G351="7-0","〇",IF(G351="3-2","〇",IF(G351="8-0","〇",IF(G351="4-3","〇",IF(G351="3-2","〇",IF(G351="5-2","〇",IF(G351="4-2","〇",IF(G351="6-0","〇",IF(G351="3-2","〇",IF(G351="7-0","〇",IF(G351="7-1","〇",IF(G351="10-0","〇",IF(G351="11-0","〇","×"))))))))))))))))))))))))))</f>
        <v/>
      </c>
      <c r="I351" s="62" t="n"/>
    </row>
    <row r="352" outlineLevel="1" ht="16.5" customFormat="1" customHeight="1" s="1">
      <c r="B352" s="46" t="n"/>
      <c r="C352" s="144" t="n"/>
      <c r="D352" s="140" t="n"/>
      <c r="E352" s="18" t="n"/>
      <c r="F352" s="33" t="inlineStr">
        <is>
          <t>TADO</t>
        </is>
      </c>
      <c r="G352" s="35" t="inlineStr">
        <is>
          <t>0-0</t>
        </is>
      </c>
      <c r="H352" s="34">
        <f>IF(G352="0-1","×",IF(G352="1-1","△",IF(G352="1-0","〇",IF(G352="2-0","〇",IF(G352="2-2","△",IF(G352="2-1","〇",IF(G352="0-0","△",IF(G352="3-0","○",IF(G352="4-0","○",IF(G352="4-1","○",IF(G352="3-1","〇",IF(G352="5-0","〇",IF(G352="5-1","〇",IF(G352="7-0","〇",IF(G352="3-2","〇",IF(G352="8-0","〇",IF(G352="4-3","〇",IF(G352="3-2","〇",IF(G352="5-2","〇",IF(G352="4-2","〇",IF(G352="6-0","〇",IF(G352="3-2","〇",IF(G352="7-0","〇",IF(G352="7-1","〇",IF(G352="10-0","〇",IF(G352="11-0","〇","×"))))))))))))))))))))))))))</f>
        <v/>
      </c>
      <c r="I352" s="62" t="n"/>
    </row>
    <row r="353" outlineLevel="1" ht="16.5" customFormat="1" customHeight="1" s="1">
      <c r="B353" s="46" t="n"/>
      <c r="C353" s="144" t="n"/>
      <c r="D353" s="140" t="n"/>
      <c r="E353" s="18" t="n"/>
      <c r="F353" s="33" t="inlineStr">
        <is>
          <t>三春</t>
        </is>
      </c>
      <c r="G353" s="35" t="inlineStr">
        <is>
          <t>2-0</t>
        </is>
      </c>
      <c r="H353" s="34">
        <f>IF(G353="0-1","×",IF(G353="1-1","△",IF(G353="1-0","〇",IF(G353="2-0","〇",IF(G353="2-2","△",IF(G353="2-1","〇",IF(G353="0-0","△",IF(G353="3-0","○",IF(G353="4-0","○",IF(G353="4-1","○",IF(G353="3-1","〇",IF(G353="5-0","〇",IF(G353="5-1","〇",IF(G353="7-0","〇",IF(G353="3-2","〇",IF(G353="8-0","〇",IF(G353="4-3","〇",IF(G353="3-2","〇",IF(G353="5-2","〇",IF(G353="4-2","〇",IF(G353="6-0","〇",IF(G353="3-2","〇",IF(G353="7-0","〇",IF(G353="7-1","〇",IF(G353="10-0","〇",IF(G353="11-0","〇","×"))))))))))))))))))))))))))</f>
        <v/>
      </c>
      <c r="I353" s="62" t="n"/>
    </row>
    <row r="354" outlineLevel="1" ht="16.5" customFormat="1" customHeight="1" s="1">
      <c r="B354" s="49" t="n"/>
      <c r="C354" s="146" t="n"/>
      <c r="D354" s="50" t="n"/>
      <c r="E354" s="19" t="n"/>
      <c r="F354" s="36" t="inlineStr">
        <is>
          <t>スワ</t>
        </is>
      </c>
      <c r="G354" s="38" t="inlineStr">
        <is>
          <t>7-0</t>
        </is>
      </c>
      <c r="H354" s="37">
        <f>IF(G354="0-1","×",IF(G354="1-1","△",IF(G354="1-0","〇",IF(G354="2-0","〇",IF(G354="2-2","△",IF(G354="2-1","〇",IF(G354="0-0","△",IF(G354="3-0","○",IF(G354="4-0","○",IF(G354="4-1","○",IF(G354="3-1","〇",IF(G354="5-0","〇",IF(G354="5-1","〇",IF(G354="7-0","〇",IF(G354="3-2","〇",IF(G354="8-0","〇",IF(G354="4-3","〇",IF(G354="3-2","〇",IF(G354="5-2","〇",IF(G354="4-2","〇",IF(G354="6-0","〇",IF(G354="3-2","〇",IF(G354="7-0","〇",IF(G354="7-1","〇",IF(G354="10-0","〇",IF(G354="11-0","〇","×"))))))))))))))))))))))))))</f>
        <v/>
      </c>
      <c r="I354" s="77" t="n"/>
      <c r="K354" s="4" t="n"/>
    </row>
    <row r="355" outlineLevel="1" ht="16.5" customFormat="1" customHeight="1" s="1">
      <c r="B355" s="46" t="n">
        <v>45214</v>
      </c>
      <c r="C355" s="144">
        <f>B355</f>
        <v/>
      </c>
      <c r="D355" s="140" t="inlineStr">
        <is>
          <t>プレミアリーグ</t>
        </is>
      </c>
      <c r="E355" s="18" t="inlineStr">
        <is>
          <t>辻堂海浜公園</t>
        </is>
      </c>
      <c r="F355" s="39" t="inlineStr">
        <is>
          <t>FC本郷</t>
        </is>
      </c>
      <c r="G355" s="41" t="inlineStr">
        <is>
          <t>1-1</t>
        </is>
      </c>
      <c r="H355" s="40">
        <f>IF(G355="0-1","×",IF(G355="1-1","△",IF(G355="1-0","〇",IF(G355="2-0","〇",IF(G355="2-2","△",IF(G355="2-1","〇",IF(G355="0-0","△",IF(G355="3-0","○",IF(G355="4-0","○",IF(G355="4-1","○",IF(G355="3-1","〇",IF(G355="5-0","〇",IF(G355="5-1","〇",IF(G355="7-0","〇",IF(G355="3-2","〇",IF(G355="8-0","〇",IF(G355="4-3","〇",IF(G355="3-2","〇",IF(G355="5-2","〇",IF(G355="4-2","〇",IF(G355="6-0","〇",IF(G355="3-2","〇",IF(G355="7-0","〇",IF(G355="7-1","〇",IF(G355="10-0","〇","×")))))))))))))))))))))))))</f>
        <v/>
      </c>
      <c r="I355" s="62" t="n"/>
      <c r="K355" s="4" t="n"/>
    </row>
    <row r="356" outlineLevel="1" ht="16.5" customFormat="1" customHeight="1" s="1">
      <c r="B356" s="49" t="n"/>
      <c r="C356" s="146" t="n"/>
      <c r="D356" s="50" t="n"/>
      <c r="E356" s="19" t="n"/>
      <c r="F356" s="112" t="inlineStr">
        <is>
          <t>湘南辻堂</t>
        </is>
      </c>
      <c r="G356" s="38" t="inlineStr">
        <is>
          <t>1-2</t>
        </is>
      </c>
      <c r="H356" s="37">
        <f>IF(G356="0-1","×",IF(G356="1-1","△",IF(G356="1-0","〇",IF(G356="2-0","〇",IF(G356="2-2","△",IF(G356="2-1","〇",IF(G356="0-0","△",IF(G356="3-0","○",IF(G356="4-0","○",IF(G356="4-1","○",IF(G356="3-1","〇",IF(G356="5-0","〇",IF(G356="5-1","〇",IF(G356="7-0","〇",IF(G356="3-2","〇",IF(G356="8-0","〇",IF(G356="4-3","〇",IF(G356="3-2","〇",IF(G356="5-2","〇",IF(G356="4-2","〇",IF(G356="6-0","〇",IF(G356="3-2","〇",IF(G356="7-0","〇",IF(G356="7-1","〇",IF(G356="10-0","〇","×")))))))))))))))))))))))))</f>
        <v/>
      </c>
      <c r="I356" s="58" t="n"/>
      <c r="K356" s="4" t="n"/>
    </row>
    <row r="357" outlineLevel="1" ht="16.5" customFormat="1" customHeight="1" s="1">
      <c r="B357" s="46" t="n">
        <v>45212</v>
      </c>
      <c r="C357" s="144">
        <f>B357</f>
        <v/>
      </c>
      <c r="D357" s="140" t="inlineStr">
        <is>
          <t>チャンピョンシップ</t>
        </is>
      </c>
      <c r="E357" s="18" t="inlineStr">
        <is>
          <t>リーフスタジアム</t>
        </is>
      </c>
      <c r="F357" s="39" t="inlineStr">
        <is>
          <t>長井</t>
        </is>
      </c>
      <c r="G357" s="41" t="inlineStr">
        <is>
          <t>4-0</t>
        </is>
      </c>
      <c r="H357" s="40">
        <f>IF(G357="0-1","×",IF(G357="1-1","△",IF(G357="1-0","〇",IF(G357="2-0","〇",IF(G357="2-2","△",IF(G357="2-1","〇",IF(G357="0-0","△",IF(G357="3-0","○",IF(G357="4-0","○",IF(G357="4-1","○",IF(G357="3-1","〇",IF(G357="5-0","〇",IF(G357="5-1","〇",IF(G357="7-0","〇",IF(G357="3-2","〇",IF(G357="8-0","〇",IF(G357="4-3","〇",IF(G357="3-2","〇",IF(G357="5-2","〇",IF(G357="4-2","〇",IF(G357="6-0","〇",IF(G357="3-2","〇",IF(G357="7-0","〇",IF(G357="7-1","〇",IF(G357="10-0","〇","×")))))))))))))))))))))))))</f>
        <v/>
      </c>
      <c r="I357" s="62" t="n"/>
      <c r="K357" s="4" t="n"/>
    </row>
    <row r="358" outlineLevel="1" ht="16.5" customFormat="1" customHeight="1" s="1">
      <c r="B358" s="46" t="n"/>
      <c r="C358" s="144" t="n"/>
      <c r="D358" s="140" t="n"/>
      <c r="E358" s="18" t="n"/>
      <c r="F358" s="33" t="inlineStr">
        <is>
          <t>シーガルズR</t>
        </is>
      </c>
      <c r="G358" s="35" t="inlineStr">
        <is>
          <t>0-1</t>
        </is>
      </c>
      <c r="H358" s="34">
        <f>IF(G358="0-1","×",IF(G358="1-1","△",IF(G358="1-0","〇",IF(G358="2-0","〇",IF(G358="2-2","△",IF(G358="2-1","〇",IF(G358="0-0","△",IF(G358="3-0","○",IF(G358="4-0","○",IF(G358="4-1","○",IF(G358="3-1","〇",IF(G358="5-0","〇",IF(G358="5-1","〇",IF(G358="7-0","〇",IF(G358="3-2","〇",IF(G358="8-0","〇",IF(G358="4-3","〇",IF(G358="3-2","〇",IF(G358="5-2","〇",IF(G358="4-2","〇",IF(G358="6-0","〇",IF(G358="3-2","〇",IF(G358="7-0","〇",IF(G358="7-1","〇",IF(G358="10-0","〇","×")))))))))))))))))))))))))</f>
        <v/>
      </c>
      <c r="I358" s="56" t="n"/>
      <c r="K358" s="4" t="n"/>
    </row>
    <row r="359" outlineLevel="1" ht="16.5" customFormat="1" customHeight="1" s="1">
      <c r="B359" s="49" t="n"/>
      <c r="C359" s="146" t="n"/>
      <c r="D359" s="50" t="n"/>
      <c r="E359" s="19" t="n"/>
      <c r="F359" s="36" t="inlineStr">
        <is>
          <t>I.O</t>
        </is>
      </c>
      <c r="G359" s="38" t="inlineStr">
        <is>
          <t>1-2</t>
        </is>
      </c>
      <c r="H359" s="37">
        <f>IF(G359="0-1","×",IF(G359="1-1","△",IF(G359="1-0","〇",IF(G359="2-0","〇",IF(G359="2-2","△",IF(G359="2-1","〇",IF(G359="0-0","△",IF(G359="3-0","○",IF(G359="4-0","○",IF(G359="4-1","○",IF(G359="3-1","〇",IF(G359="5-0","〇",IF(G359="5-1","〇",IF(G359="7-0","〇",IF(G359="3-2","〇",IF(G359="8-0","〇",IF(G359="4-3","〇",IF(G359="3-2","〇",IF(G359="5-2","〇",IF(G359="4-2","〇",IF(G359="6-0","〇",IF(G359="3-2","〇",IF(G359="7-0","〇",IF(G359="7-1","〇",IF(G359="10-0","〇","×")))))))))))))))))))))))))</f>
        <v/>
      </c>
      <c r="I359" s="58" t="inlineStr">
        <is>
          <t>TRM</t>
        </is>
      </c>
      <c r="L359" s="6" t="n"/>
    </row>
    <row r="360" outlineLevel="1" ht="16.5" customFormat="1" customHeight="1" s="1">
      <c r="B360" s="46" t="n">
        <v>45207</v>
      </c>
      <c r="C360" s="144">
        <f>B360</f>
        <v/>
      </c>
      <c r="D360" s="140" t="inlineStr">
        <is>
          <t>スーパーリーグ</t>
        </is>
      </c>
      <c r="E360" s="18" t="inlineStr">
        <is>
          <t>はまゆうG</t>
        </is>
      </c>
      <c r="F360" s="39" t="inlineStr">
        <is>
          <t>高坂</t>
        </is>
      </c>
      <c r="G360" s="41" t="inlineStr">
        <is>
          <t>4-0</t>
        </is>
      </c>
      <c r="H360" s="40">
        <f>IF(G360="0-1","×",IF(G360="1-1","△",IF(G360="1-0","〇",IF(G360="2-0","〇",IF(G360="2-2","△",IF(G360="2-1","〇",IF(G360="0-0","△",IF(G360="3-0","○",IF(G360="4-0","○",IF(G360="4-1","○",IF(G360="3-1","〇",IF(G360="5-0","〇",IF(G360="5-1","〇",IF(G360="7-0","〇",IF(G360="3-2","〇",IF(G360="8-0","〇",IF(G360="4-3","〇",IF(G360="3-2","〇",IF(G360="5-2","〇",IF(G360="4-2","〇",IF(G360="6-0","〇",IF(G360="3-2","〇",IF(G360="7-0","〇",IF(G360="7-1","〇",IF(G360="10-0","〇","×")))))))))))))))))))))))))</f>
        <v/>
      </c>
      <c r="I360" s="62" t="n"/>
      <c r="L360" s="6" t="n"/>
    </row>
    <row r="361" outlineLevel="1" ht="16.5" customFormat="1" customHeight="1" s="1">
      <c r="B361" s="46" t="n"/>
      <c r="C361" s="144" t="n"/>
      <c r="D361" s="140" t="n"/>
      <c r="E361" s="18" t="n"/>
      <c r="F361" s="33" t="inlineStr">
        <is>
          <t>船越</t>
        </is>
      </c>
      <c r="G361" s="35" t="inlineStr">
        <is>
          <t>0-0</t>
        </is>
      </c>
      <c r="H361" s="34">
        <f>IF(G361="0-1","×",IF(G361="1-1","△",IF(G361="1-0","〇",IF(G361="2-0","〇",IF(G361="2-2","△",IF(G361="2-1","〇",IF(G361="0-0","△",IF(G361="3-0","○",IF(G361="4-0","○",IF(G361="4-1","○",IF(G361="3-1","〇",IF(G361="5-0","〇",IF(G361="5-1","〇",IF(G361="7-0","〇",IF(G361="3-2","〇",IF(G361="8-0","〇",IF(G361="4-3","〇",IF(G361="3-2","〇",IF(G361="5-2","〇",IF(G361="4-2","〇",IF(G361="6-0","〇",IF(G361="3-2","〇",IF(G361="7-0","〇",IF(G361="7-1","〇",IF(G361="10-0","〇","×")))))))))))))))))))))))))</f>
        <v/>
      </c>
      <c r="I361" s="56" t="inlineStr">
        <is>
          <t>TRM</t>
        </is>
      </c>
      <c r="L361" s="6" t="n"/>
    </row>
    <row r="362" outlineLevel="1" ht="16.5" customFormat="1" customHeight="1" s="1">
      <c r="B362" s="49" t="n"/>
      <c r="C362" s="146" t="n"/>
      <c r="D362" s="50" t="n"/>
      <c r="E362" s="19" t="n"/>
      <c r="F362" s="36" t="inlineStr">
        <is>
          <t>高坂</t>
        </is>
      </c>
      <c r="G362" s="38" t="inlineStr">
        <is>
          <t>5-0</t>
        </is>
      </c>
      <c r="H362" s="37">
        <f>IF(G362="0-1","×",IF(G362="1-1","△",IF(G362="1-0","〇",IF(G362="2-0","〇",IF(G362="2-2","△",IF(G362="2-1","〇",IF(G362="0-0","△",IF(G362="3-0","○",IF(G362="4-0","○",IF(G362="4-1","○",IF(G362="3-1","〇",IF(G362="5-0","〇",IF(G362="5-1","〇",IF(G362="7-0","〇",IF(G362="3-2","〇",IF(G362="8-0","〇",IF(G362="4-3","〇",IF(G362="3-2","〇",IF(G362="5-2","〇",IF(G362="4-2","〇",IF(G362="6-0","〇",IF(G362="3-2","〇",IF(G362="7-0","〇",IF(G362="7-1","〇",IF(G362="10-0","〇","×")))))))))))))))))))))))))</f>
        <v/>
      </c>
      <c r="I362" s="58" t="inlineStr">
        <is>
          <t>TRM</t>
        </is>
      </c>
      <c r="L362" s="6" t="n"/>
    </row>
    <row r="363" outlineLevel="1" ht="16.5" customFormat="1" customHeight="1" s="1">
      <c r="B363" s="46" t="n">
        <v>45206</v>
      </c>
      <c r="C363" s="144">
        <f>B363</f>
        <v/>
      </c>
      <c r="D363" s="140" t="inlineStr">
        <is>
          <t>FFC杯</t>
        </is>
      </c>
      <c r="E363" s="18" t="inlineStr">
        <is>
          <t>鷹取中学校</t>
        </is>
      </c>
      <c r="F363" s="39" t="inlineStr">
        <is>
          <t>久里浜</t>
        </is>
      </c>
      <c r="G363" s="41" t="inlineStr">
        <is>
          <t>4-0</t>
        </is>
      </c>
      <c r="H363" s="40">
        <f>IF(G363="0-1","×",IF(G363="1-1","△",IF(G363="1-0","〇",IF(G363="2-0","〇",IF(G363="2-2","△",IF(G363="2-1","〇",IF(G363="0-0","△",IF(G363="3-0","○",IF(G363="4-0","○",IF(G363="4-1","○",IF(G363="3-1","〇",IF(G363="5-0","〇",IF(G363="5-1","〇",IF(G363="7-0","〇",IF(G363="3-2","〇",IF(G363="8-0","〇",IF(G363="4-3","〇",IF(G363="3-2","〇",IF(G363="5-2","〇",IF(G363="4-2","〇",IF(G363="6-0","〇",IF(G363="3-2","〇",IF(G363="7-0","〇",IF(G363="7-1","〇",IF(G363="10-0","〇","×")))))))))))))))))))))))))</f>
        <v/>
      </c>
      <c r="I363" s="62" t="n"/>
      <c r="L363" s="6" t="n"/>
    </row>
    <row r="364" outlineLevel="1" ht="16.5" customFormat="1" customHeight="1" s="1">
      <c r="B364" s="46" t="n"/>
      <c r="C364" s="144" t="n"/>
      <c r="D364" s="140" t="n"/>
      <c r="E364" s="18" t="n"/>
      <c r="F364" s="33" t="inlineStr">
        <is>
          <t>ALLZ</t>
        </is>
      </c>
      <c r="G364" s="35" t="inlineStr">
        <is>
          <t>2-0</t>
        </is>
      </c>
      <c r="H364" s="34">
        <f>IF(G364="0-1","×",IF(G364="1-1","△",IF(G364="1-0","〇",IF(G364="2-0","〇",IF(G364="2-2","△",IF(G364="2-1","〇",IF(G364="0-0","△",IF(G364="3-0","○",IF(G364="4-0","○",IF(G364="4-1","○",IF(G364="3-1","〇",IF(G364="5-0","〇",IF(G364="5-1","〇",IF(G364="7-0","〇",IF(G364="3-2","〇",IF(G364="8-0","〇",IF(G364="4-3","〇",IF(G364="3-2","〇",IF(G364="5-2","〇",IF(G364="4-2","〇",IF(G364="6-0","〇",IF(G364="3-2","〇",IF(G364="7-0","〇",IF(G364="7-1","〇",IF(G364="10-0","〇","×")))))))))))))))))))))))))</f>
        <v/>
      </c>
      <c r="I364" s="56" t="n"/>
    </row>
    <row r="365" outlineLevel="1" ht="16.5" customFormat="1" customHeight="1" s="1">
      <c r="B365" s="49" t="n"/>
      <c r="C365" s="146" t="n"/>
      <c r="D365" s="50" t="n"/>
      <c r="E365" s="19" t="n"/>
      <c r="F365" s="36" t="inlineStr">
        <is>
          <t>シーガルズ</t>
        </is>
      </c>
      <c r="G365" s="38" t="inlineStr">
        <is>
          <t>1-0</t>
        </is>
      </c>
      <c r="H365" s="37">
        <f>IF(G365="0-1","×",IF(G365="1-1","△",IF(G365="1-0","〇",IF(G365="2-0","〇",IF(G365="2-2","△",IF(G365="2-1","〇",IF(G365="0-0","△",IF(G365="3-0","○",IF(G365="4-0","○",IF(G365="4-1","○",IF(G365="3-1","〇",IF(G365="5-0","〇",IF(G365="5-1","〇",IF(G365="7-0","〇",IF(G365="3-2","〇",IF(G365="8-0","〇",IF(G365="4-3","〇",IF(G365="3-2","〇",IF(G365="5-2","〇",IF(G365="4-2","〇",IF(G365="6-0","〇",IF(G365="3-2","〇",IF(G365="7-0","〇",IF(G365="7-1","〇",IF(G365="10-0","〇","×")))))))))))))))))))))))))</f>
        <v/>
      </c>
      <c r="I365" s="58" t="n"/>
    </row>
    <row r="366" outlineLevel="1" ht="16.5" customFormat="1" customHeight="1" s="1">
      <c r="B366" s="46" t="n">
        <v>45193</v>
      </c>
      <c r="C366" s="144">
        <f>B366</f>
        <v/>
      </c>
      <c r="D366" s="140" t="inlineStr">
        <is>
          <t>TRM</t>
        </is>
      </c>
      <c r="E366" s="18" t="inlineStr">
        <is>
          <t>岩戸中学校</t>
        </is>
      </c>
      <c r="F366" s="39" t="inlineStr">
        <is>
          <t>I.O</t>
        </is>
      </c>
      <c r="G366" s="41" t="inlineStr">
        <is>
          <t>1-0</t>
        </is>
      </c>
      <c r="H366" s="40">
        <f>IF(G366="0-1","×",IF(G366="1-1","△",IF(G366="1-0","〇",IF(G366="2-0","〇",IF(G366="2-2","△",IF(G366="2-1","〇",IF(G366="0-0","△",IF(G366="3-0","○",IF(G366="4-0","○",IF(G366="4-1","○",IF(G366="3-1","〇",IF(G366="5-0","〇",IF(G366="5-1","〇",IF(G366="7-0","〇",IF(G366="3-2","〇",IF(G366="8-0","〇",IF(G366="4-3","〇",IF(G366="3-2","〇",IF(G366="5-2","〇",IF(G366="4-2","〇",IF(G366="6-0","〇",IF(G366="3-2","〇",IF(G366="7-0","〇",IF(G366="7-1","〇",IF(G366="10-0","〇",IF(G366="11-0","〇","×"))))))))))))))))))))))))))</f>
        <v/>
      </c>
      <c r="I366" s="62" t="n"/>
    </row>
    <row r="367" outlineLevel="1" ht="16.5" customFormat="1" customHeight="1" s="1">
      <c r="B367" s="46" t="n"/>
      <c r="C367" s="144" t="n"/>
      <c r="D367" s="140" t="n"/>
      <c r="E367" s="18" t="n"/>
      <c r="F367" s="33" t="inlineStr">
        <is>
          <t>I.O</t>
        </is>
      </c>
      <c r="G367" s="35" t="inlineStr">
        <is>
          <t>0-5</t>
        </is>
      </c>
      <c r="H367" s="34">
        <f>IF(G367="0-1","×",IF(G367="1-1","△",IF(G367="1-0","〇",IF(G367="2-0","〇",IF(G367="2-2","△",IF(G367="2-1","〇",IF(G367="0-0","△",IF(G367="3-0","○",IF(G367="4-0","○",IF(G367="4-1","○",IF(G367="3-1","〇",IF(G367="5-0","〇",IF(G367="5-1","〇",IF(G367="7-0","〇",IF(G367="3-2","〇",IF(G367="8-0","〇",IF(G367="4-3","〇",IF(G367="3-2","〇",IF(G367="5-2","〇",IF(G367="4-2","〇",IF(G367="6-0","〇",IF(G367="3-2","〇",IF(G367="7-0","〇",IF(G367="7-1","〇",IF(G367="10-0","〇",IF(G367="11-0","〇","×"))))))))))))))))))))))))))</f>
        <v/>
      </c>
      <c r="I367" s="62" t="n"/>
    </row>
    <row r="368" outlineLevel="1" ht="16.5" customFormat="1" customHeight="1" s="1">
      <c r="B368" s="46" t="n"/>
      <c r="C368" s="144" t="n"/>
      <c r="D368" s="140" t="n"/>
      <c r="E368" s="18" t="n"/>
      <c r="F368" s="33" t="inlineStr">
        <is>
          <t>I.O</t>
        </is>
      </c>
      <c r="G368" s="35" t="inlineStr">
        <is>
          <t>2-1</t>
        </is>
      </c>
      <c r="H368" s="34">
        <f>IF(G368="0-1","×",IF(G368="1-1","△",IF(G368="1-0","〇",IF(G368="2-0","〇",IF(G368="2-2","△",IF(G368="2-1","〇",IF(G368="0-0","△",IF(G368="3-0","○",IF(G368="4-0","○",IF(G368="4-1","○",IF(G368="3-1","〇",IF(G368="5-0","〇",IF(G368="5-1","〇",IF(G368="7-0","〇",IF(G368="3-2","〇",IF(G368="8-0","〇",IF(G368="4-3","〇",IF(G368="3-2","〇",IF(G368="5-2","〇",IF(G368="4-2","〇",IF(G368="6-0","〇",IF(G368="3-2","〇",IF(G368="7-0","〇",IF(G368="7-1","〇",IF(G368="10-0","〇",IF(G368="11-0","〇","×"))))))))))))))))))))))))))</f>
        <v/>
      </c>
      <c r="I368" s="62" t="n"/>
    </row>
    <row r="369" outlineLevel="1" ht="16.5" customFormat="1" customHeight="1" s="1">
      <c r="B369" s="46" t="n"/>
      <c r="C369" s="144" t="n"/>
      <c r="D369" s="140" t="n"/>
      <c r="E369" s="18" t="n"/>
      <c r="F369" s="33" t="inlineStr">
        <is>
          <t>I.O</t>
        </is>
      </c>
      <c r="G369" s="35" t="inlineStr">
        <is>
          <t>1-6</t>
        </is>
      </c>
      <c r="H369" s="34">
        <f>IF(G369="0-1","×",IF(G369="1-1","△",IF(G369="1-0","〇",IF(G369="2-0","〇",IF(G369="2-2","△",IF(G369="2-1","〇",IF(G369="0-0","△",IF(G369="3-0","○",IF(G369="4-0","○",IF(G369="4-1","○",IF(G369="3-1","〇",IF(G369="5-0","〇",IF(G369="5-1","〇",IF(G369="7-0","〇",IF(G369="3-2","〇",IF(G369="8-0","〇",IF(G369="4-3","〇",IF(G369="3-2","〇",IF(G369="5-2","〇",IF(G369="4-2","〇",IF(G369="6-0","〇",IF(G369="3-2","〇",IF(G369="7-0","〇",IF(G369="7-1","〇",IF(G369="10-0","〇",IF(G369="11-0","〇","×"))))))))))))))))))))))))))</f>
        <v/>
      </c>
      <c r="I369" s="62" t="n"/>
    </row>
    <row r="370" outlineLevel="1" ht="16.5" customFormat="1" customHeight="1" s="1">
      <c r="B370" s="46" t="n"/>
      <c r="C370" s="144" t="n"/>
      <c r="D370" s="140" t="n"/>
      <c r="E370" s="18" t="n"/>
      <c r="F370" s="33" t="inlineStr">
        <is>
          <t>I.O</t>
        </is>
      </c>
      <c r="G370" s="35" t="inlineStr">
        <is>
          <t>0-1</t>
        </is>
      </c>
      <c r="H370" s="34">
        <f>IF(G370="0-1","×",IF(G370="1-1","△",IF(G370="1-0","〇",IF(G370="2-0","〇",IF(G370="2-2","△",IF(G370="2-1","〇",IF(G370="0-0","△",IF(G370="3-0","○",IF(G370="4-0","○",IF(G370="4-1","○",IF(G370="3-1","〇",IF(G370="5-0","〇",IF(G370="5-1","〇",IF(G370="7-0","〇",IF(G370="3-2","〇",IF(G370="8-0","〇",IF(G370="4-3","〇",IF(G370="3-2","〇",IF(G370="5-2","〇",IF(G370="4-2","〇",IF(G370="6-0","〇",IF(G370="3-2","〇",IF(G370="7-0","〇",IF(G370="7-1","〇",IF(G370="10-0","〇",IF(G370="11-0","〇","×"))))))))))))))))))))))))))</f>
        <v/>
      </c>
      <c r="I370" s="56" t="n"/>
    </row>
    <row r="371" outlineLevel="1" ht="16.5" customFormat="1" customHeight="1" s="1">
      <c r="B371" s="46" t="n"/>
      <c r="C371" s="144" t="n"/>
      <c r="D371" s="140" t="n"/>
      <c r="E371" s="18" t="n"/>
      <c r="F371" s="33" t="inlineStr">
        <is>
          <t>I.O</t>
        </is>
      </c>
      <c r="G371" s="41" t="inlineStr">
        <is>
          <t>1-1</t>
        </is>
      </c>
      <c r="H371" s="34">
        <f>IF(G371="0-1","×",IF(G371="1-1","△",IF(G371="1-0","〇",IF(G371="2-0","〇",IF(G371="2-2","△",IF(G371="2-1","〇",IF(G371="0-0","△",IF(G371="3-0","○",IF(G371="4-0","○",IF(G371="4-1","○",IF(G371="3-1","〇",IF(G371="5-0","〇",IF(G371="5-1","〇",IF(G371="7-0","〇",IF(G371="3-2","〇",IF(G371="8-0","〇",IF(G371="4-3","〇",IF(G371="3-2","〇",IF(G371="5-2","〇",IF(G371="4-2","〇",IF(G371="6-0","〇",IF(G371="3-2","〇",IF(G371="7-0","〇",IF(G371="7-1","〇",IF(G371="10-0","〇",IF(G371="11-0","〇","×"))))))))))))))))))))))))))</f>
        <v/>
      </c>
      <c r="I371" s="62" t="n"/>
    </row>
    <row r="372" outlineLevel="1" ht="16.5" customFormat="1" customHeight="1" s="1">
      <c r="B372" s="49" t="n"/>
      <c r="C372" s="146" t="n"/>
      <c r="D372" s="50" t="n"/>
      <c r="E372" s="19" t="n"/>
      <c r="F372" s="36" t="inlineStr">
        <is>
          <t>I.O</t>
        </is>
      </c>
      <c r="G372" s="38" t="inlineStr">
        <is>
          <t>0-6</t>
        </is>
      </c>
      <c r="H372" s="37">
        <f>IF(G372="0-1","×",IF(G372="1-1","△",IF(G372="1-0","〇",IF(G372="2-0","〇",IF(G372="2-2","△",IF(G372="2-1","〇",IF(G372="0-0","△",IF(G372="3-0","○",IF(G372="4-0","○",IF(G372="4-1","○",IF(G372="3-1","〇",IF(G372="5-0","〇",IF(G372="5-1","〇",IF(G372="7-0","〇",IF(G372="3-2","〇",IF(G372="8-0","〇",IF(G372="4-3","〇",IF(G372="3-2","〇",IF(G372="5-2","〇",IF(G372="4-2","〇",IF(G372="6-0","〇",IF(G372="3-2","〇",IF(G372="7-0","〇",IF(G372="7-1","〇",IF(G372="10-0","〇",IF(G372="11-0","〇","×"))))))))))))))))))))))))))</f>
        <v/>
      </c>
      <c r="I372" s="77" t="n"/>
    </row>
    <row r="373" outlineLevel="1" ht="16.5" customFormat="1" customHeight="1" s="1">
      <c r="B373" s="46" t="n">
        <v>45185</v>
      </c>
      <c r="C373" s="144">
        <f>B373</f>
        <v/>
      </c>
      <c r="D373" s="140" t="inlineStr">
        <is>
          <t>スーパーリーグ</t>
        </is>
      </c>
      <c r="E373" s="18" t="inlineStr">
        <is>
          <t>はまゆうG</t>
        </is>
      </c>
      <c r="F373" s="39" t="inlineStr">
        <is>
          <t>たかとり</t>
        </is>
      </c>
      <c r="G373" s="41" t="inlineStr">
        <is>
          <t>5-2</t>
        </is>
      </c>
      <c r="H373" s="40">
        <f>IF(G373="0-1","×",IF(G373="1-1","△",IF(G373="1-0","〇",IF(G373="2-0","〇",IF(G373="2-2","△",IF(G373="2-1","〇",IF(G373="0-0","△",IF(G373="3-0","○",IF(G373="4-0","○",IF(G373="4-1","○",IF(G373="3-1","〇",IF(G373="5-0","〇",IF(G373="5-1","〇",IF(G373="7-0","〇",IF(G373="3-2","〇",IF(G373="8-0","〇",IF(G373="4-3","〇",IF(G373="3-2","〇",IF(G373="5-2","〇",IF(G373="4-2","〇",IF(G373="6-0","〇",IF(G373="3-2","〇",IF(G373="7-0","〇",IF(G373="7-1","〇",IF(G373="10-0","〇","×")))))))))))))))))))))))))</f>
        <v/>
      </c>
      <c r="I373" s="62" t="n"/>
    </row>
    <row r="374" outlineLevel="1" ht="16.5" customFormat="1" customHeight="1" s="1">
      <c r="B374" s="49" t="n"/>
      <c r="C374" s="146" t="n"/>
      <c r="D374" s="50" t="n"/>
      <c r="E374" s="19" t="n"/>
      <c r="F374" s="36" t="inlineStr">
        <is>
          <t>FCSS</t>
        </is>
      </c>
      <c r="G374" s="38" t="inlineStr">
        <is>
          <t>6-0</t>
        </is>
      </c>
      <c r="H374" s="37">
        <f>IF(G374="0-1","×",IF(G374="1-1","△",IF(G374="1-0","〇",IF(G374="2-0","〇",IF(G374="2-2","△",IF(G374="2-1","〇",IF(G374="0-0","△",IF(G374="3-0","○",IF(G374="4-0","○",IF(G374="4-1","○",IF(G374="3-1","〇",IF(G374="5-0","〇",IF(G374="5-1","〇",IF(G374="7-0","〇",IF(G374="3-2","〇",IF(G374="8-0","〇",IF(G374="4-3","〇",IF(G374="3-2","〇",IF(G374="5-2","〇",IF(G374="4-2","〇",IF(G374="6-0","〇",IF(G374="3-2","〇",IF(G374="7-0","〇",IF(G374="7-1","〇",IF(G374="10-0","〇","×")))))))))))))))))))))))))</f>
        <v/>
      </c>
      <c r="I374" s="58" t="n"/>
    </row>
    <row r="375" outlineLevel="1" ht="16.5" customFormat="1" customHeight="1" s="1">
      <c r="B375" s="46" t="n">
        <v>45172</v>
      </c>
      <c r="C375" s="144">
        <f>B375</f>
        <v/>
      </c>
      <c r="D375" s="140" t="inlineStr">
        <is>
          <t>プレミアリーグ</t>
        </is>
      </c>
      <c r="E375" s="18" t="inlineStr">
        <is>
          <t>明浜小学校</t>
        </is>
      </c>
      <c r="F375" s="39" t="inlineStr">
        <is>
          <t>アラス横浜</t>
        </is>
      </c>
      <c r="G375" s="41" t="inlineStr">
        <is>
          <t>0-1</t>
        </is>
      </c>
      <c r="H375" s="40">
        <f>IF(G375="0-1","×",IF(G375="1-1","△",IF(G375="1-0","〇",IF(G375="2-0","〇",IF(G375="2-2","△",IF(G375="2-1","〇",IF(G375="0-0","△",IF(G375="3-0","○",IF(G375="4-0","○",IF(G375="4-1","○",IF(G375="3-1","〇",IF(G375="5-0","〇",IF(G375="5-1","〇",IF(G375="7-0","〇",IF(G375="3-2","〇",IF(G375="8-0","〇",IF(G375="4-3","〇",IF(G375="3-2","〇",IF(G375="5-2","〇",IF(G375="4-2","〇",IF(G375="6-0","〇",IF(G375="3-2","〇",IF(G375="7-0","〇",IF(G375="7-1","〇",IF(G375="10-0","〇","×")))))))))))))))))))))))))</f>
        <v/>
      </c>
      <c r="I375" s="62" t="n"/>
    </row>
    <row r="376" outlineLevel="1" ht="16.5" customFormat="1" customHeight="1" s="1">
      <c r="B376" s="49" t="n"/>
      <c r="C376" s="146" t="n"/>
      <c r="D376" s="50" t="n"/>
      <c r="E376" s="19" t="n"/>
      <c r="F376" s="36" t="inlineStr">
        <is>
          <t>プルチーニ</t>
        </is>
      </c>
      <c r="G376" s="38" t="inlineStr">
        <is>
          <t>0-3</t>
        </is>
      </c>
      <c r="H376" s="37">
        <f>IF(G376="0-1","×",IF(G376="1-1","△",IF(G376="1-0","〇",IF(G376="2-0","〇",IF(G376="2-2","△",IF(G376="2-1","〇",IF(G376="0-0","△",IF(G376="3-0","○",IF(G376="4-0","○",IF(G376="4-1","○",IF(G376="3-1","〇",IF(G376="5-0","〇",IF(G376="5-1","〇",IF(G376="7-0","〇",IF(G376="3-2","〇",IF(G376="8-0","〇",IF(G376="4-3","〇",IF(G376="3-2","〇",IF(G376="5-2","〇",IF(G376="4-2","〇",IF(G376="6-0","〇",IF(G376="3-2","〇",IF(G376="7-0","〇",IF(G376="7-1","〇",IF(G376="10-0","〇","×")))))))))))))))))))))))))</f>
        <v/>
      </c>
      <c r="I376" s="58" t="n"/>
    </row>
    <row r="377" outlineLevel="1" ht="16.5" customFormat="1" customHeight="1" s="1">
      <c r="B377" s="46" t="n">
        <v>45171</v>
      </c>
      <c r="C377" s="144">
        <f>B377</f>
        <v/>
      </c>
      <c r="D377" s="140" t="inlineStr">
        <is>
          <t>スーパーリーグ</t>
        </is>
      </c>
      <c r="E377" s="18" t="inlineStr">
        <is>
          <t>はまゆうG</t>
        </is>
      </c>
      <c r="F377" s="39" t="inlineStr">
        <is>
          <t>船越</t>
        </is>
      </c>
      <c r="G377" s="41" t="inlineStr">
        <is>
          <t>7-0</t>
        </is>
      </c>
      <c r="H377" s="40">
        <f>IF(G377="0-1","×",IF(G377="1-1","△",IF(G377="1-0","〇",IF(G377="2-0","〇",IF(G377="2-2","△",IF(G377="2-1","〇",IF(G377="0-0","△",IF(G377="3-0","○",IF(G377="4-0","○",IF(G377="4-1","○",IF(G377="3-1","〇",IF(G377="5-0","〇",IF(G377="5-1","〇",IF(G377="7-0","〇",IF(G377="3-2","〇",IF(G377="8-0","〇",IF(G377="4-3","〇",IF(G377="3-2","〇",IF(G377="5-2","〇",IF(G377="4-2","〇",IF(G377="6-0","〇",IF(G377="3-2","〇",IF(G377="7-0","〇",IF(G377="7-1","〇",IF(G377="10-0","〇","×")))))))))))))))))))))))))</f>
        <v/>
      </c>
      <c r="I377" s="62" t="n"/>
    </row>
    <row r="378" outlineLevel="1" ht="16.5" customFormat="1" customHeight="1" s="1">
      <c r="B378" s="49" t="n"/>
      <c r="C378" s="146" t="n"/>
      <c r="D378" s="50" t="n"/>
      <c r="E378" s="19" t="n"/>
      <c r="F378" s="36" t="inlineStr">
        <is>
          <t>FCSS</t>
        </is>
      </c>
      <c r="G378" s="38" t="inlineStr">
        <is>
          <t>10-0</t>
        </is>
      </c>
      <c r="H378" s="37">
        <f>IF(G378="0-1","×",IF(G378="1-1","△",IF(G378="1-0","〇",IF(G378="2-0","〇",IF(G378="2-2","△",IF(G378="2-1","〇",IF(G378="0-0","△",IF(G378="3-0","○",IF(G378="4-0","○",IF(G378="4-1","○",IF(G378="3-1","〇",IF(G378="5-0","〇",IF(G378="5-1","〇",IF(G378="7-0","〇",IF(G378="3-2","〇",IF(G378="8-0","〇",IF(G378="4-3","〇",IF(G378="3-2","〇",IF(G378="5-2","〇",IF(G378="4-2","〇",IF(G378="6-0","〇",IF(G378="3-2","〇",IF(G378="7-0","〇",IF(G378="7-1","〇",IF(G378="10-0","〇","×")))))))))))))))))))))))))</f>
        <v/>
      </c>
      <c r="I378" s="58" t="n"/>
    </row>
    <row r="379" outlineLevel="1" ht="16.5" customFormat="1" customHeight="1" s="1">
      <c r="B379" s="46" t="n">
        <v>45158</v>
      </c>
      <c r="C379" s="144">
        <f>B379</f>
        <v/>
      </c>
      <c r="D379" s="140" t="inlineStr">
        <is>
          <t>スーパーリーグ</t>
        </is>
      </c>
      <c r="E379" s="18" t="inlineStr">
        <is>
          <t>はまゆうG</t>
        </is>
      </c>
      <c r="F379" s="39" t="inlineStr">
        <is>
          <t>シーガルズR</t>
        </is>
      </c>
      <c r="G379" s="41" t="inlineStr">
        <is>
          <t>0-2</t>
        </is>
      </c>
      <c r="H379" s="40">
        <f>IF(G379="0-1","×",IF(G379="1-1","△",IF(G379="1-0","〇",IF(G379="2-0","〇",IF(G379="2-2","△",IF(G379="2-1","〇",IF(G379="0-0","△",IF(G379="3-0","○",IF(G379="4-0","○",IF(G379="4-1","○",IF(G379="3-1","〇",IF(G379="5-0","〇",IF(G379="5-1","〇",IF(G379="7-0","〇",IF(G379="3-2","〇",IF(G379="8-0","〇",IF(G379="4-3","〇",IF(G379="3-2","〇",IF(G379="5-2","〇",IF(G379="4-2","〇",IF(G379="6-0","〇",IF(G379="3-2","〇",IF(G379="7-0","〇",IF(G379="7-1","〇",IF(G379="10-0","〇","×")))))))))))))))))))))))))</f>
        <v/>
      </c>
      <c r="I379" s="62" t="n"/>
    </row>
    <row r="380" outlineLevel="1" ht="16.5" customFormat="1" customHeight="1" s="1">
      <c r="B380" s="49" t="n"/>
      <c r="C380" s="146" t="n"/>
      <c r="D380" s="50" t="n"/>
      <c r="E380" s="19" t="n"/>
      <c r="F380" s="36" t="inlineStr">
        <is>
          <t>大楠</t>
        </is>
      </c>
      <c r="G380" s="38" t="inlineStr">
        <is>
          <t>2-1</t>
        </is>
      </c>
      <c r="H380" s="37">
        <f>IF(G380="0-1","×",IF(G380="1-1","△",IF(G380="1-0","〇",IF(G380="2-0","〇",IF(G380="2-2","△",IF(G380="2-1","〇",IF(G380="0-0","△",IF(G380="3-0","○",IF(G380="4-0","○",IF(G380="4-1","○",IF(G380="3-1","〇",IF(G380="5-0","〇",IF(G380="5-1","〇",IF(G380="7-0","〇",IF(G380="3-2","〇",IF(G380="8-0","〇",IF(G380="4-3","〇",IF(G380="3-2","〇",IF(G380="5-2","〇",IF(G380="4-2","〇",IF(G380="6-0","〇",IF(G380="3-2","〇",IF(G380="7-0","〇",IF(G380="7-1","〇",IF(G380="10-0","〇","×")))))))))))))))))))))))))</f>
        <v/>
      </c>
      <c r="I380" s="58" t="n"/>
    </row>
    <row r="381" outlineLevel="1" ht="16.5" customFormat="1" customHeight="1" s="1">
      <c r="B381" s="46" t="n">
        <v>45143</v>
      </c>
      <c r="C381" s="144">
        <f>B381</f>
        <v/>
      </c>
      <c r="D381" s="140" t="inlineStr">
        <is>
          <t>プレミアリーグ</t>
        </is>
      </c>
      <c r="E381" s="18" t="inlineStr">
        <is>
          <t>明浜小学校</t>
        </is>
      </c>
      <c r="F381" s="39" t="inlineStr">
        <is>
          <t>FC中原</t>
        </is>
      </c>
      <c r="G381" s="41" t="inlineStr">
        <is>
          <t>0-5</t>
        </is>
      </c>
      <c r="H381" s="40">
        <f>IF(G381="0-1","×",IF(G381="1-1","△",IF(G381="1-0","〇",IF(G381="2-0","〇",IF(G381="2-2","△",IF(G381="2-1","〇",IF(G381="0-0","△",IF(G381="3-0","○",IF(G381="4-0","○",IF(G381="4-1","○",IF(G381="3-1","〇",IF(G381="5-0","〇",IF(G381="5-1","〇",IF(G381="7-0","〇",IF(G381="3-2","〇",IF(G381="8-0","〇",IF(G381="4-3","〇",IF(G381="3-2","〇",IF(G381="5-2","〇",IF(G381="4-2","〇",IF(G381="6-0","〇",IF(G381="3-2","〇",IF(G381="7-0","〇",IF(G381="7-1","〇",IF(G381="10-0","〇","×")))))))))))))))))))))))))</f>
        <v/>
      </c>
      <c r="I381" s="62" t="n"/>
    </row>
    <row r="382" outlineLevel="1" ht="16.5" customFormat="1" customHeight="1" s="1">
      <c r="B382" s="49" t="n"/>
      <c r="C382" s="146" t="n"/>
      <c r="D382" s="50" t="n"/>
      <c r="E382" s="19" t="n"/>
      <c r="F382" s="36" t="inlineStr">
        <is>
          <t>FCグラシア相模原</t>
        </is>
      </c>
      <c r="G382" s="38" t="inlineStr">
        <is>
          <t>0-2</t>
        </is>
      </c>
      <c r="H382" s="37">
        <f>IF(G382="0-1","×",IF(G382="1-1","△",IF(G382="1-0","〇",IF(G382="2-0","〇",IF(G382="2-2","△",IF(G382="2-1","〇",IF(G382="0-0","△",IF(G382="3-0","○",IF(G382="4-0","○",IF(G382="4-1","○",IF(G382="3-1","〇",IF(G382="5-0","〇",IF(G382="5-1","〇",IF(G382="7-0","〇",IF(G382="3-2","〇",IF(G382="8-0","〇",IF(G382="4-3","〇",IF(G382="3-2","〇",IF(G382="5-2","〇",IF(G382="4-2","〇",IF(G382="6-0","〇",IF(G382="3-2","〇",IF(G382="7-0","〇",IF(G382="7-1","〇",IF(G382="10-0","〇","×")))))))))))))))))))))))))</f>
        <v/>
      </c>
      <c r="I382" s="58" t="n"/>
    </row>
    <row r="383" outlineLevel="1" ht="16.5" customFormat="1" customHeight="1" s="1">
      <c r="B383" s="46" t="n">
        <v>45129</v>
      </c>
      <c r="C383" s="144">
        <f>B383</f>
        <v/>
      </c>
      <c r="D383" s="140" t="inlineStr">
        <is>
          <t>逗子リトル杯</t>
        </is>
      </c>
      <c r="E383" s="18" t="inlineStr">
        <is>
          <t>池子の森公園</t>
        </is>
      </c>
      <c r="F383" s="39" t="inlineStr">
        <is>
          <t>アルファ</t>
        </is>
      </c>
      <c r="G383" s="41" t="inlineStr">
        <is>
          <t>0-0</t>
        </is>
      </c>
      <c r="H383" s="40">
        <f>IF(G383="0-1","×",IF(G383="1-1","△",IF(G383="1-0","〇",IF(G383="2-0","〇",IF(G383="2-2","△",IF(G383="2-1","〇",IF(G383="0-0","△",IF(G383="3-0","○",IF(G383="4-0","○",IF(G383="4-1","○",IF(G383="3-1","〇",IF(G383="5-0","〇",IF(G383="5-1","〇",IF(G383="7-0","〇",IF(G383="3-2","〇",IF(G383="8-0","〇",IF(G383="4-3","〇",IF(G383="3-2","〇",IF(G383="5-2","〇",IF(G383="4-2","〇",IF(G383="6-0","〇",IF(G383="3-2","〇",IF(G383="7-0","〇",IF(G383="7-1","〇",IF(G383="10-0","〇","×")))))))))))))))))))))))))</f>
        <v/>
      </c>
      <c r="I383" s="62" t="n"/>
    </row>
    <row r="384" outlineLevel="1" ht="16.5" customFormat="1" customHeight="1" s="1">
      <c r="B384" s="46" t="n"/>
      <c r="C384" s="144" t="n"/>
      <c r="D384" s="140" t="n"/>
      <c r="E384" s="18" t="n"/>
      <c r="F384" s="33" t="inlineStr">
        <is>
          <t>ALLZ</t>
        </is>
      </c>
      <c r="G384" s="35" t="inlineStr">
        <is>
          <t>2-1</t>
        </is>
      </c>
      <c r="H384" s="34">
        <f>IF(G384="0-1","×",IF(G384="1-1","△",IF(G384="1-0","〇",IF(G384="2-0","〇",IF(G384="2-2","△",IF(G384="2-1","〇",IF(G384="0-0","△",IF(G384="3-0","○",IF(G384="4-0","○",IF(G384="4-1","○",IF(G384="3-1","〇",IF(G384="5-0","〇",IF(G384="5-1","〇",IF(G384="7-0","〇",IF(G384="3-2","〇",IF(G384="8-0","〇",IF(G384="4-3","〇",IF(G384="3-2","〇",IF(G384="5-2","〇",IF(G384="4-2","〇",IF(G384="6-0","〇",IF(G384="3-2","〇",IF(G384="7-0","〇",IF(G384="7-1","〇",IF(G384="10-0","〇","×")))))))))))))))))))))))))</f>
        <v/>
      </c>
      <c r="I384" s="56" t="n"/>
    </row>
    <row r="385" outlineLevel="1" ht="16.5" customFormat="1" customHeight="1" s="1">
      <c r="B385" s="46" t="n"/>
      <c r="C385" s="144" t="n"/>
      <c r="D385" s="140" t="n"/>
      <c r="E385" s="18" t="n"/>
      <c r="F385" s="33" t="inlineStr">
        <is>
          <t>葉山JGK</t>
        </is>
      </c>
      <c r="G385" s="35" t="inlineStr">
        <is>
          <t>1-0</t>
        </is>
      </c>
      <c r="H385" s="34">
        <f>IF(G385="0-1","×",IF(G385="1-1","△",IF(G385="1-0","〇",IF(G385="2-0","〇",IF(G385="2-2","△",IF(G385="2-1","〇",IF(G385="0-0","△",IF(G385="3-0","○",IF(G385="4-0","○",IF(G385="4-1","○",IF(G385="3-1","〇",IF(G385="5-0","〇",IF(G385="5-1","〇",IF(G385="7-0","〇",IF(G385="3-2","〇",IF(G385="8-0","〇",IF(G385="4-3","〇",IF(G385="3-2","〇",IF(G385="5-2","〇",IF(G385="4-2","〇",IF(G385="6-0","〇",IF(G385="3-2","〇",IF(G385="7-0","〇",IF(G385="7-1","〇",IF(G385="10-0","〇","×")))))))))))))))))))))))))</f>
        <v/>
      </c>
      <c r="I385" s="56" t="n"/>
    </row>
    <row r="386" outlineLevel="1" ht="16.5" customFormat="1" customHeight="1" s="1">
      <c r="B386" s="49" t="n"/>
      <c r="C386" s="146" t="n"/>
      <c r="D386" s="50" t="n"/>
      <c r="E386" s="19" t="n"/>
      <c r="F386" s="36" t="inlineStr">
        <is>
          <t>湘南ルベント</t>
        </is>
      </c>
      <c r="G386" s="38" t="inlineStr">
        <is>
          <t>0-1</t>
        </is>
      </c>
      <c r="H386" s="37">
        <f>IF(G386="0-1","×",IF(G386="1-1","△",IF(G386="1-0","〇",IF(G386="2-0","〇",IF(G386="2-2","△",IF(G386="2-1","〇",IF(G386="0-0","△",IF(G386="3-0","○",IF(G386="4-0","○",IF(G386="4-1","○",IF(G386="3-1","〇",IF(G386="5-0","〇",IF(G386="5-1","〇",IF(G386="7-0","〇",IF(G386="3-2","〇",IF(G386="8-0","〇",IF(G386="4-3","〇",IF(G386="3-2","〇",IF(G386="5-2","〇",IF(G386="4-2","〇",IF(G386="6-0","〇",IF(G386="3-2","〇",IF(G386="7-0","〇",IF(G386="7-1","〇",IF(G386="10-0","〇","×")))))))))))))))))))))))))</f>
        <v/>
      </c>
      <c r="I386" s="58" t="n"/>
    </row>
    <row r="387" outlineLevel="1" ht="16.5" customFormat="1" customHeight="1" s="1">
      <c r="B387" s="46" t="n">
        <v>45123</v>
      </c>
      <c r="C387" s="144">
        <f>B387</f>
        <v/>
      </c>
      <c r="D387" s="140" t="inlineStr">
        <is>
          <t>明浜カップ</t>
        </is>
      </c>
      <c r="E387" s="18" t="inlineStr">
        <is>
          <t>明浜小学校</t>
        </is>
      </c>
      <c r="F387" s="39" t="inlineStr">
        <is>
          <t>長浦少年</t>
        </is>
      </c>
      <c r="G387" s="41" t="inlineStr">
        <is>
          <t>2-2</t>
        </is>
      </c>
      <c r="H387" s="40">
        <f>IF(G387="0-1","×",IF(G387="1-1","△",IF(G387="1-0","〇",IF(G387="2-0","〇",IF(G387="2-2","△",IF(G387="2-1","〇",IF(G387="0-0","△",IF(G387="3-0","○",IF(G387="4-0","○",IF(G387="4-1","○",IF(G387="3-1","〇",IF(G387="5-0","〇",IF(G387="5-1","〇",IF(G387="7-0","〇",IF(G387="3-2","〇",IF(G387="8-0","〇",IF(G387="4-3","〇",IF(G387="3-2","〇",IF(G387="5-2","〇",IF(G387="4-2","〇",IF(G387="6-0","〇",IF(G387="3-2","〇",IF(G387="7-0","〇",IF(G387="7-1","〇",IF(G387="10-0","〇","×")))))))))))))))))))))))))</f>
        <v/>
      </c>
      <c r="I387" s="62" t="inlineStr">
        <is>
          <t>PK5-4</t>
        </is>
      </c>
    </row>
    <row r="388" outlineLevel="1" ht="16.5" customFormat="1" customHeight="1" s="1">
      <c r="B388" s="46" t="n"/>
      <c r="C388" s="144" t="n"/>
      <c r="D388" s="140" t="n"/>
      <c r="E388" s="18" t="n"/>
      <c r="F388" s="33" t="inlineStr">
        <is>
          <t>城北</t>
        </is>
      </c>
      <c r="G388" s="35" t="inlineStr">
        <is>
          <t>1-0</t>
        </is>
      </c>
      <c r="H388" s="34">
        <f>IF(G388="0-1","×",IF(G388="1-1","△",IF(G388="1-0","〇",IF(G388="2-0","〇",IF(G388="2-2","△",IF(G388="2-1","〇",IF(G388="0-0","△",IF(G388="3-0","○",IF(G388="4-0","○",IF(G388="4-1","○",IF(G388="3-1","〇",IF(G388="5-0","〇",IF(G388="5-1","〇",IF(G388="7-0","〇",IF(G388="3-2","〇",IF(G388="8-0","〇",IF(G388="4-3","〇",IF(G388="3-2","〇",IF(G388="5-2","〇",IF(G388="4-2","〇",IF(G388="6-0","〇",IF(G388="3-2","〇",IF(G388="7-0","〇",IF(G388="7-1","〇",IF(G388="10-0","〇","×")))))))))))))))))))))))))</f>
        <v/>
      </c>
      <c r="I388" s="56" t="n"/>
    </row>
    <row r="389" outlineLevel="1" ht="16.5" customFormat="1" customHeight="1" s="1">
      <c r="B389" s="49" t="n"/>
      <c r="C389" s="146" t="n"/>
      <c r="D389" s="50" t="n"/>
      <c r="E389" s="19" t="n"/>
      <c r="F389" s="36" t="inlineStr">
        <is>
          <t>FCゴールデン</t>
        </is>
      </c>
      <c r="G389" s="38" t="inlineStr">
        <is>
          <t>0-7</t>
        </is>
      </c>
      <c r="H389" s="37">
        <f>IF(G389="0-1","×",IF(G389="1-1","△",IF(G389="1-0","〇",IF(G389="2-0","〇",IF(G389="2-2","△",IF(G389="2-1","〇",IF(G389="0-0","△",IF(G389="3-0","○",IF(G389="4-0","○",IF(G389="4-1","○",IF(G389="3-1","〇",IF(G389="5-0","〇",IF(G389="5-1","〇",IF(G389="7-0","〇",IF(G389="3-2","〇",IF(G389="8-0","〇",IF(G389="4-3","〇",IF(G389="3-2","〇",IF(G389="5-2","〇",IF(G389="4-2","〇",IF(G389="6-0","〇",IF(G389="3-2","〇",IF(G389="7-0","〇",IF(G389="7-1","〇",IF(G389="10-0","〇","×")))))))))))))))))))))))))</f>
        <v/>
      </c>
      <c r="I389" s="58" t="n"/>
    </row>
    <row r="390" outlineLevel="1" ht="16.5" customFormat="1" customHeight="1" s="1">
      <c r="B390" s="46" t="n">
        <v>45109</v>
      </c>
      <c r="C390" s="144">
        <f>B390</f>
        <v/>
      </c>
      <c r="D390" s="140" t="inlineStr">
        <is>
          <t>葉山JFK杯</t>
        </is>
      </c>
      <c r="E390" s="18" t="inlineStr">
        <is>
          <t>南郷上ノ山公園</t>
        </is>
      </c>
      <c r="F390" s="39" t="inlineStr">
        <is>
          <t>葉山JGKB</t>
        </is>
      </c>
      <c r="G390" s="41" t="inlineStr">
        <is>
          <t>4-0</t>
        </is>
      </c>
      <c r="H390" s="40">
        <f>IF(G390="0-1","×",IF(G390="1-1","△",IF(G390="1-0","〇",IF(G390="2-0","〇",IF(G390="2-2","△",IF(G390="2-1","〇",IF(G390="0-0","△",IF(G390="3-0","○",IF(G390="4-0","○",IF(G390="4-1","○",IF(G390="3-1","〇",IF(G390="5-0","〇",IF(G390="5-1","〇",IF(G390="7-0","〇",IF(G390="3-2","〇",IF(G390="8-0","〇",IF(G390="4-3","〇",IF(G390="3-2","〇",IF(G390="5-2","〇",IF(G390="4-2","〇",IF(G390="6-0","〇",IF(G390="3-2","〇",IF(G390="7-0","〇",IF(G390="7-1","〇",IF(G390="10-0","〇","×")))))))))))))))))))))))))</f>
        <v/>
      </c>
      <c r="I390" s="62" t="n"/>
    </row>
    <row r="391" outlineLevel="1" ht="16.5" customFormat="1" customHeight="1" s="1">
      <c r="B391" s="46" t="n"/>
      <c r="C391" s="144" t="n"/>
      <c r="D391" s="140" t="n"/>
      <c r="E391" s="18" t="n"/>
      <c r="F391" s="33" t="inlineStr">
        <is>
          <t>横浜すみれ</t>
        </is>
      </c>
      <c r="G391" s="35" t="inlineStr">
        <is>
          <t>1-0</t>
        </is>
      </c>
      <c r="H391" s="34">
        <f>IF(G391="0-1","×",IF(G391="1-1","△",IF(G391="1-0","〇",IF(G391="2-0","〇",IF(G391="2-2","△",IF(G391="2-1","〇",IF(G391="0-0","△",IF(G391="3-0","○",IF(G391="4-0","○",IF(G391="4-1","○",IF(G391="3-1","〇",IF(G391="5-0","〇",IF(G391="5-1","〇",IF(G391="7-0","〇",IF(G391="3-2","〇",IF(G391="8-0","〇",IF(G391="4-3","〇",IF(G391="3-2","〇",IF(G391="5-2","〇",IF(G391="4-2","〇",IF(G391="6-0","〇",IF(G391="3-2","〇",IF(G391="7-0","〇",IF(G391="7-1","〇",IF(G391="10-0","〇","×")))))))))))))))))))))))))</f>
        <v/>
      </c>
      <c r="I391" s="56" t="n"/>
      <c r="L391" s="6" t="n"/>
    </row>
    <row r="392" outlineLevel="1" ht="16.5" customFormat="1" customHeight="1" s="1">
      <c r="B392" s="46" t="n"/>
      <c r="C392" s="144" t="n"/>
      <c r="D392" s="140" t="n"/>
      <c r="E392" s="18" t="n"/>
      <c r="F392" s="33" t="inlineStr">
        <is>
          <t>湘南ルベント</t>
        </is>
      </c>
      <c r="G392" s="35" t="inlineStr">
        <is>
          <t>1-1</t>
        </is>
      </c>
      <c r="H392" s="34">
        <f>IF(G392="0-1","×",IF(G392="1-1","△",IF(G392="1-0","〇",IF(G392="2-0","〇",IF(G392="2-2","△",IF(G392="2-1","〇",IF(G392="0-0","△",IF(G392="3-0","○",IF(G392="4-0","○",IF(G392="4-1","○",IF(G392="3-1","〇",IF(G392="5-0","〇",IF(G392="5-1","〇",IF(G392="7-0","〇",IF(G392="3-2","〇",IF(G392="8-0","〇",IF(G392="4-3","〇",IF(G392="3-2","〇",IF(G392="5-2","〇",IF(G392="4-2","〇",IF(G392="6-0","〇",IF(G392="3-2","〇",IF(G392="7-0","〇",IF(G392="7-1","〇",IF(G392="10-0","〇","×")))))))))))))))))))))))))</f>
        <v/>
      </c>
      <c r="I392" s="56" t="n"/>
      <c r="L392" s="6" t="n"/>
    </row>
    <row r="393" outlineLevel="1" ht="16.5" customFormat="1" customHeight="1" s="1">
      <c r="B393" s="46" t="n"/>
      <c r="C393" s="144" t="n"/>
      <c r="D393" s="140" t="n"/>
      <c r="E393" s="18" t="n"/>
      <c r="F393" s="33" t="inlineStr">
        <is>
          <t>シーガルズ</t>
        </is>
      </c>
      <c r="G393" s="35" t="inlineStr">
        <is>
          <t>0-4</t>
        </is>
      </c>
      <c r="H393" s="34">
        <f>IF(G393="0-1","×",IF(G393="1-1","△",IF(G393="1-0","〇",IF(G393="2-0","〇",IF(G393="2-2","△",IF(G393="2-1","〇",IF(G393="0-0","△",IF(G393="3-0","○",IF(G393="4-0","○",IF(G393="4-1","○",IF(G393="3-1","〇",IF(G393="5-0","〇",IF(G393="5-1","〇",IF(G393="7-0","〇",IF(G393="3-2","〇",IF(G393="8-0","〇",IF(G393="4-3","〇",IF(G393="3-2","〇",IF(G393="5-2","〇",IF(G393="4-2","〇",IF(G393="6-0","〇",IF(G393="3-2","〇",IF(G393="7-0","〇",IF(G393="7-1","〇",IF(G393="10-0","〇","×")))))))))))))))))))))))))</f>
        <v/>
      </c>
      <c r="I393" s="56" t="n"/>
      <c r="L393" s="6" t="n"/>
    </row>
    <row r="394" outlineLevel="1" ht="16.5" customFormat="1" customHeight="1" s="1">
      <c r="B394" s="49" t="n"/>
      <c r="C394" s="146" t="n"/>
      <c r="D394" s="50" t="n"/>
      <c r="E394" s="19" t="n"/>
      <c r="F394" s="36" t="inlineStr">
        <is>
          <t>町田JFC</t>
        </is>
      </c>
      <c r="G394" s="38" t="inlineStr">
        <is>
          <t>0-1</t>
        </is>
      </c>
      <c r="H394" s="37">
        <f>IF(G394="0-1","×",IF(G394="1-1","△",IF(G394="1-0","〇",IF(G394="2-0","〇",IF(G394="2-2","△",IF(G394="2-1","〇",IF(G394="0-0","△",IF(G394="3-0","○",IF(G394="4-0","○",IF(G394="4-1","○",IF(G394="3-1","〇",IF(G394="5-0","〇",IF(G394="5-1","〇",IF(G394="7-0","〇",IF(G394="3-2","〇",IF(G394="8-0","〇",IF(G394="4-3","〇",IF(G394="3-2","〇",IF(G394="5-2","〇",IF(G394="4-2","〇",IF(G394="6-0","〇",IF(G394="3-2","〇",IF(G394="7-0","〇",IF(G394="7-1","〇",IF(G394="10-0","〇","×")))))))))))))))))))))))))</f>
        <v/>
      </c>
      <c r="I394" s="58" t="n"/>
      <c r="L394" s="6" t="n"/>
    </row>
    <row r="395" outlineLevel="1" ht="16.5" customFormat="1" customHeight="1" s="1">
      <c r="B395" s="46" t="n">
        <v>45101</v>
      </c>
      <c r="C395" s="144">
        <f>B395</f>
        <v/>
      </c>
      <c r="D395" s="140" t="inlineStr">
        <is>
          <t>TRM</t>
        </is>
      </c>
      <c r="E395" s="18" t="inlineStr">
        <is>
          <t>明浜小学校</t>
        </is>
      </c>
      <c r="F395" s="39" t="inlineStr">
        <is>
          <t>夏島</t>
        </is>
      </c>
      <c r="G395" s="41" t="inlineStr">
        <is>
          <t>0-2</t>
        </is>
      </c>
      <c r="H395" s="40">
        <f>IF(G395="0-1","×",IF(G395="1-1","△",IF(G395="1-0","〇",IF(G395="2-0","〇",IF(G395="2-2","△",IF(G395="2-1","〇",IF(G395="0-0","△",IF(G395="3-0","○",IF(G395="4-0","○",IF(G395="4-1","○",IF(G395="3-1","〇",IF(G395="5-0","〇",IF(G395="5-1","〇",IF(G395="7-0","〇",IF(G395="3-2","〇",IF(G395="8-0","〇",IF(G395="4-3","〇",IF(G395="3-2","〇",IF(G395="5-2","〇",IF(G395="4-2","〇",IF(G395="6-0","〇",IF(G395="3-2","〇",IF(G395="7-0","〇",IF(G395="7-1","〇",IF(G395="10-0","〇","×")))))))))))))))))))))))))</f>
        <v/>
      </c>
      <c r="I395" s="62" t="n"/>
      <c r="L395" s="6" t="n"/>
    </row>
    <row r="396" outlineLevel="1" ht="16.5" customFormat="1" customHeight="1" s="1">
      <c r="B396" s="46" t="n"/>
      <c r="C396" s="144" t="n"/>
      <c r="D396" s="140" t="n"/>
      <c r="E396" s="18" t="n"/>
      <c r="F396" s="33" t="inlineStr">
        <is>
          <t>夏島</t>
        </is>
      </c>
      <c r="G396" s="35" t="inlineStr">
        <is>
          <t>0-0</t>
        </is>
      </c>
      <c r="H396" s="34">
        <f>IF(G396="0-1","×",IF(G396="1-1","△",IF(G396="1-0","〇",IF(G396="2-0","〇",IF(G396="2-2","△",IF(G396="2-1","〇",IF(G396="0-0","△",IF(G396="3-0","○",IF(G396="4-0","○",IF(G396="4-1","○",IF(G396="3-1","〇",IF(G396="5-0","〇",IF(G396="5-1","〇",IF(G396="7-0","〇",IF(G396="3-2","〇",IF(G396="8-0","〇",IF(G396="4-3","〇",IF(G396="3-2","〇",IF(G396="5-2","〇",IF(G396="4-2","〇",IF(G396="6-0","〇",IF(G396="3-2","〇",IF(G396="7-0","〇","×")))))))))))))))))))))))</f>
        <v/>
      </c>
      <c r="I396" s="56" t="n"/>
      <c r="L396" s="6" t="n"/>
    </row>
    <row r="397" outlineLevel="1" ht="16.5" customFormat="1" customHeight="1" s="1">
      <c r="B397" s="46" t="n"/>
      <c r="C397" s="144" t="n"/>
      <c r="D397" s="140" t="n"/>
      <c r="E397" s="18" t="n"/>
      <c r="F397" s="33" t="inlineStr">
        <is>
          <t>夏島</t>
        </is>
      </c>
      <c r="G397" s="41" t="inlineStr">
        <is>
          <t>0-0</t>
        </is>
      </c>
      <c r="H397" s="34">
        <f>IF(G397="0-1","×",IF(G397="1-1","△",IF(G397="1-0","〇",IF(G397="2-0","〇",IF(G397="2-2","△",IF(G397="2-1","〇",IF(G397="0-0","△",IF(G397="3-0","○",IF(G397="4-0","○",IF(G397="4-1","○",IF(G397="3-1","〇",IF(G397="5-0","〇",IF(G397="5-1","〇",IF(G397="7-0","〇",IF(G397="3-2","〇",IF(G397="8-0","〇",IF(G397="4-3","〇",IF(G397="3-2","〇",IF(G397="5-2","〇",IF(G397="4-2","〇",IF(G397="6-0","〇",IF(G397="3-2","〇",IF(G397="7-0","〇","×")))))))))))))))))))))))</f>
        <v/>
      </c>
      <c r="I397" s="62" t="n"/>
      <c r="L397" s="6" t="n"/>
    </row>
    <row r="398" outlineLevel="1" ht="16.5" customFormat="1" customHeight="1" s="1">
      <c r="B398" s="46" t="n"/>
      <c r="C398" s="144" t="n"/>
      <c r="D398" s="140" t="n"/>
      <c r="E398" s="18" t="n"/>
      <c r="F398" s="33" t="inlineStr">
        <is>
          <t>夏島</t>
        </is>
      </c>
      <c r="G398" s="35" t="inlineStr">
        <is>
          <t>2-0</t>
        </is>
      </c>
      <c r="H398" s="34">
        <f>IF(G398="0-1","×",IF(G398="1-1","△",IF(G398="1-0","〇",IF(G398="2-0","〇",IF(G398="2-2","△",IF(G398="2-1","〇",IF(G398="0-0","△",IF(G398="3-0","○",IF(G398="4-0","○",IF(G398="4-1","○",IF(G398="3-1","〇",IF(G398="5-0","〇",IF(G398="5-1","〇",IF(G398="7-0","〇",IF(G398="3-2","〇",IF(G398="8-0","〇",IF(G398="4-3","〇",IF(G398="3-2","〇",IF(G398="5-2","〇",IF(G398="4-2","〇",IF(G398="6-0","〇",IF(G398="3-2","〇",IF(G398="7-0","〇","×")))))))))))))))))))))))</f>
        <v/>
      </c>
      <c r="I398" s="62" t="n"/>
      <c r="L398" s="6" t="n"/>
    </row>
    <row r="399" outlineLevel="1" ht="16.5" customFormat="1" customHeight="1" s="1">
      <c r="B399" s="49" t="n"/>
      <c r="C399" s="146" t="n"/>
      <c r="D399" s="50" t="n"/>
      <c r="E399" s="19" t="n"/>
      <c r="F399" s="36" t="inlineStr">
        <is>
          <t>夏島</t>
        </is>
      </c>
      <c r="G399" s="38" t="inlineStr">
        <is>
          <t>0-0</t>
        </is>
      </c>
      <c r="H399" s="37">
        <f>IF(G399="0-1","×",IF(G399="1-1","△",IF(G399="1-0","〇",IF(G399="2-0","〇",IF(G399="2-2","△",IF(G399="2-1","〇",IF(G399="0-0","△",IF(G399="3-0","○",IF(G399="4-0","○",IF(G399="4-1","○",IF(G399="3-1","〇",IF(G399="5-0","〇",IF(G399="5-1","〇",IF(G399="7-0","〇",IF(G399="3-2","〇",IF(G399="8-0","〇",IF(G399="4-3","〇",IF(G399="3-2","〇",IF(G399="5-2","〇",IF(G399="4-2","〇",IF(G399="6-0","〇",IF(G399="3-2","〇",IF(G399="7-0","〇","×")))))))))))))))))))))))</f>
        <v/>
      </c>
      <c r="I399" s="58" t="n"/>
      <c r="L399" s="6" t="n"/>
    </row>
    <row r="400" outlineLevel="1" ht="16.5" customFormat="1" customHeight="1" s="1">
      <c r="B400" s="46" t="n">
        <v>45095</v>
      </c>
      <c r="C400" s="144">
        <f>B400</f>
        <v/>
      </c>
      <c r="D400" s="140" t="inlineStr">
        <is>
          <t>TADO杯</t>
        </is>
      </c>
      <c r="E400" s="66" t="inlineStr">
        <is>
          <t>リーフスタジアム</t>
        </is>
      </c>
      <c r="F400" s="61" t="inlineStr">
        <is>
          <t>おなり</t>
        </is>
      </c>
      <c r="G400" s="41" t="inlineStr">
        <is>
          <t>0-0</t>
        </is>
      </c>
      <c r="H400" s="40">
        <f>IF(G400="0-1","×",IF(G400="1-1","△",IF(G400="1-0","〇",IF(G400="2-0","〇",IF(G400="2-2","△",IF(G400="2-1","〇",IF(G400="0-0","△",IF(G400="3-0","○",IF(G400="4-0","○",IF(G400="4-1","○","×"))))))))))</f>
        <v/>
      </c>
      <c r="I400" s="62" t="n"/>
      <c r="L400" s="6" t="n"/>
    </row>
    <row r="401" outlineLevel="1" ht="16.5" customFormat="1" customHeight="1" s="1">
      <c r="B401" s="46" t="n"/>
      <c r="C401" s="144" t="n"/>
      <c r="D401" s="140" t="n"/>
      <c r="E401" s="18" t="n"/>
      <c r="F401" s="33" t="inlineStr">
        <is>
          <t>弥作</t>
        </is>
      </c>
      <c r="G401" s="41" t="inlineStr">
        <is>
          <t>7-0</t>
        </is>
      </c>
      <c r="H401" s="34">
        <f>IF(G401="0-1","×",IF(G401="1-1","△",IF(G401="1-0","〇",IF(G401="2-0","〇",IF(G401="2-2","△",IF(G401="2-1","〇",IF(G401="0-0","△",IF(G401="3-0","○",IF(G401="4-0","○",IF(G401="4-1","○","×"))))))))))</f>
        <v/>
      </c>
      <c r="I401" s="62" t="n"/>
      <c r="L401" s="6" t="n"/>
    </row>
    <row r="402" outlineLevel="1" ht="16.5" customFormat="1" customHeight="1" s="1">
      <c r="B402" s="46" t="n"/>
      <c r="C402" s="144" t="n"/>
      <c r="D402" s="140" t="n"/>
      <c r="E402" s="18" t="n"/>
      <c r="F402" s="33" t="inlineStr">
        <is>
          <t>よりとも</t>
        </is>
      </c>
      <c r="G402" s="41" t="inlineStr">
        <is>
          <t>3-2</t>
        </is>
      </c>
      <c r="H402" s="34">
        <f>IF(G402="0-1","×",IF(G402="1-1","△",IF(G402="1-0","〇",IF(G402="2-0","〇",IF(G402="2-2","△",IF(G402="2-1","〇",IF(G402="0-0","△",IF(G402="3-0","○",IF(G402="4-0","○",IF(G402="4-1","○",IF(G402="3-1","〇",IF(G402="5-0","〇",IF(G402="5-1","〇",IF(G402="7-0","〇",IF(G402="3-2","〇",IF(G402="8-0","〇",IF(G402="4-3","〇",IF(G402="3-2","〇",IF(G402="5-2","〇",IF(G402="4-2","〇",IF(G402="6-0","〇",IF(G402="3-2","〇",IF(G402="7-0","〇","×")))))))))))))))))))))))</f>
        <v/>
      </c>
      <c r="I402" s="62" t="n"/>
      <c r="L402" s="6" t="n"/>
    </row>
    <row r="403" outlineLevel="1" ht="16.5" customFormat="1" customHeight="1" s="1">
      <c r="B403" s="49" t="n"/>
      <c r="C403" s="146" t="n"/>
      <c r="D403" s="50" t="n"/>
      <c r="E403" s="19" t="n"/>
      <c r="F403" s="36" t="inlineStr">
        <is>
          <t>ルベント</t>
        </is>
      </c>
      <c r="G403" s="76" t="inlineStr">
        <is>
          <t>1-2</t>
        </is>
      </c>
      <c r="H403" s="37">
        <f>IF(G403="0-1","×",IF(G403="1-1","△",IF(G403="1-0","〇",IF(G403="2-0","〇",IF(G403="2-2","△",IF(G403="2-1","〇",IF(G403="0-0","△",IF(G403="3-0","○",IF(G403="4-0","○",IF(G403="4-1","○",IF(G403="3-1","〇",IF(G403="5-0","〇",IF(G403="5-1","〇",IF(G403="7-0","〇",IF(G403="3-2","〇",IF(G403="8-0","〇",IF(G403="4-3","〇",IF(G403="3-2","〇",IF(G403="5-2","〇",IF(G403="4-2","〇",IF(G403="6-0","〇",IF(G403="3-2","〇",IF(G403="7-0","〇","×")))))))))))))))))))))))</f>
        <v/>
      </c>
      <c r="I403" s="77" t="n"/>
    </row>
    <row r="404" outlineLevel="1" ht="16.5" customFormat="1" customHeight="1" s="1">
      <c r="B404" s="46" t="n">
        <v>45094</v>
      </c>
      <c r="C404" s="144">
        <f>B404</f>
        <v/>
      </c>
      <c r="D404" s="140" t="inlineStr">
        <is>
          <t>SL</t>
        </is>
      </c>
      <c r="E404" s="66" t="inlineStr">
        <is>
          <t>はまゆう</t>
        </is>
      </c>
      <c r="F404" s="61" t="inlineStr">
        <is>
          <t>高坂</t>
        </is>
      </c>
      <c r="G404" s="41" t="inlineStr">
        <is>
          <t>2-0</t>
        </is>
      </c>
      <c r="H404" s="40" t="inlineStr">
        <is>
          <t>〇</t>
        </is>
      </c>
      <c r="I404" s="62" t="n"/>
    </row>
    <row r="405" outlineLevel="1" ht="16.5" customFormat="1" customHeight="1" s="1">
      <c r="B405" s="49" t="n"/>
      <c r="C405" s="146" t="n"/>
      <c r="D405" s="50" t="n"/>
      <c r="E405" s="19" t="n"/>
      <c r="F405" s="36" t="inlineStr">
        <is>
          <t>大楠少年サッカー友の会</t>
        </is>
      </c>
      <c r="G405" s="76" t="inlineStr">
        <is>
          <t>0-0</t>
        </is>
      </c>
      <c r="H405" s="37">
        <f>IF(G405="0-1","×",IF(G405="1-1","△",IF(G405="1-0","〇",IF(G405="2-0","〇",IF(G405="2-2","△",IF(G405="2-1","〇",IF(G405="0-0","△",IF(G405="3-0","○",IF(G405="4-0","○",IF(G405="4-1","○",IF(G405="3-1","〇",IF(G405="5-0","〇",IF(G405="5-1","〇",IF(G405="7-0","〇",IF(G405="3-2","〇",IF(G405="8-0","〇",IF(G405="4-3","〇",IF(G405="3-2","〇",IF(G405="5-2","〇",IF(G405="4-2","〇",IF(G405="6-0","〇","×")))))))))))))))))))))</f>
        <v/>
      </c>
      <c r="I405" s="77" t="n"/>
    </row>
    <row r="406" outlineLevel="1" ht="16.5" customFormat="1" customHeight="1" s="1">
      <c r="B406" s="46" t="n">
        <v>45081</v>
      </c>
      <c r="C406" s="144">
        <f>B406</f>
        <v/>
      </c>
      <c r="D406" s="140" t="inlineStr">
        <is>
          <t>プレミアリーグ</t>
        </is>
      </c>
      <c r="E406" s="66" t="inlineStr">
        <is>
          <t>汐見台公園</t>
        </is>
      </c>
      <c r="F406" s="61" t="inlineStr">
        <is>
          <t>FC本郷</t>
        </is>
      </c>
      <c r="G406" s="41" t="inlineStr">
        <is>
          <t>0-6</t>
        </is>
      </c>
      <c r="H406" s="40">
        <f>IF(G406="0-1","×",IF(G406="1-1","△",IF(G406="1-0","〇",IF(G406="2-0","〇",IF(G406="2-2","△",IF(G406="2-1","〇",IF(G406="0-0","△",IF(G406="3-0","○",IF(G406="4-0","○",IF(G406="4-1","○","×"))))))))))</f>
        <v/>
      </c>
      <c r="I406" s="62" t="n"/>
    </row>
    <row r="407" outlineLevel="1" ht="16.5" customFormat="1" customHeight="1" s="1">
      <c r="B407" s="46" t="n"/>
      <c r="C407" s="144" t="n"/>
      <c r="D407" s="140" t="n"/>
      <c r="E407" s="18" t="n"/>
      <c r="F407" s="33" t="inlineStr">
        <is>
          <t>FC湘南辻堂</t>
        </is>
      </c>
      <c r="G407" s="41" t="inlineStr">
        <is>
          <t>2-2</t>
        </is>
      </c>
      <c r="H407" s="34">
        <f>IF(G407="0-1","×",IF(G407="1-1","△",IF(G407="1-0","〇",IF(G407="2-0","〇",IF(G407="2-2","△",IF(G407="2-1","〇",IF(G407="0-0","△",IF(G407="3-0","○",IF(G407="4-0","○",IF(G407="4-1","○","×"))))))))))</f>
        <v/>
      </c>
      <c r="I407" s="62" t="n"/>
    </row>
    <row r="408" outlineLevel="1" ht="16.5" customFormat="1" customHeight="1" s="1">
      <c r="B408" s="46" t="n"/>
      <c r="C408" s="144" t="n"/>
      <c r="D408" s="140" t="n"/>
      <c r="E408" s="18" t="n"/>
      <c r="F408" s="33" t="inlineStr">
        <is>
          <t>FC湘南辻堂</t>
        </is>
      </c>
      <c r="G408" s="41" t="inlineStr">
        <is>
          <t>2-2</t>
        </is>
      </c>
      <c r="H408" s="34">
        <f>IF(G408="0-1","×",IF(G408="1-1","△",IF(G408="1-0","〇",IF(G408="2-0","〇",IF(G408="2-2","△",IF(G408="2-1","〇",IF(G408="0-0","△",IF(G408="3-0","○",IF(G408="4-0","○",IF(G408="4-1","○","×"))))))))))</f>
        <v/>
      </c>
      <c r="I408" s="62" t="n"/>
    </row>
    <row r="409" outlineLevel="1" ht="16.5" customFormat="1" customHeight="1" s="1">
      <c r="B409" s="49" t="n"/>
      <c r="C409" s="146" t="n"/>
      <c r="D409" s="50" t="n"/>
      <c r="E409" s="19" t="n"/>
      <c r="F409" s="36" t="inlineStr">
        <is>
          <t>FC湘南辻堂</t>
        </is>
      </c>
      <c r="G409" s="76" t="inlineStr">
        <is>
          <t>1-1</t>
        </is>
      </c>
      <c r="H409" s="37">
        <f>IF(G409="0-1","×",IF(G409="1-1","△",IF(G409="1-0","〇",IF(G409="2-0","〇",IF(G409="2-2","△",IF(G409="2-1","〇",IF(G409="0-0","△",IF(G409="3-0","○",IF(G409="4-0","○",IF(G409="4-1","○","×"))))))))))</f>
        <v/>
      </c>
      <c r="I409" s="77" t="n"/>
    </row>
    <row r="410" outlineLevel="1" ht="16.5" customFormat="1" customHeight="1" s="1">
      <c r="B410" s="46" t="n">
        <v>45074</v>
      </c>
      <c r="C410" s="144">
        <f>B410</f>
        <v/>
      </c>
      <c r="D410" s="140" t="inlineStr">
        <is>
          <t>プレミアリーグ</t>
        </is>
      </c>
      <c r="E410" s="66" t="inlineStr">
        <is>
          <t>入船小学校</t>
        </is>
      </c>
      <c r="F410" s="61" t="inlineStr">
        <is>
          <t>鶴見東FC</t>
        </is>
      </c>
      <c r="G410" s="41" t="inlineStr">
        <is>
          <t>1-0</t>
        </is>
      </c>
      <c r="H410" s="40">
        <f>IF(G410="0-1","×",IF(G410="1-1","△",IF(G410="1-0","〇",IF(G410="2-0","〇",IF(G410="2-2","△",IF(G410="2-1","〇",IF(G410="0-0","△",IF(G410="3-0","○",IF(G410="4-0","○",IF(G410="4-1","○","×"))))))))))</f>
        <v/>
      </c>
      <c r="I410" s="62" t="n"/>
    </row>
    <row r="411" outlineLevel="1" ht="16.5" customFormat="1" customHeight="1" s="1">
      <c r="B411" s="46" t="n"/>
      <c r="C411" s="144" t="n"/>
      <c r="D411" s="140" t="n"/>
      <c r="E411" s="18" t="n"/>
      <c r="F411" s="33" t="inlineStr">
        <is>
          <t>鶴見東FC</t>
        </is>
      </c>
      <c r="G411" s="41" t="inlineStr">
        <is>
          <t>5-1</t>
        </is>
      </c>
      <c r="H411" s="34">
        <f>IF(G411="0-1","×",IF(G411="1-1","△",IF(G411="1-0","〇",IF(G411="2-0","〇",IF(G411="2-2","△",IF(G411="2-1","〇",IF(G411="0-0","△",IF(G411="3-0","○",IF(G411="4-0","○",IF(G411="4-1","○",IF(G411="3-1","〇",IF(G411="5-0","〇",IF(G411="5-1","〇",IF(G411="7-0","〇",IF(G411="3-2","〇",IF(G411="8-0","〇",IF(G411="4-3","〇",IF(G411="3-2","〇",IF(G411="5-2","〇",IF(G411="4-2","〇",IF(G411="6-0","〇","×")))))))))))))))))))))</f>
        <v/>
      </c>
      <c r="I411" s="62" t="n"/>
    </row>
    <row r="412" outlineLevel="1" ht="16.5" customFormat="1" customHeight="1" s="1">
      <c r="B412" s="49" t="n"/>
      <c r="C412" s="146" t="n"/>
      <c r="D412" s="50" t="n"/>
      <c r="E412" s="19" t="n"/>
      <c r="F412" s="19" t="inlineStr">
        <is>
          <t>鶴見東FC</t>
        </is>
      </c>
      <c r="G412" s="76" t="inlineStr">
        <is>
          <t>0-4</t>
        </is>
      </c>
      <c r="H412" s="75">
        <f>IF(G412="0-1","×",IF(G412="1-1","△",IF(G412="1-0","〇",IF(G412="2-0","〇",IF(G412="2-2","△",IF(G412="2-1","〇",IF(G412="0-0","△",IF(G412="3-0","○",IF(G412="4-0","○",IF(G412="4-1","○","×"))))))))))</f>
        <v/>
      </c>
      <c r="I412" s="77" t="n"/>
    </row>
    <row r="413" outlineLevel="1" ht="16.5" customFormat="1" customHeight="1" s="1">
      <c r="B413" s="46" t="n">
        <v>45074</v>
      </c>
      <c r="C413" s="144">
        <f>B413</f>
        <v/>
      </c>
      <c r="D413" s="140" t="inlineStr">
        <is>
          <t>SL</t>
        </is>
      </c>
      <c r="E413" s="66" t="inlineStr">
        <is>
          <t>はまゆう</t>
        </is>
      </c>
      <c r="F413" s="61" t="inlineStr">
        <is>
          <t>シーガルズ</t>
        </is>
      </c>
      <c r="G413" s="41" t="inlineStr">
        <is>
          <t>1-3</t>
        </is>
      </c>
      <c r="H413" s="40" t="inlineStr">
        <is>
          <t>〇</t>
        </is>
      </c>
      <c r="I413" s="62" t="n"/>
    </row>
    <row r="414" outlineLevel="1" ht="16.5" customFormat="1" customHeight="1" s="1">
      <c r="B414" s="49" t="n"/>
      <c r="C414" s="146" t="n"/>
      <c r="D414" s="50" t="n"/>
      <c r="E414" s="19" t="n"/>
      <c r="F414" s="36" t="inlineStr">
        <is>
          <t>船越</t>
        </is>
      </c>
      <c r="G414" s="76" t="inlineStr">
        <is>
          <t>7-0</t>
        </is>
      </c>
      <c r="H414" s="37">
        <f>IF(G414="0-1","×",IF(G414="1-1","△",IF(G414="1-0","〇",IF(G414="2-0","〇",IF(G414="2-2","△",IF(G414="2-1","〇",IF(G414="0-0","△",IF(G414="3-0","○",IF(G414="4-0","○",IF(G414="4-1","○",IF(G414="3-1","〇",IF(G414="5-0","〇",IF(G414="5-1","〇",IF(G414="7-0","〇",IF(G414="3-2","〇",IF(G414="8-0","〇",IF(G414="4-3","〇",IF(G414="3-2","〇",IF(G414="5-2","〇",IF(G414="4-2","〇",IF(G414="6-0","〇","×")))))))))))))))))))))</f>
        <v/>
      </c>
      <c r="I414" s="77" t="n"/>
    </row>
    <row r="415" outlineLevel="1" ht="16.5" customFormat="1" customHeight="1" s="1">
      <c r="B415" s="46" t="n">
        <v>45060</v>
      </c>
      <c r="C415" s="144">
        <f>B415</f>
        <v/>
      </c>
      <c r="D415" s="140" t="inlineStr">
        <is>
          <t>SL</t>
        </is>
      </c>
      <c r="E415" s="66" t="inlineStr">
        <is>
          <t>はまゆう</t>
        </is>
      </c>
      <c r="F415" s="61" t="inlineStr">
        <is>
          <t>FCSS</t>
        </is>
      </c>
      <c r="G415" s="41" t="inlineStr">
        <is>
          <t>8-0</t>
        </is>
      </c>
      <c r="H415" s="40" t="inlineStr">
        <is>
          <t>〇</t>
        </is>
      </c>
      <c r="I415" s="62" t="n"/>
    </row>
    <row r="416" outlineLevel="1" ht="16.5" customFormat="1" customHeight="1" s="1">
      <c r="B416" s="49" t="n"/>
      <c r="C416" s="146" t="n"/>
      <c r="D416" s="50" t="n"/>
      <c r="E416" s="19" t="n"/>
      <c r="F416" s="36" t="inlineStr">
        <is>
          <t>たかとり</t>
        </is>
      </c>
      <c r="G416" s="76" t="inlineStr">
        <is>
          <t>3-0</t>
        </is>
      </c>
      <c r="H416" s="37">
        <f>IF(G416="0-1","×",IF(G416="1-1","△",IF(G416="1-0","〇",IF(G416="2-0","〇",IF(G416="2-2","△",IF(G416="2-1","〇",IF(G416="0-0","△",IF(G416="3-0","○",IF(G416="4-0","○",IF(G416="4-1","○","×"))))))))))</f>
        <v/>
      </c>
      <c r="I416" s="77" t="n"/>
    </row>
    <row r="417" outlineLevel="1" ht="16.5" customFormat="1" customHeight="1" s="1">
      <c r="B417" s="46" t="n">
        <v>45045</v>
      </c>
      <c r="C417" s="144">
        <f>B417</f>
        <v/>
      </c>
      <c r="D417" s="140" t="inlineStr">
        <is>
          <t>TRM</t>
        </is>
      </c>
      <c r="E417" s="66" t="inlineStr">
        <is>
          <t>鴨居中学校</t>
        </is>
      </c>
      <c r="F417" s="61" t="inlineStr">
        <is>
          <t>鴨居</t>
        </is>
      </c>
      <c r="G417" s="41" t="inlineStr">
        <is>
          <t>1-3</t>
        </is>
      </c>
      <c r="H417" s="40">
        <f>IF(G417="0-1","×",IF(G417="1-1","△",IF(G417="1-0","〇",IF(G417="2-0","〇",IF(G417="2-2","△",IF(G417="2-1","〇",IF(G417="0-0","△",IF(G417="3-0","○",IF(G417="4-0","○",IF(G417="4-1","○","×"))))))))))</f>
        <v/>
      </c>
      <c r="I417" s="62" t="n"/>
    </row>
    <row r="418" outlineLevel="1" ht="16.5" customFormat="1" customHeight="1" s="1">
      <c r="B418" s="46" t="n"/>
      <c r="C418" s="144" t="n"/>
      <c r="D418" s="140" t="n"/>
      <c r="E418" s="18" t="n"/>
      <c r="F418" s="33" t="inlineStr">
        <is>
          <t>鴨居</t>
        </is>
      </c>
      <c r="G418" s="41" t="inlineStr">
        <is>
          <t>2-0</t>
        </is>
      </c>
      <c r="H418" s="34">
        <f>IF(G418="0-1","×",IF(G418="1-1","△",IF(G418="1-0","〇",IF(G418="2-0","〇",IF(G418="2-2","△",IF(G418="2-1","〇",IF(G418="0-0","△",IF(G418="3-0","○",IF(G418="4-0","○",IF(G418="4-1","○","×"))))))))))</f>
        <v/>
      </c>
      <c r="I418" s="62" t="n"/>
    </row>
    <row r="419" outlineLevel="1" ht="16.5" customFormat="1" customHeight="1" s="1">
      <c r="B419" s="46" t="n"/>
      <c r="C419" s="144" t="n"/>
      <c r="D419" s="140" t="n"/>
      <c r="E419" s="18" t="n"/>
      <c r="F419" s="39" t="inlineStr">
        <is>
          <t>鴨居</t>
        </is>
      </c>
      <c r="G419" s="41" t="inlineStr">
        <is>
          <t>0-5</t>
        </is>
      </c>
      <c r="H419" s="34">
        <f>IF(G419="0-1","×",IF(G419="1-1","△",IF(G419="1-0","〇",IF(G419="2-0","〇",IF(G419="2-2","△",IF(G419="2-1","〇",IF(G419="0-0","△",IF(G419="3-0","○",IF(G419="4-0","○",IF(G419="4-1","○","×"))))))))))</f>
        <v/>
      </c>
      <c r="I419" s="62" t="n"/>
      <c r="K419" s="4" t="n"/>
    </row>
    <row r="420" outlineLevel="1" ht="16.5" customFormat="1" customHeight="1" s="1">
      <c r="B420" s="46" t="n"/>
      <c r="C420" s="144" t="n"/>
      <c r="D420" s="140" t="n"/>
      <c r="E420" s="18" t="n"/>
      <c r="F420" s="39" t="inlineStr">
        <is>
          <t>鴨居</t>
        </is>
      </c>
      <c r="G420" s="41" t="inlineStr">
        <is>
          <t>0-0</t>
        </is>
      </c>
      <c r="H420" s="34">
        <f>IF(G420="0-1","×",IF(G420="1-1","△",IF(G420="1-0","〇",IF(G420="2-0","〇",IF(G420="2-2","△",IF(G420="2-1","〇",IF(G420="0-0","△",IF(G420="3-0","○",IF(G420="4-0","○",IF(G420="4-1","○","×"))))))))))</f>
        <v/>
      </c>
      <c r="I420" s="62" t="n"/>
    </row>
    <row r="421" outlineLevel="1" ht="16.5" customFormat="1" customHeight="1" s="1">
      <c r="B421" s="63" t="n">
        <v>45039</v>
      </c>
      <c r="C421" s="145">
        <f>B421</f>
        <v/>
      </c>
      <c r="D421" s="64" t="inlineStr">
        <is>
          <t>プレミアリーグ</t>
        </is>
      </c>
      <c r="E421" s="25" t="inlineStr">
        <is>
          <t>保木公園</t>
        </is>
      </c>
      <c r="F421" s="30" t="inlineStr">
        <is>
          <t>青葉FC</t>
        </is>
      </c>
      <c r="G421" s="32" t="inlineStr">
        <is>
          <t>0-5</t>
        </is>
      </c>
      <c r="H421" s="31">
        <f>IF(G421="0-1","×",IF(G421="1-1","△",IF(G421="1-0","〇",IF(G421="2-0","〇",IF(G421="2-2","△",IF(G421="2-1","〇",IF(G421="0-0","△",IF(G421="3-0","○",IF(G421="4-0","○",IF(G421="4-1","○",IF(G421="3-1","〇",IF(G421="5-0","〇",IF(G421="5-1","〇",IF(G421="7-0","〇",IF(G421="3-2","〇",IF(G421="8-0","〇",IF(G421="4-3","〇",IF(G421="3-2","〇","×"))))))))))))))))))</f>
        <v/>
      </c>
      <c r="I421" s="54" t="n"/>
    </row>
    <row r="422" outlineLevel="1" ht="16.5" customFormat="1" customHeight="1" s="1">
      <c r="B422" s="46" t="n"/>
      <c r="C422" s="144" t="n"/>
      <c r="D422" s="140" t="n"/>
      <c r="E422" s="18" t="n"/>
      <c r="F422" s="33" t="inlineStr">
        <is>
          <t>FC湘南辻堂</t>
        </is>
      </c>
      <c r="G422" s="41" t="inlineStr">
        <is>
          <t>1-4</t>
        </is>
      </c>
      <c r="H422" s="34">
        <f>IF(G422="0-1","×",IF(G422="1-1","△",IF(G422="1-0","〇",IF(G422="2-0","〇",IF(G422="2-2","△",IF(G422="2-1","〇",IF(G422="0-0","△",IF(G422="3-0","○",IF(G422="4-0","○",IF(G422="4-1","○",IF(G422="3-1","〇",IF(G422="5-0","〇",IF(G422="5-1","〇",IF(G422="7-0","〇",IF(G422="3-2","〇",IF(G422="8-0","〇",IF(G422="4-3","〇",IF(G422="3-2","〇","×"))))))))))))))))))</f>
        <v/>
      </c>
      <c r="I422" s="56" t="n"/>
    </row>
    <row r="423" outlineLevel="1" ht="16.5" customFormat="1" customHeight="1" s="1">
      <c r="B423" s="46" t="n"/>
      <c r="C423" s="144" t="n"/>
      <c r="D423" s="140" t="n"/>
      <c r="E423" s="18" t="n"/>
      <c r="F423" s="33" t="inlineStr">
        <is>
          <t>青葉FC</t>
        </is>
      </c>
      <c r="G423" s="41" t="inlineStr">
        <is>
          <t>0-1</t>
        </is>
      </c>
      <c r="H423" s="34">
        <f>IF(G423="0-1","×",IF(G423="1-1","△",IF(G423="1-0","〇",IF(G423="2-0","〇",IF(G423="2-2","△",IF(G423="2-1","〇",IF(G423="0-0","△",IF(G423="3-0","○",IF(G423="4-0","○",IF(G423="4-1","○",IF(G423="3-1","〇",IF(G423="5-0","〇",IF(G423="5-1","〇",IF(G423="7-0","〇",IF(G423="3-2","〇",IF(G423="8-0","〇",IF(G423="4-3","〇",IF(G423="3-2","〇","×"))))))))))))))))))</f>
        <v/>
      </c>
      <c r="I423" s="56" t="inlineStr">
        <is>
          <t>TRM</t>
        </is>
      </c>
    </row>
    <row r="424" outlineLevel="1" ht="16.5" customFormat="1" customHeight="1" s="1">
      <c r="B424" s="46" t="n"/>
      <c r="C424" s="144" t="n"/>
      <c r="D424" s="140" t="n"/>
      <c r="E424" s="18" t="n"/>
      <c r="F424" s="33" t="inlineStr">
        <is>
          <t>FC湘南辻堂</t>
        </is>
      </c>
      <c r="G424" s="41" t="inlineStr">
        <is>
          <t>0-3</t>
        </is>
      </c>
      <c r="H424" s="34">
        <f>IF(G424="0-1","×",IF(G424="1-1","△",IF(G424="1-0","〇",IF(G424="2-0","〇",IF(G424="2-2","△",IF(G424="2-1","〇",IF(G424="0-0","△",IF(G424="3-0","○",IF(G424="4-0","○",IF(G424="4-1","○",IF(G424="3-1","〇",IF(G424="5-0","〇",IF(G424="5-1","〇",IF(G424="7-0","〇",IF(G424="3-2","〇",IF(G424="8-0","〇",IF(G424="4-3","〇",IF(G424="3-2","〇","×"))))))))))))))))))</f>
        <v/>
      </c>
      <c r="I424" s="56" t="inlineStr">
        <is>
          <t>TRM</t>
        </is>
      </c>
    </row>
    <row r="425" outlineLevel="1" ht="16.5" customFormat="1" customHeight="1" s="1">
      <c r="B425" s="46" t="n"/>
      <c r="C425" s="144" t="n"/>
      <c r="D425" s="140" t="n"/>
      <c r="E425" s="18" t="n"/>
      <c r="F425" s="33" t="inlineStr">
        <is>
          <t>青葉FC</t>
        </is>
      </c>
      <c r="G425" s="41" t="inlineStr">
        <is>
          <t>0-1</t>
        </is>
      </c>
      <c r="H425" s="34">
        <f>IF(G425="0-1","×",IF(G425="1-1","△",IF(G425="1-0","〇",IF(G425="2-0","〇",IF(G425="2-2","△",IF(G425="2-1","〇",IF(G425="0-0","△",IF(G425="3-0","○",IF(G425="4-0","○",IF(G425="4-1","○",IF(G425="3-1","〇",IF(G425="5-0","〇",IF(G425="5-1","〇",IF(G425="7-0","〇",IF(G425="3-2","〇",IF(G425="8-0","〇",IF(G425="4-3","〇",IF(G425="3-2","〇","×"))))))))))))))))))</f>
        <v/>
      </c>
      <c r="I425" s="56" t="inlineStr">
        <is>
          <t>TRM</t>
        </is>
      </c>
    </row>
    <row r="426" outlineLevel="1" ht="16.5" customFormat="1" customHeight="1" s="1">
      <c r="B426" s="46" t="n"/>
      <c r="C426" s="144" t="n"/>
      <c r="D426" s="140" t="n"/>
      <c r="E426" s="18" t="n"/>
      <c r="F426" s="33" t="inlineStr">
        <is>
          <t>FC湘南辻堂</t>
        </is>
      </c>
      <c r="G426" s="41" t="inlineStr">
        <is>
          <t>0-3</t>
        </is>
      </c>
      <c r="H426" s="34">
        <f>IF(G426="0-1","×",IF(G426="1-1","△",IF(G426="1-0","〇",IF(G426="2-0","〇",IF(G426="2-2","△",IF(G426="2-1","〇",IF(G426="0-0","△",IF(G426="3-0","○",IF(G426="4-0","○",IF(G426="4-1","○",IF(G426="3-1","〇",IF(G426="5-0","〇",IF(G426="5-1","〇",IF(G426="7-0","〇",IF(G426="3-2","〇",IF(G426="8-0","〇",IF(G426="4-3","〇",IF(G426="3-2","〇","×"))))))))))))))))))</f>
        <v/>
      </c>
      <c r="I426" s="56" t="inlineStr">
        <is>
          <t>TRM</t>
        </is>
      </c>
    </row>
    <row r="427" outlineLevel="1" ht="16.5" customFormat="1" customHeight="1" s="1">
      <c r="B427" s="63" t="n">
        <v>45032</v>
      </c>
      <c r="C427" s="145">
        <f>B427</f>
        <v/>
      </c>
      <c r="D427" s="64" t="inlineStr">
        <is>
          <t>久里浜カップ</t>
        </is>
      </c>
      <c r="E427" s="25" t="inlineStr">
        <is>
          <t>久里浜小学校</t>
        </is>
      </c>
      <c r="F427" s="30" t="inlineStr">
        <is>
          <t>大津</t>
        </is>
      </c>
      <c r="G427" s="32" t="inlineStr">
        <is>
          <t>4-1</t>
        </is>
      </c>
      <c r="H427" s="31">
        <f>IF(G427="0-1","×",IF(G427="1-1","△",IF(G427="1-0","〇",IF(G427="2-0","〇",IF(G427="2-2","△",IF(G427="2-1","〇",IF(G427="0-0","△",IF(G427="3-0","○",IF(G427="4-0","○",IF(G427="4-1","○",IF(G427="3-1","〇",IF(G427="5-0","〇",IF(G427="5-1","〇",IF(G427="7-0","〇",IF(G427="3-2","〇",IF(G427="8-0","〇",IF(G427="4-3","〇",IF(G427="3-2","〇","×"))))))))))))))))))</f>
        <v/>
      </c>
      <c r="I427" s="54" t="n"/>
    </row>
    <row r="428" outlineLevel="1" ht="16.5" customFormat="1" customHeight="1" s="1">
      <c r="B428" s="46" t="n"/>
      <c r="C428" s="144" t="n"/>
      <c r="D428" s="140" t="n"/>
      <c r="E428" s="18" t="n"/>
      <c r="F428" s="33" t="inlineStr">
        <is>
          <t>逗子リトルSC</t>
        </is>
      </c>
      <c r="G428" s="41" t="inlineStr">
        <is>
          <t>1-1</t>
        </is>
      </c>
      <c r="H428" s="34">
        <f>IF(G428="0-1","×",IF(G428="1-1","△",IF(G428="1-0","〇",IF(G428="2-0","〇",IF(G428="2-2","△",IF(G428="2-1","〇",IF(G428="0-0","△",IF(G428="3-0","○",IF(G428="4-0","○",IF(G428="4-1","○",IF(G428="3-1","〇",IF(G428="5-0","〇",IF(G428="5-1","〇",IF(G428="7-0","〇",IF(G428="3-2","〇",IF(G428="8-0","〇",IF(G428="4-3","〇",IF(G428="3-2","〇","×"))))))))))))))))))</f>
        <v/>
      </c>
      <c r="I428" s="56" t="inlineStr">
        <is>
          <t>PK3-2</t>
        </is>
      </c>
    </row>
    <row r="429" outlineLevel="1" ht="16.5" customFormat="1" customHeight="1" s="1">
      <c r="B429" s="49" t="n"/>
      <c r="C429" s="146" t="n"/>
      <c r="D429" s="50" t="n"/>
      <c r="E429" s="19" t="n"/>
      <c r="F429" s="36" t="inlineStr">
        <is>
          <t>FC高坂</t>
        </is>
      </c>
      <c r="G429" s="76" t="inlineStr">
        <is>
          <t>0-0</t>
        </is>
      </c>
      <c r="H429" s="37">
        <f>IF(G429="0-1","×",IF(G429="1-1","△",IF(G429="1-0","〇",IF(G429="2-0","〇",IF(G429="2-2","△",IF(G429="2-1","〇",IF(G429="0-0","△",IF(G429="3-0","○",IF(G429="4-0","○",IF(G429="4-1","○",IF(G429="3-1","〇",IF(G429="5-0","〇",IF(G429="5-1","〇",IF(G429="7-0","〇",IF(G429="3-2","〇",IF(G429="8-0","〇",IF(G429="4-3","〇",IF(G429="3-2","〇","×"))))))))))))))))))</f>
        <v/>
      </c>
      <c r="I429" s="58" t="inlineStr">
        <is>
          <t>PK2-1</t>
        </is>
      </c>
    </row>
    <row r="430" outlineLevel="1" ht="16.5" customFormat="1" customHeight="1" s="1">
      <c r="B430" s="63" t="n">
        <v>45025</v>
      </c>
      <c r="C430" s="145">
        <f>B430</f>
        <v/>
      </c>
      <c r="D430" s="64" t="inlineStr">
        <is>
          <t>逗子リトルTRM</t>
        </is>
      </c>
      <c r="E430" s="25" t="inlineStr">
        <is>
          <t>鳩サブレスタジアム</t>
        </is>
      </c>
      <c r="F430" s="30" t="inlineStr">
        <is>
          <t>FCアルファ</t>
        </is>
      </c>
      <c r="G430" s="32" t="inlineStr">
        <is>
          <t>0-0</t>
        </is>
      </c>
      <c r="H430" s="31">
        <f>IF(G430="0-1","×",IF(G430="1-1","△",IF(G430="1-0","〇",IF(G430="2-0","〇",IF(G430="2-2","△",IF(G430="2-1","〇",IF(G430="0-0","△",IF(G430="3-0","○",IF(G430="4-0","○",IF(G430="4-1","○",IF(G430="3-1","〇",IF(G430="5-0","〇",IF(G430="5-1","〇",IF(G430="7-0","〇",IF(G430="3-2","〇",IF(G430="8-0","〇",IF(G430="4-3","〇",IF(G430="3-2","〇","×"))))))))))))))))))</f>
        <v/>
      </c>
      <c r="I430" s="54" t="n"/>
    </row>
    <row r="431" outlineLevel="1" ht="16.5" customFormat="1" customHeight="1" s="1">
      <c r="B431" s="46" t="n"/>
      <c r="C431" s="144" t="n"/>
      <c r="D431" s="140" t="n"/>
      <c r="E431" s="18" t="n"/>
      <c r="F431" s="33" t="inlineStr">
        <is>
          <t>逗子リトルSC</t>
        </is>
      </c>
      <c r="G431" s="41" t="inlineStr">
        <is>
          <t>0-0</t>
        </is>
      </c>
      <c r="H431" s="34">
        <f>IF(G431="0-1","×",IF(G431="1-1","△",IF(G431="1-0","〇",IF(G431="2-0","〇",IF(G431="2-2","△",IF(G431="2-1","〇",IF(G431="0-0","△",IF(G431="3-0","○",IF(G431="4-0","○",IF(G431="4-1","○",IF(G431="3-1","〇",IF(G431="5-0","〇",IF(G431="5-1","〇",IF(G431="7-0","〇",IF(G431="3-2","〇",IF(G431="8-0","〇",IF(G431="4-3","〇",IF(G431="3-2","〇","×"))))))))))))))))))</f>
        <v/>
      </c>
      <c r="I431" s="56" t="n"/>
    </row>
    <row r="432" outlineLevel="1" ht="16.5" customFormat="1" customHeight="1" s="1">
      <c r="B432" s="46" t="n"/>
      <c r="C432" s="144" t="n"/>
      <c r="D432" s="140" t="n"/>
      <c r="E432" s="18" t="n"/>
      <c r="F432" s="33" t="inlineStr">
        <is>
          <t>FC高坂</t>
        </is>
      </c>
      <c r="G432" s="41" t="inlineStr">
        <is>
          <t>2-1</t>
        </is>
      </c>
      <c r="H432" s="34">
        <f>IF(G432="0-1","×",IF(G432="1-1","△",IF(G432="1-0","〇",IF(G432="2-0","〇",IF(G432="2-2","△",IF(G432="2-1","〇",IF(G432="0-0","△",IF(G432="3-0","○",IF(G432="4-0","○",IF(G432="4-1","○",IF(G432="3-1","〇",IF(G432="5-0","〇",IF(G432="5-1","〇",IF(G432="7-0","〇",IF(G432="3-2","〇",IF(G432="8-0","〇",IF(G432="4-3","〇",IF(G432="3-2","〇","×"))))))))))))))))))</f>
        <v/>
      </c>
      <c r="I432" s="56" t="n"/>
    </row>
    <row r="433" outlineLevel="1" ht="16.5" customFormat="1" customHeight="1" s="1">
      <c r="B433" s="46" t="n"/>
      <c r="C433" s="144" t="n"/>
      <c r="D433" s="140" t="n"/>
      <c r="E433" s="18" t="n"/>
      <c r="F433" s="33" t="inlineStr">
        <is>
          <t>FCアルファ</t>
        </is>
      </c>
      <c r="G433" s="41" t="inlineStr">
        <is>
          <t>0-2</t>
        </is>
      </c>
      <c r="H433" s="34">
        <f>IF(G433="0-1","×",IF(G433="1-1","△",IF(G433="1-0","〇",IF(G433="2-0","〇",IF(G433="2-2","△",IF(G433="2-1","〇",IF(G433="0-0","△",IF(G433="3-0","○",IF(G433="4-0","○",IF(G433="4-1","○",IF(G433="3-1","〇",IF(G433="5-0","〇",IF(G433="5-1","〇",IF(G433="7-0","〇",IF(G433="3-2","〇",IF(G433="8-0","〇",IF(G433="4-3","〇",IF(G433="3-2","〇","×"))))))))))))))))))</f>
        <v/>
      </c>
      <c r="I433" s="56" t="n"/>
    </row>
    <row r="434" outlineLevel="1" ht="16.5" customFormat="1" customHeight="1" s="1">
      <c r="B434" s="46" t="n"/>
      <c r="C434" s="144" t="n"/>
      <c r="D434" s="140" t="n"/>
      <c r="E434" s="18" t="n"/>
      <c r="F434" s="36" t="inlineStr">
        <is>
          <t>逗子リトルSC</t>
        </is>
      </c>
      <c r="G434" s="38" t="inlineStr">
        <is>
          <t>1-0</t>
        </is>
      </c>
      <c r="H434" s="37">
        <f>IF(G434="0-1","×",IF(G434="1-1","△",IF(G434="1-0","〇",IF(G434="2-0","〇",IF(G434="2-2","△",IF(G434="2-1","〇",IF(G434="0-0","△",IF(G434="3-0","○",IF(G434="4-0","○",IF(G434="4-1","○",IF(G434="3-1","〇",IF(G434="5-0","〇",IF(G434="5-1","〇",IF(G434="7-0","〇",IF(G434="3-2","〇",IF(G434="8-0","〇",IF(G434="4-3","〇",IF(G434="3-2","〇","×"))))))))))))))))))</f>
        <v/>
      </c>
      <c r="I434" s="58" t="n"/>
    </row>
    <row r="435" outlineLevel="1" ht="16.5" customFormat="1" customHeight="1" s="1">
      <c r="B435" s="63" t="n">
        <v>45006</v>
      </c>
      <c r="C435" s="145">
        <f>B435</f>
        <v/>
      </c>
      <c r="D435" s="64" t="inlineStr">
        <is>
          <t>緑野TRM</t>
        </is>
      </c>
      <c r="E435" s="25" t="inlineStr">
        <is>
          <t>大和ゆとりの森</t>
        </is>
      </c>
      <c r="F435" s="30" t="inlineStr">
        <is>
          <t>緑野</t>
        </is>
      </c>
      <c r="G435" s="32" t="inlineStr">
        <is>
          <t>0-4</t>
        </is>
      </c>
      <c r="H435" s="31">
        <f>IF(G435="0-1","×",IF(G435="1-1","△",IF(G435="1-0","〇",IF(G435="2-0","〇",IF(G435="2-2","△",IF(G435="2-1","〇",IF(G435="0-0","△",IF(G435="3-0","○",IF(G435="4-0","○",IF(G435="4-1","○",IF(G435="3-1","〇",IF(G435="5-0","〇",IF(G435="5-1","〇",IF(G435="7-0","〇",IF(G435="3-2","〇",IF(G435="8-0","〇",IF(G435="4-3","〇",IF(G435="3-2","〇","×"))))))))))))))))))</f>
        <v/>
      </c>
      <c r="I435" s="54" t="n"/>
    </row>
    <row r="436" outlineLevel="1" ht="16.5" customFormat="1" customHeight="1" s="1">
      <c r="B436" s="46" t="n"/>
      <c r="C436" s="144" t="n"/>
      <c r="D436" s="140" t="n"/>
      <c r="E436" s="18" t="n"/>
      <c r="F436" s="33" t="inlineStr">
        <is>
          <t>緑野</t>
        </is>
      </c>
      <c r="G436" s="41" t="inlineStr">
        <is>
          <t>0-0</t>
        </is>
      </c>
      <c r="H436" s="34">
        <f>IF(G436="0-1","×",IF(G436="1-1","△",IF(G436="1-0","〇",IF(G436="2-0","〇",IF(G436="2-2","△",IF(G436="2-1","〇",IF(G436="0-0","△",IF(G436="3-0","○",IF(G436="4-0","○",IF(G436="4-1","○",IF(G436="3-1","〇",IF(G436="5-0","〇",IF(G436="5-1","〇",IF(G436="7-0","〇",IF(G436="3-2","〇",IF(G436="8-0","〇",IF(G436="4-3","〇",IF(G436="3-2","〇","×"))))))))))))))))))</f>
        <v/>
      </c>
      <c r="I436" s="56" t="n"/>
    </row>
    <row r="437" outlineLevel="1" ht="16.5" customFormat="1" customHeight="1" s="1">
      <c r="B437" s="46" t="n"/>
      <c r="C437" s="144" t="n"/>
      <c r="D437" s="140" t="n"/>
      <c r="E437" s="18" t="n"/>
      <c r="F437" s="33" t="inlineStr">
        <is>
          <t>緑野</t>
        </is>
      </c>
      <c r="G437" s="41" t="inlineStr">
        <is>
          <t>0-1</t>
        </is>
      </c>
      <c r="H437" s="34">
        <f>IF(G437="0-1","×",IF(G437="1-1","△",IF(G437="1-0","〇",IF(G437="2-0","〇",IF(G437="2-2","△",IF(G437="2-1","〇",IF(G437="0-0","△",IF(G437="3-0","○",IF(G437="4-0","○",IF(G437="4-1","○",IF(G437="3-1","〇",IF(G437="5-0","〇",IF(G437="5-1","〇",IF(G437="7-0","〇",IF(G437="3-2","〇",IF(G437="8-0","〇",IF(G437="4-3","〇",IF(G437="3-2","〇","×"))))))))))))))))))</f>
        <v/>
      </c>
      <c r="I437" s="56" t="n"/>
    </row>
    <row r="438" outlineLevel="1" ht="16.5" customFormat="1" customHeight="1" s="1">
      <c r="B438" s="49" t="n"/>
      <c r="C438" s="146" t="n"/>
      <c r="D438" s="50" t="n"/>
      <c r="E438" s="19" t="n"/>
      <c r="F438" s="36" t="inlineStr">
        <is>
          <t>緑野</t>
        </is>
      </c>
      <c r="G438" s="76" t="inlineStr">
        <is>
          <t>0-0</t>
        </is>
      </c>
      <c r="H438" s="37">
        <f>IF(G438="0-1","×",IF(G438="1-1","△",IF(G438="1-0","〇",IF(G438="2-0","〇",IF(G438="2-2","△",IF(G438="2-1","〇",IF(G438="0-0","△",IF(G438="3-0","○",IF(G438="4-0","○",IF(G438="4-1","○",IF(G438="3-1","〇",IF(G438="5-0","〇",IF(G438="5-1","〇",IF(G438="7-0","〇",IF(G438="3-2","〇",IF(G438="8-0","〇",IF(G438="4-3","〇",IF(G438="3-2","〇","×"))))))))))))))))))</f>
        <v/>
      </c>
      <c r="I438" s="58" t="n"/>
    </row>
    <row r="439" outlineLevel="1" ht="16.5" customFormat="1" customHeight="1" s="1">
      <c r="B439" s="46" t="n">
        <v>44997</v>
      </c>
      <c r="C439" s="144">
        <f>B439</f>
        <v/>
      </c>
      <c r="D439" s="140" t="inlineStr">
        <is>
          <t>葉山JGK杯</t>
        </is>
      </c>
      <c r="E439" s="66" t="inlineStr">
        <is>
          <t>南郷上ノ山グラウンド</t>
        </is>
      </c>
      <c r="F439" s="61" t="inlineStr">
        <is>
          <t>六会</t>
        </is>
      </c>
      <c r="G439" s="41" t="inlineStr">
        <is>
          <t>2-1</t>
        </is>
      </c>
      <c r="H439" s="40">
        <f>IF(G439="0-1","×",IF(G439="1-1","△",IF(G439="1-0","〇",IF(G439="2-0","〇",IF(G439="2-2","△",IF(G439="2-1","〇",IF(G439="0-0","△",IF(G439="3-0","○",IF(G439="4-0","○",IF(G439="4-1","○","×"))))))))))</f>
        <v/>
      </c>
      <c r="I439" s="62" t="n"/>
    </row>
    <row r="440" outlineLevel="1" ht="16.5" customFormat="1" customHeight="1" s="1">
      <c r="B440" s="46" t="n"/>
      <c r="C440" s="144" t="n"/>
      <c r="D440" s="140" t="n"/>
      <c r="E440" s="66" t="n"/>
      <c r="F440" s="33" t="inlineStr">
        <is>
          <t>葉山JGK白</t>
        </is>
      </c>
      <c r="G440" s="41" t="inlineStr">
        <is>
          <t>2-0</t>
        </is>
      </c>
      <c r="H440" s="34">
        <f>IF(G440="0-1","×",IF(G440="1-1","△",IF(G440="1-0","〇",IF(G440="2-0","〇",IF(G440="2-2","△",IF(G440="2-1","〇",IF(G440="0-0","△",IF(G440="3-0","○",IF(G440="4-0","○",IF(G440="4-1","○","×"))))))))))</f>
        <v/>
      </c>
      <c r="I440" s="62" t="n"/>
    </row>
    <row r="441" outlineLevel="1" ht="16.5" customFormat="1" customHeight="1" s="1">
      <c r="B441" s="49" t="n"/>
      <c r="C441" s="146" t="n"/>
      <c r="D441" s="50" t="n"/>
      <c r="E441" s="74" t="n"/>
      <c r="F441" s="19" t="inlineStr">
        <is>
          <t>おなり</t>
        </is>
      </c>
      <c r="G441" s="76" t="inlineStr">
        <is>
          <t>0-3</t>
        </is>
      </c>
      <c r="H441" s="37">
        <f>IF(G441="0-1","×",IF(G441="1-1","△",IF(G441="1-0","〇",IF(G441="2-0","〇",IF(G441="2-2","△",IF(G441="2-1","〇",IF(G441="0-0","△",IF(G441="3-0","○",IF(G441="4-0","○",IF(G441="4-1","○","×"))))))))))</f>
        <v/>
      </c>
      <c r="I441" s="77" t="n"/>
    </row>
    <row r="442" outlineLevel="1" ht="16.5" customFormat="1" customHeight="1" s="1">
      <c r="B442" s="46" t="n">
        <v>44990</v>
      </c>
      <c r="C442" s="144">
        <f>B442</f>
        <v/>
      </c>
      <c r="D442" s="140" t="inlineStr">
        <is>
          <t>久里浜TRM</t>
        </is>
      </c>
      <c r="E442" s="66" t="inlineStr">
        <is>
          <t>久里浜小学校</t>
        </is>
      </c>
      <c r="F442" s="61" t="inlineStr">
        <is>
          <t>久里浜</t>
        </is>
      </c>
      <c r="G442" s="41" t="inlineStr">
        <is>
          <t>0-0</t>
        </is>
      </c>
      <c r="H442" s="40">
        <f>IF(G442="0-1","×",IF(G442="1-1","△",IF(G442="1-0","〇",IF(G442="2-0","〇",IF(G442="2-2","△",IF(G442="2-1","〇",IF(G442="0-0","△",IF(G442="3-0","○",IF(G442="4-0","○",IF(G442="4-1","○","×"))))))))))</f>
        <v/>
      </c>
      <c r="I442" s="62" t="n"/>
    </row>
    <row r="443" outlineLevel="1" ht="16.5" customFormat="1" customHeight="1" s="1">
      <c r="B443" s="46" t="n"/>
      <c r="C443" s="144" t="n"/>
      <c r="D443" s="140" t="n"/>
      <c r="E443" s="66" t="n"/>
      <c r="F443" s="33" t="inlineStr">
        <is>
          <t>FCSS</t>
        </is>
      </c>
      <c r="G443" s="41" t="inlineStr">
        <is>
          <t>0-0</t>
        </is>
      </c>
      <c r="H443" s="34">
        <f>IF(G443="0-1","×",IF(G443="1-1","△",IF(G443="1-0","〇",IF(G443="2-0","〇",IF(G443="2-2","△",IF(G443="2-1","〇",IF(G443="0-0","△",IF(G443="3-0","○",IF(G443="4-0","○",IF(G443="4-1","○","×"))))))))))</f>
        <v/>
      </c>
      <c r="I443" s="62" t="n"/>
    </row>
    <row r="444" outlineLevel="1" ht="16.5" customFormat="1" customHeight="1" s="1">
      <c r="B444" s="46" t="n"/>
      <c r="C444" s="144" t="n"/>
      <c r="D444" s="140" t="n"/>
      <c r="E444" s="66" t="n"/>
      <c r="F444" s="39" t="inlineStr">
        <is>
          <t>久里浜</t>
        </is>
      </c>
      <c r="G444" s="41" t="inlineStr">
        <is>
          <t>1-0</t>
        </is>
      </c>
      <c r="H444" s="34">
        <f>IF(G444="0-1","×",IF(G444="1-1","△",IF(G444="1-0","〇",IF(G444="2-0","〇",IF(G444="2-2","△",IF(G444="2-1","〇",IF(G444="0-0","△",IF(G444="3-0","○",IF(G444="4-0","○",IF(G444="4-1","○","×"))))))))))</f>
        <v/>
      </c>
      <c r="I444" s="62" t="n"/>
    </row>
    <row r="445" outlineLevel="1" ht="16.5" customFormat="1" customHeight="1" s="1">
      <c r="B445" s="46" t="n"/>
      <c r="C445" s="144" t="n"/>
      <c r="D445" s="140" t="n"/>
      <c r="E445" s="66" t="n"/>
      <c r="F445" s="39" t="inlineStr">
        <is>
          <t>FCSS</t>
        </is>
      </c>
      <c r="G445" s="41" t="inlineStr">
        <is>
          <t>1-0</t>
        </is>
      </c>
      <c r="H445" s="34">
        <f>IF(G445="0-1","×",IF(G445="1-1","△",IF(G445="1-0","〇",IF(G445="2-0","〇",IF(G445="2-2","△",IF(G445="2-1","〇",IF(G445="0-0","△",IF(G445="3-0","○",IF(G445="4-0","○",IF(G445="4-1","○","×"))))))))))</f>
        <v/>
      </c>
      <c r="I445" s="62" t="n"/>
    </row>
    <row r="446" outlineLevel="1" ht="16.5" customFormat="1" customHeight="1" s="1">
      <c r="B446" s="49" t="n"/>
      <c r="C446" s="146" t="n"/>
      <c r="D446" s="50" t="n"/>
      <c r="E446" s="74" t="n"/>
      <c r="F446" s="19" t="inlineStr">
        <is>
          <t>久里浜</t>
        </is>
      </c>
      <c r="G446" s="76" t="inlineStr">
        <is>
          <t>3-0</t>
        </is>
      </c>
      <c r="H446" s="37">
        <f>IF(G446="0-1","×",IF(G446="1-1","△",IF(G446="1-0","〇",IF(G446="2-0","〇",IF(G446="2-2","△",IF(G446="2-1","〇",IF(G446="0-0","△",IF(G446="3-0","○",IF(G446="4-0","○",IF(G446="4-1","○","×"))))))))))</f>
        <v/>
      </c>
      <c r="I446" s="77" t="n"/>
    </row>
    <row r="447" outlineLevel="1" ht="16.5" customFormat="1" customHeight="1" s="1">
      <c r="B447" s="46" t="n">
        <v>44989</v>
      </c>
      <c r="C447" s="144">
        <f>B447</f>
        <v/>
      </c>
      <c r="D447" s="140" t="inlineStr">
        <is>
          <t>シーガルズ杯</t>
        </is>
      </c>
      <c r="E447" s="66" t="inlineStr">
        <is>
          <t>神明小学校</t>
        </is>
      </c>
      <c r="F447" s="61" t="inlineStr">
        <is>
          <t>葉山JGK</t>
        </is>
      </c>
      <c r="G447" s="41" t="inlineStr">
        <is>
          <t>5-4</t>
        </is>
      </c>
      <c r="H447" s="40">
        <f>IF(G447="0-1","×",IF(G447="1-1","△",IF(G447="1-0","〇",IF(G447="2-0","〇",IF(G447="2-2","△",IF(G447="2-1","〇",IF(G447="0-0","△",IF(G447="3-0","○",IF(G447="4-0","○",IF(G447="4-1","○","×"))))))))))</f>
        <v/>
      </c>
      <c r="I447" s="62" t="n"/>
    </row>
    <row r="448" outlineLevel="1" ht="16.5" customFormat="1" customHeight="1" s="1">
      <c r="B448" s="46" t="n"/>
      <c r="C448" s="144" t="n"/>
      <c r="D448" s="140" t="n"/>
      <c r="E448" s="66" t="n"/>
      <c r="F448" s="33" t="inlineStr">
        <is>
          <t>羽鳥</t>
        </is>
      </c>
      <c r="G448" s="41" t="inlineStr">
        <is>
          <t>3-0</t>
        </is>
      </c>
      <c r="H448" s="34">
        <f>IF(G448="0-1","×",IF(G448="1-1","△",IF(G448="1-0","〇",IF(G448="2-0","〇",IF(G448="2-2","△",IF(G448="2-1","〇",IF(G448="0-0","△",IF(G448="3-0","○",IF(G448="4-0","○",IF(G448="4-1","○","×"))))))))))</f>
        <v/>
      </c>
      <c r="I448" s="62" t="n"/>
    </row>
    <row r="449" outlineLevel="1" ht="16.5" customFormat="1" customHeight="1" s="1">
      <c r="B449" s="46" t="n"/>
      <c r="C449" s="144" t="n"/>
      <c r="D449" s="140" t="n"/>
      <c r="E449" s="66" t="n"/>
      <c r="F449" s="39" t="inlineStr">
        <is>
          <t>鴨居</t>
        </is>
      </c>
      <c r="G449" s="41" t="inlineStr">
        <is>
          <t>4-4</t>
        </is>
      </c>
      <c r="H449" s="34">
        <f>IF(G449="0-1","×",IF(G449="1-1","△",IF(G449="1-0","〇",IF(G449="2-0","〇",IF(G449="2-2","△",IF(G449="2-1","〇",IF(G449="0-0","△",IF(G449="3-0","○",IF(G449="4-0","○",IF(G449="4-1","○","×"))))))))))</f>
        <v/>
      </c>
      <c r="I449" s="62" t="n"/>
    </row>
    <row r="450" outlineLevel="1" ht="16.5" customFormat="1" customHeight="1" s="1">
      <c r="B450" s="46" t="n"/>
      <c r="C450" s="144" t="n"/>
      <c r="D450" s="140" t="n"/>
      <c r="E450" s="66" t="n"/>
      <c r="F450" s="39" t="inlineStr">
        <is>
          <t>追浜</t>
        </is>
      </c>
      <c r="G450" s="41" t="inlineStr">
        <is>
          <t>6-1</t>
        </is>
      </c>
      <c r="H450" s="34">
        <f>IF(G450="0-1","×",IF(G450="1-1","△",IF(G450="1-0","〇",IF(G450="2-0","〇",IF(G450="2-2","△",IF(G450="2-1","〇",IF(G450="0-0","△",IF(G450="3-0","○",IF(G450="4-0","○",IF(G450="4-1","○","×"))))))))))</f>
        <v/>
      </c>
      <c r="I450" s="62" t="n"/>
    </row>
    <row r="451" outlineLevel="1" ht="16.5" customFormat="1" customHeight="1" s="1">
      <c r="B451" s="46" t="n"/>
      <c r="C451" s="144" t="n"/>
      <c r="D451" s="140" t="n"/>
      <c r="E451" s="66" t="n"/>
      <c r="F451" s="39" t="inlineStr">
        <is>
          <t>羽鳥</t>
        </is>
      </c>
      <c r="G451" s="41" t="inlineStr">
        <is>
          <t>6-3</t>
        </is>
      </c>
      <c r="H451" s="34">
        <f>IF(G451="0-1","×",IF(G451="1-1","△",IF(G451="1-0","〇",IF(G451="2-0","〇",IF(G451="2-2","△",IF(G451="2-1","〇",IF(G451="0-0","△",IF(G451="3-0","○",IF(G451="4-0","○",IF(G451="4-1","○","×"))))))))))</f>
        <v/>
      </c>
      <c r="I451" s="62" t="n"/>
    </row>
    <row r="452" outlineLevel="1" ht="16.5" customFormat="1" customHeight="1" s="1">
      <c r="B452" s="49" t="n"/>
      <c r="C452" s="146" t="n"/>
      <c r="D452" s="50" t="n"/>
      <c r="E452" s="74" t="n"/>
      <c r="F452" s="19" t="inlineStr">
        <is>
          <t>シーガルズ</t>
        </is>
      </c>
      <c r="G452" s="76" t="inlineStr">
        <is>
          <t>6-3</t>
        </is>
      </c>
      <c r="H452" s="37">
        <f>IF(G452="0-1","×",IF(G452="1-1","△",IF(G452="1-0","〇",IF(G452="2-0","〇",IF(G452="2-2","△",IF(G452="2-1","〇",IF(G452="0-0","△",IF(G452="3-0","○",IF(G452="4-0","○",IF(G452="4-1","○","×"))))))))))</f>
        <v/>
      </c>
      <c r="I452" s="58" t="n"/>
    </row>
    <row r="453" outlineLevel="1" ht="16.5" customFormat="1" customHeight="1" s="1">
      <c r="B453" s="46" t="n">
        <v>44982</v>
      </c>
      <c r="C453" s="144">
        <f>B453</f>
        <v/>
      </c>
      <c r="D453" s="140" t="inlineStr">
        <is>
          <t>TRM</t>
        </is>
      </c>
      <c r="E453" s="66" t="inlineStr">
        <is>
          <t>明浜小学校</t>
        </is>
      </c>
      <c r="F453" s="61" t="inlineStr">
        <is>
          <t>野庭</t>
        </is>
      </c>
      <c r="G453" s="41" t="inlineStr">
        <is>
          <t>1-0</t>
        </is>
      </c>
      <c r="H453" s="40">
        <f>IF(G453="0-1","×",IF(G453="1-1","△",IF(G453="1-0","〇",IF(G453="2-0","〇",IF(G453="2-2","△",IF(G453="2-1","〇",IF(G453="0-0","△",IF(G453="3-0","○",IF(G453="4-0","○",IF(G453="4-1","○","×"))))))))))</f>
        <v/>
      </c>
      <c r="I453" s="62" t="n"/>
    </row>
    <row r="454" outlineLevel="1" ht="16.5" customFormat="1" customHeight="1" s="1">
      <c r="B454" s="46" t="n"/>
      <c r="C454" s="144" t="n"/>
      <c r="D454" s="140" t="n"/>
      <c r="E454" s="18" t="n"/>
      <c r="F454" s="33" t="inlineStr">
        <is>
          <t>野庭</t>
        </is>
      </c>
      <c r="G454" s="41" t="inlineStr">
        <is>
          <t>0-2</t>
        </is>
      </c>
      <c r="H454" s="34">
        <f>IF(G454="0-1","×",IF(G454="1-1","△",IF(G454="1-0","〇",IF(G454="2-0","〇",IF(G454="2-2","△",IF(G454="2-1","〇",IF(G454="0-0","△",IF(G454="3-0","○",IF(G454="4-0","○",IF(G454="4-1","○","×"))))))))))</f>
        <v/>
      </c>
      <c r="I454" s="62" t="n"/>
    </row>
    <row r="455" outlineLevel="1" ht="16.5" customFormat="1" customHeight="1" s="1">
      <c r="B455" s="46" t="n"/>
      <c r="C455" s="144" t="n"/>
      <c r="D455" s="140" t="n"/>
      <c r="E455" s="18" t="n"/>
      <c r="F455" s="39" t="inlineStr">
        <is>
          <t>野庭</t>
        </is>
      </c>
      <c r="G455" s="41" t="inlineStr">
        <is>
          <t>0-4</t>
        </is>
      </c>
      <c r="H455" s="34">
        <f>IF(G455="0-1","×",IF(G455="1-1","△",IF(G455="1-0","〇",IF(G455="2-0","〇",IF(G455="2-2","△",IF(G455="2-1","〇",IF(G455="0-0","△",IF(G455="3-0","○",IF(G455="4-0","○",IF(G455="4-1","○","×"))))))))))</f>
        <v/>
      </c>
      <c r="I455" s="62" t="n"/>
    </row>
    <row r="456" outlineLevel="1" ht="16.5" customFormat="1" customHeight="1" s="1">
      <c r="B456" s="46" t="n"/>
      <c r="C456" s="144" t="n"/>
      <c r="D456" s="140" t="n"/>
      <c r="E456" s="18" t="n"/>
      <c r="F456" s="39" t="inlineStr">
        <is>
          <t>野庭</t>
        </is>
      </c>
      <c r="G456" s="41" t="inlineStr">
        <is>
          <t>0-2</t>
        </is>
      </c>
      <c r="H456" s="34">
        <f>IF(G456="0-1","×",IF(G456="1-1","△",IF(G456="1-0","〇",IF(G456="2-0","〇",IF(G456="2-2","△",IF(G456="2-1","〇",IF(G456="0-0","△",IF(G456="3-0","○",IF(G456="4-0","○",IF(G456="4-1","○","×"))))))))))</f>
        <v/>
      </c>
      <c r="I456" s="62" t="n"/>
    </row>
    <row r="457" outlineLevel="1" ht="16.5" customFormat="1" customHeight="1" s="1">
      <c r="B457" s="46" t="n"/>
      <c r="C457" s="144" t="n"/>
      <c r="D457" s="140" t="n"/>
      <c r="E457" s="18" t="n"/>
      <c r="F457" s="39" t="inlineStr">
        <is>
          <t>野庭</t>
        </is>
      </c>
      <c r="G457" s="41" t="inlineStr">
        <is>
          <t>0-1</t>
        </is>
      </c>
      <c r="H457" s="34">
        <f>IF(G457="0-1","×",IF(G457="1-1","△",IF(G457="1-0","〇",IF(G457="2-0","〇",IF(G457="2-2","△",IF(G457="2-1","〇",IF(G457="0-0","△",IF(G457="3-0","○",IF(G457="4-0","○",IF(G457="4-1","○","×"))))))))))</f>
        <v/>
      </c>
      <c r="I457" s="62" t="n"/>
    </row>
    <row r="458" outlineLevel="1" ht="16.5" customFormat="1" customHeight="1" s="1">
      <c r="B458" s="49" t="n"/>
      <c r="C458" s="146" t="n"/>
      <c r="D458" s="50" t="n"/>
      <c r="E458" s="19" t="n"/>
      <c r="F458" s="19" t="inlineStr">
        <is>
          <t>野庭</t>
        </is>
      </c>
      <c r="G458" s="76" t="inlineStr">
        <is>
          <t>0-1</t>
        </is>
      </c>
      <c r="H458" s="37">
        <f>IF(G458="0-1","×",IF(G458="1-1","△",IF(G458="1-0","〇",IF(G458="2-0","〇",IF(G458="2-2","△",IF(G458="2-1","〇",IF(G458="0-0","△",IF(G458="3-0","○",IF(G458="4-0","○",IF(G458="4-1","○","×"))))))))))</f>
        <v/>
      </c>
      <c r="I458" s="58" t="n"/>
    </row>
    <row r="459" outlineLevel="1" ht="16.5" customFormat="1" customHeight="1" s="1">
      <c r="B459" s="49" t="n">
        <v>44980</v>
      </c>
      <c r="C459" s="146">
        <f>B459</f>
        <v/>
      </c>
      <c r="D459" s="50" t="inlineStr">
        <is>
          <t>三浦半島大会</t>
        </is>
      </c>
      <c r="E459" s="19" t="inlineStr">
        <is>
          <t>リーフスタジアム</t>
        </is>
      </c>
      <c r="F459" s="74" t="inlineStr">
        <is>
          <t>シーガルズ</t>
        </is>
      </c>
      <c r="G459" s="76" t="inlineStr">
        <is>
          <t>1-1</t>
        </is>
      </c>
      <c r="H459" s="75">
        <f>IF(G459="0-1","×",IF(G459="1-1","△",IF(G459="1-0","〇",IF(G459="2-0","〇",IF(G459="2-2","△",IF(G459="2-1","〇",IF(G459="0-0","△",IF(G459="3-0","○",IF(G459="4-0","○",IF(G459="4-1","○",IF(G459="3-1","〇",IF(G459="5-0","〇",IF(G459="5-1","〇",IF(G459="8-0","〇","×"))))))))))))))</f>
        <v/>
      </c>
      <c r="I459" s="77" t="inlineStr">
        <is>
          <t>PK4-3</t>
        </is>
      </c>
    </row>
    <row r="460" outlineLevel="1" ht="16.5" customFormat="1" customHeight="1" s="1">
      <c r="B460" s="46" t="n">
        <v>44976</v>
      </c>
      <c r="C460" s="144">
        <f>B460</f>
        <v/>
      </c>
      <c r="D460" s="140" t="inlineStr">
        <is>
          <t>明浜ミニカップ</t>
        </is>
      </c>
      <c r="E460" s="84" t="inlineStr">
        <is>
          <t>リーフスタジアム</t>
        </is>
      </c>
      <c r="F460" s="53" t="inlineStr">
        <is>
          <t>藤沢FC</t>
        </is>
      </c>
      <c r="G460" s="32" t="inlineStr">
        <is>
          <t>0-2</t>
        </is>
      </c>
      <c r="H460" s="34">
        <f>IF(G460="0-1","×",IF(G460="1-1","△",IF(G460="1-0","〇",IF(G460="2-0","〇",IF(G460="2-2","△",IF(G460="2-1","〇",IF(G460="0-0","△",IF(G460="3-0","○",IF(G460="4-0","○",IF(G460="4-1","○","×"))))))))))</f>
        <v/>
      </c>
      <c r="I460" s="54" t="n"/>
    </row>
    <row r="461" outlineLevel="1" ht="16.5" customFormat="1" customHeight="1" s="1">
      <c r="B461" s="46" t="n"/>
      <c r="C461" s="144" t="n"/>
      <c r="D461" s="140" t="n"/>
      <c r="E461" s="18" t="n"/>
      <c r="F461" s="61" t="inlineStr">
        <is>
          <t>トリアネーロ町田</t>
        </is>
      </c>
      <c r="G461" s="41" t="inlineStr">
        <is>
          <t>1-4</t>
        </is>
      </c>
      <c r="H461" s="34">
        <f>IF(G461="0-1","×",IF(G461="1-1","△",IF(G461="1-0","〇",IF(G461="2-0","〇",IF(G461="2-2","△",IF(G461="2-1","〇",IF(G461="0-0","△",IF(G461="3-0","○",IF(G461="4-0","○",IF(G461="4-1","○","×"))))))))))</f>
        <v/>
      </c>
      <c r="I461" s="62" t="n"/>
    </row>
    <row r="462" outlineLevel="1" ht="16.5" customFormat="1" customHeight="1" s="1">
      <c r="B462" s="49" t="n"/>
      <c r="C462" s="146" t="n"/>
      <c r="D462" s="50" t="n"/>
      <c r="E462" s="19" t="n"/>
      <c r="F462" s="74" t="inlineStr">
        <is>
          <t>シーガルズ</t>
        </is>
      </c>
      <c r="G462" s="76" t="inlineStr">
        <is>
          <t>0-0</t>
        </is>
      </c>
      <c r="H462" s="37" t="inlineStr">
        <is>
          <t>×</t>
        </is>
      </c>
      <c r="I462" s="77" t="inlineStr">
        <is>
          <t>PK2-3</t>
        </is>
      </c>
    </row>
    <row r="463" outlineLevel="1" ht="16.5" customFormat="1" customHeight="1" s="1">
      <c r="B463" s="46" t="n">
        <v>44969</v>
      </c>
      <c r="C463" s="144">
        <f>B463</f>
        <v/>
      </c>
      <c r="D463" s="140" t="inlineStr">
        <is>
          <t>TRM</t>
        </is>
      </c>
      <c r="E463" s="66" t="inlineStr">
        <is>
          <t>明浜小学校</t>
        </is>
      </c>
      <c r="F463" s="61" t="inlineStr">
        <is>
          <t>城北ファイターズ</t>
        </is>
      </c>
      <c r="G463" s="41" t="inlineStr">
        <is>
          <t>0-0</t>
        </is>
      </c>
      <c r="H463" s="34">
        <f>IF(G463="0-1","×",IF(G463="1-1","△",IF(G463="1-0","〇",IF(G463="2-0","〇",IF(G463="2-2","△",IF(G463="2-1","〇",IF(G463="0-0","△",IF(G463="3-0","○",IF(G463="4-0","○",IF(G463="4-1","○","×"))))))))))</f>
        <v/>
      </c>
      <c r="I463" s="62" t="n"/>
    </row>
    <row r="464" outlineLevel="1" ht="16.5" customFormat="1" customHeight="1" s="1">
      <c r="B464" s="46" t="n"/>
      <c r="C464" s="144" t="n"/>
      <c r="D464" s="140" t="n"/>
      <c r="E464" s="18" t="n"/>
      <c r="F464" s="61" t="inlineStr">
        <is>
          <t>城北ファイターズ</t>
        </is>
      </c>
      <c r="G464" s="41" t="inlineStr">
        <is>
          <t>0-2</t>
        </is>
      </c>
      <c r="H464" s="34">
        <f>IF(G464="0-1","×",IF(G464="1-1","△",IF(G464="1-0","〇",IF(G464="2-0","〇",IF(G464="2-2","△",IF(G464="2-1","〇",IF(G464="0-0","△",IF(G464="3-0","○",IF(G464="4-0","○",IF(G464="4-1","○","×"))))))))))</f>
        <v/>
      </c>
      <c r="I464" s="62" t="n"/>
    </row>
    <row r="465" outlineLevel="1" ht="16.5" customFormat="1" customHeight="1" s="1">
      <c r="B465" s="46" t="n"/>
      <c r="C465" s="144" t="n"/>
      <c r="D465" s="140" t="n"/>
      <c r="E465" s="18" t="n"/>
      <c r="F465" s="61" t="inlineStr">
        <is>
          <t>城北ファイターズ</t>
        </is>
      </c>
      <c r="G465" s="41" t="inlineStr">
        <is>
          <t>0-0</t>
        </is>
      </c>
      <c r="H465" s="34">
        <f>IF(G465="0-1","×",IF(G465="1-1","△",IF(G465="1-0","〇",IF(G465="2-0","〇",IF(G465="2-2","△",IF(G465="2-1","〇",IF(G465="0-0","△",IF(G465="3-0","○",IF(G465="4-0","○",IF(G465="4-1","○","×"))))))))))</f>
        <v/>
      </c>
      <c r="I465" s="62" t="n"/>
    </row>
    <row r="466" outlineLevel="1" ht="16.5" customFormat="1" customHeight="1" s="1">
      <c r="B466" s="49" t="n"/>
      <c r="C466" s="146" t="n"/>
      <c r="D466" s="50" t="n"/>
      <c r="E466" s="19" t="n"/>
      <c r="F466" s="36" t="inlineStr">
        <is>
          <t>城北ファイターズ</t>
        </is>
      </c>
      <c r="G466" s="76" t="inlineStr">
        <is>
          <t>0-0</t>
        </is>
      </c>
      <c r="H466" s="37">
        <f>IF(G466="0-1","×",IF(G466="1-1","△",IF(G466="1-0","〇",IF(G466="2-0","〇",IF(G466="2-2","△",IF(G466="2-1","〇",IF(G466="0-0","△",IF(G466="3-0","○",IF(G466="4-0","○",IF(G466="4-1","○",IF(G466="3-1","〇",IF(G466="5-0","〇",IF(G466="5-1","〇",IF(G466="7-0","〇",IF(G466="3-2","〇",IF(G466="8-0","〇",IF(G466="4-3","〇",IF(G466="3-2","〇",IF(G466="5-2","〇",IF(G466="4-2","〇",IF(G466="6-0","〇","×")))))))))))))))))))))</f>
        <v/>
      </c>
      <c r="I466" s="77" t="n"/>
    </row>
    <row r="467" outlineLevel="1" ht="16.5" customFormat="1" customHeight="1" s="1">
      <c r="B467" s="46" t="n">
        <v>44954</v>
      </c>
      <c r="C467" s="144">
        <f>B467</f>
        <v/>
      </c>
      <c r="D467" s="140" t="inlineStr">
        <is>
          <t>三浦半島大会</t>
        </is>
      </c>
      <c r="E467" s="66" t="inlineStr">
        <is>
          <t>リーフスタジアム</t>
        </is>
      </c>
      <c r="F467" s="61" t="inlineStr">
        <is>
          <t>GAROTO</t>
        </is>
      </c>
      <c r="G467" s="41" t="inlineStr">
        <is>
          <t>3-0</t>
        </is>
      </c>
      <c r="H467" s="34">
        <f>IF(G467="0-1","×",IF(G467="1-1","△",IF(G467="1-0","〇",IF(G467="2-0","〇",IF(G467="2-2","△",IF(G467="2-1","〇",IF(G467="0-0","△",IF(G467="3-0","○",IF(G467="4-0","○",IF(G467="4-1","○","×"))))))))))</f>
        <v/>
      </c>
      <c r="I467" s="62" t="n"/>
    </row>
    <row r="468" outlineLevel="1" ht="16.5" customFormat="1" customHeight="1" s="1">
      <c r="B468" s="49" t="n"/>
      <c r="C468" s="146" t="n"/>
      <c r="D468" s="50" t="n"/>
      <c r="E468" s="19" t="n"/>
      <c r="F468" s="74" t="inlineStr">
        <is>
          <t>津久井ペガサス</t>
        </is>
      </c>
      <c r="G468" s="76" t="inlineStr">
        <is>
          <t>4-2</t>
        </is>
      </c>
      <c r="H468" s="37">
        <f>IF(G468="0-1","×",IF(G468="1-1","△",IF(G468="1-0","〇",IF(G468="2-0","〇",IF(G468="2-2","△",IF(G468="2-1","〇",IF(G468="0-0","△",IF(G468="3-0","○",IF(G468="4-0","○",IF(G468="4-1","○",IF(G468="3-1","〇",IF(G468="5-0","〇",IF(G468="5-1","〇",IF(G468="7-0","〇",IF(G468="3-2","〇",IF(G468="8-0","〇",IF(G468="4-3","〇",IF(G468="3-2","〇",IF(G468="5-2","〇",IF(G468="4-2","〇",IF(G468="6-0","〇","×")))))))))))))))))))))</f>
        <v/>
      </c>
      <c r="I468" s="77" t="n"/>
    </row>
    <row r="469" outlineLevel="1" ht="16.5" customFormat="1" customHeight="1" s="1">
      <c r="B469" s="49" t="n">
        <v>44948</v>
      </c>
      <c r="C469" s="146">
        <f>B469</f>
        <v/>
      </c>
      <c r="D469" s="50" t="inlineStr">
        <is>
          <t>三浦半島大会</t>
        </is>
      </c>
      <c r="E469" s="19" t="inlineStr">
        <is>
          <t>大楠中</t>
        </is>
      </c>
      <c r="F469" s="74" t="inlineStr">
        <is>
          <t>岬陽SC</t>
        </is>
      </c>
      <c r="G469" s="76" t="inlineStr">
        <is>
          <t>4-0</t>
        </is>
      </c>
      <c r="H469" s="75">
        <f>IF(G469="0-1","×",IF(G469="1-1","△",IF(G469="1-0","〇",IF(G469="2-0","〇",IF(G469="2-2","△",IF(G469="2-1","〇",IF(G469="0-0","△",IF(G469="3-0","○",IF(G469="4-0","○",IF(G469="4-1","○",IF(G469="3-1","〇",IF(G469="5-0","〇",IF(G469="5-1","〇",IF(G469="8-0","〇","×"))))))))))))))</f>
        <v/>
      </c>
      <c r="I469" s="77" t="n"/>
    </row>
    <row r="470" outlineLevel="1" ht="16.5" customFormat="1" customHeight="1" s="1">
      <c r="B470" s="46" t="n">
        <v>44935</v>
      </c>
      <c r="C470" s="144">
        <f>B470</f>
        <v/>
      </c>
      <c r="D470" s="140" t="inlineStr">
        <is>
          <t>神奈川県大会予選</t>
        </is>
      </c>
      <c r="E470" s="18" t="inlineStr">
        <is>
          <t>深谷通信基地跡</t>
        </is>
      </c>
      <c r="F470" s="61" t="inlineStr">
        <is>
          <t>クライム</t>
        </is>
      </c>
      <c r="G470" s="41" t="inlineStr">
        <is>
          <t>5-0</t>
        </is>
      </c>
      <c r="H470" s="40">
        <f>IF(G470="0-1","×",IF(G470="1-1","△",IF(G470="1-0","〇",IF(G470="2-0","〇",IF(G470="2-2","△",IF(G470="2-1","〇",IF(G470="0-0","△",IF(G470="3-0","○",IF(G470="4-0","○",IF(G470="4-1","○",IF(G470="3-1","〇",IF(G470="5-0","〇",IF(G470="5-1","〇",IF(G470="8-0","〇","×"))))))))))))))</f>
        <v/>
      </c>
      <c r="I470" s="62" t="n"/>
    </row>
    <row r="471" outlineLevel="1" ht="16.5" customFormat="1" customHeight="1" s="1">
      <c r="B471" s="49" t="n"/>
      <c r="C471" s="146" t="n"/>
      <c r="D471" s="50" t="n"/>
      <c r="E471" s="19" t="n"/>
      <c r="F471" s="74" t="inlineStr">
        <is>
          <t>横浜深園</t>
        </is>
      </c>
      <c r="G471" s="76" t="inlineStr">
        <is>
          <t>0-0</t>
        </is>
      </c>
      <c r="H471" s="37" t="inlineStr">
        <is>
          <t>×</t>
        </is>
      </c>
      <c r="I471" s="77" t="inlineStr">
        <is>
          <t>PK2-3</t>
        </is>
      </c>
    </row>
    <row r="472" outlineLevel="1" ht="16.5" customFormat="1" customHeight="1" s="1">
      <c r="B472" s="46" t="n">
        <v>44919</v>
      </c>
      <c r="C472" s="144">
        <f>B472</f>
        <v/>
      </c>
      <c r="D472" s="140" t="inlineStr">
        <is>
          <t>鳶尾杯</t>
        </is>
      </c>
      <c r="E472" s="84" t="inlineStr">
        <is>
          <t>中三田スポーツ公園</t>
        </is>
      </c>
      <c r="F472" s="53" t="inlineStr">
        <is>
          <t>ひばり</t>
        </is>
      </c>
      <c r="G472" s="32" t="inlineStr">
        <is>
          <t>0-0</t>
        </is>
      </c>
      <c r="H472" s="34">
        <f>IF(G472="0-1","×",IF(G472="1-1","△",IF(G472="1-0","〇",IF(G472="2-0","〇",IF(G472="2-2","△",IF(G472="2-1","〇",IF(G472="0-0","△",IF(G472="3-0","○",IF(G472="4-0","○",IF(G472="4-1","○","×"))))))))))</f>
        <v/>
      </c>
      <c r="I472" s="54" t="n"/>
    </row>
    <row r="473" outlineLevel="1" ht="16.5" customFormat="1" customHeight="1" s="1">
      <c r="B473" s="46" t="n"/>
      <c r="C473" s="144" t="n"/>
      <c r="D473" s="140" t="n"/>
      <c r="E473" s="18" t="n"/>
      <c r="F473" s="61" t="inlineStr">
        <is>
          <t>品濃</t>
        </is>
      </c>
      <c r="G473" s="41" t="inlineStr">
        <is>
          <t>2-0</t>
        </is>
      </c>
      <c r="H473" s="34">
        <f>IF(G473="0-1","×",IF(G473="1-1","△",IF(G473="1-0","〇",IF(G473="2-0","〇",IF(G473="2-2","△",IF(G473="2-1","〇",IF(G473="0-0","△",IF(G473="3-0","○",IF(G473="4-0","○",IF(G473="4-1","○","×"))))))))))</f>
        <v/>
      </c>
      <c r="I473" s="62" t="n"/>
    </row>
    <row r="474" outlineLevel="1" ht="16.5" customFormat="1" customHeight="1" s="1">
      <c r="B474" s="46" t="n"/>
      <c r="C474" s="144" t="n"/>
      <c r="D474" s="140" t="n"/>
      <c r="E474" s="18" t="n"/>
      <c r="F474" s="61" t="inlineStr">
        <is>
          <t>みはた</t>
        </is>
      </c>
      <c r="G474" s="41" t="inlineStr">
        <is>
          <t>0-3</t>
        </is>
      </c>
      <c r="H474" s="34">
        <f>IF(G474="0-1","×",IF(G474="1-1","△",IF(G474="1-0","〇",IF(G474="2-0","〇",IF(G474="2-2","△",IF(G474="2-1","〇",IF(G474="0-0","△",IF(G474="3-0","○",IF(G474="4-0","○",IF(G474="4-1","○","×"))))))))))</f>
        <v/>
      </c>
      <c r="I474" s="62" t="n"/>
    </row>
    <row r="475" outlineLevel="1" ht="16.5" customFormat="1" customHeight="1" s="1">
      <c r="B475" s="46" t="n"/>
      <c r="C475" s="144" t="n"/>
      <c r="D475" s="140" t="n"/>
      <c r="E475" s="18" t="n"/>
      <c r="F475" s="61" t="inlineStr">
        <is>
          <t>SFAT</t>
        </is>
      </c>
      <c r="G475" s="41" t="inlineStr">
        <is>
          <t>0-2</t>
        </is>
      </c>
      <c r="H475" s="37">
        <f>IF(G475="0-1","×",IF(G475="1-1","△",IF(G475="1-0","〇",IF(G475="2-0","〇",IF(G475="2-2","△",IF(G475="2-1","〇",IF(G475="0-0","△",IF(G475="3-0","○",IF(G475="4-0","○",IF(G475="4-1","○",IF(G475="3-1","〇",IF(G475="5-0","〇",IF(G475="5-1","〇",IF(G475="7-0","〇",IF(G475="3-2","〇",IF(G475="8-0","〇",IF(G475="4-3","〇",IF(G475="3-2","〇",IF(G475="5-2","〇",IF(G475="4-2","〇",IF(G475="6-0","〇","×")))))))))))))))))))))</f>
        <v/>
      </c>
      <c r="I475" s="62" t="n"/>
    </row>
    <row r="476" outlineLevel="1" ht="16.5" customFormat="1" customHeight="1" s="1">
      <c r="B476" s="46" t="n"/>
      <c r="C476" s="144" t="n"/>
      <c r="D476" s="140" t="n"/>
      <c r="E476" s="18" t="n"/>
      <c r="F476" s="61" t="inlineStr">
        <is>
          <t>中新田FC</t>
        </is>
      </c>
      <c r="G476" s="41" t="inlineStr">
        <is>
          <t>0-0</t>
        </is>
      </c>
      <c r="H476" s="34">
        <f>IF(G476="0-1","×",IF(G476="1-1","△",IF(G476="1-0","〇",IF(G476="2-0","〇",IF(G476="2-2","△",IF(G476="2-1","〇",IF(G476="0-0","△",IF(G476="3-0","○",IF(G476="4-0","○",IF(G476="4-1","○","×"))))))))))</f>
        <v/>
      </c>
      <c r="I476" s="62" t="n"/>
    </row>
    <row r="477" outlineLevel="1" ht="16.5" customFormat="1" customHeight="1" s="1">
      <c r="B477" s="46" t="n"/>
      <c r="C477" s="144" t="n"/>
      <c r="D477" s="140" t="n"/>
      <c r="E477" s="18" t="n"/>
      <c r="F477" s="61" t="inlineStr">
        <is>
          <t>BJ</t>
        </is>
      </c>
      <c r="G477" s="41" t="inlineStr">
        <is>
          <t>2-0</t>
        </is>
      </c>
      <c r="H477" s="40">
        <f>IF(G477="0-1","×",IF(G477="1-1","△",IF(G477="1-0","〇",IF(G477="2-0","〇",IF(G477="2-2","△",IF(G477="2-1","〇",IF(G477="0-0","△",IF(G477="3-0","○",IF(G477="4-0","○",IF(G477="4-1","○","×"))))))))))</f>
        <v/>
      </c>
      <c r="I477" s="56" t="n"/>
    </row>
    <row r="478" outlineLevel="1" ht="16.5" customFormat="1" customHeight="1" s="1">
      <c r="B478" s="49" t="n"/>
      <c r="C478" s="146" t="n"/>
      <c r="D478" s="50" t="n"/>
      <c r="E478" s="19" t="n"/>
      <c r="F478" s="74" t="inlineStr">
        <is>
          <t>鳶尾</t>
        </is>
      </c>
      <c r="G478" s="76" t="inlineStr">
        <is>
          <t>0-2</t>
        </is>
      </c>
      <c r="H478" s="75">
        <f>IF(G478="0-1","×",IF(G478="1-1","△",IF(G478="1-0","〇",IF(G478="2-0","〇",IF(G478="2-2","△",IF(G478="2-1","〇",IF(G478="0-0","△",IF(G478="3-0","○",IF(G478="4-0","○",IF(G478="4-1","○","×"))))))))))</f>
        <v/>
      </c>
      <c r="I478" s="58" t="n"/>
    </row>
    <row r="479" outlineLevel="1" ht="16.5" customFormat="1" customHeight="1" s="1">
      <c r="B479" s="46" t="n">
        <v>44912</v>
      </c>
      <c r="C479" s="144">
        <f>B479</f>
        <v/>
      </c>
      <c r="D479" s="140" t="inlineStr">
        <is>
          <t>城北カップ</t>
        </is>
      </c>
      <c r="E479" s="18" t="inlineStr">
        <is>
          <t>城北小学校</t>
        </is>
      </c>
      <c r="F479" s="61" t="inlineStr">
        <is>
          <t>駒林SC</t>
        </is>
      </c>
      <c r="G479" s="41" t="inlineStr">
        <is>
          <t>0-1</t>
        </is>
      </c>
      <c r="H479" s="40">
        <f>IF(G479="0-1","×",IF(G479="1-1","△",IF(G479="1-0","〇",IF(G479="2-0","〇",IF(G479="2-2","△",IF(G479="2-1","〇",IF(G479="0-0","△",IF(G479="3-0","○",IF(G479="4-0","○",IF(G479="4-1","○",IF(G479="3-1","〇",IF(G479="5-0","〇",IF(G479="5-1","〇",IF(G479="8-0","〇","×"))))))))))))))</f>
        <v/>
      </c>
      <c r="I479" s="62" t="n"/>
    </row>
    <row r="480" outlineLevel="1" ht="16.5" customFormat="1" customHeight="1" s="1">
      <c r="B480" s="46" t="n"/>
      <c r="C480" s="144" t="n"/>
      <c r="D480" s="140" t="n"/>
      <c r="E480" s="18" t="n"/>
      <c r="F480" s="61" t="inlineStr">
        <is>
          <t>共和</t>
        </is>
      </c>
      <c r="G480" s="41" t="inlineStr">
        <is>
          <t>3-0</t>
        </is>
      </c>
      <c r="H480" s="34">
        <f>IF(G480="0-1","×",IF(G480="1-1","△",IF(G480="1-0","〇",IF(G480="2-0","〇",IF(G480="2-2","△",IF(G480="2-1","〇",IF(G480="0-0","△",IF(G480="3-0","○",IF(G480="4-0","○",IF(G480="4-1","○","×"))))))))))</f>
        <v/>
      </c>
      <c r="I480" s="62" t="n"/>
    </row>
    <row r="481" outlineLevel="1" ht="16.5" customFormat="1" customHeight="1" s="1">
      <c r="B481" s="49" t="n"/>
      <c r="C481" s="146" t="n"/>
      <c r="D481" s="50" t="n"/>
      <c r="E481" s="19" t="n"/>
      <c r="F481" s="74" t="inlineStr">
        <is>
          <t>I.O</t>
        </is>
      </c>
      <c r="G481" s="76" t="inlineStr">
        <is>
          <t>3-0</t>
        </is>
      </c>
      <c r="H481" s="75">
        <f>IF(G481="0-1","×",IF(G481="1-1","△",IF(G481="1-0","〇",IF(G481="2-0","〇",IF(G481="2-2","△",IF(G481="2-1","〇",IF(G481="0-0","△",IF(G481="3-0","○",IF(G481="4-0","○",IF(G481="4-1","○","×"))))))))))</f>
        <v/>
      </c>
      <c r="I481" s="58" t="n"/>
    </row>
    <row r="482" outlineLevel="1" ht="16.5" customFormat="1" customHeight="1" s="1">
      <c r="B482" s="46" t="n">
        <v>44885</v>
      </c>
      <c r="C482" s="144">
        <f>B482</f>
        <v/>
      </c>
      <c r="D482" s="140" t="inlineStr">
        <is>
          <t>横須賀カップ</t>
        </is>
      </c>
      <c r="E482" s="18" t="inlineStr">
        <is>
          <t>リーフスタジアム</t>
        </is>
      </c>
      <c r="F482" s="61" t="inlineStr">
        <is>
          <t>夏島</t>
        </is>
      </c>
      <c r="G482" s="41" t="inlineStr">
        <is>
          <t>2-0</t>
        </is>
      </c>
      <c r="H482" s="40" t="inlineStr">
        <is>
          <t>〇</t>
        </is>
      </c>
      <c r="I482" s="62" t="n"/>
    </row>
    <row r="483" outlineLevel="1" ht="16.5" customFormat="1" customHeight="1" s="1">
      <c r="B483" s="46" t="n"/>
      <c r="C483" s="144" t="n"/>
      <c r="D483" s="140" t="n"/>
      <c r="E483" s="18" t="n"/>
      <c r="F483" s="61" t="inlineStr">
        <is>
          <t>SFAT</t>
        </is>
      </c>
      <c r="G483" s="41" t="inlineStr">
        <is>
          <t>1-5</t>
        </is>
      </c>
      <c r="H483" s="34">
        <f>IF(G483="0-1","×",IF(G483="1-1","△",IF(G483="1-0","〇",IF(G483="2-0","〇",IF(G483="2-2","△",IF(G483="2-1","〇",IF(G483="0-0","△",IF(G483="3-0","○",IF(G483="4-0","○",IF(G483="4-1","○","×"))))))))))</f>
        <v/>
      </c>
      <c r="I483" s="62" t="n"/>
    </row>
    <row r="484" outlineLevel="1" ht="16.5" customFormat="1" customHeight="1" s="1">
      <c r="B484" s="46" t="n"/>
      <c r="C484" s="144" t="n"/>
      <c r="D484" s="140" t="n"/>
      <c r="E484" s="18" t="n"/>
      <c r="F484" s="61" t="inlineStr">
        <is>
          <t>長浦</t>
        </is>
      </c>
      <c r="G484" s="41" t="inlineStr">
        <is>
          <t>3-0</t>
        </is>
      </c>
      <c r="H484" s="40">
        <f>IF(G484="0-1","×",IF(G484="1-1","△",IF(G484="1-0","〇",IF(G484="2-0","〇",IF(G484="2-2","△",IF(G484="2-1","〇",IF(G484="0-0","△",IF(G484="3-0","○",IF(G484="4-0","○",IF(G484="4-1","○","×"))))))))))</f>
        <v/>
      </c>
      <c r="I484" s="56" t="n"/>
    </row>
    <row r="485" outlineLevel="1" ht="16.5" customFormat="1" customHeight="1" s="1">
      <c r="B485" s="49" t="n"/>
      <c r="C485" s="146" t="n"/>
      <c r="D485" s="50" t="n"/>
      <c r="E485" s="19" t="n"/>
      <c r="F485" s="74" t="inlineStr">
        <is>
          <t>三浦旭</t>
        </is>
      </c>
      <c r="G485" s="76" t="inlineStr">
        <is>
          <t>1-0</t>
        </is>
      </c>
      <c r="H485" s="75">
        <f>IF(G485="0-1","×",IF(G485="1-1","△",IF(G485="1-0","〇",IF(G485="2-0","〇",IF(G485="2-2","△",IF(G485="2-1","〇",IF(G485="0-0","△",IF(G485="3-0","○",IF(G485="4-0","○",IF(G485="4-1","○","×"))))))))))</f>
        <v/>
      </c>
      <c r="I485" s="58" t="n"/>
    </row>
    <row r="486" outlineLevel="1" ht="16.5" customFormat="1" customHeight="1" s="1">
      <c r="B486" s="46" t="n">
        <v>44884</v>
      </c>
      <c r="C486" s="144">
        <f>B486</f>
        <v/>
      </c>
      <c r="D486" s="140" t="inlineStr">
        <is>
          <t>横須賀カップ</t>
        </is>
      </c>
      <c r="E486" s="18" t="inlineStr">
        <is>
          <t>リーフスタジアム</t>
        </is>
      </c>
      <c r="F486" s="61" t="inlineStr">
        <is>
          <t>夏島</t>
        </is>
      </c>
      <c r="G486" s="41" t="inlineStr">
        <is>
          <t>1-0</t>
        </is>
      </c>
      <c r="H486" s="40" t="inlineStr">
        <is>
          <t>〇</t>
        </is>
      </c>
      <c r="I486" s="62" t="n"/>
    </row>
    <row r="487" outlineLevel="1" ht="16.5" customFormat="1" customHeight="1" s="1">
      <c r="B487" s="46" t="n"/>
      <c r="C487" s="144" t="n"/>
      <c r="D487" s="140" t="n"/>
      <c r="E487" s="18" t="n"/>
      <c r="F487" s="61" t="inlineStr">
        <is>
          <t>SFAT</t>
        </is>
      </c>
      <c r="G487" s="41" t="inlineStr">
        <is>
          <t>0-3</t>
        </is>
      </c>
      <c r="H487" s="34">
        <f>IF(G487="0-1","×",IF(G487="1-1","△",IF(G487="1-0","〇",IF(G487="2-0","〇",IF(G487="2-2","△",IF(G487="2-1","〇",IF(G487="0-0","△",IF(G487="3-0","○",IF(G487="4-0","○",IF(G487="4-1","○","×"))))))))))</f>
        <v/>
      </c>
      <c r="I487" s="62" t="n"/>
    </row>
    <row r="488" outlineLevel="1" ht="16.5" customFormat="1" customHeight="1" s="1">
      <c r="B488" s="46" t="n"/>
      <c r="C488" s="144" t="n"/>
      <c r="D488" s="140" t="n"/>
      <c r="E488" s="18" t="n"/>
      <c r="F488" s="61" t="inlineStr">
        <is>
          <t>長浦</t>
        </is>
      </c>
      <c r="G488" s="41" t="inlineStr">
        <is>
          <t>3-0</t>
        </is>
      </c>
      <c r="H488" s="40">
        <f>IF(G488="0-1","×",IF(G488="1-1","△",IF(G488="1-0","〇",IF(G488="2-0","〇",IF(G488="2-2","△",IF(G488="2-1","〇",IF(G488="0-0","△",IF(G488="3-0","○",IF(G488="4-0","○",IF(G488="4-1","○","×"))))))))))</f>
        <v/>
      </c>
      <c r="I488" s="56" t="n"/>
    </row>
    <row r="489" outlineLevel="1" ht="16.5" customFormat="1" customHeight="1" s="1">
      <c r="B489" s="49" t="n"/>
      <c r="C489" s="146" t="n"/>
      <c r="D489" s="50" t="n"/>
      <c r="E489" s="19" t="n"/>
      <c r="F489" s="74" t="inlineStr">
        <is>
          <t>三浦旭</t>
        </is>
      </c>
      <c r="G489" s="76" t="inlineStr">
        <is>
          <t>2-0</t>
        </is>
      </c>
      <c r="H489" s="75">
        <f>IF(G489="0-1","×",IF(G489="1-1","△",IF(G489="1-0","〇",IF(G489="2-0","〇",IF(G489="2-2","△",IF(G489="2-1","〇",IF(G489="0-0","△",IF(G489="3-0","○",IF(G489="4-0","○",IF(G489="4-1","○","×"))))))))))</f>
        <v/>
      </c>
      <c r="I489" s="58" t="n"/>
    </row>
    <row r="490" outlineLevel="1" ht="16.5" customFormat="1" customHeight="1" s="1">
      <c r="B490" s="46" t="n">
        <v>44877</v>
      </c>
      <c r="C490" s="144">
        <f>B490</f>
        <v/>
      </c>
      <c r="D490" s="140" t="inlineStr">
        <is>
          <t>スーパーリーグ</t>
        </is>
      </c>
      <c r="E490" s="18" t="inlineStr">
        <is>
          <t>野比小学校</t>
        </is>
      </c>
      <c r="F490" s="61" t="inlineStr">
        <is>
          <t>高坂</t>
        </is>
      </c>
      <c r="G490" s="41" t="inlineStr">
        <is>
          <t>1-0</t>
        </is>
      </c>
      <c r="H490" s="40">
        <f>IF(G490="0-1","×",IF(G490="1-1","△",IF(G490="1-0","〇",IF(G490="2-0","〇",IF(G490="2-2","△",IF(G490="2-1","〇",IF(G490="0-0","△",IF(G490="3-0","○",IF(G490="4-0","○",IF(G490="4-1","○",IF(G490="3-1","〇",IF(G490="5-0","〇",IF(G490="5-1","〇",IF(G490="8-0","〇","×"))))))))))))))</f>
        <v/>
      </c>
      <c r="I490" s="62" t="n"/>
    </row>
    <row r="491" outlineLevel="1" ht="16.5" customFormat="1" customHeight="1" s="1">
      <c r="B491" s="49" t="n"/>
      <c r="C491" s="146" t="n"/>
      <c r="D491" s="50" t="n"/>
      <c r="E491" s="19" t="n"/>
      <c r="F491" s="74" t="inlineStr">
        <is>
          <t>シーガルズ</t>
        </is>
      </c>
      <c r="G491" s="76" t="inlineStr">
        <is>
          <t>1-1</t>
        </is>
      </c>
      <c r="H491" s="37">
        <f>IF(G491="0-1","×",IF(G491="1-1","△",IF(G491="1-0","〇",IF(G491="2-0","〇",IF(G491="2-2","△",IF(G491="2-1","〇",IF(G491="0-0","△",IF(G491="3-0","○",IF(G491="4-0","○",IF(G491="4-1","○","×"))))))))))</f>
        <v/>
      </c>
      <c r="I491" s="77" t="n"/>
    </row>
    <row r="492" outlineLevel="1" ht="16.5" customFormat="1" customHeight="1" s="1">
      <c r="B492" s="46" t="n">
        <v>44871</v>
      </c>
      <c r="C492" s="144">
        <f>B492</f>
        <v/>
      </c>
      <c r="D492" s="140" t="inlineStr">
        <is>
          <t>城北カップ</t>
        </is>
      </c>
      <c r="E492" s="18" t="inlineStr">
        <is>
          <t>城北小学校</t>
        </is>
      </c>
      <c r="F492" s="61" t="inlineStr">
        <is>
          <t>IO</t>
        </is>
      </c>
      <c r="G492" s="41" t="inlineStr">
        <is>
          <t>1-1</t>
        </is>
      </c>
      <c r="H492" s="40">
        <f>IF(G492="0-1","×",IF(G492="1-1","△",IF(G492="1-0","〇",IF(G492="2-0","〇",IF(G492="2-2","△",IF(G492="2-1","〇",IF(G492="0-0","△",IF(G492="3-0","○",IF(G492="4-0","○",IF(G492="4-1","○",IF(G492="3-1","〇",IF(G492="5-0","〇",IF(G492="5-1","〇",IF(G492="8-0","〇","×"))))))))))))))</f>
        <v/>
      </c>
      <c r="I492" s="62" t="n"/>
    </row>
    <row r="493" outlineLevel="1" ht="16.5" customFormat="1" customHeight="1" s="1">
      <c r="B493" s="46" t="n"/>
      <c r="C493" s="144" t="n"/>
      <c r="D493" s="140" t="n"/>
      <c r="E493" s="18" t="n"/>
      <c r="F493" s="61" t="inlineStr">
        <is>
          <t>城北ファイターズ</t>
        </is>
      </c>
      <c r="G493" s="41" t="inlineStr">
        <is>
          <t>4-0</t>
        </is>
      </c>
      <c r="H493" s="34">
        <f>IF(G493="0-1","×",IF(G493="1-1","△",IF(G493="1-0","〇",IF(G493="2-0","〇",IF(G493="2-2","△",IF(G493="2-1","〇",IF(G493="0-0","△",IF(G493="3-0","○",IF(G493="4-0","○",IF(G493="4-1","○","×"))))))))))</f>
        <v/>
      </c>
      <c r="I493" s="62" t="n"/>
    </row>
    <row r="494" outlineLevel="1" ht="16.5" customFormat="1" customHeight="1" s="1">
      <c r="B494" s="49" t="n"/>
      <c r="C494" s="146" t="n"/>
      <c r="D494" s="50" t="n"/>
      <c r="E494" s="19" t="n"/>
      <c r="F494" s="74" t="inlineStr">
        <is>
          <t>久里浜FC</t>
        </is>
      </c>
      <c r="G494" s="76" t="inlineStr">
        <is>
          <t>0-5</t>
        </is>
      </c>
      <c r="H494" s="75">
        <f>IF(G494="0-1","×",IF(G494="1-1","△",IF(G494="1-0","〇",IF(G494="2-0","〇",IF(G494="2-2","△",IF(G494="2-1","〇",IF(G494="0-0","△",IF(G494="3-0","○",IF(G494="4-0","○",IF(G494="4-1","○","×"))))))))))</f>
        <v/>
      </c>
      <c r="I494" s="58" t="n"/>
    </row>
    <row r="495" outlineLevel="1" ht="16.5" customFormat="1" customHeight="1" s="1">
      <c r="B495" s="46" t="n">
        <v>44870</v>
      </c>
      <c r="C495" s="144">
        <f>B495</f>
        <v/>
      </c>
      <c r="D495" s="140" t="inlineStr">
        <is>
          <t>小坂杯</t>
        </is>
      </c>
      <c r="E495" s="18" t="inlineStr">
        <is>
          <t>岩戸中学校</t>
        </is>
      </c>
      <c r="F495" s="61" t="inlineStr">
        <is>
          <t>FC小坂</t>
        </is>
      </c>
      <c r="G495" s="41" t="inlineStr">
        <is>
          <t>1-1</t>
        </is>
      </c>
      <c r="H495" s="40">
        <f>IF(G495="0-1","×",IF(G495="1-1","△",IF(G495="1-0","〇",IF(G495="2-0","〇",IF(G495="2-2","△",IF(G495="2-1","〇",IF(G495="0-0","△",IF(G495="3-0","○",IF(G495="4-0","○",IF(G495="4-1","○",IF(G495="3-1","〇",IF(G495="5-0","〇",IF(G495="5-1","〇",IF(G495="8-0","〇","×"))))))))))))))</f>
        <v/>
      </c>
      <c r="I495" s="62" t="n"/>
    </row>
    <row r="496" outlineLevel="1" ht="16.5" customFormat="1" customHeight="1" s="1">
      <c r="B496" s="46" t="n"/>
      <c r="C496" s="144" t="n"/>
      <c r="D496" s="140" t="n"/>
      <c r="E496" s="18" t="n"/>
      <c r="F496" s="61" t="inlineStr">
        <is>
          <t>横浜ユナイテッド</t>
        </is>
      </c>
      <c r="G496" s="41" t="inlineStr">
        <is>
          <t>4-0</t>
        </is>
      </c>
      <c r="H496" s="34">
        <f>IF(G496="0-1","×",IF(G496="1-1","△",IF(G496="1-0","〇",IF(G496="2-0","〇",IF(G496="2-2","△",IF(G496="2-1","〇",IF(G496="0-0","△",IF(G496="3-0","○",IF(G496="4-0","○",IF(G496="4-1","○","×"))))))))))</f>
        <v/>
      </c>
      <c r="I496" s="62" t="n"/>
    </row>
    <row r="497" outlineLevel="1" ht="16.5" customFormat="1" customHeight="1" s="1">
      <c r="B497" s="49" t="n"/>
      <c r="C497" s="146" t="n"/>
      <c r="D497" s="50" t="n"/>
      <c r="E497" s="19" t="n"/>
      <c r="F497" s="74" t="inlineStr">
        <is>
          <t>鴨居SC</t>
        </is>
      </c>
      <c r="G497" s="76" t="inlineStr">
        <is>
          <t>0-5</t>
        </is>
      </c>
      <c r="H497" s="75">
        <f>IF(G497="0-1","×",IF(G497="1-1","△",IF(G497="1-0","〇",IF(G497="2-0","〇",IF(G497="2-2","△",IF(G497="2-1","〇",IF(G497="0-0","△",IF(G497="3-0","○",IF(G497="4-0","○",IF(G497="4-1","○","×"))))))))))</f>
        <v/>
      </c>
      <c r="I497" s="58" t="n"/>
    </row>
    <row r="498" outlineLevel="1" ht="16.5" customFormat="1" customHeight="1" s="1">
      <c r="B498" s="46" t="n">
        <v>44842</v>
      </c>
      <c r="C498" s="144">
        <f>B498</f>
        <v/>
      </c>
      <c r="D498" s="140" t="inlineStr">
        <is>
          <t>SL</t>
        </is>
      </c>
      <c r="E498" s="18" t="inlineStr">
        <is>
          <t>岩戸中学校</t>
        </is>
      </c>
      <c r="F498" s="61" t="inlineStr">
        <is>
          <t>たかとり</t>
        </is>
      </c>
      <c r="G498" s="41" t="inlineStr">
        <is>
          <t>0-0</t>
        </is>
      </c>
      <c r="H498" s="40">
        <f>IF(G498="0-1","×",IF(G498="1-1","△",IF(G498="1-0","〇",IF(G498="2-0","〇",IF(G498="2-2","△",IF(G498="2-1","〇",IF(G498="0-0","△",IF(G498="3-0","○",IF(G498="4-0","○",IF(G498="4-1","○",IF(G498="3-1","〇",IF(G498="5-0","〇",IF(G498="5-1","〇",IF(G498="8-0","〇","×"))))))))))))))</f>
        <v/>
      </c>
      <c r="I498" s="62" t="n"/>
    </row>
    <row r="499" outlineLevel="1" ht="16.5" customFormat="1" customHeight="1" s="1">
      <c r="B499" s="49" t="n"/>
      <c r="C499" s="146" t="n"/>
      <c r="D499" s="50" t="n"/>
      <c r="E499" s="19" t="n"/>
      <c r="F499" s="74" t="inlineStr">
        <is>
          <t>シーガルズ</t>
        </is>
      </c>
      <c r="G499" s="76" t="inlineStr">
        <is>
          <t>0-4</t>
        </is>
      </c>
      <c r="H499" s="75">
        <f>IF(G499="0-1","×",IF(G499="1-1","△",IF(G499="1-0","〇",IF(G499="2-0","〇",IF(G499="2-2","△",IF(G499="2-1","〇",IF(G499="0-0","△",IF(G499="3-0","○",IF(G499="4-0","○",IF(G499="4-1","○","×"))))))))))</f>
        <v/>
      </c>
      <c r="I499" s="77" t="n"/>
    </row>
    <row r="500" outlineLevel="1" ht="16.5" customFormat="1" customHeight="1" s="1">
      <c r="B500" s="46" t="n">
        <v>44829</v>
      </c>
      <c r="C500" s="144">
        <f>B500</f>
        <v/>
      </c>
      <c r="D500" s="140" t="inlineStr">
        <is>
          <t>SL</t>
        </is>
      </c>
      <c r="E500" s="18" t="inlineStr">
        <is>
          <t>鴨居中学校</t>
        </is>
      </c>
      <c r="F500" s="61" t="inlineStr">
        <is>
          <t>IO</t>
        </is>
      </c>
      <c r="G500" s="41" t="inlineStr">
        <is>
          <t>1-1</t>
        </is>
      </c>
      <c r="H500" s="40">
        <f>IF(G500="0-1","×",IF(G500="1-1","△",IF(G500="1-0","〇",IF(G500="2-0","〇",IF(G500="2-2","△",IF(G500="2-1","〇",IF(G500="0-0","△",IF(G500="3-0","○",IF(G500="4-0","○",IF(G500="4-1","○",IF(G500="3-1","〇",IF(G500="5-0","〇",IF(G500="5-1","〇",IF(G500="8-0","〇","×"))))))))))))))</f>
        <v/>
      </c>
      <c r="I500" s="62" t="n"/>
    </row>
    <row r="501" outlineLevel="1" ht="16.5" customFormat="1" customHeight="1" s="1">
      <c r="B501" s="49" t="n"/>
      <c r="C501" s="146" t="n"/>
      <c r="D501" s="50" t="n"/>
      <c r="E501" s="19" t="n"/>
      <c r="F501" s="74" t="inlineStr">
        <is>
          <t>長井</t>
        </is>
      </c>
      <c r="G501" s="76" t="inlineStr">
        <is>
          <t>3-2</t>
        </is>
      </c>
      <c r="H501" s="37" t="inlineStr">
        <is>
          <t>〇</t>
        </is>
      </c>
      <c r="I501" s="77" t="n"/>
    </row>
    <row r="502" outlineLevel="1" ht="16.5" customFormat="1" customHeight="1" s="1">
      <c r="B502" s="46" t="n">
        <v>44827</v>
      </c>
      <c r="C502" s="144">
        <f>B502</f>
        <v/>
      </c>
      <c r="D502" s="140" t="inlineStr">
        <is>
          <t>追浜小学校</t>
        </is>
      </c>
      <c r="E502" s="18" t="inlineStr">
        <is>
          <t>リーフスタジアム</t>
        </is>
      </c>
      <c r="F502" s="61" t="inlineStr">
        <is>
          <t>追浜</t>
        </is>
      </c>
      <c r="G502" s="41" t="inlineStr">
        <is>
          <t>1-0</t>
        </is>
      </c>
      <c r="H502" s="40" t="inlineStr">
        <is>
          <t>〇</t>
        </is>
      </c>
      <c r="I502" s="62" t="n"/>
    </row>
    <row r="503" outlineLevel="1" ht="16.5" customFormat="1" customHeight="1" s="1">
      <c r="B503" s="46" t="n"/>
      <c r="C503" s="144" t="n"/>
      <c r="D503" s="140" t="n"/>
      <c r="E503" s="18" t="n"/>
      <c r="F503" s="61" t="inlineStr">
        <is>
          <t>追浜</t>
        </is>
      </c>
      <c r="G503" s="41" t="inlineStr">
        <is>
          <t>3-1</t>
        </is>
      </c>
      <c r="H503" s="34">
        <f>IF(G503="0-1","×",IF(G503="1-1","△",IF(G503="1-0","〇",IF(G503="2-0","〇",IF(G503="2-2","△",IF(G503="2-1","〇",IF(G503="0-0","△",IF(G503="3-0","○",IF(G503="4-0","○",IF(G503="4-1","○","×"))))))))))</f>
        <v/>
      </c>
      <c r="I503" s="62" t="n"/>
    </row>
    <row r="504" outlineLevel="1" ht="16.5" customFormat="1" customHeight="1" s="1">
      <c r="B504" s="46" t="n"/>
      <c r="C504" s="144" t="n"/>
      <c r="D504" s="140" t="n"/>
      <c r="E504" s="18" t="n"/>
      <c r="F504" s="61" t="inlineStr">
        <is>
          <t>追浜</t>
        </is>
      </c>
      <c r="G504" s="41" t="inlineStr">
        <is>
          <t>0-2</t>
        </is>
      </c>
      <c r="H504" s="40">
        <f>IF(G504="0-1","×",IF(G504="1-1","△",IF(G504="1-0","〇",IF(G504="2-0","〇",IF(G504="2-2","△",IF(G504="2-1","〇",IF(G504="0-0","△",IF(G504="3-0","○",IF(G504="4-0","○",IF(G504="4-1","○","×"))))))))))</f>
        <v/>
      </c>
      <c r="I504" s="56" t="n"/>
    </row>
    <row r="505" outlineLevel="1" ht="16.5" customFormat="1" customHeight="1" s="1">
      <c r="B505" s="49" t="n"/>
      <c r="C505" s="146" t="n"/>
      <c r="D505" s="50" t="n"/>
      <c r="E505" s="19" t="n"/>
      <c r="F505" s="74" t="inlineStr">
        <is>
          <t>追浜</t>
        </is>
      </c>
      <c r="G505" s="76" t="inlineStr">
        <is>
          <t>1-2</t>
        </is>
      </c>
      <c r="H505" s="75">
        <f>IF(G505="0-1","×",IF(G505="1-1","△",IF(G505="1-0","〇",IF(G505="2-0","〇",IF(G505="2-2","△",IF(G505="2-1","〇",IF(G505="0-0","△",IF(G505="3-0","○",IF(G505="4-0","○",IF(G505="4-1","○","×"))))))))))</f>
        <v/>
      </c>
      <c r="I505" s="58" t="n"/>
    </row>
    <row r="506" outlineLevel="1" ht="16.5" customFormat="1" customHeight="1" s="1">
      <c r="B506" s="46" t="n">
        <v>44823</v>
      </c>
      <c r="C506" s="144">
        <f>B506</f>
        <v/>
      </c>
      <c r="D506" s="140" t="inlineStr">
        <is>
          <t>鴨居カップ</t>
        </is>
      </c>
      <c r="E506" s="18" t="inlineStr">
        <is>
          <t>リーフスタジアム</t>
        </is>
      </c>
      <c r="F506" s="61" t="inlineStr">
        <is>
          <t>おなり</t>
        </is>
      </c>
      <c r="G506" s="41" t="inlineStr">
        <is>
          <t>2-0</t>
        </is>
      </c>
      <c r="H506" s="40" t="inlineStr">
        <is>
          <t>〇</t>
        </is>
      </c>
      <c r="I506" s="62" t="n"/>
    </row>
    <row r="507" outlineLevel="1" ht="16.5" customFormat="1" customHeight="1" s="1">
      <c r="B507" s="46" t="n"/>
      <c r="C507" s="144" t="n"/>
      <c r="D507" s="140" t="n"/>
      <c r="E507" s="18" t="n"/>
      <c r="F507" s="61" t="inlineStr">
        <is>
          <t>野庭</t>
        </is>
      </c>
      <c r="G507" s="41" t="inlineStr">
        <is>
          <t>0-0</t>
        </is>
      </c>
      <c r="H507" s="34">
        <f>IF(G507="0-1","×",IF(G507="1-1","△",IF(G507="1-0","〇",IF(G507="2-0","〇",IF(G507="2-2","△",IF(G507="2-1","〇",IF(G507="0-0","△",IF(G507="3-0","○",IF(G507="4-0","○",IF(G507="4-1","○","×"))))))))))</f>
        <v/>
      </c>
      <c r="I507" s="62" t="n"/>
    </row>
    <row r="508" outlineLevel="1" ht="16.5" customFormat="1" customHeight="1" s="1">
      <c r="B508" s="46" t="n"/>
      <c r="C508" s="144" t="n"/>
      <c r="D508" s="140" t="n"/>
      <c r="E508" s="18" t="n"/>
      <c r="F508" s="61" t="inlineStr">
        <is>
          <t>鴨居</t>
        </is>
      </c>
      <c r="G508" s="41" t="inlineStr">
        <is>
          <t>1-0</t>
        </is>
      </c>
      <c r="H508" s="40">
        <f>IF(G508="0-1","×",IF(G508="1-1","△",IF(G508="1-0","〇",IF(G508="2-0","〇",IF(G508="2-2","△",IF(G508="2-1","〇",IF(G508="0-0","△",IF(G508="3-0","○",IF(G508="4-0","○",IF(G508="4-1","○","×"))))))))))</f>
        <v/>
      </c>
      <c r="I508" s="56" t="n"/>
    </row>
    <row r="509" outlineLevel="1" ht="16.5" customFormat="1" customHeight="1" s="1">
      <c r="B509" s="49" t="n"/>
      <c r="C509" s="146" t="n"/>
      <c r="D509" s="50" t="n"/>
      <c r="E509" s="19" t="n"/>
      <c r="F509" s="74" t="inlineStr">
        <is>
          <t>藤沢</t>
        </is>
      </c>
      <c r="G509" s="76" t="inlineStr">
        <is>
          <t>1-0</t>
        </is>
      </c>
      <c r="H509" s="75">
        <f>IF(G509="0-1","×",IF(G509="1-1","△",IF(G509="1-0","〇",IF(G509="2-0","〇",IF(G509="2-2","△",IF(G509="2-1","〇",IF(G509="0-0","△",IF(G509="3-0","○",IF(G509="4-0","○",IF(G509="4-1","○","×"))))))))))</f>
        <v/>
      </c>
      <c r="I509" s="58" t="n"/>
    </row>
    <row r="510" outlineLevel="1" ht="16.5" customFormat="1" customHeight="1" s="1">
      <c r="B510" s="46" t="n">
        <v>44814</v>
      </c>
      <c r="C510" s="144">
        <f>B510</f>
        <v/>
      </c>
      <c r="D510" s="140" t="inlineStr">
        <is>
          <t>船越カップ</t>
        </is>
      </c>
      <c r="E510" s="18" t="inlineStr">
        <is>
          <t>鷹取中学校</t>
        </is>
      </c>
      <c r="F510" s="61" t="inlineStr">
        <is>
          <t>荏田東</t>
        </is>
      </c>
      <c r="G510" s="41" t="inlineStr">
        <is>
          <t>0-0</t>
        </is>
      </c>
      <c r="H510" s="40" t="inlineStr">
        <is>
          <t>〇</t>
        </is>
      </c>
      <c r="I510" s="62" t="inlineStr">
        <is>
          <t>PK（5-6）</t>
        </is>
      </c>
    </row>
    <row r="511" outlineLevel="1" ht="16.5" customFormat="1" customHeight="1" s="1">
      <c r="B511" s="46" t="n"/>
      <c r="C511" s="144" t="n"/>
      <c r="D511" s="140" t="n"/>
      <c r="E511" s="18" t="n"/>
      <c r="F511" s="61" t="inlineStr">
        <is>
          <t>FCSS</t>
        </is>
      </c>
      <c r="G511" s="41" t="inlineStr">
        <is>
          <t>3-0</t>
        </is>
      </c>
      <c r="H511" s="34">
        <f>IF(G511="0-1","×",IF(G511="1-1","△",IF(G511="1-0","〇",IF(G511="2-0","〇",IF(G511="2-2","△",IF(G511="2-1","〇",IF(G511="0-0","△",IF(G511="3-0","○",IF(G511="4-0","○",IF(G511="4-1","○","×"))))))))))</f>
        <v/>
      </c>
      <c r="I511" s="62" t="n"/>
    </row>
    <row r="512" outlineLevel="1" ht="16.5" customFormat="1" customHeight="1" s="1">
      <c r="B512" s="49" t="n"/>
      <c r="C512" s="146" t="n"/>
      <c r="D512" s="50" t="n"/>
      <c r="E512" s="19" t="n"/>
      <c r="F512" s="74" t="inlineStr">
        <is>
          <t>大津</t>
        </is>
      </c>
      <c r="G512" s="76" t="inlineStr">
        <is>
          <t>1-0</t>
        </is>
      </c>
      <c r="H512" s="75">
        <f>IF(G512="0-1","×",IF(G512="1-1","△",IF(G512="1-0","〇",IF(G512="2-0","〇",IF(G512="2-2","△",IF(G512="2-1","〇",IF(G512="0-0","△",IF(G512="3-0","○",IF(G512="4-0","○",IF(G512="4-1","○","×"))))))))))</f>
        <v/>
      </c>
      <c r="I512" s="58" t="n"/>
    </row>
    <row r="513" outlineLevel="1" ht="16.5" customFormat="1" customHeight="1" s="1">
      <c r="B513" s="49" t="n">
        <v>44807</v>
      </c>
      <c r="C513" s="146">
        <f>B513</f>
        <v/>
      </c>
      <c r="D513" s="50" t="inlineStr">
        <is>
          <t>メトロポリタンカップ</t>
        </is>
      </c>
      <c r="E513" s="19" t="inlineStr">
        <is>
          <t>追浜日産グラウンド</t>
        </is>
      </c>
      <c r="F513" s="74" t="inlineStr">
        <is>
          <t>横浜深園</t>
        </is>
      </c>
      <c r="G513" s="76" t="inlineStr">
        <is>
          <t>0-0</t>
        </is>
      </c>
      <c r="H513" s="75">
        <f>IF(G513="0-1","×",IF(G513="1-1","△",IF(G513="1-0","〇",IF(G513="2-0","〇",IF(G513="2-2","△",IF(G513="2-1","〇",IF(G513="0-0","△",IF(G513="3-0","○",IF(G513="4-0","○",IF(G513="4-1","○","×"))))))))))</f>
        <v/>
      </c>
      <c r="I513" s="77" t="inlineStr">
        <is>
          <t>PK（3-4）</t>
        </is>
      </c>
    </row>
    <row r="514" outlineLevel="1" ht="16.5" customFormat="1" customHeight="1" s="1">
      <c r="B514" s="46" t="n">
        <v>44800</v>
      </c>
      <c r="C514" s="144">
        <f>B514</f>
        <v/>
      </c>
      <c r="D514" s="140" t="inlineStr">
        <is>
          <t>クリエイト平塚TRM</t>
        </is>
      </c>
      <c r="E514" s="18" t="inlineStr">
        <is>
          <t>土沢多目的グランド</t>
        </is>
      </c>
      <c r="F514" s="61" t="inlineStr">
        <is>
          <t>クリエイト</t>
        </is>
      </c>
      <c r="G514" s="41" t="inlineStr">
        <is>
          <t>2-0</t>
        </is>
      </c>
      <c r="H514" s="40" t="inlineStr">
        <is>
          <t>〇</t>
        </is>
      </c>
      <c r="I514" s="62" t="n"/>
    </row>
    <row r="515" outlineLevel="1" ht="16.5" customFormat="1" customHeight="1" s="1">
      <c r="B515" s="46" t="n"/>
      <c r="C515" s="144" t="n"/>
      <c r="D515" s="140" t="n"/>
      <c r="E515" s="18" t="n"/>
      <c r="F515" s="61" t="inlineStr">
        <is>
          <t>綾瀬</t>
        </is>
      </c>
      <c r="G515" s="41" t="inlineStr">
        <is>
          <t>0-0</t>
        </is>
      </c>
      <c r="H515" s="34">
        <f>IF(G515="0-1","×",IF(G515="1-1","△",IF(G515="1-0","〇",IF(G515="2-0","〇",IF(G515="2-2","△",IF(G515="2-1","〇",IF(G515="0-0","△",IF(G515="3-0","○",IF(G515="4-0","○",IF(G515="4-1","○","×"))))))))))</f>
        <v/>
      </c>
      <c r="I515" s="62" t="n"/>
    </row>
    <row r="516" outlineLevel="1" ht="16.5" customFormat="1" customHeight="1" s="1">
      <c r="B516" s="46" t="n"/>
      <c r="C516" s="144" t="n"/>
      <c r="D516" s="140" t="n"/>
      <c r="E516" s="18" t="n"/>
      <c r="F516" s="61" t="inlineStr">
        <is>
          <t>クリエイト</t>
        </is>
      </c>
      <c r="G516" s="41" t="inlineStr">
        <is>
          <t>1-1</t>
        </is>
      </c>
      <c r="H516" s="40">
        <f>IF(G516="0-1","×",IF(G516="1-1","△",IF(G516="1-0","〇",IF(G516="2-0","〇",IF(G516="2-2","△",IF(G516="2-1","〇",IF(G516="0-0","△",IF(G516="3-0","○",IF(G516="4-0","○",IF(G516="4-1","○","×"))))))))))</f>
        <v/>
      </c>
      <c r="I516" s="56" t="n"/>
    </row>
    <row r="517" outlineLevel="1" ht="16.5" customFormat="1" customHeight="1" s="1">
      <c r="B517" s="46" t="n"/>
      <c r="C517" s="144" t="n"/>
      <c r="D517" s="140" t="n"/>
      <c r="E517" s="18" t="n"/>
      <c r="F517" s="61" t="inlineStr">
        <is>
          <t>綾瀬</t>
        </is>
      </c>
      <c r="G517" s="41" t="inlineStr">
        <is>
          <t>1-0</t>
        </is>
      </c>
      <c r="H517" s="40">
        <f>IF(G517="0-1","×",IF(G517="1-1","△",IF(G517="1-0","〇",IF(G517="2-0","〇",IF(G517="2-2","△",IF(G517="2-1","〇",IF(G517="0-0","△",IF(G517="3-0","○",IF(G517="4-0","○",IF(G517="4-1","○","×"))))))))))</f>
        <v/>
      </c>
      <c r="I517" s="56" t="n"/>
    </row>
    <row r="518" outlineLevel="1" ht="16.5" customFormat="1" customHeight="1" s="1">
      <c r="B518" s="46" t="n"/>
      <c r="C518" s="144" t="n"/>
      <c r="D518" s="140" t="n"/>
      <c r="E518" s="18" t="n"/>
      <c r="F518" s="61" t="inlineStr">
        <is>
          <t>クリエイト</t>
        </is>
      </c>
      <c r="G518" s="41" t="inlineStr">
        <is>
          <t>2-1</t>
        </is>
      </c>
      <c r="H518" s="40">
        <f>IF(G518="0-1","×",IF(G518="1-1","△",IF(G518="1-0","〇",IF(G518="2-0","〇",IF(G518="2-2","△",IF(G518="2-1","〇",IF(G518="0-0","△",IF(G518="3-0","○",IF(G518="4-0","○",IF(G518="4-1","○","×"))))))))))</f>
        <v/>
      </c>
      <c r="I518" s="56" t="n"/>
    </row>
    <row r="519" outlineLevel="1" ht="16.5" customFormat="1" customHeight="1" s="1">
      <c r="B519" s="49" t="n"/>
      <c r="C519" s="146" t="n"/>
      <c r="D519" s="50" t="n"/>
      <c r="E519" s="19" t="n"/>
      <c r="F519" s="36" t="inlineStr">
        <is>
          <t>綾瀬</t>
        </is>
      </c>
      <c r="G519" s="76" t="inlineStr">
        <is>
          <t>0-0</t>
        </is>
      </c>
      <c r="H519" s="75">
        <f>IF(G519="0-1","×",IF(G519="1-1","△",IF(G519="1-0","〇",IF(G519="2-0","〇",IF(G519="2-2","△",IF(G519="2-1","〇",IF(G519="0-0","△",IF(G519="3-0","○",IF(G519="4-0","○",IF(G519="4-1","○","×"))))))))))</f>
        <v/>
      </c>
      <c r="I519" s="58" t="n"/>
    </row>
    <row r="520" outlineLevel="1" ht="16.5" customFormat="1" customHeight="1" s="1">
      <c r="B520" s="46" t="n">
        <v>44793</v>
      </c>
      <c r="C520" s="144">
        <f>B520</f>
        <v/>
      </c>
      <c r="D520" s="140" t="inlineStr">
        <is>
          <t>メトロポリタンカップ</t>
        </is>
      </c>
      <c r="E520" s="18" t="inlineStr">
        <is>
          <t>追浜日産グラウンド</t>
        </is>
      </c>
      <c r="F520" s="61" t="inlineStr">
        <is>
          <t>80洋光台台</t>
        </is>
      </c>
      <c r="G520" s="41" t="inlineStr">
        <is>
          <t>3-0</t>
        </is>
      </c>
      <c r="H520" s="40">
        <f>IF(G520="0-1","×",IF(G520="1-1","△",IF(G520="1-0","〇",IF(G520="2-0","〇",IF(G520="2-2","△",IF(G520="2-1","〇",IF(G520="0-0","△",IF(G520="3-0","○",IF(G520="4-0","○",IF(G520="4-1","○","×"))))))))))</f>
        <v/>
      </c>
      <c r="I520" s="62" t="n"/>
    </row>
    <row r="521" outlineLevel="1" ht="16.5" customFormat="1" customHeight="1" s="1">
      <c r="B521" s="49" t="n"/>
      <c r="C521" s="146" t="n"/>
      <c r="D521" s="50" t="n"/>
      <c r="E521" s="19" t="n"/>
      <c r="F521" s="74" t="inlineStr">
        <is>
          <t>FC杉田</t>
        </is>
      </c>
      <c r="G521" s="76" t="inlineStr">
        <is>
          <t>2-1</t>
        </is>
      </c>
      <c r="H521" s="37" t="inlineStr">
        <is>
          <t>〇</t>
        </is>
      </c>
      <c r="I521" s="77" t="n"/>
    </row>
    <row r="522" outlineLevel="1" ht="16.5" customFormat="1" customHeight="1" s="1">
      <c r="B522" s="46" t="n">
        <v>44793</v>
      </c>
      <c r="C522" s="144">
        <f>B522</f>
        <v/>
      </c>
      <c r="D522" s="140" t="inlineStr">
        <is>
          <t>メトロポリタンカップ</t>
        </is>
      </c>
      <c r="E522" s="18" t="inlineStr">
        <is>
          <t>追浜日産グラウンド</t>
        </is>
      </c>
      <c r="F522" s="61" t="inlineStr">
        <is>
          <t>MSN</t>
        </is>
      </c>
      <c r="G522" s="41" t="inlineStr">
        <is>
          <t>0-0</t>
        </is>
      </c>
      <c r="H522" s="34">
        <f>IF(G522="0-1","×",IF(G522="1-1","△",IF(G522="1-0","〇",IF(G522="2-0","〇",IF(G522="2-2","△",IF(G522="2-1","〇",IF(G522="0-0","△",IF(G522="3-0","○",IF(G522="4-0","○",IF(G522="4-1","○","×"))))))))))</f>
        <v/>
      </c>
      <c r="I522" s="62" t="n"/>
    </row>
    <row r="523" outlineLevel="1" ht="16.5" customFormat="1" customHeight="1" s="1">
      <c r="B523" s="49" t="n"/>
      <c r="C523" s="146" t="n"/>
      <c r="D523" s="50" t="n"/>
      <c r="E523" s="19" t="n"/>
      <c r="F523" s="74" t="inlineStr">
        <is>
          <t>大崎</t>
        </is>
      </c>
      <c r="G523" s="76" t="inlineStr">
        <is>
          <t>5-1</t>
        </is>
      </c>
      <c r="H523" s="37" t="inlineStr">
        <is>
          <t>〇</t>
        </is>
      </c>
      <c r="I523" s="77" t="n"/>
    </row>
    <row r="524" outlineLevel="1" ht="16.5" customFormat="1" customHeight="1" s="1">
      <c r="B524" s="46" t="n">
        <v>44780</v>
      </c>
      <c r="C524" s="144">
        <f>B524</f>
        <v/>
      </c>
      <c r="D524" s="140" t="inlineStr">
        <is>
          <t>ペガサス杯</t>
        </is>
      </c>
      <c r="E524" s="18" t="inlineStr">
        <is>
          <t>津久井小学校</t>
        </is>
      </c>
      <c r="F524" s="61" t="inlineStr">
        <is>
          <t>久里浜</t>
        </is>
      </c>
      <c r="G524" s="41" t="inlineStr">
        <is>
          <t>9-0</t>
        </is>
      </c>
      <c r="H524" s="40" t="inlineStr">
        <is>
          <t>〇</t>
        </is>
      </c>
      <c r="I524" s="62" t="n"/>
    </row>
    <row r="525" outlineLevel="1" ht="16.5" customFormat="1" customHeight="1" s="1">
      <c r="B525" s="46" t="n"/>
      <c r="C525" s="144" t="n"/>
      <c r="D525" s="140" t="n"/>
      <c r="E525" s="18" t="n"/>
      <c r="F525" s="61" t="inlineStr">
        <is>
          <t>永井</t>
        </is>
      </c>
      <c r="G525" s="41" t="inlineStr">
        <is>
          <t>2-0</t>
        </is>
      </c>
      <c r="H525" s="34">
        <f>IF(G525="0-1","×",IF(G525="1-1","△",IF(G525="1-0","〇",IF(G525="2-0","〇",IF(G525="2-2","△",IF(G525="2-1","〇",IF(G525="0-0","△",IF(G525="3-0","○",IF(G525="4-0","○",IF(G525="4-1","○","×"))))))))))</f>
        <v/>
      </c>
      <c r="I525" s="62" t="n"/>
    </row>
    <row r="526" outlineLevel="1" ht="16.5" customFormat="1" customHeight="1" s="1">
      <c r="B526" s="46" t="n"/>
      <c r="C526" s="144" t="n"/>
      <c r="D526" s="140" t="n"/>
      <c r="E526" s="18" t="n"/>
      <c r="F526" s="61" t="inlineStr">
        <is>
          <t>津久井ペガサス</t>
        </is>
      </c>
      <c r="G526" s="41" t="inlineStr">
        <is>
          <t>2-0</t>
        </is>
      </c>
      <c r="H526" s="40">
        <f>IF(G526="0-1","×",IF(G526="1-1","△",IF(G526="1-0","〇",IF(G526="2-0","〇",IF(G526="2-2","△",IF(G526="2-1","〇",IF(G526="0-0","△",IF(G526="3-0","○",IF(G526="4-0","○",IF(G526="4-1","○","×"))))))))))</f>
        <v/>
      </c>
      <c r="I526" s="56" t="n"/>
    </row>
    <row r="527" outlineLevel="1" ht="16.5" customFormat="1" customHeight="1" s="1">
      <c r="B527" s="46" t="n"/>
      <c r="C527" s="144" t="n"/>
      <c r="D527" s="140" t="n"/>
      <c r="E527" s="18" t="n"/>
      <c r="F527" s="61" t="inlineStr">
        <is>
          <t>初声</t>
        </is>
      </c>
      <c r="G527" s="41" t="inlineStr">
        <is>
          <t>2-0</t>
        </is>
      </c>
      <c r="H527" s="40">
        <f>IF(G527="0-1","×",IF(G527="1-1","△",IF(G527="1-0","〇",IF(G527="2-0","〇",IF(G527="2-2","△",IF(G527="2-1","〇",IF(G527="0-0","△",IF(G527="3-0","○",IF(G527="4-0","○",IF(G527="4-1","○","×"))))))))))</f>
        <v/>
      </c>
      <c r="I527" s="56" t="inlineStr">
        <is>
          <t>TRM</t>
        </is>
      </c>
    </row>
    <row r="528" outlineLevel="1" ht="16.5" customFormat="1" customHeight="1" s="1">
      <c r="B528" s="49" t="n"/>
      <c r="C528" s="146" t="n"/>
      <c r="D528" s="50" t="n"/>
      <c r="E528" s="19" t="n"/>
      <c r="F528" s="74" t="inlineStr">
        <is>
          <t>久里浜</t>
        </is>
      </c>
      <c r="G528" s="76" t="inlineStr">
        <is>
          <t>4-0</t>
        </is>
      </c>
      <c r="H528" s="75">
        <f>IF(G528="0-1","×",IF(G528="1-1","△",IF(G528="1-0","〇",IF(G528="2-0","〇",IF(G528="2-2","△",IF(G528="2-1","〇",IF(G528="0-0","△",IF(G528="3-0","○",IF(G528="4-0","○",IF(G528="4-1","○","×"))))))))))</f>
        <v/>
      </c>
      <c r="I528" s="58" t="inlineStr">
        <is>
          <t>TRM</t>
        </is>
      </c>
    </row>
    <row r="529" outlineLevel="1" ht="16.5" customFormat="1" customHeight="1" s="1">
      <c r="B529" s="46" t="n">
        <v>44779</v>
      </c>
      <c r="C529" s="144">
        <f>B529</f>
        <v/>
      </c>
      <c r="D529" s="140" t="inlineStr">
        <is>
          <t>SL</t>
        </is>
      </c>
      <c r="E529" s="18" t="inlineStr">
        <is>
          <t>明浜小学校</t>
        </is>
      </c>
      <c r="F529" s="61" t="inlineStr">
        <is>
          <t>シーガルズ</t>
        </is>
      </c>
      <c r="G529" s="41" t="inlineStr">
        <is>
          <t>1-0</t>
        </is>
      </c>
      <c r="H529" s="40">
        <f>IF(G529="0-1","×",IF(G529="1-1","△",IF(G529="1-0","〇",IF(G529="2-0","〇",IF(G529="2-2","△",IF(G529="2-1","〇",IF(G529="0-0","△",IF(G529="3-0","○",IF(G529="4-0","○",IF(G529="4-1","○",IF(G529="3-1","〇",IF(G529="5-0","〇",IF(G529="5-1","〇",IF(G529="8-0","〇","×"))))))))))))))</f>
        <v/>
      </c>
      <c r="I529" s="62" t="n"/>
    </row>
    <row r="530" outlineLevel="1" ht="16.5" customFormat="1" customHeight="1" s="1">
      <c r="B530" s="46" t="n"/>
      <c r="C530" s="144" t="n"/>
      <c r="D530" s="140" t="n"/>
      <c r="E530" s="18" t="n"/>
      <c r="F530" s="61" t="inlineStr">
        <is>
          <t>鴨居</t>
        </is>
      </c>
      <c r="G530" s="41" t="inlineStr">
        <is>
          <t>1-0</t>
        </is>
      </c>
      <c r="H530" s="34">
        <f>IF(G530="0-1","×",IF(G530="1-1","△",IF(G530="1-0","〇",IF(G530="2-0","〇",IF(G530="2-2","△",IF(G530="2-1","〇",IF(G530="0-0","△",IF(G530="3-0","○",IF(G530="4-0","○",IF(G530="4-1","○",IF(G530="3-1","〇",IF(G530="5-0","〇",IF(G530="5-1","〇",IF(G530="8-0","〇","×"))))))))))))))</f>
        <v/>
      </c>
      <c r="I530" s="62" t="n"/>
    </row>
    <row r="531" outlineLevel="1" ht="16.5" customFormat="1" customHeight="1" s="1">
      <c r="B531" s="46" t="n"/>
      <c r="C531" s="144" t="n"/>
      <c r="D531" s="140" t="n"/>
      <c r="E531" s="18" t="n"/>
      <c r="F531" s="61" t="inlineStr">
        <is>
          <t>シーガルズ</t>
        </is>
      </c>
      <c r="G531" s="41" t="inlineStr">
        <is>
          <t>0-0</t>
        </is>
      </c>
      <c r="H531" s="34">
        <f>IF(G531="0-1","×",IF(G531="1-1","△",IF(G531="1-0","〇",IF(G531="2-0","〇",IF(G531="2-2","△",IF(G531="2-1","〇",IF(G531="0-0","△",IF(G531="3-0","○",IF(G531="4-0","○",IF(G531="4-1","○",IF(G531="3-1","〇",IF(G531="5-0","〇",IF(G531="5-1","〇",IF(G531="8-0","〇","×"))))))))))))))</f>
        <v/>
      </c>
      <c r="I531" s="56" t="inlineStr">
        <is>
          <t>TRM</t>
        </is>
      </c>
    </row>
    <row r="532" outlineLevel="1" ht="16.5" customFormat="1" customHeight="1" s="1">
      <c r="B532" s="49" t="n"/>
      <c r="C532" s="146" t="n"/>
      <c r="D532" s="50" t="n"/>
      <c r="E532" s="19" t="n"/>
      <c r="F532" s="74" t="inlineStr">
        <is>
          <t>鴨居</t>
        </is>
      </c>
      <c r="G532" s="76" t="inlineStr">
        <is>
          <t>2-1</t>
        </is>
      </c>
      <c r="H532" s="37">
        <f>IF(G532="0-1","×",IF(G532="1-1","△",IF(G532="1-0","〇",IF(G532="2-0","〇",IF(G532="2-2","△",IF(G532="2-1","〇",IF(G532="0-0","△",IF(G532="3-0","○",IF(G532="4-0","○",IF(G532="4-1","○",IF(G532="3-1","〇",IF(G532="5-0","〇",IF(G532="5-1","〇",IF(G532="8-0","〇","×"))))))))))))))</f>
        <v/>
      </c>
      <c r="I532" s="56" t="inlineStr">
        <is>
          <t>TRM</t>
        </is>
      </c>
    </row>
    <row r="533" outlineLevel="1" ht="16.5" customFormat="1" customHeight="1" s="1">
      <c r="B533" s="46" t="n">
        <v>44772</v>
      </c>
      <c r="C533" s="144">
        <f>B533</f>
        <v/>
      </c>
      <c r="D533" s="140" t="inlineStr">
        <is>
          <t>横浜FC長浜カップ</t>
        </is>
      </c>
      <c r="E533" s="18" t="inlineStr">
        <is>
          <t>長浜公園</t>
        </is>
      </c>
      <c r="F533" s="61" t="inlineStr">
        <is>
          <t>バディ中和田</t>
        </is>
      </c>
      <c r="G533" s="41" t="inlineStr">
        <is>
          <t>0-1</t>
        </is>
      </c>
      <c r="H533" s="40">
        <f>IF(G533="0-1","×",IF(G533="1-1","△",IF(G533="1-0","〇",IF(G533="2-0","〇",IF(G533="2-2","△",IF(G533="2-1","〇",IF(G533="0-0","△",IF(G533="3-0","○",IF(G533="4-0","○","×")))))))))</f>
        <v/>
      </c>
      <c r="I533" s="62" t="n"/>
    </row>
    <row r="534" outlineLevel="1" ht="16.5" customFormat="1" customHeight="1" s="1">
      <c r="B534" s="46" t="n"/>
      <c r="C534" s="144" t="n"/>
      <c r="D534" s="140" t="n"/>
      <c r="E534" s="18" t="n"/>
      <c r="F534" s="61" t="inlineStr">
        <is>
          <t>FCアムゼル</t>
        </is>
      </c>
      <c r="G534" s="41" t="inlineStr">
        <is>
          <t>4-1</t>
        </is>
      </c>
      <c r="H534" s="34">
        <f>IF(G534="0-1","×",IF(G534="1-1","△",IF(G534="1-0","〇",IF(G534="2-0","〇",IF(G534="2-2","△",IF(G534="2-1","〇",IF(G534="0-0","△",IF(G534="3-0","○",IF(G534="4-0","○",IF(G534="4-1","○","×"))))))))))</f>
        <v/>
      </c>
      <c r="I534" s="62" t="n"/>
    </row>
    <row r="535" outlineLevel="1" ht="16.5" customFormat="1" customHeight="1" s="1">
      <c r="B535" s="46" t="n"/>
      <c r="C535" s="144" t="n"/>
      <c r="D535" s="140" t="n"/>
      <c r="E535" s="18" t="n"/>
      <c r="F535" s="61" t="inlineStr">
        <is>
          <t>横浜FC A</t>
        </is>
      </c>
      <c r="G535" s="41" t="inlineStr">
        <is>
          <t>1-3</t>
        </is>
      </c>
      <c r="H535" s="40">
        <f>IF(G535="0-1","×",IF(G535="1-1","△",IF(G535="1-0","〇",IF(G535="2-0","〇",IF(G535="2-2","△",IF(G535="2-1","〇",IF(G535="0-0","△",IF(G535="3-0","○",IF(G535="4-0","○",IF(G535="4-1","○","×"))))))))))</f>
        <v/>
      </c>
      <c r="I535" s="56" t="n"/>
    </row>
    <row r="536" outlineLevel="1" ht="16.5" customFormat="1" customHeight="1" s="1">
      <c r="B536" s="46" t="n"/>
      <c r="C536" s="144" t="n"/>
      <c r="D536" s="140" t="n"/>
      <c r="E536" s="18" t="n"/>
      <c r="F536" s="61" t="inlineStr">
        <is>
          <t>横浜FC B</t>
        </is>
      </c>
      <c r="G536" s="41" t="inlineStr">
        <is>
          <t>2-1</t>
        </is>
      </c>
      <c r="H536" s="40">
        <f>IF(G536="0-1","×",IF(G536="1-1","△",IF(G536="1-0","〇",IF(G536="2-0","〇",IF(G536="2-2","△",IF(G536="2-1","〇",IF(G536="0-0","△",IF(G536="3-0","○",IF(G536="4-0","○",IF(G536="4-1","○","×"))))))))))</f>
        <v/>
      </c>
      <c r="I536" s="56" t="inlineStr">
        <is>
          <t>TRM</t>
        </is>
      </c>
    </row>
    <row r="537" outlineLevel="1" ht="16.5" customFormat="1" customHeight="1" s="1">
      <c r="B537" s="46" t="n"/>
      <c r="C537" s="144" t="n"/>
      <c r="D537" s="140" t="n"/>
      <c r="E537" s="18" t="n"/>
      <c r="F537" s="61" t="inlineStr">
        <is>
          <t>FCキートス</t>
        </is>
      </c>
      <c r="G537" s="41" t="inlineStr">
        <is>
          <t>1-3</t>
        </is>
      </c>
      <c r="H537" s="40">
        <f>IF(G537="0-1","×",IF(G537="1-1","△",IF(G537="1-0","〇",IF(G537="2-0","〇",IF(G537="2-2","△",IF(G537="2-1","〇",IF(G537="0-0","△",IF(G537="3-0","○",IF(G537="4-0","○",IF(G537="4-1","○","×"))))))))))</f>
        <v/>
      </c>
      <c r="I537" s="56" t="inlineStr">
        <is>
          <t>TRM</t>
        </is>
      </c>
    </row>
    <row r="538" outlineLevel="1" ht="16.5" customFormat="1" customHeight="1" s="1">
      <c r="B538" s="49" t="n"/>
      <c r="C538" s="146" t="n"/>
      <c r="D538" s="50" t="n"/>
      <c r="E538" s="19" t="n"/>
      <c r="F538" s="74" t="inlineStr">
        <is>
          <t>横浜FC A</t>
        </is>
      </c>
      <c r="G538" s="38" t="inlineStr">
        <is>
          <t>1-3</t>
        </is>
      </c>
      <c r="H538" s="75">
        <f>IF(G538="0-1","×",IF(G538="1-1","△",IF(G538="1-0","〇",IF(G538="2-0","〇",IF(G538="2-2","△",IF(G538="2-1","〇",IF(G538="0-0","△",IF(G538="3-0","○",IF(G538="4-0","○",IF(G538="4-1","○","×"))))))))))</f>
        <v/>
      </c>
      <c r="I538" s="58" t="inlineStr">
        <is>
          <t>TRM</t>
        </is>
      </c>
    </row>
    <row r="539" outlineLevel="1" ht="16.5" customFormat="1" customHeight="1" s="1">
      <c r="B539" s="49" t="n">
        <v>44744</v>
      </c>
      <c r="C539" s="146">
        <f>B539</f>
        <v/>
      </c>
      <c r="D539" s="50" t="inlineStr">
        <is>
          <t>チャンピョンシップ</t>
        </is>
      </c>
      <c r="E539" s="19" t="inlineStr">
        <is>
          <t>酒匂スポーツ公園</t>
        </is>
      </c>
      <c r="F539" s="74" t="inlineStr">
        <is>
          <t>足柄FC</t>
        </is>
      </c>
      <c r="G539" s="76" t="inlineStr">
        <is>
          <t>1-3</t>
        </is>
      </c>
      <c r="H539" s="75">
        <f>IF(G539="0-1","×",IF(G539="1-1","△",IF(G539="1-0","〇",IF(G539="2-0","〇",IF(G539="2-2","△",IF(G539="2-1","〇",IF(G539="0-0","△",IF(G539="3-0","○",IF(G539="4-0","○",IF(G539="4-1","○",IF(G539="3-1","〇",IF(G539="5-0","〇",IF(G539="5-1","〇",IF(G539="8-0","〇","×"))))))))))))))</f>
        <v/>
      </c>
      <c r="I539" s="77" t="n"/>
    </row>
    <row r="540" outlineLevel="1" ht="16.5" customFormat="1" customHeight="1" s="1">
      <c r="B540" s="46" t="n">
        <v>44731</v>
      </c>
      <c r="C540" s="144">
        <f>B540</f>
        <v/>
      </c>
      <c r="D540" s="140" t="inlineStr">
        <is>
          <t>明浜カップ</t>
        </is>
      </c>
      <c r="E540" s="18" t="inlineStr">
        <is>
          <t>明浜小学校</t>
        </is>
      </c>
      <c r="F540" s="61" t="inlineStr">
        <is>
          <t>葉山JGK</t>
        </is>
      </c>
      <c r="G540" s="41" t="inlineStr">
        <is>
          <t>1-0</t>
        </is>
      </c>
      <c r="H540" s="40">
        <f>IF(G540="0-1","×",IF(G540="1-1","△",IF(G540="1-0","〇",IF(G540="2-0","〇",IF(G540="2-2","△",IF(G540="2-1","〇",IF(G540="0-0","△",IF(G540="3-0","○",IF(G540="4-0","○",IF(G540="4-1","○",IF(G540="3-1","〇",IF(G540="5-0","〇",IF(G540="5-1","〇",IF(G540="8-0","〇","×"))))))))))))))</f>
        <v/>
      </c>
      <c r="I540" s="62" t="n"/>
    </row>
    <row r="541" outlineLevel="1" ht="16.5" customFormat="1" customHeight="1" s="1">
      <c r="B541" s="46" t="n"/>
      <c r="C541" s="144" t="n"/>
      <c r="D541" s="140" t="n"/>
      <c r="E541" s="18" t="n"/>
      <c r="F541" s="61" t="inlineStr">
        <is>
          <t>羽鳥</t>
        </is>
      </c>
      <c r="G541" s="41" t="inlineStr">
        <is>
          <t>2-2</t>
        </is>
      </c>
      <c r="H541" s="34">
        <f>IF(G541="0-1","×",IF(G541="1-1","△",IF(G541="1-0","〇",IF(G541="2-0","〇",IF(G541="2-2","△",IF(G541="2-1","〇",IF(G541="0-0","△",IF(G541="3-0","○",IF(G541="4-0","○",IF(G541="4-1","○",IF(G541="3-1","〇",IF(G541="5-0","〇",IF(G541="5-1","〇",IF(G541="8-0","〇","×"))))))))))))))</f>
        <v/>
      </c>
      <c r="I541" s="62" t="n"/>
    </row>
    <row r="542" outlineLevel="1" ht="16.5" customFormat="1" customHeight="1" s="1">
      <c r="B542" s="46" t="n"/>
      <c r="C542" s="144" t="n"/>
      <c r="D542" s="140" t="n"/>
      <c r="E542" s="18" t="n"/>
      <c r="F542" s="61" t="inlineStr">
        <is>
          <t>オリオン</t>
        </is>
      </c>
      <c r="G542" s="41" t="inlineStr">
        <is>
          <t>4-1</t>
        </is>
      </c>
      <c r="H542" s="34">
        <f>IF(G542="0-1","×",IF(G542="1-1","△",IF(G542="1-0","〇",IF(G542="2-0","〇",IF(G542="2-2","△",IF(G542="2-1","〇",IF(G542="0-0","△",IF(G542="3-0","○",IF(G542="4-0","○",IF(G542="4-1","○",IF(G542="3-1","〇",IF(G542="5-0","〇",IF(G542="5-1","〇",IF(G542="8-0","〇","×"))))))))))))))</f>
        <v/>
      </c>
      <c r="I542" s="56" t="n"/>
    </row>
    <row r="543" outlineLevel="1" ht="16.5" customFormat="1" customHeight="1" s="1">
      <c r="B543" s="49" t="n"/>
      <c r="C543" s="146" t="n"/>
      <c r="D543" s="50" t="n"/>
      <c r="E543" s="19" t="n"/>
      <c r="F543" s="74" t="inlineStr">
        <is>
          <t>鴨居</t>
        </is>
      </c>
      <c r="G543" s="76" t="inlineStr">
        <is>
          <t>0-0</t>
        </is>
      </c>
      <c r="H543" s="37" t="inlineStr">
        <is>
          <t>×</t>
        </is>
      </c>
      <c r="I543" s="58" t="inlineStr">
        <is>
          <t>PK（4-5）</t>
        </is>
      </c>
    </row>
    <row r="544" outlineLevel="1" ht="16.5" customFormat="1" customHeight="1" s="1">
      <c r="B544" s="49" t="n">
        <v>44724</v>
      </c>
      <c r="C544" s="146">
        <f>B544</f>
        <v/>
      </c>
      <c r="D544" s="50" t="inlineStr">
        <is>
          <t>ライオンズカップ</t>
        </is>
      </c>
      <c r="E544" s="19" t="inlineStr">
        <is>
          <t>リーフスタジアム</t>
        </is>
      </c>
      <c r="F544" s="74" t="inlineStr">
        <is>
          <t>シーガルズ</t>
        </is>
      </c>
      <c r="G544" s="76" t="inlineStr">
        <is>
          <t>4-0</t>
        </is>
      </c>
      <c r="H544" s="75" t="inlineStr">
        <is>
          <t>○</t>
        </is>
      </c>
      <c r="I544" s="77" t="n"/>
    </row>
    <row r="545" outlineLevel="1" ht="16.5" customFormat="1" customHeight="1" s="1">
      <c r="B545" s="46" t="n">
        <v>44723</v>
      </c>
      <c r="C545" s="144">
        <f>B545</f>
        <v/>
      </c>
      <c r="D545" s="140" t="inlineStr">
        <is>
          <t>たかとり</t>
        </is>
      </c>
      <c r="E545" s="18" t="inlineStr">
        <is>
          <t>明浜小学校</t>
        </is>
      </c>
      <c r="F545" s="61" t="inlineStr">
        <is>
          <t>たかとり</t>
        </is>
      </c>
      <c r="G545" s="41" t="inlineStr">
        <is>
          <t>1-0</t>
        </is>
      </c>
      <c r="H545" s="40">
        <f>IF(G545="0-1","×",IF(G545="1-1","△",IF(G545="1-0","〇",IF(G545="2-0","〇",IF(G545="2-2","△",IF(G545="2-1","〇",IF(G545="0-0","△",IF(G545="3-0","○",IF(G545="4-0","○",IF(G545="4-1","○",IF(G545="3-1","〇",IF(G545="5-0","〇",IF(G545="5-1","〇",IF(G545="8-0","〇","×"))))))))))))))</f>
        <v/>
      </c>
      <c r="I545" s="62" t="n"/>
    </row>
    <row r="546" outlineLevel="1" ht="16.5" customFormat="1" customHeight="1" s="1">
      <c r="B546" s="46" t="n"/>
      <c r="C546" s="144" t="n"/>
      <c r="D546" s="140" t="n"/>
      <c r="E546" s="18" t="n"/>
      <c r="F546" s="61" t="inlineStr">
        <is>
          <t>たかとり</t>
        </is>
      </c>
      <c r="G546" s="41" t="inlineStr">
        <is>
          <t>4-0</t>
        </is>
      </c>
      <c r="H546" s="34">
        <f>IF(G546="0-1","×",IF(G546="1-1","△",IF(G546="1-0","〇",IF(G546="2-0","〇",IF(G546="2-2","△",IF(G546="2-1","〇",IF(G546="0-0","△",IF(G546="3-0","○",IF(G546="4-0","○",IF(G546="4-1","○",IF(G546="3-1","〇",IF(G546="5-0","〇",IF(G546="5-1","〇",IF(G546="8-0","〇","×"))))))))))))))</f>
        <v/>
      </c>
      <c r="I546" s="62" t="n"/>
    </row>
    <row r="547" outlineLevel="1" ht="16.5" customFormat="1" customHeight="1" s="1">
      <c r="B547" s="46" t="n"/>
      <c r="C547" s="144" t="n"/>
      <c r="D547" s="140" t="n"/>
      <c r="E547" s="18" t="n"/>
      <c r="F547" s="61" t="inlineStr">
        <is>
          <t>たかとり</t>
        </is>
      </c>
      <c r="G547" s="41" t="inlineStr">
        <is>
          <t>8-0</t>
        </is>
      </c>
      <c r="H547" s="34">
        <f>IF(G547="0-1","×",IF(G547="1-1","△",IF(G547="1-0","〇",IF(G547="2-0","〇",IF(G547="2-2","△",IF(G547="2-1","〇",IF(G547="0-0","△",IF(G547="3-0","○",IF(G547="4-0","○",IF(G547="4-1","○",IF(G547="3-1","〇",IF(G547="5-0","〇",IF(G547="5-1","〇",IF(G547="8-0","〇","×"))))))))))))))</f>
        <v/>
      </c>
      <c r="I547" s="56" t="n"/>
    </row>
    <row r="548" outlineLevel="1" ht="16.5" customFormat="1" customHeight="1" s="1">
      <c r="B548" s="46" t="n"/>
      <c r="C548" s="144" t="n"/>
      <c r="D548" s="140" t="n"/>
      <c r="E548" s="18" t="n"/>
      <c r="F548" s="61" t="inlineStr">
        <is>
          <t>たかとり</t>
        </is>
      </c>
      <c r="G548" s="41" t="inlineStr">
        <is>
          <t>2-1</t>
        </is>
      </c>
      <c r="H548" s="34">
        <f>IF(G548="0-1","×",IF(G548="1-1","△",IF(G548="1-0","〇",IF(G548="2-0","〇",IF(G548="2-2","△",IF(G548="2-1","〇",IF(G548="0-0","△",IF(G548="3-0","○",IF(G548="4-0","○",IF(G548="4-1","○",IF(G548="3-1","〇",IF(G548="5-0","〇",IF(G548="5-1","〇",IF(G548="8-0","〇","×"))))))))))))))</f>
        <v/>
      </c>
      <c r="I548" s="56" t="n"/>
    </row>
    <row r="549" outlineLevel="1" ht="16.5" customFormat="1" customHeight="1" s="1">
      <c r="B549" s="49" t="n"/>
      <c r="C549" s="146" t="n"/>
      <c r="D549" s="50" t="n"/>
      <c r="E549" s="19" t="n"/>
      <c r="F549" s="36" t="inlineStr">
        <is>
          <t>たかとり</t>
        </is>
      </c>
      <c r="G549" s="76" t="inlineStr">
        <is>
          <t>4-0</t>
        </is>
      </c>
      <c r="H549" s="37">
        <f>IF(G549="0-1","×",IF(G549="1-1","△",IF(G549="1-0","〇",IF(G549="2-0","〇",IF(G549="2-2","△",IF(G549="2-1","〇",IF(G549="0-0","△",IF(G549="3-0","○",IF(G549="4-0","○",IF(G549="4-1","○",IF(G549="3-1","〇",IF(G549="5-0","〇",IF(G549="5-1","〇",IF(G549="8-0","〇","×"))))))))))))))</f>
        <v/>
      </c>
      <c r="I549" s="58" t="n"/>
    </row>
    <row r="550" outlineLevel="1" ht="16.5" customFormat="1" customHeight="1" s="1">
      <c r="B550" s="63" t="n">
        <v>44696</v>
      </c>
      <c r="C550" s="145">
        <f>B550</f>
        <v/>
      </c>
      <c r="D550" s="140" t="inlineStr">
        <is>
          <t>久里浜杯</t>
        </is>
      </c>
      <c r="E550" s="25" t="inlineStr">
        <is>
          <t>久里浜小学校</t>
        </is>
      </c>
      <c r="F550" s="61" t="inlineStr">
        <is>
          <t>高坂</t>
        </is>
      </c>
      <c r="G550" s="32" t="inlineStr">
        <is>
          <t>0-0</t>
        </is>
      </c>
      <c r="H550" s="40">
        <f>IF(G550="0-1","×",IF(G550="1-1","△",IF(G550="1-0","〇",IF(G550="2-0","〇",IF(G550="2-2","△",IF(G550="2-1","〇",IF(G550="0-0","△",IF(G550="3-0","○",IF(G550="4-0","○",IF(G550="4-1","○",IF(G550="5-1","○",IF(G550="5-2","○",IF(G550="3-1","○","×")))))))))))))</f>
        <v/>
      </c>
      <c r="I550" s="54" t="n"/>
    </row>
    <row r="551" outlineLevel="1" ht="16.5" customFormat="1" customHeight="1" s="1">
      <c r="B551" s="46" t="n"/>
      <c r="C551" s="144" t="n"/>
      <c r="D551" s="140" t="n"/>
      <c r="E551" s="18" t="n"/>
      <c r="F551" s="61" t="inlineStr">
        <is>
          <t>大津</t>
        </is>
      </c>
      <c r="G551" s="41" t="inlineStr">
        <is>
          <t>7-1</t>
        </is>
      </c>
      <c r="H551" s="34" t="inlineStr">
        <is>
          <t>〇</t>
        </is>
      </c>
      <c r="I551" s="62" t="n"/>
    </row>
    <row r="552" outlineLevel="1" ht="16.5" customFormat="1" customHeight="1" s="1">
      <c r="B552" s="46" t="n"/>
      <c r="C552" s="144" t="n"/>
      <c r="D552" s="140" t="n"/>
      <c r="E552" s="18" t="n"/>
      <c r="F552" s="61" t="inlineStr">
        <is>
          <t>若葉台</t>
        </is>
      </c>
      <c r="G552" s="41" t="inlineStr">
        <is>
          <t>1-0</t>
        </is>
      </c>
      <c r="H552" s="34">
        <f>IF(G552="0-1","×",IF(G552="1-1","△",IF(G552="1-0","〇",IF(G552="2-0","〇",IF(G552="2-2","△",IF(G552="2-1","〇",IF(G552="0-0","△",IF(G552="3-0","○",IF(G552="4-0","○",IF(G552="4-1","○",IF(G552="5-1","○",IF(G552="5-2","○",IF(G552="3-1","○","×")))))))))))))</f>
        <v/>
      </c>
      <c r="I552" s="56" t="n"/>
    </row>
    <row r="553" outlineLevel="1" ht="16.5" customFormat="1" customHeight="1" s="1">
      <c r="B553" s="49" t="n"/>
      <c r="C553" s="146" t="n"/>
      <c r="D553" s="50" t="n"/>
      <c r="E553" s="19" t="n"/>
      <c r="F553" s="74" t="inlineStr">
        <is>
          <t>葉山JGK</t>
        </is>
      </c>
      <c r="G553" s="76" t="inlineStr">
        <is>
          <t>1-0</t>
        </is>
      </c>
      <c r="H553" s="37">
        <f>IF(G553="0-1","×",IF(G553="1-1","△",IF(G553="1-0","〇",IF(G553="2-0","〇",IF(G553="2-2","△",IF(G553="2-1","〇",IF(G553="0-0","△",IF(G553="3-0","○",IF(G553="4-0","○",IF(G553="4-1","○",IF(G553="5-1","○",IF(G553="5-2","○",IF(G553="3-1","○","×")))))))))))))</f>
        <v/>
      </c>
      <c r="I553" s="58" t="n"/>
    </row>
    <row r="554" outlineLevel="1" ht="16.5" customFormat="1" customHeight="1" s="1">
      <c r="B554" s="63" t="n">
        <v>44689</v>
      </c>
      <c r="C554" s="145">
        <f>B554</f>
        <v/>
      </c>
      <c r="D554" s="140" t="inlineStr">
        <is>
          <t>さつき杯</t>
        </is>
      </c>
      <c r="E554" s="25" t="inlineStr">
        <is>
          <t>今泉小学校</t>
        </is>
      </c>
      <c r="F554" s="61" t="inlineStr">
        <is>
          <t>オリオン</t>
        </is>
      </c>
      <c r="G554" s="32" t="inlineStr">
        <is>
          <t>0-0</t>
        </is>
      </c>
      <c r="H554" s="40" t="inlineStr">
        <is>
          <t>○</t>
        </is>
      </c>
      <c r="I554" s="58" t="inlineStr">
        <is>
          <t>PK（3-2）</t>
        </is>
      </c>
    </row>
    <row r="555" outlineLevel="1" ht="16.5" customFormat="1" customHeight="1" s="1">
      <c r="B555" s="46" t="n"/>
      <c r="C555" s="144" t="n"/>
      <c r="D555" s="140" t="n"/>
      <c r="E555" s="18" t="n"/>
      <c r="F555" s="61" t="inlineStr">
        <is>
          <t>クレッセル</t>
        </is>
      </c>
      <c r="G555" s="35" t="inlineStr">
        <is>
          <t>0-2</t>
        </is>
      </c>
      <c r="H555" s="40">
        <f>IF(G556="0-1","×",IF(G556="1-1","△",IF(G556="1-0","〇",IF(G556="2-0","〇",IF(G556="2-2","△",IF(G556="2-1","〇",IF(G556="0-0","△",IF(G556="3-0","○","×"))))))))</f>
        <v/>
      </c>
      <c r="I555" s="56" t="n"/>
    </row>
    <row r="556" outlineLevel="1" ht="16.5" customFormat="1" customHeight="1" s="1">
      <c r="B556" s="49" t="n"/>
      <c r="C556" s="146" t="n"/>
      <c r="D556" s="50" t="n"/>
      <c r="E556" s="19" t="n"/>
      <c r="F556" s="74" t="inlineStr">
        <is>
          <t>柏ヶ谷</t>
        </is>
      </c>
      <c r="G556" s="38" t="inlineStr">
        <is>
          <t>0-1</t>
        </is>
      </c>
      <c r="H556" s="75">
        <f>IF(G556="0-1","×",IF(G556="1-1","△",IF(G556="1-0","〇",IF(G556="2-0","〇",IF(G556="2-2","△",IF(G556="2-1","〇",IF(G556="0-0","△",IF(G556="3-0","○","×"))))))))</f>
        <v/>
      </c>
      <c r="I556" s="58" t="n"/>
    </row>
    <row r="557" outlineLevel="1" ht="16.5" customFormat="1" customHeight="1" s="1">
      <c r="B557" s="63" t="n">
        <v>44688</v>
      </c>
      <c r="C557" s="145">
        <f>B557</f>
        <v/>
      </c>
      <c r="D557" s="140" t="inlineStr">
        <is>
          <t>さつき杯</t>
        </is>
      </c>
      <c r="E557" s="25" t="inlineStr">
        <is>
          <t>中新田小学校</t>
        </is>
      </c>
      <c r="F557" s="61" t="inlineStr">
        <is>
          <t>中新田FC</t>
        </is>
      </c>
      <c r="G557" s="32" t="inlineStr">
        <is>
          <t>0-0</t>
        </is>
      </c>
      <c r="H557" s="40" t="inlineStr">
        <is>
          <t>○</t>
        </is>
      </c>
      <c r="I557" s="54" t="n"/>
    </row>
    <row r="558" outlineLevel="1" ht="16.5" customFormat="1" customHeight="1" s="1">
      <c r="B558" s="46" t="n"/>
      <c r="C558" s="144" t="n"/>
      <c r="D558" s="140" t="n"/>
      <c r="E558" s="18" t="n"/>
      <c r="F558" s="61" t="inlineStr">
        <is>
          <t>海老名FC</t>
        </is>
      </c>
      <c r="G558" s="35" t="inlineStr">
        <is>
          <t>1-0</t>
        </is>
      </c>
      <c r="H558" s="40">
        <f>IF(G559="0-1","×",IF(G559="1-1","△",IF(G559="1-0","〇",IF(G559="2-0","〇",IF(G559="2-2","△",IF(G559="2-1","〇",IF(G559="0-0","△",IF(G559="3-0","○","×"))))))))</f>
        <v/>
      </c>
      <c r="I558" s="56" t="n"/>
    </row>
    <row r="559" outlineLevel="1" ht="16.5" customFormat="1" customHeight="1" s="1">
      <c r="B559" s="49" t="n"/>
      <c r="C559" s="146" t="n"/>
      <c r="D559" s="50" t="n"/>
      <c r="E559" s="19" t="n"/>
      <c r="F559" s="74" t="inlineStr">
        <is>
          <t>寒川旭FC</t>
        </is>
      </c>
      <c r="G559" s="38" t="inlineStr">
        <is>
          <t>0-0</t>
        </is>
      </c>
      <c r="H559" s="75">
        <f>IF(G559="0-1","×",IF(G559="1-1","△",IF(G559="1-0","〇",IF(G559="2-0","〇",IF(G559="2-2","△",IF(G559="2-1","〇",IF(G559="0-0","△",IF(G559="3-0","○","×"))))))))</f>
        <v/>
      </c>
      <c r="I559" s="58" t="n"/>
    </row>
    <row r="560" outlineLevel="1" ht="16.5" customFormat="1" customHeight="1" s="1">
      <c r="B560" s="63" t="n">
        <v>44685</v>
      </c>
      <c r="C560" s="145">
        <f>B560</f>
        <v/>
      </c>
      <c r="D560" s="140" t="inlineStr">
        <is>
          <t>かわせみカップ</t>
        </is>
      </c>
      <c r="E560" s="25" t="inlineStr">
        <is>
          <t>藍川町三増公園陸上競技場</t>
        </is>
      </c>
      <c r="F560" s="61" t="inlineStr">
        <is>
          <t>FCパーシモン</t>
        </is>
      </c>
      <c r="G560" s="32" t="inlineStr">
        <is>
          <t>0-3</t>
        </is>
      </c>
      <c r="H560" s="34">
        <f>IF(G560="0-1","×",IF(G560="1-1","△",IF(G560="1-0","〇",IF(G560="2-0","〇",IF(G560="2-2","△",IF(G560="2-1","〇",IF(G560="0-0","△",IF(G560="3-0","○",IF(G560="4-0","○",IF(G560="4-1","○",IF(G560="5-1","○",IF(G560="5-2","○",IF(G560="3-1","○","×")))))))))))))</f>
        <v/>
      </c>
      <c r="I560" s="54" t="n"/>
    </row>
    <row r="561" outlineLevel="1" ht="16.5" customFormat="1" customHeight="1" s="1">
      <c r="B561" s="46" t="n"/>
      <c r="C561" s="144" t="n"/>
      <c r="D561" s="140" t="n"/>
      <c r="E561" s="18" t="n"/>
      <c r="F561" s="61" t="inlineStr">
        <is>
          <t>ハマリオSC</t>
        </is>
      </c>
      <c r="G561" s="41" t="inlineStr">
        <is>
          <t>3-0</t>
        </is>
      </c>
      <c r="H561" s="34">
        <f>IF(G561="0-1","×",IF(G561="1-1","△",IF(G561="1-0","〇",IF(G561="2-0","〇",IF(G561="2-2","△",IF(G561="2-1","〇",IF(G561="0-0","△",IF(G561="3-0","○",IF(G561="4-0","○",IF(G561="4-1","○",IF(G561="5-1","○",IF(G561="5-2","○",IF(G561="3-1","○","×")))))))))))))</f>
        <v/>
      </c>
      <c r="I561" s="62" t="n"/>
    </row>
    <row r="562" outlineLevel="1" ht="16.5" customFormat="1" customHeight="1" s="1">
      <c r="B562" s="46" t="n"/>
      <c r="C562" s="144" t="n"/>
      <c r="D562" s="140" t="n"/>
      <c r="E562" s="18" t="n"/>
      <c r="F562" s="61" t="inlineStr">
        <is>
          <t>小松原SC</t>
        </is>
      </c>
      <c r="G562" s="41" t="inlineStr">
        <is>
          <t>2-0</t>
        </is>
      </c>
      <c r="H562" s="34">
        <f>IF(G562="0-1","×",IF(G562="1-1","△",IF(G562="1-0","〇",IF(G562="2-0","〇",IF(G562="2-2","△",IF(G562="2-1","〇",IF(G562="0-0","△",IF(G562="3-0","○",IF(G562="4-0","○",IF(G562="4-1","○",IF(G562="5-1","○",IF(G562="5-2","○",IF(G562="3-1","○","×")))))))))))))</f>
        <v/>
      </c>
      <c r="I562" s="56" t="n"/>
    </row>
    <row r="563" outlineLevel="1" ht="16.5" customFormat="1" customHeight="1" s="1">
      <c r="B563" s="49" t="n"/>
      <c r="C563" s="146" t="n"/>
      <c r="D563" s="50" t="n"/>
      <c r="E563" s="19" t="n"/>
      <c r="F563" s="74" t="inlineStr">
        <is>
          <t>バディ中和田</t>
        </is>
      </c>
      <c r="G563" s="76" t="inlineStr">
        <is>
          <t>2-1</t>
        </is>
      </c>
      <c r="H563" s="37">
        <f>IF(G563="0-1","×",IF(G563="1-1","△",IF(G563="1-0","〇",IF(G563="2-0","〇",IF(G563="2-2","△",IF(G563="2-1","〇",IF(G563="0-0","△",IF(G563="3-0","○",IF(G563="4-0","○",IF(G563="4-1","○",IF(G563="5-1","○",IF(G563="5-2","○",IF(G563="3-1","○","×")))))))))))))</f>
        <v/>
      </c>
      <c r="I563" s="58" t="n"/>
    </row>
    <row r="564" outlineLevel="1" ht="16.5" customFormat="1" customHeight="1" s="1">
      <c r="B564" s="46" t="n">
        <v>44674</v>
      </c>
      <c r="C564" s="144">
        <f>B564</f>
        <v/>
      </c>
      <c r="D564" s="140" t="inlineStr">
        <is>
          <t>ライオンズカップ</t>
        </is>
      </c>
      <c r="E564" s="18" t="inlineStr">
        <is>
          <t>はまゆう</t>
        </is>
      </c>
      <c r="F564" s="61" t="inlineStr">
        <is>
          <t>鴨居</t>
        </is>
      </c>
      <c r="G564" s="41" t="inlineStr">
        <is>
          <t>4-0</t>
        </is>
      </c>
      <c r="H564" s="40">
        <f>IF(G564="0-1","×",IF(G564="1-1","△",IF(G564="1-0","〇",IF(G564="2-0","〇",IF(G564="2-2","△",IF(G564="2-1","〇",IF(G564="0-0","△",IF(G564="3-0","○",IF(G564="4-0","○","×")))))))))</f>
        <v/>
      </c>
      <c r="I564" s="62" t="n"/>
    </row>
    <row r="565" outlineLevel="1" ht="16.5" customFormat="1" customHeight="1" s="1">
      <c r="B565" s="46" t="n"/>
      <c r="C565" s="144" t="n"/>
      <c r="D565" s="140" t="n"/>
      <c r="E565" s="18" t="n"/>
      <c r="F565" s="61" t="inlineStr">
        <is>
          <t>I.O</t>
        </is>
      </c>
      <c r="G565" s="41" t="inlineStr">
        <is>
          <t>4-1</t>
        </is>
      </c>
      <c r="H565" s="34">
        <f>IF(G565="0-1","×",IF(G565="1-1","△",IF(G565="1-0","〇",IF(G565="2-0","〇",IF(G565="2-2","△",IF(G565="2-1","〇",IF(G565="0-0","△",IF(G565="3-0","○",IF(G565="4-0","○",IF(G565="4-1","○","×"))))))))))</f>
        <v/>
      </c>
      <c r="I565" s="62" t="n"/>
    </row>
    <row r="566" outlineLevel="1" ht="16.5" customFormat="1" customHeight="1" s="1">
      <c r="B566" s="46" t="n"/>
      <c r="C566" s="144" t="n"/>
      <c r="D566" s="140" t="n"/>
      <c r="E566" s="18" t="n"/>
      <c r="F566" s="61" t="inlineStr">
        <is>
          <t>シーガルズ</t>
        </is>
      </c>
      <c r="G566" s="41" t="inlineStr">
        <is>
          <t>1-0</t>
        </is>
      </c>
      <c r="H566" s="40">
        <f>IF(G566="0-1","×",IF(G566="1-1","△",IF(G566="1-0","〇",IF(G566="2-0","〇",IF(G566="2-2","△",IF(G566="2-1","〇",IF(G566="0-0","△",IF(G566="3-0","○",IF(G566="4-0","○",IF(G566="4-1","○","×"))))))))))</f>
        <v/>
      </c>
      <c r="I566" s="56" t="inlineStr">
        <is>
          <t>TRM</t>
        </is>
      </c>
    </row>
    <row r="567" outlineLevel="1" ht="16.5" customFormat="1" customHeight="1" s="1">
      <c r="B567" s="46" t="n"/>
      <c r="C567" s="144" t="n"/>
      <c r="D567" s="140" t="n"/>
      <c r="E567" s="18" t="n"/>
      <c r="F567" s="61" t="inlineStr">
        <is>
          <t>I.O</t>
        </is>
      </c>
      <c r="G567" s="41" t="inlineStr">
        <is>
          <t>1-0</t>
        </is>
      </c>
      <c r="H567" s="40">
        <f>IF(G567="0-1","×",IF(G567="1-1","△",IF(G567="1-0","〇",IF(G567="2-0","〇",IF(G567="2-2","△",IF(G567="2-1","〇",IF(G567="0-0","△",IF(G567="3-0","○",IF(G567="4-0","○",IF(G567="4-1","○","×"))))))))))</f>
        <v/>
      </c>
      <c r="I567" s="56" t="inlineStr">
        <is>
          <t>TRM</t>
        </is>
      </c>
    </row>
    <row r="568" outlineLevel="1" ht="16.5" customFormat="1" customHeight="1" s="1">
      <c r="B568" s="46" t="n"/>
      <c r="C568" s="144" t="n"/>
      <c r="D568" s="140" t="n"/>
      <c r="E568" s="18" t="n"/>
      <c r="F568" s="61" t="inlineStr">
        <is>
          <t>シーガルズ</t>
        </is>
      </c>
      <c r="G568" s="41" t="inlineStr">
        <is>
          <t>2-0</t>
        </is>
      </c>
      <c r="H568" s="40">
        <f>IF(G568="0-1","×",IF(G568="1-1","△",IF(G568="1-0","〇",IF(G568="2-0","〇",IF(G568="2-2","△",IF(G568="2-1","〇",IF(G568="0-0","△",IF(G568="3-0","○",IF(G568="4-0","○",IF(G568="4-1","○","×"))))))))))</f>
        <v/>
      </c>
      <c r="I568" s="56" t="inlineStr">
        <is>
          <t>TRM</t>
        </is>
      </c>
    </row>
    <row r="569" outlineLevel="1" ht="16.5" customFormat="1" customHeight="1" s="1">
      <c r="B569" s="46" t="n"/>
      <c r="C569" s="144" t="n"/>
      <c r="D569" s="140" t="n"/>
      <c r="E569" s="18" t="n"/>
      <c r="F569" s="61" t="inlineStr">
        <is>
          <t>シーガルズ</t>
        </is>
      </c>
      <c r="G569" s="35" t="inlineStr">
        <is>
          <t>0-2</t>
        </is>
      </c>
      <c r="H569" s="40">
        <f>IF(G569="0-1","×",IF(G569="1-1","△",IF(G569="1-0","〇",IF(G569="2-0","〇",IF(G569="2-2","△",IF(G569="2-1","〇",IF(G569="0-0","△",IF(G569="3-0","○",IF(G569="4-0","○",IF(G569="4-1","○","×"))))))))))</f>
        <v/>
      </c>
      <c r="I569" s="56" t="inlineStr">
        <is>
          <t>TRM</t>
        </is>
      </c>
    </row>
    <row r="570" outlineLevel="1" ht="16.5" customFormat="1" customHeight="1" s="1">
      <c r="B570" s="49" t="n"/>
      <c r="C570" s="146" t="n"/>
      <c r="D570" s="50" t="n"/>
      <c r="E570" s="19" t="n"/>
      <c r="F570" s="36" t="inlineStr">
        <is>
          <t>シーガルズ</t>
        </is>
      </c>
      <c r="G570" s="38" t="inlineStr">
        <is>
          <t>0-0</t>
        </is>
      </c>
      <c r="H570" s="75">
        <f>IF(G570="0-1","×",IF(G570="1-1","△",IF(G570="1-0","〇",IF(G570="2-0","〇",IF(G570="2-2","△",IF(G570="2-1","〇",IF(G570="0-0","△",IF(G570="3-0","○",IF(G570="4-0","○",IF(G570="4-1","○","×"))))))))))</f>
        <v/>
      </c>
      <c r="I570" s="58" t="inlineStr">
        <is>
          <t>TRM</t>
        </is>
      </c>
    </row>
    <row r="571" outlineLevel="1" ht="16.5" customFormat="1" customHeight="1" s="1">
      <c r="B571" s="63" t="n">
        <v>44668</v>
      </c>
      <c r="C571" s="145">
        <f>B571</f>
        <v/>
      </c>
      <c r="D571" s="140" t="inlineStr">
        <is>
          <t>ライオンズカップ</t>
        </is>
      </c>
      <c r="E571" s="25" t="inlineStr">
        <is>
          <t>はまゆう</t>
        </is>
      </c>
      <c r="F571" s="61" t="inlineStr">
        <is>
          <t>佐野ベアーズ</t>
        </is>
      </c>
      <c r="G571" s="32" t="inlineStr">
        <is>
          <t>8-0</t>
        </is>
      </c>
      <c r="H571" s="40" t="inlineStr">
        <is>
          <t>○</t>
        </is>
      </c>
      <c r="I571" s="54" t="n"/>
    </row>
    <row r="572" outlineLevel="1" ht="16.5" customFormat="1" customHeight="1" s="1">
      <c r="B572" s="46" t="n"/>
      <c r="C572" s="144" t="n"/>
      <c r="D572" s="140" t="n"/>
      <c r="E572" s="18" t="n"/>
      <c r="F572" s="61" t="inlineStr">
        <is>
          <t>三春</t>
        </is>
      </c>
      <c r="G572" s="35" t="inlineStr">
        <is>
          <t>1-0</t>
        </is>
      </c>
      <c r="H572" s="40">
        <f>IF(G573="0-1","×",IF(G573="1-1","△",IF(G573="1-0","〇",IF(G573="2-0","〇",IF(G573="2-2","△",IF(G573="2-1","〇",IF(G573="0-0","△",IF(G573="3-0","○","×"))))))))</f>
        <v/>
      </c>
      <c r="I572" s="56" t="inlineStr">
        <is>
          <t>TRM</t>
        </is>
      </c>
    </row>
    <row r="573" outlineLevel="1" ht="16.5" customFormat="1" customHeight="1" s="1">
      <c r="B573" s="49" t="n"/>
      <c r="C573" s="146" t="n"/>
      <c r="D573" s="50" t="n"/>
      <c r="E573" s="19" t="n"/>
      <c r="F573" s="74" t="inlineStr">
        <is>
          <t>三春</t>
        </is>
      </c>
      <c r="G573" s="38" t="inlineStr">
        <is>
          <t>3-0</t>
        </is>
      </c>
      <c r="H573" s="75">
        <f>IF(G573="0-1","×",IF(G573="1-1","△",IF(G573="1-0","〇",IF(G573="2-0","〇",IF(G573="2-2","△",IF(G573="2-1","〇",IF(G573="0-0","△",IF(G573="3-0","○","×"))))))))</f>
        <v/>
      </c>
      <c r="I573" s="58" t="inlineStr">
        <is>
          <t>TRM</t>
        </is>
      </c>
    </row>
    <row r="574" outlineLevel="1" ht="16.5" customFormat="1" customHeight="1" s="1">
      <c r="B574" s="46" t="n">
        <v>44653</v>
      </c>
      <c r="C574" s="144">
        <f>B574</f>
        <v/>
      </c>
      <c r="D574" s="140" t="inlineStr">
        <is>
          <t>TRM</t>
        </is>
      </c>
      <c r="E574" s="18" t="inlineStr">
        <is>
          <t>明浜小学校</t>
        </is>
      </c>
      <c r="F574" s="61" t="inlineStr">
        <is>
          <t>葉山JGK</t>
        </is>
      </c>
      <c r="G574" s="41" t="inlineStr">
        <is>
          <t>0-1</t>
        </is>
      </c>
      <c r="H574" s="40">
        <f>IF(G574="0-1","×",IF(G574="1-1","△",IF(G574="1-0","〇",IF(G574="2-0","〇",IF(G574="2-2","△",IF(G574="2-1","〇",IF(G574="0-0","△","×")))))))</f>
        <v/>
      </c>
      <c r="I574" s="62" t="n"/>
    </row>
    <row r="575" outlineLevel="1" ht="16.5" customFormat="1" customHeight="1" s="1">
      <c r="B575" s="46" t="n"/>
      <c r="C575" s="144" t="n"/>
      <c r="D575" s="140" t="n"/>
      <c r="E575" s="18" t="n"/>
      <c r="F575" s="61" t="inlineStr">
        <is>
          <t>葉山JGK</t>
        </is>
      </c>
      <c r="G575" s="35" t="inlineStr">
        <is>
          <t>0-0</t>
        </is>
      </c>
      <c r="H575" s="40">
        <f>IF(G575="0-1","×",IF(G575="1-1","△",IF(G575="1-0","〇",IF(G575="2-0","〇",IF(G575="2-2","△",IF(G575="2-1","〇",IF(G575="0-0","△","×")))))))</f>
        <v/>
      </c>
      <c r="I575" s="56" t="n"/>
    </row>
    <row r="576" outlineLevel="1" ht="16.5" customFormat="1" customHeight="1" s="1">
      <c r="B576" s="46" t="n"/>
      <c r="C576" s="144" t="n"/>
      <c r="D576" s="140" t="n"/>
      <c r="E576" s="18" t="n"/>
      <c r="F576" s="61" t="inlineStr">
        <is>
          <t>葉山JGK</t>
        </is>
      </c>
      <c r="G576" s="35" t="inlineStr">
        <is>
          <t>1-2</t>
        </is>
      </c>
      <c r="H576" s="40">
        <f>IF(G576="0-1","×",IF(G576="1-1","△",IF(G576="1-0","〇",IF(G576="2-0","〇",IF(G576="2-2","△",IF(G576="2-1","〇",IF(G576="0-0","△","×")))))))</f>
        <v/>
      </c>
      <c r="I576" s="56" t="n"/>
    </row>
    <row r="577" outlineLevel="1" ht="16.5" customFormat="1" customHeight="1" s="1">
      <c r="B577" s="46" t="n"/>
      <c r="C577" s="144" t="n"/>
      <c r="D577" s="140" t="n"/>
      <c r="E577" s="18" t="n"/>
      <c r="F577" s="61" t="inlineStr">
        <is>
          <t>葉山JGK</t>
        </is>
      </c>
      <c r="G577" s="35" t="inlineStr">
        <is>
          <t>1-0</t>
        </is>
      </c>
      <c r="H577" s="40">
        <f>IF(G577="0-1","×",IF(G577="1-1","△",IF(G577="1-0","〇",IF(G577="2-0","〇",IF(G577="2-2","△",IF(G577="2-1","〇",IF(G577="0-0","△","×")))))))</f>
        <v/>
      </c>
      <c r="I577" s="56" t="n"/>
    </row>
    <row r="578" outlineLevel="1" ht="16.5" customFormat="1" customHeight="1" s="1">
      <c r="B578" s="49" t="n"/>
      <c r="C578" s="146" t="n"/>
      <c r="D578" s="50" t="n"/>
      <c r="E578" s="19" t="n"/>
      <c r="F578" s="36" t="inlineStr">
        <is>
          <t>葉山JGK</t>
        </is>
      </c>
      <c r="G578" s="38" t="inlineStr">
        <is>
          <t>0-0</t>
        </is>
      </c>
      <c r="H578" s="75">
        <f>IF(G578="0-1","×",IF(G578="1-1","△",IF(G578="1-0","〇",IF(G578="2-0","〇",IF(G578="2-2","△",IF(G578="2-1","〇",IF(G578="0-0","△","×")))))))</f>
        <v/>
      </c>
      <c r="I578" s="58" t="n"/>
    </row>
    <row r="579" outlineLevel="1" ht="16.5" customFormat="1" customHeight="1" s="1">
      <c r="B579" s="63" t="n">
        <v>44647</v>
      </c>
      <c r="C579" s="145">
        <f>B579</f>
        <v/>
      </c>
      <c r="D579" s="140" t="inlineStr">
        <is>
          <t>TRM</t>
        </is>
      </c>
      <c r="E579" s="25" t="inlineStr">
        <is>
          <t>明浜小学校</t>
        </is>
      </c>
      <c r="F579" s="61" t="inlineStr">
        <is>
          <t>小坂</t>
        </is>
      </c>
      <c r="G579" s="32" t="inlineStr">
        <is>
          <t>2-0</t>
        </is>
      </c>
      <c r="H579" s="40">
        <f>IF(G579="0-1","×",IF(G579="1-1","△",IF(G579="1-0","〇",IF(G579="2-0","〇",IF(G579="2-2","△",IF(G579="2-1","〇",IF(G579="0-0","△","×")))))))</f>
        <v/>
      </c>
      <c r="I579" s="54" t="n"/>
    </row>
    <row r="580" outlineLevel="1" ht="16.5" customFormat="1" customHeight="1" s="1">
      <c r="B580" s="46" t="n"/>
      <c r="C580" s="144" t="n"/>
      <c r="D580" s="140" t="n"/>
      <c r="E580" s="18" t="n"/>
      <c r="F580" s="61" t="inlineStr">
        <is>
          <t>小坂</t>
        </is>
      </c>
      <c r="G580" s="35" t="inlineStr">
        <is>
          <t>0-0</t>
        </is>
      </c>
      <c r="H580" s="40">
        <f>IF(G580="0-1","×",IF(G580="1-1","△",IF(G580="1-0","〇",IF(G580="2-0","〇",IF(G580="2-2","△",IF(G580="2-1","〇",IF(G580="0-0","△","×")))))))</f>
        <v/>
      </c>
      <c r="I580" s="56" t="n"/>
    </row>
    <row r="581" outlineLevel="1" ht="16.5" customFormat="1" customHeight="1" s="1">
      <c r="B581" s="46" t="n"/>
      <c r="C581" s="144" t="n"/>
      <c r="D581" s="140" t="n"/>
      <c r="E581" s="18" t="n"/>
      <c r="F581" s="61" t="inlineStr">
        <is>
          <t>小坂</t>
        </is>
      </c>
      <c r="G581" s="35" t="inlineStr">
        <is>
          <t>3-0</t>
        </is>
      </c>
      <c r="H581" s="40">
        <f>IF(G581="0-1","×",IF(G581="1-1","△",IF(G581="1-0","〇",IF(G581="2-0","〇",IF(G581="2-2","△",IF(G581="2-1","〇",IF(G581="0-0","△",IF(G581="3-0","〇","×"))))))))</f>
        <v/>
      </c>
      <c r="I581" s="56" t="n"/>
    </row>
    <row r="582" outlineLevel="1" ht="16.5" customFormat="1" customHeight="1" s="1">
      <c r="B582" s="46" t="n"/>
      <c r="C582" s="144" t="n"/>
      <c r="D582" s="140" t="n"/>
      <c r="E582" s="18" t="n"/>
      <c r="F582" s="61" t="inlineStr">
        <is>
          <t>小坂</t>
        </is>
      </c>
      <c r="G582" s="35" t="inlineStr">
        <is>
          <t>2-0</t>
        </is>
      </c>
      <c r="H582" s="40">
        <f>IF(G582="0-1","×",IF(G582="1-1","△",IF(G582="1-0","〇",IF(G582="2-0","〇",IF(G582="2-2","△",IF(G582="2-1","〇",IF(G582="0-0","△",IF(G582="3-0","〇","×"))))))))</f>
        <v/>
      </c>
      <c r="I582" s="56" t="n"/>
    </row>
    <row r="583" outlineLevel="1" ht="16.5" customFormat="1" customHeight="1" s="1">
      <c r="B583" s="49" t="n"/>
      <c r="C583" s="146" t="n"/>
      <c r="D583" s="50" t="n"/>
      <c r="E583" s="19" t="n"/>
      <c r="F583" s="74" t="inlineStr">
        <is>
          <t>小坂</t>
        </is>
      </c>
      <c r="G583" s="38" t="inlineStr">
        <is>
          <t>2-0</t>
        </is>
      </c>
      <c r="H583" s="75">
        <f>IF(G583="0-1","×",IF(G583="1-1","△",IF(G583="1-0","〇",IF(G583="2-0","〇",IF(G583="2-2","△",IF(G583="2-1","〇",IF(G583="0-0","△","×")))))))</f>
        <v/>
      </c>
      <c r="I583" s="58" t="n"/>
    </row>
    <row r="584" outlineLevel="1" ht="16.5" customFormat="1" customHeight="1" s="1">
      <c r="B584" s="46" t="n">
        <v>44640</v>
      </c>
      <c r="C584" s="144">
        <f>B584</f>
        <v/>
      </c>
      <c r="D584" s="140" t="inlineStr">
        <is>
          <t>追浜杯</t>
        </is>
      </c>
      <c r="E584" s="18" t="inlineStr">
        <is>
          <t>追浜小学校</t>
        </is>
      </c>
      <c r="F584" s="61" t="inlineStr">
        <is>
          <t>シーガルズ</t>
        </is>
      </c>
      <c r="G584" s="41" t="inlineStr">
        <is>
          <t>2-0</t>
        </is>
      </c>
      <c r="H584" s="40">
        <f>IF(G584="0-1","×",IF(G584="1-1","△",IF(G584="1-0","〇",IF(G584="2-0","〇",IF(G584="2-2","△",IF(G584="2-1","〇",IF(G584="0-0","△","×")))))))</f>
        <v/>
      </c>
      <c r="I584" s="62" t="n"/>
    </row>
    <row r="585" outlineLevel="1" ht="16.5" customFormat="1" customHeight="1" s="1">
      <c r="B585" s="46" t="n"/>
      <c r="C585" s="144" t="n"/>
      <c r="D585" s="140" t="n"/>
      <c r="E585" s="18" t="n"/>
      <c r="F585" s="61" t="inlineStr">
        <is>
          <t>大豆戸</t>
        </is>
      </c>
      <c r="G585" s="35" t="inlineStr">
        <is>
          <t>1-0</t>
        </is>
      </c>
      <c r="H585" s="40">
        <f>IF(G585="0-1","×",IF(G585="1-1","△",IF(G585="1-0","〇",IF(G585="2-0","〇",IF(G585="2-2","△",IF(G585="2-1","〇",IF(G585="0-0","△","×")))))))</f>
        <v/>
      </c>
      <c r="I585" s="56" t="n"/>
    </row>
    <row r="586" outlineLevel="1" ht="16.5" customFormat="1" customHeight="1" s="1">
      <c r="B586" s="46" t="n"/>
      <c r="C586" s="144" t="n"/>
      <c r="D586" s="140" t="n"/>
      <c r="E586" s="18" t="n"/>
      <c r="F586" s="61" t="inlineStr">
        <is>
          <t>トリアネーロ町田</t>
        </is>
      </c>
      <c r="G586" s="35" t="inlineStr">
        <is>
          <t>1-2</t>
        </is>
      </c>
      <c r="H586" s="40">
        <f>IF(G586="0-1","×",IF(G586="1-1","△",IF(G586="1-0","〇",IF(G586="2-0","〇",IF(G586="2-2","△",IF(G586="2-1","〇",IF(G586="0-0","△","×")))))))</f>
        <v/>
      </c>
      <c r="I586" s="56" t="n"/>
    </row>
    <row r="587" outlineLevel="1" ht="16.5" customFormat="1" customHeight="1" s="1">
      <c r="B587" s="49" t="n"/>
      <c r="C587" s="146" t="n"/>
      <c r="D587" s="50" t="n"/>
      <c r="E587" s="19" t="n"/>
      <c r="F587" s="74" t="inlineStr">
        <is>
          <t>追浜FC</t>
        </is>
      </c>
      <c r="G587" s="38" t="inlineStr">
        <is>
          <t>2-1</t>
        </is>
      </c>
      <c r="H587" s="75">
        <f>IF(G587="0-1","×",IF(G587="1-1","△",IF(G587="1-0","〇",IF(G587="2-0","〇",IF(G587="2-2","△",IF(G587="2-1","〇",IF(G587="0-0","△","×")))))))</f>
        <v/>
      </c>
      <c r="I587" s="58" t="n"/>
    </row>
    <row r="588" outlineLevel="1" ht="16.5" customFormat="1" customHeight="1" s="1">
      <c r="B588" s="46" t="n">
        <v>44632</v>
      </c>
      <c r="C588" s="144">
        <f>B588</f>
        <v/>
      </c>
      <c r="D588" s="18" t="inlineStr">
        <is>
          <t>葉山町春季サッカー大会</t>
        </is>
      </c>
      <c r="E588" s="18" t="inlineStr">
        <is>
          <t>南郷上ノ山グラウンド</t>
        </is>
      </c>
      <c r="F588" s="61" t="inlineStr">
        <is>
          <t>湘南ルベントSC</t>
        </is>
      </c>
      <c r="G588" s="41" t="inlineStr">
        <is>
          <t>0-4</t>
        </is>
      </c>
      <c r="H588" s="40">
        <f>IF(G588="0-1","×",IF(G588="1-1","△",IF(G588="1-0","〇",IF(G588="2-0","〇",IF(G588="2-2","△",IF(G588="2-1","〇",IF(G588="0-0","△","×")))))))</f>
        <v/>
      </c>
      <c r="I588" s="62" t="n"/>
    </row>
    <row r="589" outlineLevel="1" ht="16.5" customFormat="1" customHeight="1" s="1">
      <c r="B589" s="46" t="n"/>
      <c r="C589" s="144" t="n"/>
      <c r="D589" s="18" t="n"/>
      <c r="E589" s="18" t="n"/>
      <c r="F589" s="55" t="inlineStr">
        <is>
          <t>葉山JGK白</t>
        </is>
      </c>
      <c r="G589" s="35" t="inlineStr">
        <is>
          <t>1-1</t>
        </is>
      </c>
      <c r="H589" s="40">
        <f>IF(G589="0-1","×",IF(G589="1-1","△",IF(G589="1-0","〇",IF(G589="2-0","〇",IF(G589="2-2","△",IF(G589="2-1","〇",IF(G589="0-0","△","×")))))))</f>
        <v/>
      </c>
      <c r="I589" s="56" t="n"/>
    </row>
    <row r="590" outlineLevel="1" ht="16.5" customFormat="1" customHeight="1" s="1">
      <c r="B590" s="49" t="n"/>
      <c r="C590" s="146" t="n"/>
      <c r="D590" s="19" t="n"/>
      <c r="E590" s="19" t="n"/>
      <c r="F590" s="57" t="inlineStr">
        <is>
          <t>綾南オレンジサッカー団</t>
        </is>
      </c>
      <c r="G590" s="38" t="inlineStr">
        <is>
          <t>7-0</t>
        </is>
      </c>
      <c r="H590" s="75" t="inlineStr">
        <is>
          <t>〇</t>
        </is>
      </c>
      <c r="I590" s="58" t="n"/>
    </row>
    <row r="591" outlineLevel="1" ht="16.5" customFormat="1" customHeight="1" s="1">
      <c r="B591" s="46" t="n">
        <v>44555</v>
      </c>
      <c r="C591" s="144">
        <f>B591</f>
        <v/>
      </c>
      <c r="D591" s="18" t="inlineStr">
        <is>
          <t>FFC杯</t>
        </is>
      </c>
      <c r="E591" s="18" t="inlineStr">
        <is>
          <t>船越小学校</t>
        </is>
      </c>
      <c r="F591" s="61" t="inlineStr">
        <is>
          <t>FC追浜</t>
        </is>
      </c>
      <c r="G591" s="41" t="inlineStr">
        <is>
          <t>3-0</t>
        </is>
      </c>
      <c r="H591" s="40" t="inlineStr">
        <is>
          <t>〇</t>
        </is>
      </c>
      <c r="I591" s="62" t="n"/>
    </row>
    <row r="592" outlineLevel="1" ht="16.5" customFormat="1" customHeight="1" s="1">
      <c r="B592" s="46" t="n"/>
      <c r="C592" s="144" t="n"/>
      <c r="D592" s="18" t="n"/>
      <c r="E592" s="18" t="n"/>
      <c r="F592" s="55" t="inlineStr">
        <is>
          <t>久里浜FC</t>
        </is>
      </c>
      <c r="G592" s="34" t="inlineStr">
        <is>
          <t>5-0</t>
        </is>
      </c>
      <c r="H592" s="34" t="inlineStr">
        <is>
          <t>〇</t>
        </is>
      </c>
      <c r="I592" s="56" t="n"/>
    </row>
    <row r="593" outlineLevel="1" ht="16.5" customFormat="1" customHeight="1" s="1">
      <c r="B593" s="46" t="n"/>
      <c r="C593" s="144" t="n"/>
      <c r="D593" s="19" t="n"/>
      <c r="E593" s="18" t="n"/>
      <c r="F593" s="57" t="inlineStr">
        <is>
          <t>逗子少年SC</t>
        </is>
      </c>
      <c r="G593" s="38" t="inlineStr">
        <is>
          <t>4-1</t>
        </is>
      </c>
      <c r="H593" s="37" t="inlineStr">
        <is>
          <t>○</t>
        </is>
      </c>
      <c r="I593" s="58" t="n"/>
    </row>
    <row r="594" outlineLevel="1" ht="16.5" customFormat="1" customHeight="1" s="1">
      <c r="B594" s="63" t="n">
        <v>44549</v>
      </c>
      <c r="C594" s="145">
        <f>B594</f>
        <v/>
      </c>
      <c r="D594" s="140" t="inlineStr">
        <is>
          <t>鴨居杯</t>
        </is>
      </c>
      <c r="E594" s="25" t="inlineStr">
        <is>
          <t>リーフスタジアム</t>
        </is>
      </c>
      <c r="F594" s="61" t="inlineStr">
        <is>
          <t>I.Oキッカーズ</t>
        </is>
      </c>
      <c r="G594" s="32" t="inlineStr">
        <is>
          <t>2-1</t>
        </is>
      </c>
      <c r="H594" s="31" t="inlineStr">
        <is>
          <t>△</t>
        </is>
      </c>
      <c r="I594" s="54" t="n"/>
    </row>
    <row r="595" outlineLevel="1" ht="16.5" customFormat="1" customHeight="1" s="1">
      <c r="B595" s="46" t="n"/>
      <c r="C595" s="144" t="n"/>
      <c r="D595" s="140" t="n"/>
      <c r="E595" s="18" t="n"/>
      <c r="F595" s="61" t="inlineStr">
        <is>
          <t>葉山JGK</t>
        </is>
      </c>
      <c r="G595" s="35" t="inlineStr">
        <is>
          <t>4-1</t>
        </is>
      </c>
      <c r="H595" s="34" t="inlineStr">
        <is>
          <t>○</t>
        </is>
      </c>
      <c r="I595" s="56" t="n"/>
    </row>
    <row r="596" outlineLevel="1" ht="16.5" customFormat="1" customHeight="1" s="1">
      <c r="B596" s="46" t="n"/>
      <c r="C596" s="144" t="n"/>
      <c r="D596" s="140" t="n"/>
      <c r="E596" s="18" t="n"/>
      <c r="F596" s="61" t="inlineStr">
        <is>
          <t>三春SC</t>
        </is>
      </c>
      <c r="G596" s="35" t="inlineStr">
        <is>
          <t>3-0</t>
        </is>
      </c>
      <c r="H596" s="34" t="inlineStr">
        <is>
          <t>○</t>
        </is>
      </c>
      <c r="I596" s="56" t="n"/>
    </row>
    <row r="597" outlineLevel="1" ht="16.5" customFormat="1" customHeight="1" s="1">
      <c r="B597" s="49" t="n"/>
      <c r="C597" s="146" t="n"/>
      <c r="D597" s="50" t="n"/>
      <c r="E597" s="19" t="n"/>
      <c r="F597" s="74" t="inlineStr">
        <is>
          <t>鴨居SC</t>
        </is>
      </c>
      <c r="G597" s="38" t="inlineStr">
        <is>
          <t>1-1</t>
        </is>
      </c>
      <c r="H597" s="37" t="inlineStr">
        <is>
          <t>×</t>
        </is>
      </c>
      <c r="I597" s="58" t="inlineStr">
        <is>
          <t>PK（2-3）</t>
        </is>
      </c>
    </row>
    <row r="598" outlineLevel="1" ht="16.5" customFormat="1" customHeight="1" s="1">
      <c r="B598" s="46" t="n">
        <v>44548</v>
      </c>
      <c r="C598" s="144">
        <f>B598</f>
        <v/>
      </c>
      <c r="D598" s="18" t="inlineStr">
        <is>
          <t>TRM</t>
        </is>
      </c>
      <c r="E598" s="18" t="inlineStr">
        <is>
          <t>はまゆう公園G</t>
        </is>
      </c>
      <c r="F598" s="61" t="inlineStr">
        <is>
          <t>船越FC</t>
        </is>
      </c>
      <c r="G598" s="41" t="inlineStr">
        <is>
          <t>8-0</t>
        </is>
      </c>
      <c r="H598" s="40" t="inlineStr">
        <is>
          <t>〇</t>
        </is>
      </c>
      <c r="I598" s="62" t="n"/>
    </row>
    <row r="599" outlineLevel="1" ht="16.5" customFormat="1" customHeight="1" s="1">
      <c r="B599" s="46" t="n"/>
      <c r="C599" s="144" t="n"/>
      <c r="D599" s="18" t="n"/>
      <c r="E599" s="18" t="n"/>
      <c r="F599" s="55" t="inlineStr">
        <is>
          <t>大津FC</t>
        </is>
      </c>
      <c r="G599" s="34" t="inlineStr">
        <is>
          <t>3-0</t>
        </is>
      </c>
      <c r="H599" s="40" t="inlineStr">
        <is>
          <t>〇</t>
        </is>
      </c>
      <c r="I599" s="56" t="n"/>
    </row>
    <row r="600" outlineLevel="1" ht="16.5" customFormat="1" customHeight="1" s="1">
      <c r="B600" s="49" t="n"/>
      <c r="C600" s="146" t="n"/>
      <c r="D600" s="19" t="n"/>
      <c r="E600" s="19" t="n"/>
      <c r="F600" s="36" t="inlineStr">
        <is>
          <t>たかとり</t>
        </is>
      </c>
      <c r="G600" s="37" t="inlineStr">
        <is>
          <t>7-0</t>
        </is>
      </c>
      <c r="H600" s="37" t="inlineStr">
        <is>
          <t>○</t>
        </is>
      </c>
      <c r="I600" s="58" t="n"/>
    </row>
    <row r="601" outlineLevel="1" ht="16.5" customFormat="1" customHeight="1" s="1">
      <c r="B601" s="46" t="n">
        <v>44541</v>
      </c>
      <c r="C601" s="144">
        <f>B601</f>
        <v/>
      </c>
      <c r="D601" s="18" t="inlineStr">
        <is>
          <t>横須賀かもめ杯</t>
        </is>
      </c>
      <c r="E601" s="18" t="inlineStr">
        <is>
          <t>森崎小学校</t>
        </is>
      </c>
      <c r="F601" s="61" t="inlineStr">
        <is>
          <t>大津FC</t>
        </is>
      </c>
      <c r="G601" s="41" t="inlineStr">
        <is>
          <t>5-0</t>
        </is>
      </c>
      <c r="H601" s="40" t="inlineStr">
        <is>
          <t>〇</t>
        </is>
      </c>
      <c r="I601" s="62" t="n"/>
    </row>
    <row r="602" outlineLevel="1" ht="16.5" customFormat="1" customHeight="1" s="1">
      <c r="B602" s="46" t="n"/>
      <c r="C602" s="144" t="n"/>
      <c r="D602" s="18" t="n"/>
      <c r="E602" s="18" t="n"/>
      <c r="F602" s="55" t="inlineStr">
        <is>
          <t>FC本郷</t>
        </is>
      </c>
      <c r="G602" s="34" t="inlineStr">
        <is>
          <t>0-1</t>
        </is>
      </c>
      <c r="H602" s="34" t="inlineStr">
        <is>
          <t>×</t>
        </is>
      </c>
      <c r="I602" s="56" t="n"/>
    </row>
    <row r="603" outlineLevel="1" ht="16.5" customFormat="1" customHeight="1" s="1">
      <c r="B603" s="49" t="n"/>
      <c r="C603" s="146" t="n"/>
      <c r="D603" s="19" t="n"/>
      <c r="E603" s="19" t="n"/>
      <c r="F603" s="36" t="inlineStr">
        <is>
          <t>I.Oキッカーズ</t>
        </is>
      </c>
      <c r="G603" s="37" t="inlineStr">
        <is>
          <t>3-0</t>
        </is>
      </c>
      <c r="H603" s="37" t="inlineStr">
        <is>
          <t>○</t>
        </is>
      </c>
      <c r="I603" s="58" t="n"/>
    </row>
    <row r="604" outlineLevel="1" ht="16.5" customFormat="1" customHeight="1" s="1">
      <c r="B604" s="63" t="n">
        <v>44521</v>
      </c>
      <c r="C604" s="145">
        <f>B604</f>
        <v/>
      </c>
      <c r="D604" s="140" t="inlineStr">
        <is>
          <t>TRM</t>
        </is>
      </c>
      <c r="E604" s="25" t="inlineStr">
        <is>
          <t>長浦小学校</t>
        </is>
      </c>
      <c r="F604" s="61" t="inlineStr">
        <is>
          <t>小松原</t>
        </is>
      </c>
      <c r="G604" s="32" t="inlineStr">
        <is>
          <t>1-0</t>
        </is>
      </c>
      <c r="H604" s="31" t="inlineStr">
        <is>
          <t>〇</t>
        </is>
      </c>
      <c r="I604" s="54" t="n"/>
    </row>
    <row r="605" outlineLevel="1" ht="16.5" customFormat="1" customHeight="1" s="1">
      <c r="B605" s="46" t="n"/>
      <c r="C605" s="144" t="n"/>
      <c r="D605" s="140" t="n"/>
      <c r="E605" s="18" t="n"/>
      <c r="F605" s="61" t="inlineStr">
        <is>
          <t>長浦</t>
        </is>
      </c>
      <c r="G605" s="35" t="inlineStr">
        <is>
          <t>0-0</t>
        </is>
      </c>
      <c r="H605" s="34" t="inlineStr">
        <is>
          <t>△</t>
        </is>
      </c>
      <c r="I605" s="56" t="n"/>
    </row>
    <row r="606" outlineLevel="1" ht="16.5" customFormat="1" customHeight="1" s="1">
      <c r="B606" s="46" t="n"/>
      <c r="C606" s="144" t="n"/>
      <c r="D606" s="140" t="n"/>
      <c r="E606" s="18" t="n"/>
      <c r="F606" s="61" t="inlineStr">
        <is>
          <t>小松原</t>
        </is>
      </c>
      <c r="G606" s="35" t="inlineStr">
        <is>
          <t>2-0</t>
        </is>
      </c>
      <c r="H606" s="34" t="inlineStr">
        <is>
          <t>○</t>
        </is>
      </c>
      <c r="I606" s="56" t="n"/>
    </row>
    <row r="607" outlineLevel="1" ht="16.5" customFormat="1" customHeight="1" s="1">
      <c r="B607" s="46" t="n"/>
      <c r="C607" s="144" t="n"/>
      <c r="D607" s="140" t="n"/>
      <c r="E607" s="18" t="n"/>
      <c r="F607" s="61" t="inlineStr">
        <is>
          <t>長浦</t>
        </is>
      </c>
      <c r="G607" s="44" t="inlineStr">
        <is>
          <t>3-1</t>
        </is>
      </c>
      <c r="H607" s="34" t="inlineStr">
        <is>
          <t>○</t>
        </is>
      </c>
      <c r="I607" s="60" t="n"/>
    </row>
    <row r="608" outlineLevel="1" ht="16.5" customFormat="1" customHeight="1" s="1">
      <c r="B608" s="49" t="n"/>
      <c r="C608" s="146" t="n"/>
      <c r="D608" s="50" t="n"/>
      <c r="E608" s="19" t="n"/>
      <c r="F608" s="36" t="inlineStr">
        <is>
          <t>小松原</t>
        </is>
      </c>
      <c r="G608" s="38" t="inlineStr">
        <is>
          <t>0-0</t>
        </is>
      </c>
      <c r="H608" s="37" t="inlineStr">
        <is>
          <t>△</t>
        </is>
      </c>
      <c r="I608" s="58" t="n"/>
    </row>
    <row r="609" outlineLevel="1" ht="16.5" customFormat="1" customHeight="1" s="1">
      <c r="B609" s="46" t="n">
        <v>44514</v>
      </c>
      <c r="C609" s="144">
        <f>B609</f>
        <v/>
      </c>
      <c r="D609" s="18" t="inlineStr">
        <is>
          <t>TRM</t>
        </is>
      </c>
      <c r="E609" s="18" t="inlineStr">
        <is>
          <t>はまゆう公園G</t>
        </is>
      </c>
      <c r="F609" s="61" t="inlineStr">
        <is>
          <t>シーガルズ</t>
        </is>
      </c>
      <c r="G609" s="41" t="inlineStr">
        <is>
          <t>1-0</t>
        </is>
      </c>
      <c r="H609" s="40" t="inlineStr">
        <is>
          <t>〇</t>
        </is>
      </c>
      <c r="I609" s="62" t="n"/>
    </row>
    <row r="610" outlineLevel="1" ht="16.5" customFormat="1" customHeight="1" s="1">
      <c r="B610" s="46" t="n"/>
      <c r="C610" s="144" t="n"/>
      <c r="D610" s="18" t="n"/>
      <c r="E610" s="18" t="n"/>
      <c r="F610" s="55" t="inlineStr">
        <is>
          <t>城北ファイターズ</t>
        </is>
      </c>
      <c r="G610" s="34" t="inlineStr">
        <is>
          <t>2-0</t>
        </is>
      </c>
      <c r="H610" s="34" t="inlineStr">
        <is>
          <t>○</t>
        </is>
      </c>
      <c r="I610" s="56" t="n"/>
    </row>
    <row r="611" outlineLevel="1" ht="16.5" customFormat="1" customHeight="1" s="1">
      <c r="B611" s="49" t="n"/>
      <c r="C611" s="146" t="n"/>
      <c r="D611" s="19" t="n"/>
      <c r="E611" s="19" t="n"/>
      <c r="F611" s="36" t="inlineStr">
        <is>
          <t>大楠少年サッカー友の会</t>
        </is>
      </c>
      <c r="G611" s="37" t="inlineStr">
        <is>
          <t>6-0</t>
        </is>
      </c>
      <c r="H611" s="37" t="inlineStr">
        <is>
          <t>○</t>
        </is>
      </c>
      <c r="I611" s="58" t="n"/>
    </row>
    <row r="612" outlineLevel="1" ht="16.5" customFormat="1" customHeight="1" s="1">
      <c r="B612" s="46" t="n">
        <v>44513</v>
      </c>
      <c r="C612" s="144">
        <f>B612</f>
        <v/>
      </c>
      <c r="D612" s="18" t="inlineStr">
        <is>
          <t>小坂杯</t>
        </is>
      </c>
      <c r="E612" s="18" t="inlineStr">
        <is>
          <t>小坂小学校</t>
        </is>
      </c>
      <c r="F612" s="61" t="inlineStr">
        <is>
          <t>ALL Z</t>
        </is>
      </c>
      <c r="G612" s="41" t="inlineStr">
        <is>
          <t>9-0</t>
        </is>
      </c>
      <c r="H612" s="40" t="inlineStr">
        <is>
          <t>〇</t>
        </is>
      </c>
      <c r="I612" s="62" t="n"/>
    </row>
    <row r="613" outlineLevel="1" ht="16.5" customFormat="1" customHeight="1" s="1">
      <c r="B613" s="46" t="n"/>
      <c r="C613" s="144" t="n"/>
      <c r="D613" s="18" t="n"/>
      <c r="E613" s="18" t="n"/>
      <c r="F613" s="55" t="inlineStr">
        <is>
          <t>FC小坂</t>
        </is>
      </c>
      <c r="G613" s="34" t="inlineStr">
        <is>
          <t>0-4</t>
        </is>
      </c>
      <c r="H613" s="34" t="inlineStr">
        <is>
          <t>×</t>
        </is>
      </c>
      <c r="I613" s="56" t="n"/>
    </row>
    <row r="614" outlineLevel="1" ht="16.5" customFormat="1" customHeight="1" s="1">
      <c r="B614" s="46" t="n"/>
      <c r="C614" s="144" t="n"/>
      <c r="D614" s="19" t="n"/>
      <c r="E614" s="18" t="n"/>
      <c r="F614" s="57" t="inlineStr">
        <is>
          <t>FC浜須賀</t>
        </is>
      </c>
      <c r="G614" s="37" t="inlineStr">
        <is>
          <t>3-3（PK3-2）</t>
        </is>
      </c>
      <c r="H614" s="37" t="inlineStr">
        <is>
          <t>○</t>
        </is>
      </c>
      <c r="I614" s="58" t="n"/>
    </row>
    <row r="615" outlineLevel="1" ht="16.5" customFormat="1" customHeight="1" s="1">
      <c r="B615" s="63" t="n">
        <v>44507</v>
      </c>
      <c r="C615" s="145">
        <f>B615</f>
        <v/>
      </c>
      <c r="D615" s="140" t="inlineStr">
        <is>
          <t>大津杯</t>
        </is>
      </c>
      <c r="E615" s="25" t="inlineStr">
        <is>
          <t>横須賀市立根岸小学校</t>
        </is>
      </c>
      <c r="F615" s="61" t="inlineStr">
        <is>
          <t>I.Oキッカーズ</t>
        </is>
      </c>
      <c r="G615" s="32" t="inlineStr">
        <is>
          <t>2-1</t>
        </is>
      </c>
      <c r="H615" s="31" t="inlineStr">
        <is>
          <t>〇</t>
        </is>
      </c>
      <c r="I615" s="54" t="n"/>
    </row>
    <row r="616" outlineLevel="1" ht="16.5" customFormat="1" customHeight="1" s="1">
      <c r="B616" s="46" t="n"/>
      <c r="C616" s="144" t="n"/>
      <c r="D616" s="140" t="n"/>
      <c r="E616" s="18" t="n"/>
      <c r="F616" s="61" t="inlineStr">
        <is>
          <t>三浦岬陽SC</t>
        </is>
      </c>
      <c r="G616" s="35" t="inlineStr">
        <is>
          <t>5-1</t>
        </is>
      </c>
      <c r="H616" s="34" t="inlineStr">
        <is>
          <t>○</t>
        </is>
      </c>
      <c r="I616" s="56" t="n"/>
    </row>
    <row r="617" outlineLevel="1" ht="16.5" customFormat="1" customHeight="1" s="1">
      <c r="B617" s="46" t="n"/>
      <c r="C617" s="144" t="n"/>
      <c r="D617" s="140" t="n"/>
      <c r="E617" s="18" t="n"/>
      <c r="F617" s="61" t="inlineStr">
        <is>
          <t>久里浜FC</t>
        </is>
      </c>
      <c r="G617" s="35" t="inlineStr">
        <is>
          <t>8-0</t>
        </is>
      </c>
      <c r="H617" s="34" t="inlineStr">
        <is>
          <t>○</t>
        </is>
      </c>
      <c r="I617" s="56" t="n"/>
    </row>
    <row r="618" outlineLevel="1" ht="16.5" customFormat="1" customHeight="1" s="1">
      <c r="B618" s="49" t="n"/>
      <c r="C618" s="146" t="n"/>
      <c r="D618" s="50" t="n"/>
      <c r="E618" s="19" t="n"/>
      <c r="F618" s="74" t="inlineStr">
        <is>
          <t>駒林SC</t>
        </is>
      </c>
      <c r="G618" s="38" t="inlineStr">
        <is>
          <t>0-0</t>
        </is>
      </c>
      <c r="H618" s="37" t="inlineStr">
        <is>
          <t>×</t>
        </is>
      </c>
      <c r="I618" s="58" t="inlineStr">
        <is>
          <t>PK（5-6）</t>
        </is>
      </c>
    </row>
    <row r="619" outlineLevel="1" ht="16.5" customFormat="1" customHeight="1" s="1">
      <c r="A619" s="46" t="n">
        <v>44304</v>
      </c>
      <c r="B619" s="63" t="n">
        <v>44503</v>
      </c>
      <c r="C619" s="145">
        <f>B619</f>
        <v/>
      </c>
      <c r="D619" s="25" t="inlineStr">
        <is>
          <t>アネスト岩田ミニカップ</t>
        </is>
      </c>
      <c r="E619" s="25" t="inlineStr">
        <is>
          <t>新横浜フットボールパーク</t>
        </is>
      </c>
      <c r="F619" s="39" t="inlineStr">
        <is>
          <t>桜丘SC</t>
        </is>
      </c>
      <c r="G619" s="32" t="inlineStr">
        <is>
          <t>2-1</t>
        </is>
      </c>
      <c r="H619" s="31" t="inlineStr">
        <is>
          <t>○</t>
        </is>
      </c>
      <c r="I619" s="54" t="n"/>
      <c r="K619" s="140" t="n"/>
    </row>
    <row r="620" outlineLevel="1" ht="16.5" customFormat="1" customHeight="1" s="1">
      <c r="A620" s="46" t="n"/>
      <c r="B620" s="46" t="n"/>
      <c r="C620" s="144" t="n"/>
      <c r="D620" s="18" t="n"/>
      <c r="E620" s="18" t="n"/>
      <c r="F620" s="33" t="inlineStr">
        <is>
          <t>YFM北エリア②</t>
        </is>
      </c>
      <c r="G620" s="35" t="inlineStr">
        <is>
          <t>4-2</t>
        </is>
      </c>
      <c r="H620" s="34" t="inlineStr">
        <is>
          <t>○</t>
        </is>
      </c>
      <c r="I620" s="56" t="n"/>
      <c r="K620" s="140" t="n"/>
    </row>
    <row r="621" outlineLevel="1" ht="16.5" customFormat="1" customHeight="1" s="1">
      <c r="A621" s="46" t="n"/>
      <c r="B621" s="144" t="n"/>
      <c r="C621" s="140" t="n"/>
      <c r="D621" s="18" t="n"/>
      <c r="E621" s="18" t="n"/>
      <c r="F621" s="33" t="inlineStr">
        <is>
          <t>YFM中央エリア②</t>
        </is>
      </c>
      <c r="G621" s="35" t="inlineStr">
        <is>
          <t>3-2</t>
        </is>
      </c>
      <c r="H621" s="34" t="inlineStr">
        <is>
          <t>○</t>
        </is>
      </c>
      <c r="I621" s="56" t="n"/>
      <c r="K621" s="140" t="n"/>
    </row>
    <row r="622" outlineLevel="1" ht="16.5" customFormat="1" customHeight="1" s="1">
      <c r="A622" s="49" t="n"/>
      <c r="B622" s="144" t="n"/>
      <c r="C622" s="140" t="n"/>
      <c r="D622" s="18" t="n"/>
      <c r="E622" s="18" t="n"/>
      <c r="F622" s="33" t="inlineStr">
        <is>
          <t>太尾FC</t>
        </is>
      </c>
      <c r="G622" s="35" t="inlineStr">
        <is>
          <t>2-2</t>
        </is>
      </c>
      <c r="H622" s="34" t="inlineStr">
        <is>
          <t>○</t>
        </is>
      </c>
      <c r="I622" s="56" t="n"/>
      <c r="K622" s="141" t="n"/>
    </row>
    <row r="623" outlineLevel="1" ht="16.5" customFormat="1" customHeight="1" s="1">
      <c r="B623" s="49" t="n"/>
      <c r="C623" s="146" t="n"/>
      <c r="D623" s="50" t="n"/>
      <c r="E623" s="19" t="n"/>
      <c r="F623" s="36" t="inlineStr">
        <is>
          <t>YFM中央エリア①</t>
        </is>
      </c>
      <c r="G623" s="38" t="inlineStr">
        <is>
          <t>3-0</t>
        </is>
      </c>
      <c r="H623" s="37" t="inlineStr">
        <is>
          <t>○</t>
        </is>
      </c>
      <c r="I623" s="58" t="n"/>
      <c r="K623" s="141" t="n"/>
    </row>
    <row r="624" outlineLevel="1" ht="16.5" customFormat="1" customHeight="1" s="1">
      <c r="B624" s="46" t="n">
        <v>44492</v>
      </c>
      <c r="C624" s="144">
        <f>B624</f>
        <v/>
      </c>
      <c r="D624" s="140" t="inlineStr">
        <is>
          <t>TRM</t>
        </is>
      </c>
      <c r="E624" s="18" t="inlineStr">
        <is>
          <t>鴨居小学校</t>
        </is>
      </c>
      <c r="F624" s="61" t="inlineStr">
        <is>
          <t>城北ファイターズ</t>
        </is>
      </c>
      <c r="G624" s="41" t="inlineStr">
        <is>
          <t>7-0</t>
        </is>
      </c>
      <c r="H624" s="40" t="inlineStr">
        <is>
          <t>〇</t>
        </is>
      </c>
      <c r="I624" s="62" t="n"/>
      <c r="K624" s="141" t="n"/>
    </row>
    <row r="625" outlineLevel="1" ht="16.5" customFormat="1" customHeight="1" s="1">
      <c r="B625" s="46" t="n"/>
      <c r="C625" s="144" t="n"/>
      <c r="D625" s="140" t="n"/>
      <c r="E625" s="18" t="n"/>
      <c r="F625" s="55" t="inlineStr">
        <is>
          <t>高坂</t>
        </is>
      </c>
      <c r="G625" s="34" t="inlineStr">
        <is>
          <t>2-0</t>
        </is>
      </c>
      <c r="H625" s="34" t="inlineStr">
        <is>
          <t>○</t>
        </is>
      </c>
      <c r="I625" s="56" t="n"/>
      <c r="K625" s="141" t="n"/>
    </row>
    <row r="626" ht="16.5" customFormat="1" customHeight="1" s="1">
      <c r="B626" s="46" t="n"/>
      <c r="C626" s="144" t="n"/>
      <c r="D626" s="140" t="n"/>
      <c r="E626" s="18" t="n"/>
      <c r="F626" s="57" t="inlineStr">
        <is>
          <t>高坂</t>
        </is>
      </c>
      <c r="G626" s="37" t="inlineStr">
        <is>
          <t>2-0</t>
        </is>
      </c>
      <c r="H626" s="37" t="inlineStr">
        <is>
          <t>○</t>
        </is>
      </c>
      <c r="I626" s="58" t="n"/>
      <c r="K626" s="141" t="n"/>
    </row>
    <row r="627" ht="16.5" customFormat="1" customHeight="1" s="1">
      <c r="B627" s="63" t="n">
        <v>44478</v>
      </c>
      <c r="C627" s="145">
        <f>B627</f>
        <v/>
      </c>
      <c r="D627" s="25" t="inlineStr">
        <is>
          <t>TRM</t>
        </is>
      </c>
      <c r="E627" s="25" t="inlineStr">
        <is>
          <t>はまゆう公園G</t>
        </is>
      </c>
      <c r="F627" s="39" t="inlineStr">
        <is>
          <t>TADO</t>
        </is>
      </c>
      <c r="G627" s="32" t="inlineStr">
        <is>
          <t>3-0</t>
        </is>
      </c>
      <c r="H627" s="31" t="inlineStr">
        <is>
          <t>○</t>
        </is>
      </c>
      <c r="I627" s="54" t="n"/>
      <c r="K627" s="141" t="n"/>
    </row>
    <row r="628" ht="16.5" customFormat="1" customHeight="1" s="1">
      <c r="B628" s="46" t="n"/>
      <c r="C628" s="144" t="n"/>
      <c r="D628" s="18" t="n"/>
      <c r="E628" s="18" t="n"/>
      <c r="F628" s="33" t="inlineStr">
        <is>
          <t>三春SC</t>
        </is>
      </c>
      <c r="G628" s="35" t="inlineStr">
        <is>
          <t>1-0</t>
        </is>
      </c>
      <c r="H628" s="34" t="inlineStr">
        <is>
          <t>○</t>
        </is>
      </c>
      <c r="I628" s="56" t="n"/>
      <c r="K628" s="141" t="n"/>
    </row>
    <row r="629" ht="16.5" customFormat="1" customHeight="1" s="1">
      <c r="B629" s="144" t="n"/>
      <c r="C629" s="140" t="n"/>
      <c r="D629" s="18" t="n"/>
      <c r="E629" s="18" t="n"/>
      <c r="F629" s="33" t="inlineStr">
        <is>
          <t>TADO</t>
        </is>
      </c>
      <c r="G629" s="35" t="inlineStr">
        <is>
          <t>6-0</t>
        </is>
      </c>
      <c r="H629" s="34" t="inlineStr">
        <is>
          <t>○</t>
        </is>
      </c>
      <c r="I629" s="56" t="n"/>
      <c r="K629" s="141" t="n"/>
    </row>
    <row r="630" ht="16.5" customFormat="1" customHeight="1" s="1">
      <c r="B630" s="144" t="n"/>
      <c r="C630" s="140" t="n"/>
      <c r="D630" s="18" t="n"/>
      <c r="E630" s="18" t="n"/>
      <c r="F630" s="33" t="inlineStr">
        <is>
          <t>三春SC</t>
        </is>
      </c>
      <c r="G630" s="35" t="inlineStr">
        <is>
          <t>1-0</t>
        </is>
      </c>
      <c r="H630" s="34" t="inlineStr">
        <is>
          <t>○</t>
        </is>
      </c>
      <c r="I630" s="56" t="n"/>
      <c r="K630" s="141" t="n"/>
    </row>
    <row r="631" ht="16.5" customFormat="1" customHeight="1" s="1">
      <c r="B631" s="46" t="n"/>
      <c r="C631" s="144" t="n"/>
      <c r="D631" s="140" t="n"/>
      <c r="E631" s="18" t="n"/>
      <c r="F631" s="33" t="inlineStr">
        <is>
          <t>TADO</t>
        </is>
      </c>
      <c r="G631" s="35" t="inlineStr">
        <is>
          <t>6-0</t>
        </is>
      </c>
      <c r="H631" s="34" t="inlineStr">
        <is>
          <t>○</t>
        </is>
      </c>
      <c r="I631" s="56" t="n"/>
      <c r="K631" s="141" t="n"/>
    </row>
    <row r="632" ht="16.5" customFormat="1" customHeight="1" s="1">
      <c r="B632" s="46" t="n"/>
      <c r="C632" s="144" t="n"/>
      <c r="D632" s="140" t="n"/>
      <c r="E632" s="18" t="n"/>
      <c r="F632" s="33" t="inlineStr">
        <is>
          <t>追浜</t>
        </is>
      </c>
      <c r="G632" s="35" t="inlineStr">
        <is>
          <t>1-0</t>
        </is>
      </c>
      <c r="H632" s="34" t="inlineStr">
        <is>
          <t>○</t>
        </is>
      </c>
      <c r="I632" s="56" t="n"/>
      <c r="K632" s="141" t="n"/>
    </row>
    <row r="633" ht="16.5" customFormat="1" customHeight="1" s="1">
      <c r="B633" s="49" t="n"/>
      <c r="C633" s="146" t="n"/>
      <c r="D633" s="50" t="n"/>
      <c r="E633" s="19" t="n"/>
      <c r="F633" s="36" t="inlineStr">
        <is>
          <t>シーガルズ</t>
        </is>
      </c>
      <c r="G633" s="38" t="inlineStr">
        <is>
          <t>1-0</t>
        </is>
      </c>
      <c r="H633" s="37" t="inlineStr">
        <is>
          <t>○</t>
        </is>
      </c>
      <c r="I633" s="58" t="n"/>
      <c r="K633" s="141" t="n"/>
    </row>
    <row r="634" ht="16.5" customFormat="1" customHeight="1" s="1">
      <c r="B634" s="46" t="n">
        <v>44417</v>
      </c>
      <c r="C634" s="144">
        <f>B634</f>
        <v/>
      </c>
      <c r="D634" s="140" t="inlineStr">
        <is>
          <t>スーパーリーグ</t>
        </is>
      </c>
      <c r="E634" s="18" t="inlineStr">
        <is>
          <t>横須賀市立鴨居中学校</t>
        </is>
      </c>
      <c r="F634" s="61" t="inlineStr">
        <is>
          <t>I.Oキッカーズ</t>
        </is>
      </c>
      <c r="G634" s="41" t="inlineStr">
        <is>
          <t>0-2</t>
        </is>
      </c>
      <c r="H634" s="40" t="inlineStr">
        <is>
          <t>×</t>
        </is>
      </c>
      <c r="I634" s="62" t="n"/>
      <c r="K634" s="141" t="n"/>
    </row>
    <row r="635" ht="16.5" customFormat="1" customHeight="1" s="1">
      <c r="B635" s="49" t="n"/>
      <c r="C635" s="146" t="n"/>
      <c r="D635" s="50" t="n"/>
      <c r="E635" s="19" t="n"/>
      <c r="F635" s="74" t="inlineStr">
        <is>
          <t>鴨居</t>
        </is>
      </c>
      <c r="G635" s="38" t="inlineStr">
        <is>
          <t>0-1</t>
        </is>
      </c>
      <c r="H635" s="37" t="inlineStr">
        <is>
          <t>×</t>
        </is>
      </c>
      <c r="I635" s="58" t="inlineStr">
        <is>
          <t>TRM</t>
        </is>
      </c>
      <c r="K635" s="141" t="n"/>
    </row>
    <row r="636" ht="16.5" customFormat="1" customHeight="1" s="1">
      <c r="B636" s="46" t="n">
        <v>44408</v>
      </c>
      <c r="C636" s="144">
        <f>B636</f>
        <v/>
      </c>
      <c r="D636" s="140" t="inlineStr">
        <is>
          <t>久里浜杯</t>
        </is>
      </c>
      <c r="E636" s="18" t="inlineStr">
        <is>
          <t>横須賀市立久里浜小学校</t>
        </is>
      </c>
      <c r="F636" s="61" t="inlineStr">
        <is>
          <t>追浜</t>
        </is>
      </c>
      <c r="G636" s="41" t="inlineStr">
        <is>
          <t>3-1</t>
        </is>
      </c>
      <c r="H636" s="40" t="inlineStr">
        <is>
          <t>〇</t>
        </is>
      </c>
      <c r="I636" s="62" t="n"/>
      <c r="K636" s="141" t="n"/>
    </row>
    <row r="637" ht="16.5" customFormat="1" customHeight="1" s="1">
      <c r="B637" s="46" t="n"/>
      <c r="C637" s="144" t="n"/>
      <c r="D637" s="140" t="n"/>
      <c r="E637" s="18" t="n"/>
      <c r="F637" s="61" t="inlineStr">
        <is>
          <t>船越</t>
        </is>
      </c>
      <c r="G637" s="35" t="inlineStr">
        <is>
          <t>6-0</t>
        </is>
      </c>
      <c r="H637" s="34" t="inlineStr">
        <is>
          <t>○</t>
        </is>
      </c>
      <c r="I637" s="56" t="n"/>
      <c r="K637" s="141" t="n"/>
    </row>
    <row r="638" ht="16.5" customFormat="1" customHeight="1" s="1">
      <c r="B638" s="46" t="n"/>
      <c r="C638" s="144" t="n"/>
      <c r="D638" s="140" t="n"/>
      <c r="E638" s="18" t="n"/>
      <c r="F638" s="61" t="inlineStr">
        <is>
          <t>久里浜FC</t>
        </is>
      </c>
      <c r="G638" s="35" t="inlineStr">
        <is>
          <t>11-0</t>
        </is>
      </c>
      <c r="H638" s="34" t="inlineStr">
        <is>
          <t>○</t>
        </is>
      </c>
      <c r="I638" s="56" t="n"/>
      <c r="K638" s="141" t="n"/>
    </row>
    <row r="639" ht="16.5" customFormat="1" customHeight="1" s="1">
      <c r="B639" s="49" t="n"/>
      <c r="C639" s="146" t="n"/>
      <c r="D639" s="50" t="n"/>
      <c r="E639" s="19" t="n"/>
      <c r="F639" s="74" t="inlineStr">
        <is>
          <t>FCSS</t>
        </is>
      </c>
      <c r="G639" s="38" t="inlineStr">
        <is>
          <t>13-1</t>
        </is>
      </c>
      <c r="H639" s="37" t="inlineStr">
        <is>
          <t>○</t>
        </is>
      </c>
      <c r="I639" s="58" t="n"/>
      <c r="K639" s="141" t="n"/>
    </row>
    <row r="640" ht="16.5" customFormat="1" customHeight="1" s="1">
      <c r="B640" s="46" t="n">
        <v>44394</v>
      </c>
      <c r="C640" s="145">
        <f>B640</f>
        <v/>
      </c>
      <c r="D640" s="140" t="inlineStr">
        <is>
          <t>明浜杯</t>
        </is>
      </c>
      <c r="E640" s="25" t="inlineStr">
        <is>
          <t>横須賀市立明浜小学校</t>
        </is>
      </c>
      <c r="F640" s="61" t="inlineStr">
        <is>
          <t>鴨居SC</t>
        </is>
      </c>
      <c r="G640" s="32" t="inlineStr">
        <is>
          <t>2-1</t>
        </is>
      </c>
      <c r="H640" s="31" t="inlineStr">
        <is>
          <t>〇</t>
        </is>
      </c>
      <c r="I640" s="54" t="n"/>
      <c r="K640" s="141" t="n"/>
    </row>
    <row r="641" ht="16.5" customFormat="1" customHeight="1" s="1">
      <c r="B641" s="46" t="n"/>
      <c r="C641" s="144" t="n"/>
      <c r="D641" s="140" t="n"/>
      <c r="E641" s="18" t="n"/>
      <c r="F641" s="61" t="inlineStr">
        <is>
          <t>ALL Z</t>
        </is>
      </c>
      <c r="G641" s="35" t="inlineStr">
        <is>
          <t>1-0</t>
        </is>
      </c>
      <c r="H641" s="34" t="inlineStr">
        <is>
          <t>○</t>
        </is>
      </c>
      <c r="I641" s="56" t="n"/>
      <c r="K641" s="141" t="n"/>
    </row>
    <row r="642" ht="16.5" customFormat="1" customHeight="1" s="1">
      <c r="B642" s="46" t="n"/>
      <c r="C642" s="144" t="n"/>
      <c r="D642" s="140" t="n"/>
      <c r="E642" s="18" t="n"/>
      <c r="F642" s="61" t="inlineStr">
        <is>
          <t>津久井ペガサス</t>
        </is>
      </c>
      <c r="G642" s="35" t="inlineStr">
        <is>
          <t>1-0</t>
        </is>
      </c>
      <c r="H642" s="34" t="inlineStr">
        <is>
          <t>○</t>
        </is>
      </c>
      <c r="I642" s="56" t="n"/>
      <c r="K642" s="141" t="n"/>
    </row>
    <row r="643" ht="16.5" customFormat="1" customHeight="1" s="1">
      <c r="B643" s="49" t="n"/>
      <c r="C643" s="146" t="n"/>
      <c r="D643" s="50" t="n"/>
      <c r="E643" s="19" t="n"/>
      <c r="F643" s="74" t="inlineStr">
        <is>
          <t>葉山JGK</t>
        </is>
      </c>
      <c r="G643" s="38" t="inlineStr">
        <is>
          <t>4-0</t>
        </is>
      </c>
      <c r="H643" s="37" t="inlineStr">
        <is>
          <t>○</t>
        </is>
      </c>
      <c r="I643" s="58" t="n"/>
      <c r="K643" s="141" t="n"/>
    </row>
    <row r="644" ht="16.5" customFormat="1" customHeight="1" s="1">
      <c r="B644" s="46" t="n">
        <v>44387</v>
      </c>
      <c r="C644" s="144">
        <f>B644</f>
        <v/>
      </c>
      <c r="D644" s="140" t="inlineStr">
        <is>
          <t>スーパーリーグ</t>
        </is>
      </c>
      <c r="E644" s="18" t="inlineStr">
        <is>
          <t>高坂小学校</t>
        </is>
      </c>
      <c r="F644" s="30" t="inlineStr">
        <is>
          <t>高坂</t>
        </is>
      </c>
      <c r="G644" s="41" t="inlineStr">
        <is>
          <t>1-0</t>
        </is>
      </c>
      <c r="H644" s="40" t="inlineStr">
        <is>
          <t>〇</t>
        </is>
      </c>
      <c r="I644" s="62" t="n"/>
      <c r="K644" s="141" t="n"/>
    </row>
    <row r="645" ht="16.5" customFormat="1" customHeight="1" s="1">
      <c r="B645" s="46" t="n"/>
      <c r="C645" s="144" t="n"/>
      <c r="D645" s="140" t="n"/>
      <c r="E645" s="18" t="n"/>
      <c r="F645" s="39" t="inlineStr">
        <is>
          <t>三春SC</t>
        </is>
      </c>
      <c r="G645" s="35" t="inlineStr">
        <is>
          <t>0-1</t>
        </is>
      </c>
      <c r="H645" s="34" t="inlineStr">
        <is>
          <t>×</t>
        </is>
      </c>
      <c r="I645" s="56" t="inlineStr">
        <is>
          <t>TRM</t>
        </is>
      </c>
      <c r="K645" s="141" t="n"/>
    </row>
    <row r="646" ht="16.5" customHeight="1">
      <c r="B646" s="46" t="n"/>
      <c r="C646" s="144" t="n"/>
      <c r="E646" s="18" t="n"/>
      <c r="F646" s="39" t="inlineStr">
        <is>
          <t>高坂</t>
        </is>
      </c>
      <c r="G646" s="35" t="inlineStr">
        <is>
          <t>2-0</t>
        </is>
      </c>
      <c r="H646" s="34" t="inlineStr">
        <is>
          <t>○</t>
        </is>
      </c>
      <c r="I646" s="56" t="inlineStr">
        <is>
          <t>TRM</t>
        </is>
      </c>
      <c r="K646" s="141" t="n"/>
    </row>
    <row r="647">
      <c r="B647" s="46" t="n"/>
      <c r="C647" s="144" t="n"/>
      <c r="E647" s="18" t="n"/>
      <c r="F647" s="33" t="inlineStr">
        <is>
          <t>三春SC</t>
        </is>
      </c>
      <c r="G647" s="35" t="inlineStr">
        <is>
          <t>0-0</t>
        </is>
      </c>
      <c r="H647" s="34" t="inlineStr">
        <is>
          <t>△</t>
        </is>
      </c>
      <c r="I647" s="56" t="inlineStr">
        <is>
          <t>TRM</t>
        </is>
      </c>
      <c r="K647" s="141" t="n"/>
    </row>
    <row r="648">
      <c r="B648" s="46" t="n"/>
      <c r="C648" s="144" t="n"/>
      <c r="E648" s="18" t="n"/>
      <c r="F648" s="36" t="inlineStr">
        <is>
          <t>高坂</t>
        </is>
      </c>
      <c r="G648" s="38" t="inlineStr">
        <is>
          <t>0-0</t>
        </is>
      </c>
      <c r="H648" s="34" t="inlineStr">
        <is>
          <t>△</t>
        </is>
      </c>
      <c r="I648" s="58" t="inlineStr">
        <is>
          <t>TRM</t>
        </is>
      </c>
      <c r="K648" s="141" t="n"/>
    </row>
    <row r="649" customFormat="1" s="141">
      <c r="B649" s="63" t="n">
        <v>44374</v>
      </c>
      <c r="C649" s="145">
        <f>B649</f>
        <v/>
      </c>
      <c r="D649" s="25" t="inlineStr">
        <is>
          <t>TRM</t>
        </is>
      </c>
      <c r="E649" s="25" t="inlineStr">
        <is>
          <t>横須賀市立明浜小学校</t>
        </is>
      </c>
      <c r="F649" s="25" t="n"/>
      <c r="G649" s="32" t="inlineStr">
        <is>
          <t>3-0</t>
        </is>
      </c>
      <c r="H649" s="31" t="inlineStr">
        <is>
          <t>○</t>
        </is>
      </c>
      <c r="I649" s="54" t="n"/>
    </row>
    <row r="650" customFormat="1" s="141">
      <c r="B650" s="46" t="n"/>
      <c r="C650" s="144" t="n"/>
      <c r="D650" s="18" t="n"/>
      <c r="E650" s="18" t="n"/>
      <c r="F650" s="18" t="n"/>
      <c r="G650" s="35" t="inlineStr">
        <is>
          <t>1-0</t>
        </is>
      </c>
      <c r="H650" s="34" t="inlineStr">
        <is>
          <t>○</t>
        </is>
      </c>
      <c r="I650" s="56" t="n"/>
    </row>
    <row r="651" customFormat="1" s="141">
      <c r="B651" s="144" t="n"/>
      <c r="C651" s="140" t="n"/>
      <c r="D651" s="18" t="n"/>
      <c r="E651" s="18" t="n"/>
      <c r="F651" s="18" t="inlineStr">
        <is>
          <t>三春SC</t>
        </is>
      </c>
      <c r="G651" s="35" t="inlineStr">
        <is>
          <t>0-0</t>
        </is>
      </c>
      <c r="H651" s="34" t="inlineStr">
        <is>
          <t>△</t>
        </is>
      </c>
      <c r="I651" s="56" t="n"/>
    </row>
    <row r="652" customFormat="1" s="141">
      <c r="B652" s="144" t="n"/>
      <c r="C652" s="140" t="n"/>
      <c r="D652" s="18" t="n"/>
      <c r="E652" s="18" t="n"/>
      <c r="F652" s="18" t="n"/>
      <c r="G652" s="35" t="inlineStr">
        <is>
          <t>4-0</t>
        </is>
      </c>
      <c r="H652" s="34" t="inlineStr">
        <is>
          <t>○</t>
        </is>
      </c>
      <c r="I652" s="56" t="n"/>
    </row>
    <row r="653" customFormat="1" s="141">
      <c r="B653" s="49" t="n"/>
      <c r="C653" s="146" t="n"/>
      <c r="D653" s="50" t="n"/>
      <c r="E653" s="19" t="n"/>
      <c r="F653" s="19" t="n"/>
      <c r="G653" s="38" t="inlineStr">
        <is>
          <t>1-0</t>
        </is>
      </c>
      <c r="H653" s="37" t="inlineStr">
        <is>
          <t>○</t>
        </is>
      </c>
      <c r="I653" s="58" t="n"/>
    </row>
    <row r="654" customFormat="1" s="141">
      <c r="B654" s="49" t="n">
        <v>44360</v>
      </c>
      <c r="C654" s="146">
        <f>B654</f>
        <v/>
      </c>
      <c r="D654" s="50" t="inlineStr">
        <is>
          <t>スーパーリーグ</t>
        </is>
      </c>
      <c r="E654" s="19" t="inlineStr">
        <is>
          <t>横須賀リーフスタジアム</t>
        </is>
      </c>
      <c r="F654" s="74" t="inlineStr">
        <is>
          <t>大楠少年サッカー友の会</t>
        </is>
      </c>
      <c r="G654" s="76" t="inlineStr">
        <is>
          <t>1-1</t>
        </is>
      </c>
      <c r="H654" s="75" t="inlineStr">
        <is>
          <t>△</t>
        </is>
      </c>
      <c r="I654" s="77" t="n"/>
      <c r="K654" s="140" t="n"/>
    </row>
    <row r="655" customFormat="1" s="141">
      <c r="B655" s="46" t="n">
        <v>44304</v>
      </c>
      <c r="C655" s="144">
        <f>B655</f>
        <v/>
      </c>
      <c r="D655" s="18" t="inlineStr">
        <is>
          <t>久里浜杯</t>
        </is>
      </c>
      <c r="E655" s="18" t="inlineStr">
        <is>
          <t>横須賀市立久里浜小学校</t>
        </is>
      </c>
      <c r="F655" s="61" t="inlineStr">
        <is>
          <t>高坂</t>
        </is>
      </c>
      <c r="G655" s="41" t="inlineStr">
        <is>
          <t>4-1</t>
        </is>
      </c>
      <c r="H655" s="40" t="inlineStr">
        <is>
          <t>○</t>
        </is>
      </c>
      <c r="I655" s="39" t="n"/>
      <c r="K655" s="140" t="n"/>
    </row>
    <row r="656" customFormat="1" s="141">
      <c r="B656" s="144" t="n"/>
      <c r="C656" s="140" t="n"/>
      <c r="D656" s="18" t="n"/>
      <c r="E656" s="18" t="n"/>
      <c r="F656" s="61" t="inlineStr">
        <is>
          <t>長浦</t>
        </is>
      </c>
      <c r="G656" s="41" t="inlineStr">
        <is>
          <t>1-0</t>
        </is>
      </c>
      <c r="H656" s="34" t="inlineStr">
        <is>
          <t>○</t>
        </is>
      </c>
      <c r="I656" s="62" t="n"/>
      <c r="K656" s="140" t="n"/>
    </row>
    <row r="657" customFormat="1" s="141">
      <c r="B657" s="144" t="n"/>
      <c r="C657" s="140" t="n"/>
      <c r="D657" s="18" t="n"/>
      <c r="E657" s="18" t="n"/>
      <c r="F657" s="61" t="inlineStr">
        <is>
          <t>久里浜FC</t>
        </is>
      </c>
      <c r="G657" s="41" t="inlineStr">
        <is>
          <t>3-3</t>
        </is>
      </c>
      <c r="H657" s="34" t="inlineStr">
        <is>
          <t>○</t>
        </is>
      </c>
      <c r="I657" s="56" t="n"/>
      <c r="K657" s="140" t="n"/>
    </row>
    <row r="658" customFormat="1" s="141">
      <c r="B658" s="146" t="n"/>
      <c r="C658" s="50" t="n"/>
      <c r="D658" s="19" t="n"/>
      <c r="E658" s="19" t="n"/>
      <c r="F658" s="74" t="inlineStr">
        <is>
          <t>大楠少年サッカー友の会</t>
        </is>
      </c>
      <c r="G658" s="76" t="inlineStr">
        <is>
          <t>6-0</t>
        </is>
      </c>
      <c r="H658" s="37" t="inlineStr">
        <is>
          <t>○</t>
        </is>
      </c>
      <c r="I658" s="58" t="n"/>
      <c r="K658" s="140" t="n"/>
    </row>
    <row r="659" customFormat="1" s="141">
      <c r="B659" s="46" t="n">
        <v>44290</v>
      </c>
      <c r="C659" s="144">
        <f>B659</f>
        <v/>
      </c>
      <c r="D659" s="140" t="inlineStr">
        <is>
          <t>葉山JGK杯</t>
        </is>
      </c>
      <c r="E659" s="18" t="inlineStr">
        <is>
          <t>南郷上ノ山グラウンド</t>
        </is>
      </c>
      <c r="F659" s="55" t="inlineStr">
        <is>
          <t>葉山緑</t>
        </is>
      </c>
      <c r="G659" s="35" t="inlineStr">
        <is>
          <t>1-1</t>
        </is>
      </c>
      <c r="H659" s="34" t="inlineStr">
        <is>
          <t>△</t>
        </is>
      </c>
      <c r="I659" s="56" t="n"/>
      <c r="K659" s="140" t="n"/>
    </row>
    <row r="660" customFormat="1" s="141">
      <c r="B660" s="46" t="n"/>
      <c r="C660" s="144" t="n"/>
      <c r="D660" s="140" t="n"/>
      <c r="E660" s="18" t="n"/>
      <c r="F660" s="55" t="inlineStr">
        <is>
          <t>綾南</t>
        </is>
      </c>
      <c r="G660" s="35" t="inlineStr">
        <is>
          <t>0-0</t>
        </is>
      </c>
      <c r="H660" s="34" t="inlineStr">
        <is>
          <t>△</t>
        </is>
      </c>
      <c r="I660" s="56" t="n"/>
      <c r="K660" s="140" t="n"/>
    </row>
    <row r="661" customFormat="1" s="141">
      <c r="B661" s="49" t="n"/>
      <c r="C661" s="146" t="n"/>
      <c r="D661" s="50" t="n"/>
      <c r="E661" s="19" t="n"/>
      <c r="F661" s="57" t="inlineStr">
        <is>
          <t>葉山白</t>
        </is>
      </c>
      <c r="G661" s="38" t="inlineStr">
        <is>
          <t>5-0</t>
        </is>
      </c>
      <c r="H661" s="37" t="inlineStr">
        <is>
          <t>○</t>
        </is>
      </c>
      <c r="I661" s="58" t="n"/>
      <c r="K661" s="140" t="n"/>
    </row>
    <row r="662" customFormat="1" s="141">
      <c r="B662" s="46" t="n">
        <v>44178</v>
      </c>
      <c r="C662" s="144">
        <f>B662</f>
        <v/>
      </c>
      <c r="D662" s="140" t="inlineStr">
        <is>
          <t>TRM</t>
        </is>
      </c>
      <c r="E662" s="18" t="inlineStr">
        <is>
          <t>横須賀市立明浜小学校</t>
        </is>
      </c>
      <c r="F662" s="61" t="inlineStr">
        <is>
          <t>I.Oキッカーズ</t>
        </is>
      </c>
      <c r="G662" s="41" t="inlineStr">
        <is>
          <t>1-0</t>
        </is>
      </c>
      <c r="H662" s="40" t="inlineStr">
        <is>
          <t>○</t>
        </is>
      </c>
      <c r="I662" s="62" t="n"/>
      <c r="K662" s="140" t="n"/>
    </row>
    <row r="663" customFormat="1" s="141">
      <c r="B663" s="46" t="n"/>
      <c r="C663" s="144" t="n"/>
      <c r="D663" s="140" t="n"/>
      <c r="E663" s="18" t="n"/>
      <c r="F663" s="55" t="inlineStr">
        <is>
          <t>城北ファイターズ</t>
        </is>
      </c>
      <c r="G663" s="35" t="inlineStr">
        <is>
          <t>7-2</t>
        </is>
      </c>
      <c r="H663" s="34" t="inlineStr">
        <is>
          <t>○</t>
        </is>
      </c>
      <c r="I663" s="56" t="n"/>
      <c r="K663" s="140" t="n"/>
    </row>
    <row r="664" customFormat="1" s="141">
      <c r="B664" s="46" t="n"/>
      <c r="C664" s="144" t="n"/>
      <c r="D664" s="140" t="n"/>
      <c r="E664" s="18" t="n"/>
      <c r="F664" s="55" t="inlineStr">
        <is>
          <t>I.Oキッカーズ</t>
        </is>
      </c>
      <c r="G664" s="35" t="inlineStr">
        <is>
          <t>4-3</t>
        </is>
      </c>
      <c r="H664" s="34" t="inlineStr">
        <is>
          <t>○</t>
        </is>
      </c>
      <c r="I664" s="56" t="n"/>
      <c r="K664" s="140" t="n"/>
    </row>
    <row r="665" customFormat="1" s="141">
      <c r="B665" s="49" t="n"/>
      <c r="C665" s="146" t="n"/>
      <c r="D665" s="50" t="n"/>
      <c r="E665" s="19" t="n"/>
      <c r="F665" s="57" t="inlineStr">
        <is>
          <t>城北ファイターズ</t>
        </is>
      </c>
      <c r="G665" s="38" t="inlineStr">
        <is>
          <t>6-1</t>
        </is>
      </c>
      <c r="H665" s="37" t="inlineStr">
        <is>
          <t>○</t>
        </is>
      </c>
      <c r="I665" s="58" t="n"/>
      <c r="K665" s="140" t="n"/>
    </row>
    <row r="666" customFormat="1" s="141">
      <c r="B666" s="46" t="n">
        <v>44156</v>
      </c>
      <c r="C666" s="144">
        <f>B666</f>
        <v/>
      </c>
      <c r="D666" s="140" t="inlineStr">
        <is>
          <t>KOYOリーグ</t>
        </is>
      </c>
      <c r="E666" s="18" t="inlineStr">
        <is>
          <t>三浦市立岬陽小学校</t>
        </is>
      </c>
      <c r="F666" s="61" t="inlineStr">
        <is>
          <t>横須賀シーガルズ</t>
        </is>
      </c>
      <c r="G666" s="41" t="inlineStr">
        <is>
          <t>1-1</t>
        </is>
      </c>
      <c r="H666" s="40" t="inlineStr">
        <is>
          <t>△</t>
        </is>
      </c>
      <c r="I666" s="62" t="n"/>
      <c r="K666" s="140" t="n"/>
    </row>
    <row r="667" customFormat="1" s="141">
      <c r="B667" s="46" t="n"/>
      <c r="C667" s="144" t="n"/>
      <c r="D667" s="140" t="n"/>
      <c r="E667" s="18" t="n"/>
      <c r="F667" s="55" t="inlineStr">
        <is>
          <t>大楠少年サッカー友の会</t>
        </is>
      </c>
      <c r="G667" s="35" t="inlineStr">
        <is>
          <t>3-1</t>
        </is>
      </c>
      <c r="H667" s="34" t="inlineStr">
        <is>
          <t>○</t>
        </is>
      </c>
      <c r="I667" s="56" t="n"/>
      <c r="K667" s="140" t="n"/>
    </row>
    <row r="668" customFormat="1" s="141">
      <c r="B668" s="49" t="n"/>
      <c r="C668" s="146" t="n"/>
      <c r="D668" s="50" t="n"/>
      <c r="E668" s="19" t="n"/>
      <c r="F668" s="57" t="inlineStr">
        <is>
          <t>三春SC</t>
        </is>
      </c>
      <c r="G668" s="38" t="inlineStr">
        <is>
          <t>1-2</t>
        </is>
      </c>
      <c r="H668" s="37" t="inlineStr">
        <is>
          <t>×</t>
        </is>
      </c>
      <c r="I668" s="58" t="n"/>
      <c r="K668" s="140" t="n"/>
    </row>
    <row r="669" customFormat="1" s="141">
      <c r="B669" s="46" t="n">
        <v>44115</v>
      </c>
      <c r="C669" s="144">
        <f>B669</f>
        <v/>
      </c>
      <c r="D669" s="140" t="inlineStr">
        <is>
          <t>TRM</t>
        </is>
      </c>
      <c r="E669" s="18" t="inlineStr">
        <is>
          <t>横須賀リーフスタジアム</t>
        </is>
      </c>
      <c r="F669" s="61" t="inlineStr">
        <is>
          <t>鴨居SC</t>
        </is>
      </c>
      <c r="G669" s="41" t="inlineStr">
        <is>
          <t>0-1</t>
        </is>
      </c>
      <c r="H669" s="40" t="inlineStr">
        <is>
          <t>×</t>
        </is>
      </c>
      <c r="I669" s="62" t="n"/>
    </row>
    <row r="670" customFormat="1" s="141">
      <c r="B670" s="46" t="n"/>
      <c r="C670" s="144" t="n"/>
      <c r="D670" s="140" t="n"/>
      <c r="E670" s="18" t="n"/>
      <c r="F670" s="55" t="inlineStr">
        <is>
          <t>鴨居SC</t>
        </is>
      </c>
      <c r="G670" s="35" t="inlineStr">
        <is>
          <t>4-1</t>
        </is>
      </c>
      <c r="H670" s="34" t="inlineStr">
        <is>
          <t>○</t>
        </is>
      </c>
      <c r="I670" s="56" t="n"/>
      <c r="K670" s="140" t="n"/>
    </row>
    <row r="671" customFormat="1" s="141">
      <c r="B671" s="46" t="n"/>
      <c r="C671" s="144" t="n"/>
      <c r="D671" s="140" t="n"/>
      <c r="E671" s="18" t="n"/>
      <c r="F671" s="55" t="inlineStr">
        <is>
          <t>鴨居SC</t>
        </is>
      </c>
      <c r="G671" s="35" t="inlineStr">
        <is>
          <t>0-0</t>
        </is>
      </c>
      <c r="H671" s="34" t="inlineStr">
        <is>
          <t>△</t>
        </is>
      </c>
      <c r="I671" s="56" t="n"/>
    </row>
    <row r="672" customFormat="1" s="141">
      <c r="B672" s="46" t="n"/>
      <c r="C672" s="144" t="n"/>
      <c r="D672" s="140" t="n"/>
      <c r="E672" s="18" t="n"/>
      <c r="F672" s="55" t="inlineStr">
        <is>
          <t>鴨居SC</t>
        </is>
      </c>
      <c r="G672" s="35" t="inlineStr">
        <is>
          <t>3-2</t>
        </is>
      </c>
      <c r="H672" s="34" t="inlineStr">
        <is>
          <t>○</t>
        </is>
      </c>
      <c r="I672" s="56" t="n"/>
      <c r="K672" s="140" t="n"/>
    </row>
    <row r="673" customFormat="1" s="141">
      <c r="B673" s="46" t="n"/>
      <c r="C673" s="144" t="n"/>
      <c r="D673" s="140" t="n"/>
      <c r="E673" s="18" t="n"/>
      <c r="F673" s="55" t="inlineStr">
        <is>
          <t>鴨居SC</t>
        </is>
      </c>
      <c r="G673" s="35" t="inlineStr">
        <is>
          <t>0-3</t>
        </is>
      </c>
      <c r="H673" s="34" t="inlineStr">
        <is>
          <t>×</t>
        </is>
      </c>
      <c r="I673" s="56" t="n"/>
      <c r="K673" s="140" t="n"/>
    </row>
    <row r="674" customFormat="1" s="141">
      <c r="B674" s="49" t="n"/>
      <c r="C674" s="146" t="n"/>
      <c r="D674" s="50" t="n"/>
      <c r="E674" s="19" t="n"/>
      <c r="F674" s="57" t="inlineStr">
        <is>
          <t>鴨居SC</t>
        </is>
      </c>
      <c r="G674" s="38" t="inlineStr">
        <is>
          <t>0-1</t>
        </is>
      </c>
      <c r="H674" s="37" t="inlineStr">
        <is>
          <t>×</t>
        </is>
      </c>
      <c r="I674" s="58" t="n"/>
      <c r="K674" s="140" t="n"/>
    </row>
    <row r="675" customFormat="1" s="141">
      <c r="B675" s="11" t="n">
        <v>44096</v>
      </c>
      <c r="C675" s="144">
        <f>B675</f>
        <v/>
      </c>
      <c r="D675" s="140" t="inlineStr">
        <is>
          <t>TRM</t>
        </is>
      </c>
      <c r="E675" s="18" t="inlineStr">
        <is>
          <t>横須賀市立久里浜小学校</t>
        </is>
      </c>
      <c r="F675" s="61" t="inlineStr">
        <is>
          <t>久里浜FC</t>
        </is>
      </c>
      <c r="G675" s="41" t="inlineStr">
        <is>
          <t>3-0</t>
        </is>
      </c>
      <c r="H675" s="40" t="inlineStr">
        <is>
          <t>○</t>
        </is>
      </c>
      <c r="I675" s="62" t="n"/>
      <c r="K675" s="140" t="n"/>
    </row>
    <row r="676" customFormat="1" s="141">
      <c r="B676" s="46" t="n"/>
      <c r="C676" s="144" t="n"/>
      <c r="D676" s="140" t="n"/>
      <c r="E676" s="18" t="n"/>
      <c r="F676" s="55" t="inlineStr">
        <is>
          <t>久里浜FC</t>
        </is>
      </c>
      <c r="G676" s="35" t="inlineStr">
        <is>
          <t>4-0</t>
        </is>
      </c>
      <c r="H676" s="34" t="inlineStr">
        <is>
          <t>○</t>
        </is>
      </c>
      <c r="I676" s="56" t="n"/>
      <c r="K676" s="140" t="n"/>
    </row>
    <row r="677" customFormat="1" s="141">
      <c r="B677" s="46" t="n"/>
      <c r="C677" s="144" t="n"/>
      <c r="D677" s="140" t="n"/>
      <c r="E677" s="18" t="n"/>
      <c r="F677" s="55" t="inlineStr">
        <is>
          <t>久里浜FC</t>
        </is>
      </c>
      <c r="G677" s="35" t="inlineStr">
        <is>
          <t>1-0</t>
        </is>
      </c>
      <c r="H677" s="34" t="inlineStr">
        <is>
          <t>○</t>
        </is>
      </c>
      <c r="I677" s="56" t="n"/>
      <c r="K677" s="140" t="n"/>
    </row>
    <row r="678" customFormat="1" s="141">
      <c r="B678" s="49" t="n"/>
      <c r="C678" s="146" t="n"/>
      <c r="D678" s="50" t="n"/>
      <c r="E678" s="19" t="n"/>
      <c r="F678" s="57" t="inlineStr">
        <is>
          <t>久里浜FC</t>
        </is>
      </c>
      <c r="G678" s="38" t="inlineStr">
        <is>
          <t>5-1</t>
        </is>
      </c>
      <c r="H678" s="37" t="inlineStr">
        <is>
          <t>○</t>
        </is>
      </c>
      <c r="I678" s="58" t="n"/>
      <c r="K678" s="140" t="n"/>
    </row>
    <row r="679" customFormat="1" s="141">
      <c r="B679" s="11" t="n">
        <v>43653</v>
      </c>
      <c r="C679" s="144">
        <f>B679</f>
        <v/>
      </c>
      <c r="D679" s="140" t="inlineStr">
        <is>
          <t>TRM：フットサル</t>
        </is>
      </c>
      <c r="E679" s="18" t="inlineStr">
        <is>
          <t>三浦市立岬陽小学校体育館</t>
        </is>
      </c>
      <c r="F679" s="61" t="inlineStr">
        <is>
          <t>岬陽SC</t>
        </is>
      </c>
      <c r="G679" s="41" t="inlineStr">
        <is>
          <t>2-0</t>
        </is>
      </c>
      <c r="H679" s="40" t="inlineStr">
        <is>
          <t>○</t>
        </is>
      </c>
      <c r="I679" s="62" t="n"/>
    </row>
    <row r="680" customFormat="1" s="141">
      <c r="B680" s="46" t="n"/>
      <c r="C680" s="144" t="n"/>
      <c r="D680" s="140" t="n"/>
      <c r="E680" s="18" t="n"/>
      <c r="F680" s="55" t="inlineStr">
        <is>
          <t>岬陽SC</t>
        </is>
      </c>
      <c r="G680" s="35" t="inlineStr">
        <is>
          <t>0-0</t>
        </is>
      </c>
      <c r="H680" s="34" t="inlineStr">
        <is>
          <t>△</t>
        </is>
      </c>
      <c r="I680" s="56" t="n"/>
    </row>
    <row r="681">
      <c r="B681" s="49" t="n"/>
      <c r="C681" s="146" t="n"/>
      <c r="D681" s="50" t="n"/>
      <c r="E681" s="19" t="n"/>
      <c r="F681" s="57" t="inlineStr">
        <is>
          <t>岬陽SC</t>
        </is>
      </c>
      <c r="G681" s="38" t="inlineStr">
        <is>
          <t>3-0</t>
        </is>
      </c>
      <c r="H681" s="37" t="inlineStr">
        <is>
          <t>○</t>
        </is>
      </c>
      <c r="I681" s="58" t="n"/>
    </row>
    <row r="682">
      <c r="B682" s="8" t="n"/>
    </row>
    <row r="683">
      <c r="B683" s="8" t="n"/>
      <c r="K683" s="141" t="n"/>
    </row>
    <row r="684">
      <c r="B684" s="8" t="n"/>
    </row>
    <row r="685">
      <c r="B685" s="8" t="n"/>
    </row>
    <row r="686">
      <c r="B686" s="8" t="n"/>
      <c r="K686" s="141" t="n"/>
    </row>
    <row r="687">
      <c r="B687" s="8" t="n"/>
    </row>
    <row r="688">
      <c r="B688" s="8" t="n"/>
    </row>
    <row r="689">
      <c r="B689" s="8" t="n"/>
      <c r="K689" s="141" t="n"/>
    </row>
    <row r="690">
      <c r="B690" s="8" t="n"/>
    </row>
    <row r="691">
      <c r="B691" s="8" t="n"/>
    </row>
    <row r="692">
      <c r="B692" s="8" t="n"/>
      <c r="K692" s="141" t="n"/>
    </row>
    <row r="693">
      <c r="B693" s="8" t="n"/>
      <c r="K693" s="141" t="n"/>
    </row>
    <row r="694">
      <c r="B694" s="8" t="n"/>
    </row>
    <row r="695">
      <c r="B695" s="8" t="n"/>
    </row>
    <row r="696" customFormat="1" s="141">
      <c r="B696" s="8" t="n"/>
      <c r="D696" s="140" t="n"/>
      <c r="E696" s="140" t="n"/>
      <c r="F696" s="140" t="n"/>
      <c r="G696" s="5" t="n"/>
      <c r="H696" s="4" t="n"/>
      <c r="I696" s="140" t="n"/>
      <c r="K696" s="140" t="n"/>
    </row>
    <row r="697">
      <c r="B697" s="8" t="n"/>
      <c r="K697" s="141" t="n"/>
    </row>
    <row r="698" customFormat="1" s="141">
      <c r="B698" s="8" t="n"/>
      <c r="D698" s="140" t="n"/>
      <c r="E698" s="140" t="n"/>
      <c r="F698" s="140" t="n"/>
      <c r="G698" s="5" t="n"/>
      <c r="H698" s="4" t="n"/>
      <c r="I698" s="140" t="n"/>
    </row>
    <row r="699">
      <c r="B699" s="8" t="n"/>
      <c r="K699" s="141" t="n"/>
    </row>
    <row r="700">
      <c r="B700" s="8" t="n"/>
      <c r="K700" s="141" t="n"/>
    </row>
    <row r="701">
      <c r="B701" s="8" t="n"/>
      <c r="K701" s="141" t="n"/>
    </row>
    <row r="702">
      <c r="B702" s="8" t="n"/>
    </row>
    <row r="703">
      <c r="B703" s="8" t="n"/>
      <c r="K703" s="141" t="n"/>
    </row>
    <row r="704">
      <c r="B704" s="8" t="n"/>
    </row>
    <row r="705">
      <c r="B705" s="8" t="n"/>
      <c r="K705" s="141" t="n"/>
    </row>
    <row r="706" customFormat="1" s="141">
      <c r="B706" s="8" t="n"/>
      <c r="D706" s="140" t="n"/>
      <c r="E706" s="140" t="n"/>
      <c r="F706" s="140" t="n"/>
      <c r="G706" s="5" t="n"/>
      <c r="H706" s="4" t="n"/>
      <c r="I706" s="140" t="n"/>
      <c r="K706" s="140" t="n"/>
    </row>
    <row r="707" customFormat="1" s="141">
      <c r="B707" s="8" t="n"/>
      <c r="D707" s="140" t="n"/>
      <c r="E707" s="140" t="n"/>
      <c r="F707" s="140" t="n"/>
      <c r="G707" s="5" t="n"/>
      <c r="H707" s="4" t="n"/>
      <c r="I707" s="140" t="n"/>
      <c r="K707" s="140" t="n"/>
    </row>
    <row r="708">
      <c r="B708" s="8" t="n"/>
    </row>
    <row r="709">
      <c r="B709" s="8" t="n"/>
      <c r="K709" s="141" t="n"/>
    </row>
    <row r="710" customFormat="1" s="141">
      <c r="B710" s="8" t="n"/>
      <c r="D710" s="140" t="n"/>
      <c r="E710" s="140" t="n"/>
      <c r="F710" s="140" t="n"/>
      <c r="G710" s="5" t="n"/>
      <c r="H710" s="4" t="n"/>
      <c r="I710" s="140" t="n"/>
      <c r="K710" s="140" t="n"/>
    </row>
    <row r="711">
      <c r="B711" s="8" t="n"/>
    </row>
    <row r="712">
      <c r="B712" s="8" t="n"/>
      <c r="K712" s="141" t="n"/>
    </row>
    <row r="713" customFormat="1" s="141">
      <c r="B713" s="8" t="n"/>
      <c r="D713" s="140" t="n"/>
      <c r="E713" s="140" t="n"/>
      <c r="F713" s="140" t="n"/>
      <c r="G713" s="5" t="n"/>
      <c r="H713" s="4" t="n"/>
      <c r="I713" s="140" t="n"/>
      <c r="K713" s="140" t="n"/>
    </row>
    <row r="714">
      <c r="B714" s="8" t="n"/>
      <c r="K714" s="141" t="n"/>
    </row>
    <row r="715">
      <c r="B715" s="8" t="n"/>
    </row>
    <row r="716" customFormat="1" s="141">
      <c r="B716" s="8" t="n"/>
      <c r="D716" s="140" t="n"/>
      <c r="E716" s="140" t="n"/>
      <c r="F716" s="140" t="n"/>
      <c r="G716" s="5" t="n"/>
      <c r="H716" s="4" t="n"/>
      <c r="I716" s="140" t="n"/>
    </row>
    <row r="717">
      <c r="B717" s="8" t="n"/>
    </row>
    <row r="718">
      <c r="B718" s="8" t="n"/>
      <c r="K718" s="141" t="n"/>
    </row>
    <row r="719" customFormat="1" s="141">
      <c r="B719" s="8" t="n"/>
      <c r="D719" s="140" t="n"/>
      <c r="E719" s="140" t="n"/>
      <c r="F719" s="140" t="n"/>
      <c r="G719" s="5" t="n"/>
      <c r="H719" s="4" t="n"/>
      <c r="I719" s="140" t="n"/>
      <c r="K719" s="140" t="n"/>
    </row>
    <row r="720" customFormat="1" s="141">
      <c r="B720" s="8" t="n"/>
      <c r="D720" s="140" t="n"/>
      <c r="E720" s="140" t="n"/>
      <c r="F720" s="140" t="n"/>
      <c r="G720" s="5" t="n"/>
      <c r="H720" s="4" t="n"/>
      <c r="I720" s="140" t="n"/>
      <c r="K720" s="140" t="n"/>
    </row>
    <row r="721">
      <c r="B721" s="8" t="n"/>
    </row>
    <row r="722">
      <c r="B722" s="8" t="n"/>
    </row>
    <row r="723">
      <c r="B723" s="8" t="n"/>
    </row>
    <row r="724" customFormat="1" s="141">
      <c r="B724" s="8" t="n"/>
      <c r="D724" s="140" t="n"/>
      <c r="E724" s="140" t="n"/>
      <c r="F724" s="140" t="n"/>
      <c r="G724" s="5" t="n"/>
      <c r="H724" s="4" t="n"/>
      <c r="I724" s="140" t="n"/>
    </row>
    <row r="725" customFormat="1" s="141">
      <c r="B725" s="8" t="n"/>
      <c r="D725" s="140" t="n"/>
      <c r="E725" s="140" t="n"/>
      <c r="F725" s="140" t="n"/>
      <c r="G725" s="5" t="n"/>
      <c r="H725" s="4" t="n"/>
      <c r="I725" s="140" t="n"/>
      <c r="K725" s="140" t="n"/>
    </row>
    <row r="726" customFormat="1" s="141">
      <c r="B726" s="8" t="n"/>
      <c r="D726" s="140" t="n"/>
      <c r="E726" s="140" t="n"/>
      <c r="F726" s="140" t="n"/>
      <c r="G726" s="5" t="n"/>
      <c r="H726" s="4" t="n"/>
      <c r="I726" s="140" t="n"/>
      <c r="K726" s="140" t="n"/>
    </row>
    <row r="727" customFormat="1" s="141">
      <c r="B727" s="8" t="n"/>
      <c r="D727" s="140" t="n"/>
      <c r="E727" s="140" t="n"/>
      <c r="F727" s="140" t="n"/>
      <c r="G727" s="5" t="n"/>
      <c r="H727" s="4" t="n"/>
      <c r="I727" s="140" t="n"/>
      <c r="K727" s="140" t="n"/>
    </row>
    <row r="728" customFormat="1" s="141">
      <c r="B728" s="8" t="n"/>
      <c r="D728" s="140" t="n"/>
      <c r="E728" s="140" t="n"/>
      <c r="F728" s="140" t="n"/>
      <c r="G728" s="5" t="n"/>
      <c r="H728" s="4" t="n"/>
      <c r="I728" s="140" t="n"/>
      <c r="K728" s="140" t="n"/>
    </row>
    <row r="729">
      <c r="B729" s="8" t="n"/>
    </row>
    <row r="730" customFormat="1" s="141">
      <c r="B730" s="8" t="n"/>
      <c r="D730" s="140" t="n"/>
      <c r="E730" s="140" t="n"/>
      <c r="F730" s="140" t="n"/>
      <c r="G730" s="5" t="n"/>
      <c r="H730" s="4" t="n"/>
      <c r="I730" s="140" t="n"/>
      <c r="K730" s="140" t="n"/>
    </row>
    <row r="731">
      <c r="B731" s="8" t="n"/>
    </row>
    <row r="732" customFormat="1" s="141">
      <c r="B732" s="8" t="n"/>
      <c r="D732" s="140" t="n"/>
      <c r="E732" s="140" t="n"/>
      <c r="F732" s="140" t="n"/>
      <c r="G732" s="5" t="n"/>
      <c r="H732" s="4" t="n"/>
      <c r="I732" s="140" t="n"/>
      <c r="K732" s="140" t="n"/>
    </row>
    <row r="733">
      <c r="B733" s="8" t="n"/>
    </row>
    <row r="734">
      <c r="B734" s="8" t="n"/>
    </row>
    <row r="735">
      <c r="B735" s="8" t="n"/>
    </row>
    <row r="736" customFormat="1" s="141">
      <c r="B736" s="8" t="n"/>
      <c r="D736" s="140" t="n"/>
      <c r="E736" s="140" t="n"/>
      <c r="F736" s="140" t="n"/>
      <c r="G736" s="5" t="n"/>
      <c r="H736" s="4" t="n"/>
      <c r="I736" s="140" t="n"/>
      <c r="K736" s="140" t="n"/>
    </row>
    <row r="737">
      <c r="B737" s="8" t="n"/>
    </row>
    <row r="738">
      <c r="B738" s="8" t="n"/>
    </row>
    <row r="739" customFormat="1" s="141">
      <c r="B739" s="8" t="n"/>
      <c r="D739" s="140" t="n"/>
      <c r="E739" s="140" t="n"/>
      <c r="F739" s="140" t="n"/>
      <c r="G739" s="5" t="n"/>
      <c r="H739" s="4" t="n"/>
      <c r="I739" s="140" t="n"/>
      <c r="K739" s="140" t="n"/>
    </row>
    <row r="740">
      <c r="B740" s="8" t="n"/>
    </row>
    <row r="741" customFormat="1" s="141">
      <c r="B741" s="8" t="n"/>
      <c r="D741" s="140" t="n"/>
      <c r="E741" s="140" t="n"/>
      <c r="F741" s="140" t="n"/>
      <c r="G741" s="5" t="n"/>
      <c r="H741" s="4" t="n"/>
      <c r="I741" s="140" t="n"/>
      <c r="K741" s="140" t="n"/>
    </row>
    <row r="742">
      <c r="B742" s="8" t="n"/>
    </row>
    <row r="743" customFormat="1" s="141">
      <c r="B743" s="8" t="n"/>
      <c r="D743" s="140" t="n"/>
      <c r="E743" s="140" t="n"/>
      <c r="F743" s="140" t="n"/>
      <c r="G743" s="5" t="n"/>
      <c r="H743" s="4" t="n"/>
      <c r="I743" s="140" t="n"/>
      <c r="K743" s="140" t="n"/>
    </row>
    <row r="745" customFormat="1" s="141">
      <c r="B745" s="3" t="n"/>
      <c r="D745" s="140" t="n"/>
      <c r="E745" s="140" t="n"/>
      <c r="F745" s="140" t="n"/>
      <c r="G745" s="5" t="n"/>
      <c r="H745" s="4" t="n"/>
      <c r="I745" s="140" t="n"/>
      <c r="K745" s="140" t="n"/>
    </row>
    <row r="746">
      <c r="B746" s="8" t="n"/>
    </row>
    <row r="749">
      <c r="B749" s="8" t="n"/>
    </row>
    <row r="751" customFormat="1" s="141">
      <c r="B751" s="3" t="n"/>
      <c r="D751" s="140" t="n"/>
      <c r="E751" s="140" t="n"/>
      <c r="F751" s="140" t="n"/>
      <c r="G751" s="5" t="n"/>
      <c r="H751" s="4" t="n"/>
      <c r="I751" s="140" t="n"/>
      <c r="K751" s="140" t="n"/>
    </row>
    <row r="752">
      <c r="B752" s="8" t="n"/>
    </row>
    <row r="753">
      <c r="K753" s="141" t="n"/>
    </row>
    <row r="755">
      <c r="B755" s="8" t="n"/>
    </row>
    <row r="756">
      <c r="B756" s="8" t="n"/>
    </row>
    <row r="760">
      <c r="B760" s="8" t="n"/>
      <c r="K760" s="141" t="n"/>
    </row>
    <row r="761">
      <c r="B761" s="8" t="n"/>
    </row>
    <row r="762">
      <c r="B762" s="8" t="n"/>
    </row>
    <row r="763">
      <c r="B763" s="8" t="n"/>
    </row>
    <row r="764">
      <c r="B764" s="8" t="n"/>
    </row>
    <row r="766">
      <c r="B766" s="8" t="n"/>
      <c r="K766" s="141" t="n"/>
    </row>
    <row r="768">
      <c r="B768" s="8" t="n"/>
    </row>
    <row r="770">
      <c r="K770" s="141" t="n"/>
    </row>
    <row r="772">
      <c r="B772" s="8" t="n"/>
    </row>
    <row r="775">
      <c r="B775" s="8" t="n"/>
    </row>
    <row r="776">
      <c r="K776" s="141" t="n"/>
    </row>
    <row r="777">
      <c r="B777" s="8" t="n"/>
    </row>
    <row r="779">
      <c r="B779" s="8" t="n"/>
    </row>
    <row r="780" customFormat="1" s="141">
      <c r="B780" s="3" t="n"/>
      <c r="D780" s="140" t="n"/>
      <c r="E780" s="140" t="n"/>
      <c r="F780" s="140" t="n"/>
      <c r="G780" s="5" t="n"/>
      <c r="H780" s="4" t="n"/>
      <c r="I780" s="140" t="n"/>
      <c r="K780" s="140" t="n"/>
    </row>
    <row r="781">
      <c r="B781" s="8" t="n"/>
    </row>
    <row r="782">
      <c r="K782" s="141" t="n"/>
    </row>
    <row r="787" customFormat="1" s="141">
      <c r="B787" s="8" t="n"/>
      <c r="D787" s="140" t="n"/>
      <c r="E787" s="140" t="n"/>
      <c r="F787" s="140" t="n"/>
      <c r="G787" s="5" t="n"/>
      <c r="H787" s="4" t="n"/>
      <c r="I787" s="140" t="n"/>
      <c r="K787" s="140" t="n"/>
    </row>
    <row r="788">
      <c r="K788" s="141" t="n"/>
    </row>
    <row r="791">
      <c r="B791" s="8" t="n"/>
    </row>
    <row r="793" customFormat="1" s="141">
      <c r="B793" s="8" t="n"/>
      <c r="D793" s="140" t="n"/>
      <c r="E793" s="140" t="n"/>
      <c r="F793" s="140" t="n"/>
      <c r="G793" s="5" t="n"/>
      <c r="H793" s="4" t="n"/>
      <c r="I793" s="140" t="n"/>
      <c r="K793" s="140" t="n"/>
    </row>
    <row r="795">
      <c r="B795" s="8" t="n"/>
    </row>
    <row r="797" customFormat="1" s="141">
      <c r="B797" s="8" t="n"/>
      <c r="D797" s="140" t="n"/>
      <c r="E797" s="140" t="n"/>
      <c r="F797" s="140" t="n"/>
      <c r="G797" s="5" t="n"/>
      <c r="H797" s="4" t="n"/>
      <c r="I797" s="140" t="n"/>
      <c r="K797" s="140" t="n"/>
    </row>
    <row r="803" customFormat="1" s="141">
      <c r="B803" s="8" t="n"/>
      <c r="D803" s="140" t="n"/>
      <c r="E803" s="140" t="n"/>
      <c r="F803" s="140" t="n"/>
      <c r="G803" s="5" t="n"/>
      <c r="H803" s="4" t="n"/>
      <c r="I803" s="140" t="n"/>
      <c r="K803" s="140" t="n"/>
    </row>
    <row r="807">
      <c r="K807" s="141" t="n"/>
    </row>
    <row r="808">
      <c r="B808" s="8" t="n"/>
    </row>
    <row r="809" customFormat="1" s="141">
      <c r="B809" s="3" t="n"/>
      <c r="D809" s="140" t="n"/>
      <c r="E809" s="140" t="n"/>
      <c r="F809" s="140" t="n"/>
      <c r="G809" s="5" t="n"/>
      <c r="H809" s="4" t="n"/>
      <c r="I809" s="140" t="n"/>
      <c r="K809" s="140" t="n"/>
    </row>
    <row r="811">
      <c r="B811" s="8" t="n"/>
    </row>
    <row r="813">
      <c r="B813" s="8" t="n"/>
    </row>
    <row r="815" customFormat="1" s="141">
      <c r="B815" s="8" t="n"/>
      <c r="D815" s="140" t="n"/>
      <c r="E815" s="140" t="n"/>
      <c r="F815" s="140" t="n"/>
      <c r="G815" s="5" t="n"/>
      <c r="H815" s="4" t="n"/>
      <c r="I815" s="140" t="n"/>
      <c r="K815" s="140" t="n"/>
    </row>
    <row r="819">
      <c r="B819" s="8" t="n"/>
    </row>
    <row r="820">
      <c r="K820" s="141" t="n"/>
    </row>
    <row r="823">
      <c r="B823" s="8" t="n"/>
    </row>
    <row r="829">
      <c r="B829" s="8" t="n"/>
    </row>
    <row r="833">
      <c r="B833" s="8" t="n"/>
    </row>
    <row r="834" customFormat="1" s="141">
      <c r="B834" s="3" t="n"/>
      <c r="D834" s="140" t="n"/>
      <c r="E834" s="140" t="n"/>
      <c r="F834" s="140" t="n"/>
      <c r="G834" s="5" t="n"/>
      <c r="H834" s="4" t="n"/>
      <c r="I834" s="140" t="n"/>
      <c r="K834" s="140" t="n"/>
    </row>
    <row r="839">
      <c r="B839" s="8" t="n"/>
    </row>
    <row r="844">
      <c r="K844" s="141" t="n"/>
    </row>
    <row r="845">
      <c r="B845" s="8" t="n"/>
    </row>
    <row r="847" customFormat="1" s="141">
      <c r="B847" s="3" t="n"/>
      <c r="D847" s="140" t="n"/>
      <c r="E847" s="140" t="n"/>
      <c r="F847" s="140" t="n"/>
      <c r="G847" s="5" t="n"/>
      <c r="H847" s="4" t="n"/>
      <c r="I847" s="140" t="n"/>
      <c r="K847" s="140" t="n"/>
    </row>
    <row r="851">
      <c r="B851" s="8" t="n"/>
    </row>
    <row r="855">
      <c r="B855" s="8" t="n"/>
      <c r="K855" s="141" t="n"/>
    </row>
    <row r="858">
      <c r="B858" s="8" t="n"/>
    </row>
    <row r="859">
      <c r="K859" s="141" t="n"/>
    </row>
    <row r="861">
      <c r="B861" s="8" t="n"/>
    </row>
    <row r="862">
      <c r="B862" s="8" t="n"/>
    </row>
    <row r="863">
      <c r="B863" s="8" t="n"/>
    </row>
    <row r="865">
      <c r="B865" s="8" t="n"/>
      <c r="K865" s="141" t="n"/>
    </row>
    <row r="866">
      <c r="B866" s="8" t="n"/>
    </row>
    <row r="869">
      <c r="B869" s="8" t="n"/>
    </row>
    <row r="871" customFormat="1" s="141">
      <c r="B871" s="8" t="n"/>
      <c r="D871" s="140" t="n"/>
      <c r="E871" s="140" t="n"/>
      <c r="F871" s="140" t="n"/>
      <c r="G871" s="5" t="n"/>
      <c r="H871" s="4" t="n"/>
      <c r="I871" s="140" t="n"/>
    </row>
    <row r="874">
      <c r="B874" s="8" t="n"/>
    </row>
    <row r="875">
      <c r="B875" s="8" t="n"/>
    </row>
    <row r="877">
      <c r="B877" s="8" t="n"/>
      <c r="K877" s="141" t="n"/>
    </row>
    <row r="878">
      <c r="B878" s="8" t="n"/>
    </row>
    <row r="881">
      <c r="K881" s="141" t="n"/>
    </row>
    <row r="882" customFormat="1" s="141">
      <c r="B882" s="3" t="n"/>
      <c r="D882" s="140" t="n"/>
      <c r="E882" s="140" t="n"/>
      <c r="F882" s="140" t="n"/>
      <c r="G882" s="5" t="n"/>
      <c r="H882" s="4" t="n"/>
      <c r="I882" s="140" t="n"/>
      <c r="K882" s="140" t="n"/>
    </row>
    <row r="883">
      <c r="B883" s="8" t="n"/>
    </row>
    <row r="884">
      <c r="B884" s="8" t="n"/>
    </row>
    <row r="886" customFormat="1" s="141">
      <c r="B886" s="8" t="n"/>
      <c r="D886" s="140" t="n"/>
      <c r="E886" s="140" t="n"/>
      <c r="F886" s="140" t="n"/>
      <c r="G886" s="5" t="n"/>
      <c r="H886" s="4" t="n"/>
      <c r="I886" s="140" t="n"/>
      <c r="K886" s="140" t="n"/>
    </row>
    <row r="889">
      <c r="K889" s="141" t="n"/>
    </row>
    <row r="891">
      <c r="B891" s="8" t="n"/>
    </row>
    <row r="892" customFormat="1" s="141">
      <c r="B892" s="8" t="n"/>
      <c r="D892" s="140" t="n"/>
      <c r="E892" s="140" t="n"/>
      <c r="F892" s="140" t="n"/>
      <c r="G892" s="5" t="n"/>
      <c r="H892" s="4" t="n"/>
      <c r="I892" s="140" t="n"/>
      <c r="K892" s="140" t="n"/>
    </row>
    <row r="897">
      <c r="B897" s="8" t="n"/>
    </row>
    <row r="898" customFormat="1" s="141">
      <c r="B898" s="8" t="n"/>
      <c r="D898" s="140" t="n"/>
      <c r="E898" s="140" t="n"/>
      <c r="F898" s="140" t="n"/>
      <c r="G898" s="5" t="n"/>
      <c r="H898" s="4" t="n"/>
      <c r="I898" s="140" t="n"/>
      <c r="K898" s="140" t="n"/>
    </row>
    <row r="903">
      <c r="B903" s="8" t="n"/>
    </row>
    <row r="904" customFormat="1" s="141">
      <c r="B904" s="3" t="n"/>
      <c r="D904" s="140" t="n"/>
      <c r="E904" s="140" t="n"/>
      <c r="F904" s="140" t="n"/>
      <c r="G904" s="5" t="n"/>
      <c r="H904" s="4" t="n"/>
      <c r="I904" s="140" t="n"/>
      <c r="K904" s="140" t="n"/>
    </row>
    <row r="905">
      <c r="K905" s="141" t="n"/>
    </row>
    <row r="908" customFormat="1" s="141">
      <c r="B908" s="3" t="n"/>
      <c r="D908" s="140" t="n"/>
      <c r="E908" s="140" t="n"/>
      <c r="F908" s="140" t="n"/>
      <c r="G908" s="5" t="n"/>
      <c r="H908" s="4" t="n"/>
      <c r="I908" s="140" t="n"/>
      <c r="K908" s="140" t="n"/>
    </row>
    <row r="911">
      <c r="B911" s="8" t="n"/>
    </row>
    <row r="913">
      <c r="K913" s="141" t="n"/>
    </row>
    <row r="916" customFormat="1" s="141">
      <c r="B916" s="3" t="n"/>
      <c r="D916" s="140" t="n"/>
      <c r="E916" s="140" t="n"/>
      <c r="F916" s="140" t="n"/>
      <c r="G916" s="5" t="n"/>
      <c r="H916" s="4" t="n"/>
      <c r="I916" s="140" t="n"/>
    </row>
    <row r="918">
      <c r="B918" s="8" t="n"/>
    </row>
    <row r="920">
      <c r="K920" s="141" t="n"/>
    </row>
    <row r="922">
      <c r="B922" s="8" t="n"/>
    </row>
    <row r="923">
      <c r="K923" s="141" t="n"/>
    </row>
    <row r="924">
      <c r="B924" s="8" t="n"/>
    </row>
    <row r="926">
      <c r="B926" s="8" t="n"/>
      <c r="K926" s="141" t="n"/>
    </row>
    <row r="928">
      <c r="B928" s="8" t="n"/>
    </row>
    <row r="931">
      <c r="B931" s="8" t="n"/>
    </row>
    <row r="932" customFormat="1" s="141">
      <c r="B932" s="3" t="n"/>
      <c r="D932" s="140" t="n"/>
      <c r="E932" s="140" t="n"/>
      <c r="F932" s="140" t="n"/>
      <c r="G932" s="5" t="n"/>
      <c r="H932" s="4" t="n"/>
      <c r="I932" s="140" t="n"/>
      <c r="K932" s="140" t="n"/>
    </row>
    <row r="934">
      <c r="B934" s="8" t="n"/>
      <c r="K934" s="141" t="n"/>
    </row>
    <row r="940" customFormat="1" s="141">
      <c r="B940" s="8" t="n"/>
      <c r="D940" s="140" t="n"/>
      <c r="E940" s="140" t="n"/>
      <c r="F940" s="140" t="n"/>
      <c r="G940" s="5" t="n"/>
      <c r="H940" s="4" t="n"/>
      <c r="I940" s="140" t="n"/>
    </row>
    <row r="943" customFormat="1" s="141">
      <c r="B943" s="3" t="n"/>
      <c r="D943" s="140" t="n"/>
      <c r="E943" s="140" t="n"/>
      <c r="F943" s="140" t="n"/>
      <c r="G943" s="5" t="n"/>
      <c r="H943" s="4" t="n"/>
      <c r="I943" s="140" t="n"/>
    </row>
    <row r="944">
      <c r="B944" s="8" t="n"/>
    </row>
    <row r="946">
      <c r="K946" s="141" t="n"/>
    </row>
    <row r="947" customFormat="1" s="141">
      <c r="B947" s="3" t="n"/>
      <c r="D947" s="140" t="n"/>
      <c r="E947" s="140" t="n"/>
      <c r="F947" s="140" t="n"/>
      <c r="G947" s="5" t="n"/>
      <c r="H947" s="4" t="n"/>
      <c r="I947" s="140" t="n"/>
      <c r="K947" s="140" t="n"/>
    </row>
    <row r="950" customFormat="1" s="141">
      <c r="B950" s="3" t="n"/>
      <c r="D950" s="140" t="n"/>
      <c r="E950" s="140" t="n"/>
      <c r="F950" s="140" t="n"/>
      <c r="G950" s="5" t="n"/>
      <c r="H950" s="4" t="n"/>
      <c r="I950" s="140" t="n"/>
    </row>
    <row r="952">
      <c r="B952" s="8" t="n"/>
    </row>
    <row r="953" customFormat="1" s="141">
      <c r="B953" s="3" t="n"/>
      <c r="D953" s="140" t="n"/>
      <c r="E953" s="140" t="n"/>
      <c r="F953" s="140" t="n"/>
      <c r="G953" s="5" t="n"/>
      <c r="H953" s="4" t="n"/>
      <c r="I953" s="140" t="n"/>
      <c r="K953" s="140" t="n"/>
    </row>
    <row r="954">
      <c r="B954" s="8" t="n"/>
      <c r="K954" s="141" t="n"/>
    </row>
    <row r="956">
      <c r="B956" s="8" t="n"/>
    </row>
    <row r="959">
      <c r="K959" s="141" t="n"/>
    </row>
    <row r="961" customFormat="1" s="141">
      <c r="B961" s="3" t="n"/>
      <c r="D961" s="140" t="n"/>
      <c r="E961" s="140" t="n"/>
      <c r="F961" s="140" t="n"/>
      <c r="G961" s="5" t="n"/>
      <c r="H961" s="4" t="n"/>
      <c r="I961" s="140" t="n"/>
    </row>
    <row r="962">
      <c r="B962" s="8" t="n"/>
    </row>
    <row r="965">
      <c r="B965" s="8" t="n"/>
    </row>
    <row r="967" customFormat="1" s="141">
      <c r="B967" s="3" t="n"/>
      <c r="D967" s="140" t="n"/>
      <c r="E967" s="140" t="n"/>
      <c r="F967" s="140" t="n"/>
      <c r="G967" s="5" t="n"/>
      <c r="H967" s="4" t="n"/>
      <c r="I967" s="140" t="n"/>
    </row>
    <row r="968">
      <c r="B968" s="8" t="n"/>
    </row>
    <row r="970" customFormat="1" s="141">
      <c r="B970" s="3" t="n"/>
      <c r="D970" s="140" t="n"/>
      <c r="E970" s="140" t="n"/>
      <c r="F970" s="140" t="n"/>
      <c r="G970" s="5" t="n"/>
      <c r="H970" s="4" t="n"/>
      <c r="I970" s="140" t="n"/>
      <c r="K970" s="140" t="n"/>
    </row>
    <row r="973" customFormat="1" s="141">
      <c r="B973" s="3" t="n"/>
      <c r="D973" s="140" t="n"/>
      <c r="E973" s="140" t="n"/>
      <c r="F973" s="140" t="n"/>
      <c r="G973" s="5" t="n"/>
      <c r="H973" s="4" t="n"/>
      <c r="I973" s="140" t="n"/>
      <c r="K973" s="140" t="n"/>
    </row>
    <row r="976">
      <c r="B976" s="8" t="n"/>
    </row>
    <row r="977" customFormat="1" s="141">
      <c r="B977" s="3" t="n"/>
      <c r="D977" s="140" t="n"/>
      <c r="E977" s="140" t="n"/>
      <c r="F977" s="140" t="n"/>
      <c r="G977" s="5" t="n"/>
      <c r="H977" s="4" t="n"/>
      <c r="I977" s="140" t="n"/>
      <c r="K977" s="140" t="n"/>
    </row>
    <row r="979">
      <c r="B979" s="8" t="n"/>
    </row>
    <row r="981" customFormat="1" s="141">
      <c r="B981" s="3" t="n"/>
      <c r="D981" s="140" t="n"/>
      <c r="E981" s="140" t="n"/>
      <c r="F981" s="140" t="n"/>
      <c r="G981" s="5" t="n"/>
      <c r="H981" s="4" t="n"/>
      <c r="I981" s="140" t="n"/>
      <c r="K981" s="140" t="n"/>
    </row>
    <row r="983">
      <c r="B983" s="8" t="n"/>
    </row>
    <row r="986" customFormat="1" s="141">
      <c r="B986" s="8" t="n"/>
      <c r="D986" s="140" t="n"/>
      <c r="E986" s="140" t="n"/>
      <c r="F986" s="140" t="n"/>
      <c r="G986" s="5" t="n"/>
      <c r="H986" s="4" t="n"/>
      <c r="I986" s="140" t="n"/>
      <c r="K986" s="140" t="n"/>
    </row>
    <row r="988" customFormat="1" s="141">
      <c r="B988" s="3" t="n"/>
      <c r="D988" s="140" t="n"/>
      <c r="E988" s="140" t="n"/>
      <c r="F988" s="140" t="n"/>
      <c r="G988" s="5" t="n"/>
      <c r="H988" s="4" t="n"/>
      <c r="I988" s="140" t="n"/>
      <c r="K988" s="140" t="n"/>
    </row>
    <row r="989">
      <c r="B989" s="8" t="n"/>
    </row>
    <row r="994" customFormat="1" s="141">
      <c r="B994" s="3" t="n"/>
      <c r="D994" s="140" t="n"/>
      <c r="E994" s="140" t="n"/>
      <c r="F994" s="140" t="n"/>
      <c r="G994" s="5" t="n"/>
      <c r="H994" s="4" t="n"/>
      <c r="I994" s="140" t="n"/>
      <c r="K994" s="140" t="n"/>
    </row>
    <row r="997">
      <c r="B997" s="8" t="n"/>
    </row>
    <row r="1003">
      <c r="B1003" s="8" t="n"/>
    </row>
    <row r="1006">
      <c r="B1006" s="8" t="n"/>
    </row>
    <row r="1009">
      <c r="B1009" s="8" t="n"/>
    </row>
    <row r="1013">
      <c r="B1013" s="8" t="n"/>
    </row>
    <row r="1017">
      <c r="B1017" s="8" t="n"/>
    </row>
    <row r="1022">
      <c r="B1022" s="8" t="n"/>
    </row>
    <row r="1024">
      <c r="B1024" s="8" t="n"/>
    </row>
    <row r="1030">
      <c r="B1030" s="8" t="n"/>
    </row>
  </sheetData>
  <hyperlinks>
    <hyperlink xmlns:r="http://schemas.openxmlformats.org/officeDocument/2006/relationships" ref="D64" r:id="rId1"/>
    <hyperlink xmlns:r="http://schemas.openxmlformats.org/officeDocument/2006/relationships" ref="D91" r:id="rId2"/>
    <hyperlink xmlns:r="http://schemas.openxmlformats.org/officeDocument/2006/relationships" ref="D124" r:id="rId3"/>
    <hyperlink xmlns:r="http://schemas.openxmlformats.org/officeDocument/2006/relationships" ref="D127" r:id="rId4"/>
    <hyperlink xmlns:r="http://schemas.openxmlformats.org/officeDocument/2006/relationships" ref="D137" r:id="rId5"/>
    <hyperlink xmlns:r="http://schemas.openxmlformats.org/officeDocument/2006/relationships" ref="D142" r:id="rId6"/>
    <hyperlink xmlns:r="http://schemas.openxmlformats.org/officeDocument/2006/relationships" ref="F162" display="JFA@リーフスタジアム新林SC" r:id="rId7"/>
    <hyperlink xmlns:r="http://schemas.openxmlformats.org/officeDocument/2006/relationships" ref="F168" display="フットサル大会@佐原フットサルコート明浜佐野" r:id="rId8"/>
    <hyperlink xmlns:r="http://schemas.openxmlformats.org/officeDocument/2006/relationships" ref="D254" r:id="rId9"/>
    <hyperlink xmlns:r="http://schemas.openxmlformats.org/officeDocument/2006/relationships" ref="D269" r:id="rId10"/>
    <hyperlink xmlns:r="http://schemas.openxmlformats.org/officeDocument/2006/relationships" ref="D284" r:id="rId11"/>
    <hyperlink xmlns:r="http://schemas.openxmlformats.org/officeDocument/2006/relationships" ref="F285" display="横須賀IOMスポーツクラブカップ@電中研城北" r:id="rId12"/>
    <hyperlink xmlns:r="http://schemas.openxmlformats.org/officeDocument/2006/relationships" ref="F288" display="船越TRM@鷹取中学校船越" r:id="rId13"/>
    <hyperlink xmlns:r="http://schemas.openxmlformats.org/officeDocument/2006/relationships" ref="F294" display="半島大会@しおかぜ公園長浦少年" r:id="rId14"/>
    <hyperlink xmlns:r="http://schemas.openxmlformats.org/officeDocument/2006/relationships" ref="D296" r:id="rId15"/>
    <hyperlink xmlns:r="http://schemas.openxmlformats.org/officeDocument/2006/relationships" ref="D301" r:id="rId16"/>
    <hyperlink xmlns:r="http://schemas.openxmlformats.org/officeDocument/2006/relationships" ref="D306" r:id="rId17"/>
    <hyperlink xmlns:r="http://schemas.openxmlformats.org/officeDocument/2006/relationships" ref="D321" r:id="rId18"/>
    <hyperlink xmlns:r="http://schemas.openxmlformats.org/officeDocument/2006/relationships" ref="D325" r:id="rId19"/>
    <hyperlink xmlns:r="http://schemas.openxmlformats.org/officeDocument/2006/relationships" ref="D330" r:id="rId20"/>
    <hyperlink xmlns:r="http://schemas.openxmlformats.org/officeDocument/2006/relationships" ref="D335" r:id="rId21"/>
  </hyperlinks>
  <pageMargins left="0.7086614173228347" right="0.7086614173228347" top="0.7480314960629921" bottom="0.7480314960629921" header="0.3149606299212598" footer="0.3149606299212598"/>
  <pageSetup orientation="portrait" paperSize="9" scale="81" horizontalDpi="1200" verticalDpi="1200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8.75"/>
  <sheetData>
    <row r="1">
      <c r="A1" s="4">
        <f>IF(B1="0-1","×",IF(B1="1-1","△",IF(B1="1-0","〇",IF(B1="2-0","〇",IF(B1="2-2","△",IF(B1="2-1","〇",IF(B1="0-0","△",IF(B1="3-0","○",IF(B1="4-0","○",IF(B1="4-1","○",IF(B1="3-1","〇",IF(B1="5-0","〇",IF(B1="5-1","〇",IF(B1="7-0","〇",IF(B1="3-2","〇",IF(B1="8-0","〇",IF(B1="4-3","〇",IF(B1="3-2","〇",IF(B1="5-2","〇",IF(B1="4-2","〇",IF(B1="6-0","〇",IF(B1="3-2","〇",IF(B1="7-0","〇",IF(B1="7-1","〇",IF(B1="10-0","〇",IF(B1="11-0","〇","×"))))))))))))))))))))))))))</f>
        <v/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1:O1014"/>
  <sheetViews>
    <sheetView showGridLines="0" zoomScale="85" zoomScaleNormal="85" workbookViewId="0">
      <pane ySplit="2" topLeftCell="A3" activePane="bottomLeft" state="frozen"/>
      <selection activeCell="K96" sqref="K96"/>
      <selection pane="bottomLeft" activeCell="C3" sqref="C3"/>
    </sheetView>
  </sheetViews>
  <sheetFormatPr baseColWidth="8" defaultColWidth="15.375" defaultRowHeight="12" outlineLevelRow="1"/>
  <cols>
    <col width="1.5" customWidth="1" style="140" min="1" max="1"/>
    <col width="10" bestFit="1" customWidth="1" style="3" min="2" max="2"/>
    <col width="4.625" bestFit="1" customWidth="1" style="141" min="3" max="3"/>
    <col width="23.875" bestFit="1" customWidth="1" style="140" min="4" max="4"/>
    <col width="24" bestFit="1" customWidth="1" style="140" min="5" max="5"/>
    <col width="16.875" bestFit="1" customWidth="1" style="140" min="6" max="6"/>
    <col width="10.125" bestFit="1" customWidth="1" style="5" min="7" max="7"/>
    <col width="6.5" bestFit="1" customWidth="1" style="4" min="8" max="8"/>
    <col width="11.5" bestFit="1" customWidth="1" style="140" min="9" max="9"/>
    <col width="1.5" customWidth="1" style="140" min="10" max="10"/>
    <col width="15.375" customWidth="1" style="140" min="11" max="11"/>
    <col width="63.125" customWidth="1" style="7" min="12" max="12"/>
    <col width="15.375" customWidth="1" style="140" min="13" max="25"/>
    <col width="15.375" customWidth="1" style="140" min="26" max="16384"/>
  </cols>
  <sheetData>
    <row r="1" ht="21" customHeight="1">
      <c r="B1" s="71" t="inlineStr">
        <is>
          <t>■FC明浜試合結果 U12</t>
        </is>
      </c>
    </row>
    <row r="2" ht="10.5" customFormat="1" customHeight="1" s="1">
      <c r="B2" s="51" t="inlineStr">
        <is>
          <t>日付</t>
        </is>
      </c>
      <c r="C2" s="142" t="inlineStr">
        <is>
          <t>曜日</t>
        </is>
      </c>
      <c r="D2" s="20" t="inlineStr">
        <is>
          <t>大会名</t>
        </is>
      </c>
      <c r="E2" s="17" t="inlineStr">
        <is>
          <t>会場</t>
        </is>
      </c>
      <c r="F2" s="20" t="inlineStr">
        <is>
          <t>対戦相手</t>
        </is>
      </c>
      <c r="G2" s="21" t="inlineStr">
        <is>
          <t>スコア</t>
        </is>
      </c>
      <c r="H2" s="17" t="inlineStr">
        <is>
          <t>勝敗</t>
        </is>
      </c>
      <c r="I2" s="52" t="inlineStr">
        <is>
          <t>備考</t>
        </is>
      </c>
      <c r="L2" s="6" t="n"/>
    </row>
    <row r="3" ht="10.5" customFormat="1" customHeight="1" s="1">
      <c r="B3" s="63" t="n">
        <v>45375</v>
      </c>
      <c r="C3" s="145">
        <f>B3</f>
        <v/>
      </c>
      <c r="D3" s="64" t="inlineStr">
        <is>
          <t>鳶尾杯@猿ヶ島スポーツセンター</t>
        </is>
      </c>
      <c r="E3" s="25" t="n"/>
      <c r="F3" s="30" t="inlineStr">
        <is>
          <t>品濃</t>
        </is>
      </c>
      <c r="G3" s="32" t="inlineStr">
        <is>
          <t>5-0</t>
        </is>
      </c>
      <c r="H3" s="31" t="inlineStr">
        <is>
          <t>〇</t>
        </is>
      </c>
      <c r="I3" s="54" t="n"/>
      <c r="L3" s="140" t="n"/>
      <c r="M3" s="140" t="n"/>
      <c r="N3" s="140" t="n"/>
      <c r="O3" s="140" t="n"/>
    </row>
    <row r="4" ht="10.5" customFormat="1" customHeight="1" s="1">
      <c r="B4" s="46" t="n"/>
      <c r="C4" s="144" t="n"/>
      <c r="D4" s="140" t="n"/>
      <c r="E4" s="18" t="n"/>
      <c r="F4" s="39" t="inlineStr">
        <is>
          <t>藤沢</t>
        </is>
      </c>
      <c r="G4" s="41" t="inlineStr">
        <is>
          <t>1-2</t>
        </is>
      </c>
      <c r="H4" s="40" t="inlineStr">
        <is>
          <t>×</t>
        </is>
      </c>
      <c r="I4" s="62" t="n"/>
      <c r="L4" s="140" t="n"/>
      <c r="M4" s="140" t="n"/>
      <c r="N4" s="140" t="n"/>
      <c r="O4" s="140" t="n"/>
    </row>
    <row r="5" ht="10.5" customFormat="1" customHeight="1" s="1">
      <c r="B5" s="46" t="n"/>
      <c r="C5" s="144" t="n"/>
      <c r="D5" s="140" t="n"/>
      <c r="E5" s="18" t="n"/>
      <c r="F5" s="39" t="inlineStr">
        <is>
          <t>原</t>
        </is>
      </c>
      <c r="G5" s="41" t="inlineStr">
        <is>
          <t>0-2</t>
        </is>
      </c>
      <c r="H5" s="40" t="inlineStr">
        <is>
          <t>×</t>
        </is>
      </c>
      <c r="I5" s="62" t="n"/>
      <c r="L5" s="140" t="n"/>
      <c r="M5" s="140" t="n"/>
      <c r="N5" s="140" t="n"/>
      <c r="O5" s="140" t="n"/>
    </row>
    <row r="6" ht="10.5" customFormat="1" customHeight="1" s="1">
      <c r="B6" s="46" t="n"/>
      <c r="C6" s="144" t="n"/>
      <c r="D6" s="140" t="n"/>
      <c r="E6" s="18" t="n"/>
      <c r="F6" s="39" t="inlineStr">
        <is>
          <t>鳶尾</t>
        </is>
      </c>
      <c r="G6" s="41" t="inlineStr">
        <is>
          <t>4-1</t>
        </is>
      </c>
      <c r="H6" s="40" t="inlineStr">
        <is>
          <t>〇</t>
        </is>
      </c>
      <c r="I6" s="62" t="n"/>
      <c r="L6" s="140" t="n"/>
      <c r="M6" s="140" t="n"/>
      <c r="N6" s="140" t="n"/>
      <c r="O6" s="140" t="n"/>
    </row>
    <row r="7" ht="10.5" customFormat="1" customHeight="1" s="1">
      <c r="B7" s="49" t="n"/>
      <c r="C7" s="146" t="n"/>
      <c r="D7" s="50" t="n"/>
      <c r="E7" s="19" t="n"/>
      <c r="F7" s="19" t="inlineStr">
        <is>
          <t>南百合丘</t>
        </is>
      </c>
      <c r="G7" s="76" t="inlineStr">
        <is>
          <t>7-5</t>
        </is>
      </c>
      <c r="H7" s="75" t="inlineStr">
        <is>
          <t>〇</t>
        </is>
      </c>
      <c r="I7" s="77" t="n"/>
      <c r="L7" s="140" t="n"/>
      <c r="M7" s="140" t="n"/>
      <c r="N7" s="140" t="n"/>
      <c r="O7" s="140" t="n"/>
    </row>
    <row r="8" customFormat="1" s="1">
      <c r="B8" s="63" t="n">
        <v>45361</v>
      </c>
      <c r="C8" s="145">
        <f>B8</f>
        <v/>
      </c>
      <c r="D8" s="64" t="inlineStr">
        <is>
          <t>TADOファイナルカップ2日目@潮風スポーツ公園</t>
        </is>
      </c>
      <c r="E8" s="25" t="n"/>
      <c r="F8" s="30" t="inlineStr">
        <is>
          <t>下曽我TFV</t>
        </is>
      </c>
      <c r="G8" s="32" t="inlineStr">
        <is>
          <t>6-1</t>
        </is>
      </c>
      <c r="H8" s="31" t="inlineStr">
        <is>
          <t>〇</t>
        </is>
      </c>
      <c r="I8" s="54" t="n"/>
      <c r="L8" s="140" t="n"/>
      <c r="M8" s="140" t="n"/>
      <c r="N8" s="140" t="n"/>
      <c r="O8" s="140" t="n"/>
    </row>
    <row r="9" customFormat="1" s="1">
      <c r="B9" s="49" t="n"/>
      <c r="C9" s="146" t="n"/>
      <c r="D9" s="50" t="n"/>
      <c r="E9" s="19" t="n"/>
      <c r="F9" s="19" t="inlineStr">
        <is>
          <t>湘南シーホース</t>
        </is>
      </c>
      <c r="G9" s="76" t="inlineStr">
        <is>
          <t>3-0</t>
        </is>
      </c>
      <c r="H9" s="75" t="inlineStr">
        <is>
          <t>〇</t>
        </is>
      </c>
      <c r="I9" s="77" t="n"/>
      <c r="L9" s="140" t="n"/>
      <c r="M9" s="140" t="n"/>
      <c r="N9" s="140" t="n"/>
      <c r="O9" s="140" t="n"/>
    </row>
    <row r="10" customFormat="1" s="1">
      <c r="B10" s="63" t="n">
        <v>45360</v>
      </c>
      <c r="C10" s="145">
        <f>B10</f>
        <v/>
      </c>
      <c r="D10" s="64" t="inlineStr">
        <is>
          <t>TADOファイナルカップ1日目@潮風スポーツ公園</t>
        </is>
      </c>
      <c r="E10" s="25" t="n"/>
      <c r="F10" s="30" t="inlineStr">
        <is>
          <t>MIURA·KOーYO</t>
        </is>
      </c>
      <c r="G10" s="32" t="inlineStr">
        <is>
          <t>3-0</t>
        </is>
      </c>
      <c r="H10" s="31" t="inlineStr">
        <is>
          <t>〇</t>
        </is>
      </c>
      <c r="I10" s="54" t="n"/>
      <c r="L10" s="140" t="n"/>
      <c r="M10" s="140" t="n"/>
      <c r="N10" s="140" t="n"/>
      <c r="O10" s="140" t="n"/>
    </row>
    <row r="11" customFormat="1" s="1">
      <c r="B11" s="46" t="n"/>
      <c r="C11" s="144" t="n"/>
      <c r="D11" s="140" t="n"/>
      <c r="E11" s="18" t="n"/>
      <c r="F11" s="39" t="inlineStr">
        <is>
          <t>浦和大門</t>
        </is>
      </c>
      <c r="G11" s="41" t="inlineStr">
        <is>
          <t>0-0</t>
        </is>
      </c>
      <c r="H11" s="40" t="inlineStr">
        <is>
          <t>△</t>
        </is>
      </c>
      <c r="I11" s="62" t="n"/>
      <c r="L11" s="140" t="n"/>
      <c r="M11" s="140" t="n"/>
      <c r="N11" s="140" t="n"/>
      <c r="O11" s="140" t="n"/>
    </row>
    <row r="12" customFormat="1" s="1">
      <c r="B12" s="49" t="n"/>
      <c r="C12" s="146" t="n"/>
      <c r="D12" s="50" t="n"/>
      <c r="E12" s="19" t="n"/>
      <c r="F12" s="19" t="inlineStr">
        <is>
          <t>深見SC</t>
        </is>
      </c>
      <c r="G12" s="76" t="inlineStr">
        <is>
          <t>3-0</t>
        </is>
      </c>
      <c r="H12" s="75" t="inlineStr">
        <is>
          <t>〇</t>
        </is>
      </c>
      <c r="I12" s="77" t="n"/>
      <c r="L12" s="140" t="n"/>
      <c r="M12" s="140" t="n"/>
      <c r="N12" s="140" t="n"/>
      <c r="O12" s="140" t="n"/>
    </row>
    <row r="13" ht="18.75" customFormat="1" customHeight="1" s="1">
      <c r="B13" s="63" t="n">
        <v>45354</v>
      </c>
      <c r="C13" s="145">
        <f>B13</f>
        <v/>
      </c>
      <c r="D13" s="64" t="inlineStr">
        <is>
          <t>黒船カップ2日目@明浜小学校</t>
        </is>
      </c>
      <c r="E13" s="25" t="n"/>
      <c r="F13" s="30" t="inlineStr">
        <is>
          <t>鵠南</t>
        </is>
      </c>
      <c r="G13" s="32" t="inlineStr">
        <is>
          <t>0-1</t>
        </is>
      </c>
      <c r="H13" s="31" t="inlineStr">
        <is>
          <t>×</t>
        </is>
      </c>
      <c r="I13" s="54" t="n"/>
      <c r="L13" s="140" t="n"/>
      <c r="M13" s="140" t="n"/>
      <c r="N13" s="140" t="n"/>
      <c r="O13" s="140" t="n"/>
    </row>
    <row r="14" ht="18.75" customFormat="1" customHeight="1" s="1">
      <c r="B14" s="46" t="n"/>
      <c r="C14" s="144" t="n"/>
      <c r="D14" s="140" t="n"/>
      <c r="E14" s="18" t="n"/>
      <c r="F14" s="39" t="inlineStr">
        <is>
          <t>SFAT</t>
        </is>
      </c>
      <c r="G14" s="41" t="inlineStr">
        <is>
          <t>0-2</t>
        </is>
      </c>
      <c r="H14" s="40" t="inlineStr">
        <is>
          <t>×</t>
        </is>
      </c>
      <c r="I14" s="62" t="n"/>
      <c r="L14" s="140" t="n"/>
      <c r="M14" s="140" t="n"/>
      <c r="N14" s="140" t="n"/>
      <c r="O14" s="140" t="n"/>
    </row>
    <row r="15" ht="18.75" customFormat="1" customHeight="1" s="1">
      <c r="B15" s="46" t="n"/>
      <c r="C15" s="144" t="n"/>
      <c r="D15" s="140" t="n"/>
      <c r="E15" s="18" t="n"/>
      <c r="F15" s="39" t="inlineStr">
        <is>
          <t>JGK</t>
        </is>
      </c>
      <c r="G15" s="41" t="inlineStr">
        <is>
          <t>0-0</t>
        </is>
      </c>
      <c r="H15" s="40" t="inlineStr">
        <is>
          <t>△</t>
        </is>
      </c>
      <c r="I15" s="62" t="n"/>
      <c r="L15" s="140" t="n"/>
      <c r="M15" s="140" t="n"/>
      <c r="N15" s="140" t="n"/>
      <c r="O15" s="140" t="n"/>
    </row>
    <row r="16" ht="18.75" customFormat="1" customHeight="1" s="1">
      <c r="B16" s="46" t="n"/>
      <c r="C16" s="144" t="n"/>
      <c r="D16" s="140" t="n"/>
      <c r="E16" s="18" t="n"/>
      <c r="F16" s="39" t="inlineStr">
        <is>
          <t>希望ヶ丘</t>
        </is>
      </c>
      <c r="G16" s="41" t="inlineStr">
        <is>
          <t>0-0</t>
        </is>
      </c>
      <c r="H16" s="40" t="inlineStr">
        <is>
          <t>△</t>
        </is>
      </c>
      <c r="I16" s="62" t="n"/>
      <c r="L16" s="140" t="n"/>
      <c r="M16" s="140" t="n"/>
      <c r="N16" s="140" t="n"/>
      <c r="O16" s="140" t="n"/>
    </row>
    <row r="17" ht="18.75" customFormat="1" customHeight="1" s="1">
      <c r="B17" s="49" t="n"/>
      <c r="C17" s="146" t="n"/>
      <c r="D17" s="50" t="n"/>
      <c r="E17" s="19" t="n"/>
      <c r="F17" s="19" t="inlineStr">
        <is>
          <t>鴨居</t>
        </is>
      </c>
      <c r="G17" s="76" t="inlineStr">
        <is>
          <t>0-0</t>
        </is>
      </c>
      <c r="H17" s="75" t="inlineStr">
        <is>
          <t>△</t>
        </is>
      </c>
      <c r="I17" s="77" t="n"/>
      <c r="L17" s="140" t="n"/>
      <c r="M17" s="140" t="n"/>
      <c r="N17" s="140" t="n"/>
      <c r="O17" s="140" t="n"/>
    </row>
    <row r="18" ht="18.75" customFormat="1" customHeight="1" s="1">
      <c r="B18" s="63" t="n">
        <v>45353</v>
      </c>
      <c r="C18" s="145">
        <f>B18</f>
        <v/>
      </c>
      <c r="D18" s="122" t="inlineStr">
        <is>
          <t>黒船カップ1日目@久里浜小学校</t>
        </is>
      </c>
      <c r="E18" s="25" t="n"/>
      <c r="F18" s="30" t="inlineStr">
        <is>
          <t>久里浜</t>
        </is>
      </c>
      <c r="G18" s="32" t="inlineStr">
        <is>
          <t>2-0</t>
        </is>
      </c>
      <c r="H18" s="31" t="inlineStr">
        <is>
          <t>〇</t>
        </is>
      </c>
      <c r="I18" s="54" t="n"/>
      <c r="L18" s="140" t="n"/>
      <c r="M18" s="140" t="n"/>
      <c r="N18" s="140" t="n"/>
      <c r="O18" s="140" t="n"/>
    </row>
    <row r="19" ht="18.75" customFormat="1" customHeight="1" s="1">
      <c r="B19" s="46" t="n"/>
      <c r="C19" s="144" t="n"/>
      <c r="D19" s="140" t="n"/>
      <c r="E19" s="18" t="n"/>
      <c r="F19" s="39" t="inlineStr">
        <is>
          <t>逗子少年</t>
        </is>
      </c>
      <c r="G19" s="41" t="inlineStr">
        <is>
          <t>2-0</t>
        </is>
      </c>
      <c r="H19" s="40" t="inlineStr">
        <is>
          <t>〇</t>
        </is>
      </c>
      <c r="I19" s="62" t="n"/>
      <c r="L19" s="140" t="n"/>
      <c r="M19" s="140" t="n"/>
      <c r="N19" s="140" t="n"/>
      <c r="O19" s="140" t="n"/>
    </row>
    <row r="20" ht="18.75" customFormat="1" customHeight="1" s="1">
      <c r="B20" s="46" t="n"/>
      <c r="C20" s="144" t="n"/>
      <c r="D20" s="140" t="n"/>
      <c r="E20" s="18" t="n"/>
      <c r="F20" s="39" t="inlineStr">
        <is>
          <t>SFAT</t>
        </is>
      </c>
      <c r="G20" s="41" t="inlineStr">
        <is>
          <t>0-1</t>
        </is>
      </c>
      <c r="H20" s="40" t="inlineStr">
        <is>
          <t>×</t>
        </is>
      </c>
      <c r="I20" s="62" t="n"/>
      <c r="L20" s="140" t="n"/>
      <c r="M20" s="140" t="n"/>
      <c r="N20" s="140" t="n"/>
      <c r="O20" s="140" t="n"/>
    </row>
    <row r="21" customFormat="1" s="1">
      <c r="B21" s="46" t="n"/>
      <c r="C21" s="144" t="n"/>
      <c r="D21" s="140" t="n"/>
      <c r="E21" s="18" t="n"/>
      <c r="F21" s="39" t="inlineStr">
        <is>
          <t>美晴</t>
        </is>
      </c>
      <c r="G21" s="41" t="inlineStr">
        <is>
          <t>2-0</t>
        </is>
      </c>
      <c r="H21" s="40" t="inlineStr">
        <is>
          <t>〇</t>
        </is>
      </c>
      <c r="I21" s="62" t="n"/>
      <c r="L21" s="140" t="n"/>
      <c r="M21" s="140" t="n"/>
      <c r="N21" s="140" t="n"/>
      <c r="O21" s="140" t="n"/>
    </row>
    <row r="22" customFormat="1" s="1">
      <c r="B22" s="49" t="n"/>
      <c r="C22" s="146" t="n"/>
      <c r="D22" s="50" t="n"/>
      <c r="E22" s="19" t="n"/>
      <c r="F22" s="19" t="inlineStr">
        <is>
          <t>JGK</t>
        </is>
      </c>
      <c r="G22" s="76" t="inlineStr">
        <is>
          <t>0-0</t>
        </is>
      </c>
      <c r="H22" s="75" t="inlineStr">
        <is>
          <t>△</t>
        </is>
      </c>
      <c r="I22" s="77" t="n"/>
      <c r="L22" s="140" t="n"/>
      <c r="M22" s="140" t="n"/>
      <c r="N22" s="140" t="n"/>
      <c r="O22" s="140" t="n"/>
    </row>
    <row r="23" ht="18.75" customFormat="1" customHeight="1" s="1">
      <c r="B23" s="63" t="n">
        <v>45346</v>
      </c>
      <c r="C23" s="145">
        <f>B23</f>
        <v/>
      </c>
      <c r="D23" s="64" t="inlineStr">
        <is>
          <t>日限山FC卒団記念大会@日限山小学校</t>
        </is>
      </c>
      <c r="E23" s="25" t="n"/>
      <c r="F23" s="30" t="inlineStr">
        <is>
          <t>二ツ橋FC</t>
        </is>
      </c>
      <c r="G23" s="32" t="inlineStr">
        <is>
          <t>1-0</t>
        </is>
      </c>
      <c r="H23" s="31" t="inlineStr">
        <is>
          <t>〇</t>
        </is>
      </c>
      <c r="I23" s="54" t="n"/>
    </row>
    <row r="24" ht="18.75" customFormat="1" customHeight="1" s="1">
      <c r="B24" s="46" t="n"/>
      <c r="C24" s="144" t="n"/>
      <c r="D24" s="140" t="n"/>
      <c r="E24" s="18" t="n"/>
      <c r="F24" s="39" t="inlineStr">
        <is>
          <t>日限山FCーW</t>
        </is>
      </c>
      <c r="G24" s="41" t="inlineStr">
        <is>
          <t>1-1</t>
        </is>
      </c>
      <c r="H24" s="34" t="inlineStr">
        <is>
          <t>△</t>
        </is>
      </c>
      <c r="I24" s="62" t="n"/>
    </row>
    <row r="25" ht="18.75" customFormat="1" customHeight="1" s="1">
      <c r="B25" s="46" t="n"/>
      <c r="C25" s="144" t="n"/>
      <c r="D25" s="140" t="n"/>
      <c r="E25" s="18" t="n"/>
      <c r="F25" s="39" t="inlineStr">
        <is>
          <t>FC藤棚</t>
        </is>
      </c>
      <c r="G25" s="41" t="inlineStr">
        <is>
          <t>3-4</t>
        </is>
      </c>
      <c r="H25" s="40" t="inlineStr">
        <is>
          <t>×</t>
        </is>
      </c>
      <c r="I25" s="62" t="n"/>
    </row>
    <row r="26" ht="18.75" customFormat="1" customHeight="1" s="1">
      <c r="B26" s="63" t="n">
        <v>45340</v>
      </c>
      <c r="C26" s="145">
        <f>B26</f>
        <v/>
      </c>
      <c r="D26" s="64" t="inlineStr">
        <is>
          <t>TRM@明浜小</t>
        </is>
      </c>
      <c r="E26" s="25" t="n"/>
      <c r="F26" s="30" t="inlineStr">
        <is>
          <t>武山</t>
        </is>
      </c>
      <c r="G26" s="32" t="inlineStr">
        <is>
          <t>1-0</t>
        </is>
      </c>
      <c r="H26" s="31" t="inlineStr">
        <is>
          <t>〇</t>
        </is>
      </c>
      <c r="I26" s="54" t="n"/>
    </row>
    <row r="27" ht="16.5" customFormat="1" customHeight="1" s="1">
      <c r="B27" s="46" t="n"/>
      <c r="C27" s="144" t="n"/>
      <c r="D27" s="140" t="n"/>
      <c r="E27" s="18" t="n"/>
      <c r="F27" s="39" t="inlineStr">
        <is>
          <t>ALLZ</t>
        </is>
      </c>
      <c r="G27" s="41" t="inlineStr">
        <is>
          <t>1-0</t>
        </is>
      </c>
      <c r="H27" s="34" t="inlineStr">
        <is>
          <t>〇</t>
        </is>
      </c>
      <c r="I27" s="62" t="n"/>
    </row>
    <row r="28" ht="16.5" customFormat="1" customHeight="1" s="1">
      <c r="B28" s="46" t="n"/>
      <c r="C28" s="144" t="n"/>
      <c r="D28" s="140" t="n"/>
      <c r="E28" s="18" t="n"/>
      <c r="F28" s="39" t="inlineStr">
        <is>
          <t>武山</t>
        </is>
      </c>
      <c r="G28" s="41" t="inlineStr">
        <is>
          <t>1-0</t>
        </is>
      </c>
      <c r="H28" s="40" t="inlineStr">
        <is>
          <t>〇</t>
        </is>
      </c>
      <c r="I28" s="62" t="n"/>
    </row>
    <row r="29" ht="16.5" customFormat="1" customHeight="1" s="1">
      <c r="B29" s="46" t="n"/>
      <c r="C29" s="144" t="n"/>
      <c r="D29" s="140" t="n"/>
      <c r="E29" s="18" t="n"/>
      <c r="F29" s="39" t="inlineStr">
        <is>
          <t>ALLZ</t>
        </is>
      </c>
      <c r="G29" s="41" t="inlineStr">
        <is>
          <t>1-1</t>
        </is>
      </c>
      <c r="H29" s="34" t="inlineStr">
        <is>
          <t>△</t>
        </is>
      </c>
      <c r="I29" s="62" t="n"/>
    </row>
    <row r="30" ht="16.5" customFormat="1" customHeight="1" s="1">
      <c r="B30" s="46" t="n"/>
      <c r="C30" s="144" t="n"/>
      <c r="D30" s="140" t="n"/>
      <c r="E30" s="18" t="n"/>
      <c r="F30" s="39" t="inlineStr">
        <is>
          <t>武山</t>
        </is>
      </c>
      <c r="G30" s="41" t="inlineStr">
        <is>
          <t>0-1</t>
        </is>
      </c>
      <c r="H30" s="34" t="inlineStr">
        <is>
          <t>×</t>
        </is>
      </c>
      <c r="I30" s="62" t="n"/>
    </row>
    <row r="31" ht="16.5" customFormat="1" customHeight="1" s="1">
      <c r="B31" s="49" t="n"/>
      <c r="C31" s="146" t="n"/>
      <c r="D31" s="50" t="n"/>
      <c r="E31" s="19" t="n"/>
      <c r="F31" s="19" t="inlineStr">
        <is>
          <t>ALLZ</t>
        </is>
      </c>
      <c r="G31" s="76" t="inlineStr">
        <is>
          <t>1-0</t>
        </is>
      </c>
      <c r="H31" s="37" t="inlineStr">
        <is>
          <t>〇</t>
        </is>
      </c>
      <c r="I31" s="77" t="n"/>
    </row>
    <row r="32" ht="16.5" customFormat="1" customHeight="1" s="1">
      <c r="B32" s="63" t="n">
        <v>45319</v>
      </c>
      <c r="C32" s="145">
        <f>B32</f>
        <v/>
      </c>
      <c r="D32" s="64" t="inlineStr">
        <is>
          <t>三浦半島大会@池子自然森公園</t>
        </is>
      </c>
      <c r="E32" s="25" t="n"/>
      <c r="F32" s="30" t="inlineStr">
        <is>
          <t>TADO</t>
        </is>
      </c>
      <c r="G32" s="32" t="inlineStr">
        <is>
          <t>0-1</t>
        </is>
      </c>
      <c r="H32" s="28" t="inlineStr">
        <is>
          <t>×</t>
        </is>
      </c>
      <c r="I32" s="54" t="n"/>
    </row>
    <row r="33" ht="16.5" customFormat="1" customHeight="1" s="1">
      <c r="B33" s="63" t="n">
        <v>45305</v>
      </c>
      <c r="C33" s="145">
        <f>B33</f>
        <v/>
      </c>
      <c r="D33" s="64" t="inlineStr">
        <is>
          <t>神奈川県少年少女サッカ-選手権@大場かや木公園</t>
        </is>
      </c>
      <c r="E33" s="25" t="n"/>
      <c r="F33" s="30" t="inlineStr">
        <is>
          <t>鵠洋ア-セナル</t>
        </is>
      </c>
      <c r="G33" s="32" t="inlineStr">
        <is>
          <t>1-1</t>
        </is>
      </c>
      <c r="H33" s="40" t="inlineStr">
        <is>
          <t>〇</t>
        </is>
      </c>
      <c r="I33" s="54" t="inlineStr">
        <is>
          <t>PK3-2</t>
        </is>
      </c>
    </row>
    <row r="34" ht="16.5" customFormat="1" customHeight="1" s="1">
      <c r="B34" s="49" t="n"/>
      <c r="C34" s="146" t="n"/>
      <c r="D34" s="50" t="n"/>
      <c r="E34" s="19" t="n"/>
      <c r="F34" s="19" t="inlineStr">
        <is>
          <t>SCH</t>
        </is>
      </c>
      <c r="G34" s="76" t="inlineStr">
        <is>
          <t>0-5</t>
        </is>
      </c>
      <c r="H34" s="37">
        <f>IF(G34="0-1","×",IF(G34="1-1","△",IF(G34="1-0","〇",IF(G34="2-0","〇",IF(G34="2-2","△",IF(G34="2-1","〇",IF(G34="0-0","△",IF(G34="3-0","○",IF(G34="4-0","○",IF(G34="4-1","○",IF(G34="3-1","〇",IF(G34="5-0","〇",IF(G34="5-1","〇",IF(G34="7-0","〇",IF(G34="3-2","〇",IF(G34="8-0","〇",IF(G34="4-3","〇",IF(G34="3-2","〇",IF(G34="5-2","〇",IF(G34="4-2","〇",IF(G34="6-0","〇",IF(G34="3-2","〇",IF(G34="7-0","〇",IF(G34="7-1","〇",IF(G34="10-0","〇",IF(G34="11-0","〇","×"))))))))))))))))))))))))))</f>
        <v/>
      </c>
      <c r="I34" s="77" t="n"/>
    </row>
    <row r="35" ht="16.5" customFormat="1" customHeight="1" s="1">
      <c r="B35" s="46" t="n">
        <v>45299</v>
      </c>
      <c r="C35" s="144" t="n"/>
      <c r="D35" s="140" t="inlineStr">
        <is>
          <t>神奈川県少年少女サッカ-選手権@大場かや木公園</t>
        </is>
      </c>
      <c r="E35" s="18" t="n"/>
      <c r="F35" s="39" t="inlineStr">
        <is>
          <t>四谷FC</t>
        </is>
      </c>
      <c r="G35" s="41" t="inlineStr">
        <is>
          <t>2-0</t>
        </is>
      </c>
      <c r="H35" s="31">
        <f>IF(G35="0-1","×",IF(G35="1-1","△",IF(G35="1-0","〇",IF(G35="2-0","〇",IF(G35="2-2","△",IF(G35="2-1","〇",IF(G35="0-0","△",IF(G35="3-0","○",IF(G35="4-0","○",IF(G35="4-1","○",IF(G35="3-1","〇",IF(G35="5-0","〇",IF(G35="5-1","〇",IF(G35="7-0","〇",IF(G35="3-2","〇",IF(G35="8-0","〇",IF(G35="4-3","〇",IF(G35="3-2","〇",IF(G35="5-2","〇",IF(G35="4-2","〇",IF(G35="6-0","〇",IF(G35="3-2","〇",IF(G35="7-0","〇",IF(G35="7-1","〇",IF(G35="10-0","〇",IF(G35="11-0","〇","×"))))))))))))))))))))))))))</f>
        <v/>
      </c>
      <c r="I35" s="62" t="n"/>
    </row>
    <row r="36" ht="16.5" customFormat="1" customHeight="1" s="1">
      <c r="B36" s="46" t="n"/>
      <c r="C36" s="144" t="n"/>
      <c r="D36" s="140" t="n"/>
      <c r="E36" s="18" t="n"/>
      <c r="F36" s="39" t="inlineStr">
        <is>
          <t>AZK</t>
        </is>
      </c>
      <c r="G36" s="41" t="inlineStr">
        <is>
          <t>3-1</t>
        </is>
      </c>
      <c r="H36" s="37">
        <f>IF(G36="0-1","×",IF(G36="1-1","△",IF(G36="1-0","〇",IF(G36="2-0","〇",IF(G36="2-2","△",IF(G36="2-1","〇",IF(G36="0-0","△",IF(G36="3-0","○",IF(G36="4-0","○",IF(G36="4-1","○",IF(G36="3-1","〇",IF(G36="5-0","〇",IF(G36="5-1","〇",IF(G36="7-0","〇",IF(G36="3-2","〇",IF(G36="8-0","〇",IF(G36="4-3","〇",IF(G36="3-2","〇",IF(G36="5-2","〇",IF(G36="4-2","〇",IF(G36="6-0","〇",IF(G36="3-2","〇",IF(G36="7-0","〇",IF(G36="7-1","〇",IF(G36="10-0","〇",IF(G36="11-0","〇","×"))))))))))))))))))))))))))</f>
        <v/>
      </c>
      <c r="I36" s="62" t="n"/>
    </row>
    <row r="37" ht="16.5" customFormat="1" customHeight="1" s="1">
      <c r="B37" s="63" t="n">
        <v>45286</v>
      </c>
      <c r="C37" s="145">
        <f>B37</f>
        <v/>
      </c>
      <c r="D37" s="64" t="inlineStr">
        <is>
          <t>横須賀カップ4位パート@荻野小学校</t>
        </is>
      </c>
      <c r="E37" s="25" t="n"/>
      <c r="F37" s="30" t="inlineStr">
        <is>
          <t>FC中原</t>
        </is>
      </c>
      <c r="G37" s="32" t="inlineStr">
        <is>
          <t>1-0</t>
        </is>
      </c>
      <c r="H37" s="40">
        <f>IF(G37="0-1","×",IF(G37="1-1","△",IF(G37="1-0","〇",IF(G37="2-0","〇",IF(G37="2-2","△",IF(G37="2-1","〇",IF(G37="0-0","△",IF(G37="3-0","○",IF(G37="4-0","○",IF(G37="4-1","○",IF(G37="3-1","〇",IF(G37="5-0","〇",IF(G37="5-1","〇",IF(G37="7-0","〇",IF(G37="3-2","〇",IF(G37="8-0","〇",IF(G37="4-3","〇",IF(G37="3-2","〇",IF(G37="5-2","〇",IF(G37="4-2","〇",IF(G37="6-0","〇",IF(G37="3-2","〇",IF(G37="7-0","〇",IF(G37="7-1","〇",IF(G37="10-0","〇",IF(G37="11-0","〇","×"))))))))))))))))))))))))))</f>
        <v/>
      </c>
      <c r="I37" s="54" t="n"/>
    </row>
    <row r="38" ht="16.5" customFormat="1" customHeight="1" s="1">
      <c r="B38" s="46" t="n"/>
      <c r="C38" s="144" t="n"/>
      <c r="D38" s="140" t="n"/>
      <c r="E38" s="18" t="n"/>
      <c r="F38" s="39" t="inlineStr">
        <is>
          <t>武山</t>
        </is>
      </c>
      <c r="G38" s="41" t="inlineStr">
        <is>
          <t>1-3</t>
        </is>
      </c>
      <c r="H38" s="34">
        <f>IF(G38="0-1","×",IF(G38="1-1","△",IF(G38="1-0","〇",IF(G38="2-0","〇",IF(G38="2-2","△",IF(G38="2-1","〇",IF(G38="0-0","△",IF(G38="3-0","○",IF(G38="4-0","○",IF(G38="4-1","○",IF(G38="3-1","〇",IF(G38="5-0","〇",IF(G38="5-1","〇",IF(G38="7-0","〇",IF(G38="3-2","〇",IF(G38="8-0","〇",IF(G38="4-3","〇",IF(G38="3-2","〇",IF(G38="5-2","〇",IF(G38="4-2","〇",IF(G38="6-0","〇",IF(G38="3-2","〇",IF(G38="7-0","〇",IF(G38="7-1","〇",IF(G38="10-0","〇",IF(G38="11-0","〇","×"))))))))))))))))))))))))))</f>
        <v/>
      </c>
      <c r="I38" s="62" t="n"/>
    </row>
    <row r="39" ht="16.5" customFormat="1" customHeight="1" s="1">
      <c r="B39" s="46" t="n"/>
      <c r="C39" s="144" t="n"/>
      <c r="D39" s="140" t="n"/>
      <c r="E39" s="18" t="n"/>
      <c r="F39" s="18" t="inlineStr">
        <is>
          <t xml:space="preserve">夏島 </t>
        </is>
      </c>
      <c r="G39" s="22" t="inlineStr">
        <is>
          <t>3-0</t>
        </is>
      </c>
      <c r="H39" s="43">
        <f>IF(G39="0-1","×",IF(G39="1-1","△",IF(G39="1-0","〇",IF(G39="2-0","〇",IF(G39="2-2","△",IF(G39="2-1","〇",IF(G39="0-0","△",IF(G39="3-0","○",IF(G39="4-0","○",IF(G39="4-1","○",IF(G39="3-1","〇",IF(G39="5-0","〇",IF(G39="5-1","〇",IF(G39="7-0","〇",IF(G39="3-2","〇",IF(G39="8-0","〇",IF(G39="4-3","〇",IF(G39="3-2","〇",IF(G39="5-2","〇",IF(G39="4-2","〇",IF(G39="6-0","〇",IF(G39="3-2","〇",IF(G39="7-0","〇",IF(G39="7-1","〇",IF(G39="10-0","〇",IF(G39="11-0","〇","×"))))))))))))))))))))))))))</f>
        <v/>
      </c>
      <c r="I39" s="47" t="inlineStr">
        <is>
          <t>TRM</t>
        </is>
      </c>
    </row>
    <row r="40" ht="16.5" customFormat="1" customHeight="1" s="1">
      <c r="B40" s="63" t="n">
        <v>45284</v>
      </c>
      <c r="C40" s="145">
        <f>B40</f>
        <v/>
      </c>
      <c r="D40" s="64" t="inlineStr">
        <is>
          <t>横須賀カップ@大楠中学校</t>
        </is>
      </c>
      <c r="E40" s="25" t="n"/>
      <c r="F40" s="30" t="inlineStr">
        <is>
          <t>共和</t>
        </is>
      </c>
      <c r="G40" s="32" t="inlineStr">
        <is>
          <t>3-0</t>
        </is>
      </c>
      <c r="H40" s="31">
        <f>IF(G40="0-1","×",IF(G40="1-1","△",IF(G40="1-0","〇",IF(G40="2-0","〇",IF(G40="2-2","△",IF(G40="2-1","〇",IF(G40="0-0","△",IF(G40="3-0","○",IF(G40="4-0","○",IF(G40="4-1","○",IF(G40="3-1","〇",IF(G40="5-0","〇",IF(G40="5-1","〇",IF(G40="7-0","〇",IF(G40="3-2","〇",IF(G40="8-0","〇",IF(G40="4-3","〇",IF(G40="3-2","〇",IF(G40="5-2","〇",IF(G40="4-2","〇",IF(G40="6-0","〇",IF(G40="3-2","〇",IF(G40="7-0","〇",IF(G40="7-1","〇",IF(G40="10-0","〇",IF(G40="11-0","〇","×"))))))))))))))))))))))))))</f>
        <v/>
      </c>
      <c r="I40" s="54" t="n"/>
      <c r="L40" s="6" t="n"/>
    </row>
    <row r="41" ht="16.5" customFormat="1" customHeight="1" s="1">
      <c r="B41" s="46" t="n"/>
      <c r="C41" s="144" t="n"/>
      <c r="D41" s="140" t="n"/>
      <c r="E41" s="18" t="n"/>
      <c r="F41" s="39" t="inlineStr">
        <is>
          <t xml:space="preserve">城北 </t>
        </is>
      </c>
      <c r="G41" s="41" t="inlineStr">
        <is>
          <t>2-0</t>
        </is>
      </c>
      <c r="H41" s="34">
        <f>IF(G41="0-1","×",IF(G41="1-1","△",IF(G41="1-0","〇",IF(G41="2-0","〇",IF(G41="2-2","△",IF(G41="2-1","〇",IF(G41="0-0","△",IF(G41="3-0","○",IF(G41="4-0","○",IF(G41="4-1","○",IF(G41="3-1","〇",IF(G41="5-0","〇",IF(G41="5-1","〇",IF(G41="7-0","〇",IF(G41="3-2","〇",IF(G41="8-0","〇",IF(G41="4-3","〇",IF(G41="3-2","〇",IF(G41="5-2","〇",IF(G41="4-2","〇",IF(G41="6-0","〇",IF(G41="3-2","〇",IF(G41="7-0","〇",IF(G41="7-1","〇",IF(G41="10-0","〇",IF(G41="11-0","〇","×"))))))))))))))))))))))))))</f>
        <v/>
      </c>
      <c r="I41" s="62" t="n"/>
      <c r="L41" s="6" t="n"/>
    </row>
    <row r="42" ht="16.5" customFormat="1" customHeight="1" s="1">
      <c r="B42" s="63" t="n">
        <v>45283</v>
      </c>
      <c r="C42" s="145">
        <f>B42</f>
        <v/>
      </c>
      <c r="D42" s="64" t="inlineStr">
        <is>
          <t xml:space="preserve">横須賀カップ1日目@大楠中学校 </t>
        </is>
      </c>
      <c r="E42" s="25" t="n"/>
      <c r="F42" s="30" t="inlineStr">
        <is>
          <t xml:space="preserve"> I.O </t>
        </is>
      </c>
      <c r="G42" s="32" t="inlineStr">
        <is>
          <t>0-2</t>
        </is>
      </c>
      <c r="H42" s="31">
        <f>IF(G42="0-1","×",IF(G42="1-1","△",IF(G42="1-0","〇",IF(G42="2-0","〇",IF(G42="2-2","△",IF(G42="2-1","〇",IF(G42="0-0","△",IF(G42="3-0","○",IF(G42="4-0","○",IF(G42="4-1","○",IF(G42="3-1","〇",IF(G42="5-0","〇",IF(G42="5-1","〇",IF(G42="7-0","〇",IF(G42="3-2","〇",IF(G42="8-0","〇",IF(G42="4-3","〇",IF(G42="3-2","〇",IF(G42="5-2","〇",IF(G42="4-2","〇",IF(G42="6-0","〇",IF(G42="3-2","〇",IF(G42="7-0","〇",IF(G42="7-1","〇",IF(G42="10-0","〇",IF(G42="11-0","〇","×"))))))))))))))))))))))))))</f>
        <v/>
      </c>
      <c r="I42" s="54" t="n"/>
      <c r="L42" s="6" t="n"/>
    </row>
    <row r="43" ht="16.5" customFormat="1" customHeight="1" s="1">
      <c r="B43" s="46" t="n"/>
      <c r="C43" s="144" t="n"/>
      <c r="D43" s="140" t="n"/>
      <c r="E43" s="18" t="n"/>
      <c r="F43" s="39" t="inlineStr">
        <is>
          <t xml:space="preserve">カラーズ  </t>
        </is>
      </c>
      <c r="G43" s="41" t="inlineStr">
        <is>
          <t>2-3</t>
        </is>
      </c>
      <c r="H43" s="34">
        <f>IF(G43="0-1","×",IF(G43="1-1","△",IF(G43="1-0","〇",IF(G43="2-0","〇",IF(G43="2-2","△",IF(G43="2-1","〇",IF(G43="0-0","△",IF(G43="3-0","○",IF(G43="4-0","○",IF(G43="4-1","○",IF(G43="3-1","〇",IF(G43="5-0","〇",IF(G43="5-1","〇",IF(G43="7-0","〇",IF(G43="3-2","〇",IF(G43="8-0","〇",IF(G43="4-3","〇",IF(G43="3-2","〇",IF(G43="5-2","〇",IF(G43="4-2","〇",IF(G43="6-0","〇",IF(G43="3-2","〇",IF(G43="7-0","〇",IF(G43="7-1","〇",IF(G43="10-0","〇",IF(G43="11-0","〇","×"))))))))))))))))))))))))))</f>
        <v/>
      </c>
      <c r="I43" s="62" t="n"/>
      <c r="L43" s="6" t="n"/>
    </row>
    <row r="44" ht="16.5" customFormat="1" customHeight="1" s="1">
      <c r="B44" s="49" t="n"/>
      <c r="C44" s="146" t="n"/>
      <c r="D44" s="50" t="n"/>
      <c r="E44" s="19" t="n"/>
      <c r="F44" s="19" t="inlineStr">
        <is>
          <t xml:space="preserve">長井  </t>
        </is>
      </c>
      <c r="G44" s="76" t="inlineStr">
        <is>
          <t>0-1</t>
        </is>
      </c>
      <c r="H44" s="37">
        <f>IF(G44="0-1","×",IF(G44="1-1","△",IF(G44="1-0","〇",IF(G44="2-0","〇",IF(G44="2-2","△",IF(G44="2-1","〇",IF(G44="0-0","△",IF(G44="3-0","○",IF(G44="4-0","○",IF(G44="4-1","○",IF(G44="3-1","〇",IF(G44="5-0","〇",IF(G44="5-1","〇",IF(G44="7-0","〇",IF(G44="3-2","〇",IF(G44="8-0","〇",IF(G44="4-3","〇",IF(G44="3-2","〇",IF(G44="5-2","〇",IF(G44="4-2","〇",IF(G44="6-0","〇",IF(G44="3-2","〇",IF(G44="7-0","〇",IF(G44="7-1","〇",IF(G44="10-0","〇",IF(G44="11-0","〇","×"))))))))))))))))))))))))))</f>
        <v/>
      </c>
      <c r="I44" s="77" t="n"/>
      <c r="L44" s="6" t="n"/>
    </row>
    <row r="45" ht="16.5" customFormat="1" customHeight="1" s="1">
      <c r="B45" s="46" t="n">
        <v>45277</v>
      </c>
      <c r="C45" s="144">
        <f>B45</f>
        <v/>
      </c>
      <c r="D45" s="140" t="inlineStr">
        <is>
          <t xml:space="preserve">TRM@大楠小学校 </t>
        </is>
      </c>
      <c r="E45" s="18" t="inlineStr">
        <is>
          <t>本栖湖スポーツセンター</t>
        </is>
      </c>
      <c r="F45" s="39" t="inlineStr">
        <is>
          <t xml:space="preserve">佐野  </t>
        </is>
      </c>
      <c r="G45" s="41" t="inlineStr">
        <is>
          <t>0-2</t>
        </is>
      </c>
      <c r="H45" s="40">
        <f>IF(G45="0-1","×",IF(G45="1-1","△",IF(G45="1-0","〇",IF(G45="2-0","〇",IF(G45="2-2","△",IF(G45="2-1","〇",IF(G45="0-0","△",IF(G45="3-0","○",IF(G45="4-0","○",IF(G45="4-1","○",IF(G45="3-1","〇",IF(G45="5-0","〇",IF(G45="5-1","〇",IF(G45="7-0","〇",IF(G45="3-2","〇",IF(G45="8-0","〇",IF(G45="4-3","〇",IF(G45="3-2","〇",IF(G45="5-2","〇",IF(G45="4-2","〇",IF(G45="6-0","〇",IF(G45="3-2","〇",IF(G45="7-0","〇",IF(G45="7-1","〇",IF(G45="10-0","〇",IF(G45="11-0","〇","×"))))))))))))))))))))))))))</f>
        <v/>
      </c>
      <c r="I45" s="62" t="n"/>
      <c r="L45" s="6" t="n"/>
    </row>
    <row r="46" ht="16.5" customFormat="1" customHeight="1" s="1">
      <c r="B46" s="46" t="n"/>
      <c r="C46" s="144" t="n"/>
      <c r="D46" s="140" t="n"/>
      <c r="E46" s="18" t="n"/>
      <c r="F46" s="39" t="inlineStr">
        <is>
          <t>大楠</t>
        </is>
      </c>
      <c r="G46" s="41" t="inlineStr">
        <is>
          <t>0-0</t>
        </is>
      </c>
      <c r="H46" s="34">
        <f>IF(G46="0-1","×",IF(G46="1-1","△",IF(G46="1-0","〇",IF(G46="2-0","〇",IF(G46="2-2","△",IF(G46="2-1","〇",IF(G46="0-0","△",IF(G46="3-0","○",IF(G46="4-0","○",IF(G46="4-1","○",IF(G46="3-1","〇",IF(G46="5-0","〇",IF(G46="5-1","〇",IF(G46="7-0","〇",IF(G46="3-2","〇",IF(G46="8-0","〇",IF(G46="4-3","〇",IF(G46="3-2","〇",IF(G46="5-2","〇",IF(G46="4-2","〇",IF(G46="6-0","〇",IF(G46="3-2","〇",IF(G46="7-0","〇",IF(G46="7-1","〇",IF(G46="10-0","〇",IF(G46="11-0","〇","×"))))))))))))))))))))))))))</f>
        <v/>
      </c>
      <c r="I46" s="62" t="n"/>
      <c r="L46" s="6" t="n"/>
    </row>
    <row r="47" ht="16.5" customFormat="1" customHeight="1" s="1">
      <c r="B47" s="46" t="n"/>
      <c r="C47" s="144" t="n"/>
      <c r="D47" s="140" t="n"/>
      <c r="E47" s="18" t="n"/>
      <c r="F47" s="39" t="inlineStr">
        <is>
          <t xml:space="preserve">佐野  </t>
        </is>
      </c>
      <c r="G47" s="41" t="inlineStr">
        <is>
          <t>0-0</t>
        </is>
      </c>
      <c r="H47" s="34">
        <f>IF(G47="0-1","×",IF(G47="1-1","△",IF(G47="1-0","〇",IF(G47="2-0","〇",IF(G47="2-2","△",IF(G47="2-1","〇",IF(G47="0-0","△",IF(G47="3-0","○",IF(G47="4-0","○",IF(G47="4-1","○",IF(G47="3-1","〇",IF(G47="5-0","〇",IF(G47="5-1","〇",IF(G47="7-0","〇",IF(G47="3-2","〇",IF(G47="8-0","〇",IF(G47="4-3","〇",IF(G47="3-2","〇",IF(G47="5-2","〇",IF(G47="4-2","〇",IF(G47="6-0","〇",IF(G47="3-2","〇",IF(G47="7-0","〇",IF(G47="7-1","〇",IF(G47="10-0","〇",IF(G47="11-0","〇","×"))))))))))))))))))))))))))</f>
        <v/>
      </c>
      <c r="I47" s="62" t="n"/>
      <c r="L47" s="6" t="n"/>
    </row>
    <row r="48" ht="16.5" customFormat="1" customHeight="1" s="1">
      <c r="B48" s="46" t="n"/>
      <c r="C48" s="144" t="n"/>
      <c r="D48" s="140" t="n"/>
      <c r="E48" s="18" t="n"/>
      <c r="F48" s="39" t="inlineStr">
        <is>
          <t>大楠</t>
        </is>
      </c>
      <c r="G48" s="41" t="inlineStr">
        <is>
          <t>0-0</t>
        </is>
      </c>
      <c r="H48" s="34">
        <f>IF(G48="0-1","×",IF(G48="1-1","△",IF(G48="1-0","〇",IF(G48="2-0","〇",IF(G48="2-2","△",IF(G48="2-1","〇",IF(G48="0-0","△",IF(G48="3-0","○",IF(G48="4-0","○",IF(G48="4-1","○",IF(G48="3-1","〇",IF(G48="5-0","〇",IF(G48="5-1","〇",IF(G48="7-0","〇",IF(G48="3-2","〇",IF(G48="8-0","〇",IF(G48="4-3","〇",IF(G48="3-2","〇",IF(G48="5-2","〇",IF(G48="4-2","〇",IF(G48="6-0","〇",IF(G48="3-2","〇",IF(G48="7-0","〇",IF(G48="7-1","〇",IF(G48="10-0","〇",IF(G48="11-0","〇","×"))))))))))))))))))))))))))</f>
        <v/>
      </c>
      <c r="I48" s="62" t="n"/>
      <c r="L48" s="6" t="n"/>
    </row>
    <row r="49" ht="16.5" customFormat="1" customHeight="1" s="1">
      <c r="B49" s="49" t="n"/>
      <c r="C49" s="146" t="n"/>
      <c r="D49" s="50" t="n"/>
      <c r="E49" s="19" t="n"/>
      <c r="F49" s="19" t="inlineStr">
        <is>
          <t xml:space="preserve">佐野  </t>
        </is>
      </c>
      <c r="G49" s="76" t="inlineStr">
        <is>
          <t>1-0</t>
        </is>
      </c>
      <c r="H49" s="37">
        <f>IF(G49="0-1","×",IF(G49="1-1","△",IF(G49="1-0","〇",IF(G49="2-0","〇",IF(G49="2-2","△",IF(G49="2-1","〇",IF(G49="0-0","△",IF(G49="3-0","○",IF(G49="4-0","○",IF(G49="4-1","○",IF(G49="3-1","〇",IF(G49="5-0","〇",IF(G49="5-1","〇",IF(G49="7-0","〇",IF(G49="3-2","〇",IF(G49="8-0","〇",IF(G49="4-3","〇",IF(G49="3-2","〇",IF(G49="5-2","〇",IF(G49="4-2","〇",IF(G49="6-0","〇",IF(G49="3-2","〇",IF(G49="7-0","〇",IF(G49="7-1","〇",IF(G49="10-0","〇",IF(G49="11-0","〇","×"))))))))))))))))))))))))))</f>
        <v/>
      </c>
      <c r="I49" s="77" t="n"/>
      <c r="L49" s="6" t="n"/>
    </row>
    <row r="50" ht="16.5" customFormat="1" customHeight="1" s="1">
      <c r="B50" s="63" t="n">
        <v>45270</v>
      </c>
      <c r="C50" s="145">
        <f>B50</f>
        <v/>
      </c>
      <c r="D50" s="64" t="inlineStr">
        <is>
          <t>長井ウィングスカップ@長井小学校・長井中学校</t>
        </is>
      </c>
      <c r="E50" s="25" t="n"/>
      <c r="F50" s="30" t="inlineStr">
        <is>
          <t xml:space="preserve">鴨居  </t>
        </is>
      </c>
      <c r="G50" s="32" t="inlineStr">
        <is>
          <t>2-2</t>
        </is>
      </c>
      <c r="H50" s="31">
        <f>IF(G50="0-1","×",IF(G50="1-1","△",IF(G50="1-0","〇",IF(G50="2-0","〇",IF(G50="2-2","△",IF(G50="2-1","〇",IF(G50="0-0","△",IF(G50="3-0","○",IF(G50="4-0","○",IF(G50="4-1","○",IF(G50="3-1","〇",IF(G50="5-0","〇",IF(G50="5-1","〇",IF(G50="7-0","〇",IF(G50="3-2","〇",IF(G50="8-0","〇",IF(G50="4-3","〇",IF(G50="3-2","〇",IF(G50="5-2","〇",IF(G50="4-2","〇",IF(G50="6-0","〇",IF(G50="3-2","〇",IF(G50="7-0","〇",IF(G50="7-1","〇",IF(G50="10-0","〇",IF(G50="11-0","〇","×"))))))))))))))))))))))))))</f>
        <v/>
      </c>
      <c r="I50" s="54" t="n"/>
      <c r="L50" s="6" t="n"/>
    </row>
    <row r="51" ht="16.5" customFormat="1" customHeight="1" s="1">
      <c r="B51" s="46" t="n"/>
      <c r="C51" s="144" t="n"/>
      <c r="D51" s="140" t="n"/>
      <c r="E51" s="18" t="n"/>
      <c r="F51" s="39" t="inlineStr">
        <is>
          <t xml:space="preserve">スカイブルー  </t>
        </is>
      </c>
      <c r="G51" s="41" t="inlineStr">
        <is>
          <t>3-0</t>
        </is>
      </c>
      <c r="H51" s="34">
        <f>IF(G51="0-1","×",IF(G51="1-1","△",IF(G51="1-0","〇",IF(G51="2-0","〇",IF(G51="2-2","△",IF(G51="2-1","〇",IF(G51="0-0","△",IF(G51="3-0","○",IF(G51="4-0","○",IF(G51="4-1","○",IF(G51="3-1","〇",IF(G51="5-0","〇",IF(G51="5-1","〇",IF(G51="7-0","〇",IF(G51="3-2","〇",IF(G51="8-0","〇",IF(G51="4-3","〇",IF(G51="3-2","〇",IF(G51="5-2","〇",IF(G51="4-2","〇",IF(G51="6-0","〇",IF(G51="3-2","〇",IF(G51="7-0","〇",IF(G51="7-1","〇",IF(G51="10-0","〇",IF(G51="11-0","〇","×"))))))))))))))))))))))))))</f>
        <v/>
      </c>
      <c r="I51" s="62" t="n"/>
      <c r="L51" s="6" t="n"/>
    </row>
    <row r="52" ht="16.5" customFormat="1" customHeight="1" s="1">
      <c r="B52" s="46" t="n"/>
      <c r="C52" s="144" t="n"/>
      <c r="D52" s="140" t="n"/>
      <c r="E52" s="18" t="n"/>
      <c r="F52" s="39" t="inlineStr">
        <is>
          <t xml:space="preserve">町田つるま    </t>
        </is>
      </c>
      <c r="G52" s="41" t="inlineStr">
        <is>
          <t>5-1</t>
        </is>
      </c>
      <c r="H52" s="34">
        <f>IF(G52="0-1","×",IF(G52="1-1","△",IF(G52="1-0","〇",IF(G52="2-0","〇",IF(G52="2-2","△",IF(G52="2-1","〇",IF(G52="0-0","△",IF(G52="3-0","○",IF(G52="4-0","○",IF(G52="4-1","○",IF(G52="3-1","〇",IF(G52="5-0","〇",IF(G52="5-1","〇",IF(G52="7-0","〇",IF(G52="3-2","〇",IF(G52="8-0","〇",IF(G52="4-3","〇",IF(G52="3-2","〇",IF(G52="5-2","〇",IF(G52="4-2","〇",IF(G52="6-0","〇",IF(G52="3-2","〇",IF(G52="7-0","〇",IF(G52="7-1","〇",IF(G52="10-0","〇",IF(G52="11-0","〇","×"))))))))))))))))))))))))))</f>
        <v/>
      </c>
      <c r="I52" s="62" t="n"/>
      <c r="L52" s="6" t="n"/>
    </row>
    <row r="53" ht="16.5" customFormat="1" customHeight="1" s="1">
      <c r="B53" s="49" t="n"/>
      <c r="C53" s="146" t="n"/>
      <c r="D53" s="50" t="n"/>
      <c r="E53" s="19" t="n"/>
      <c r="F53" s="19" t="inlineStr">
        <is>
          <t>長井ウィングス</t>
        </is>
      </c>
      <c r="G53" s="76" t="inlineStr">
        <is>
          <t>1-1</t>
        </is>
      </c>
      <c r="H53" s="37">
        <f>IF(G53="0-1","×",IF(G53="1-1","△",IF(G53="1-0","〇",IF(G53="2-0","〇",IF(G53="2-2","△",IF(G53="2-1","〇",IF(G53="0-0","△",IF(G53="3-0","○",IF(G53="4-0","○",IF(G53="4-1","○",IF(G53="3-1","〇",IF(G53="5-0","〇",IF(G53="5-1","〇",IF(G53="7-0","〇",IF(G53="3-2","〇",IF(G53="8-0","〇",IF(G53="4-3","〇",IF(G53="3-2","〇",IF(G53="5-2","〇",IF(G53="4-2","〇",IF(G53="6-0","〇",IF(G53="3-2","〇",IF(G53="7-0","〇",IF(G53="7-1","〇",IF(G53="10-0","〇",IF(G53="11-0","〇","×"))))))))))))))))))))))))))</f>
        <v/>
      </c>
      <c r="I53" s="77" t="n"/>
      <c r="L53" s="6" t="n"/>
    </row>
    <row r="54" ht="16.5" customFormat="1" customHeight="1" s="1">
      <c r="B54" s="63" t="n">
        <v>45269</v>
      </c>
      <c r="C54" s="145">
        <f>B54</f>
        <v/>
      </c>
      <c r="D54" s="64" t="inlineStr">
        <is>
          <t xml:space="preserve">TRM@岩戸小学校 I.O  </t>
        </is>
      </c>
      <c r="E54" s="25" t="n"/>
      <c r="F54" s="30" t="inlineStr">
        <is>
          <t xml:space="preserve"> I.O  </t>
        </is>
      </c>
      <c r="G54" s="32" t="inlineStr">
        <is>
          <t>0-0</t>
        </is>
      </c>
      <c r="H54" s="40">
        <f>IF(G54="0-1","×",IF(G54="1-1","△",IF(G54="1-0","〇",IF(G54="2-0","〇",IF(G54="2-2","△",IF(G54="2-1","〇",IF(G54="0-0","△",IF(G54="3-0","○",IF(G54="4-0","○",IF(G54="4-1","○",IF(G54="3-1","〇",IF(G54="5-0","〇",IF(G54="5-1","〇",IF(G54="7-0","〇",IF(G54="3-2","〇",IF(G54="8-0","〇",IF(G54="4-3","〇",IF(G54="3-2","〇",IF(G54="5-2","〇",IF(G54="4-2","〇",IF(G54="6-0","〇",IF(G54="3-2","〇",IF(G54="7-0","〇",IF(G54="7-1","〇",IF(G54="10-0","〇",IF(G54="11-0","〇","×"))))))))))))))))))))))))))</f>
        <v/>
      </c>
      <c r="I54" s="54" t="n"/>
      <c r="L54" s="6" t="n"/>
    </row>
    <row r="55" outlineLevel="1" ht="18.75" customFormat="1" customHeight="1" s="1">
      <c r="B55" s="46" t="n"/>
      <c r="C55" s="144" t="n"/>
      <c r="D55" s="140" t="n"/>
      <c r="E55" s="18" t="n"/>
      <c r="F55" s="39" t="inlineStr">
        <is>
          <t xml:space="preserve"> I.O  </t>
        </is>
      </c>
      <c r="G55" s="41" t="inlineStr">
        <is>
          <t>1-1</t>
        </is>
      </c>
      <c r="H55" s="34">
        <f>IF(G55="0-1","×",IF(G55="1-1","△",IF(G55="1-0","〇",IF(G55="2-0","〇",IF(G55="2-2","△",IF(G55="2-1","〇",IF(G55="0-0","△",IF(G55="3-0","○",IF(G55="4-0","○",IF(G55="4-1","○",IF(G55="3-1","〇",IF(G55="5-0","〇",IF(G55="5-1","〇",IF(G55="7-0","〇",IF(G55="3-2","〇",IF(G55="8-0","〇",IF(G55="4-3","〇",IF(G55="3-2","〇",IF(G55="5-2","〇",IF(G55="4-2","〇",IF(G55="6-0","〇",IF(G55="3-2","〇",IF(G55="7-0","〇",IF(G55="7-1","〇",IF(G55="10-0","〇",IF(G55="11-0","〇","×"))))))))))))))))))))))))))</f>
        <v/>
      </c>
      <c r="I55" s="62" t="n"/>
      <c r="L55" s="117" t="n"/>
    </row>
    <row r="56" outlineLevel="1" ht="18.75" customFormat="1" customHeight="1" s="1">
      <c r="B56" s="46" t="n"/>
      <c r="C56" s="144" t="n"/>
      <c r="D56" s="140" t="n"/>
      <c r="E56" s="18" t="n"/>
      <c r="F56" s="39" t="inlineStr">
        <is>
          <t xml:space="preserve"> I.O  </t>
        </is>
      </c>
      <c r="G56" s="41" t="inlineStr">
        <is>
          <t>0-1</t>
        </is>
      </c>
      <c r="H56" s="34">
        <f>IF(G56="0-1","×",IF(G56="1-1","△",IF(G56="1-0","〇",IF(G56="2-0","〇",IF(G56="2-2","△",IF(G56="2-1","〇",IF(G56="0-0","△",IF(G56="3-0","○",IF(G56="4-0","○",IF(G56="4-1","○",IF(G56="3-1","〇",IF(G56="5-0","〇",IF(G56="5-1","〇",IF(G56="7-0","〇",IF(G56="3-2","〇",IF(G56="8-0","〇",IF(G56="4-3","〇",IF(G56="3-2","〇",IF(G56="5-2","〇",IF(G56="4-2","〇",IF(G56="6-0","〇",IF(G56="3-2","〇",IF(G56="7-0","〇",IF(G56="7-1","〇",IF(G56="10-0","〇",IF(G56="11-0","〇","×"))))))))))))))))))))))))))</f>
        <v/>
      </c>
      <c r="I56" s="62" t="n"/>
      <c r="L56" s="117" t="n"/>
    </row>
    <row r="57" outlineLevel="1" ht="18.75" customFormat="1" customHeight="1" s="1">
      <c r="B57" s="46" t="n"/>
      <c r="C57" s="144" t="n"/>
      <c r="D57" s="140" t="n"/>
      <c r="E57" s="18" t="n"/>
      <c r="F57" s="39" t="inlineStr">
        <is>
          <t xml:space="preserve"> I.O  </t>
        </is>
      </c>
      <c r="G57" s="41" t="inlineStr">
        <is>
          <t>1-0</t>
        </is>
      </c>
      <c r="H57" s="34">
        <f>IF(G57="0-1","×",IF(G57="1-1","△",IF(G57="1-0","〇",IF(G57="2-0","〇",IF(G57="2-2","△",IF(G57="2-1","〇",IF(G57="0-0","△",IF(G57="3-0","○",IF(G57="4-0","○",IF(G57="4-1","○",IF(G57="3-1","〇",IF(G57="5-0","〇",IF(G57="5-1","〇",IF(G57="7-0","〇",IF(G57="3-2","〇",IF(G57="8-0","〇",IF(G57="4-3","〇",IF(G57="3-2","〇",IF(G57="5-2","〇",IF(G57="4-2","〇",IF(G57="6-0","〇",IF(G57="3-2","〇",IF(G57="7-0","〇",IF(G57="7-1","〇",IF(G57="10-0","〇",IF(G57="11-0","〇","×"))))))))))))))))))))))))))</f>
        <v/>
      </c>
      <c r="I57" s="62" t="n"/>
      <c r="L57" s="117" t="n"/>
    </row>
    <row r="58" ht="16.5" customFormat="1" customHeight="1" s="1">
      <c r="B58" s="49" t="n"/>
      <c r="C58" s="146" t="n"/>
      <c r="D58" s="50" t="n"/>
      <c r="E58" s="19" t="n"/>
      <c r="F58" s="39" t="inlineStr">
        <is>
          <t xml:space="preserve"> I.O  </t>
        </is>
      </c>
      <c r="G58" s="41" t="inlineStr">
        <is>
          <t>2-0</t>
        </is>
      </c>
      <c r="H58" s="34">
        <f>IF(G58="0-1","×",IF(G58="1-1","△",IF(G58="1-0","〇",IF(G58="2-0","〇",IF(G58="2-2","△",IF(G58="2-1","〇",IF(G58="0-0","△",IF(G58="3-0","○",IF(G58="4-0","○",IF(G58="4-1","○",IF(G58="3-1","〇",IF(G58="5-0","〇",IF(G58="5-1","〇",IF(G58="7-0","〇",IF(G58="3-2","〇",IF(G58="8-0","〇",IF(G58="4-3","〇",IF(G58="3-2","〇",IF(G58="5-2","〇",IF(G58="4-2","〇",IF(G58="6-0","〇",IF(G58="3-2","〇",IF(G58="7-0","〇",IF(G58="7-1","〇",IF(G58="10-0","〇",IF(G58="11-0","〇","×"))))))))))))))))))))))))))</f>
        <v/>
      </c>
      <c r="I58" s="77" t="n"/>
      <c r="L58" s="6" t="n"/>
    </row>
    <row r="59" ht="16.5" customFormat="1" customHeight="1" s="1">
      <c r="B59" s="63" t="n">
        <v>45263</v>
      </c>
      <c r="C59" s="145">
        <f>B59</f>
        <v/>
      </c>
      <c r="D59" s="64" t="inlineStr">
        <is>
          <t>綾瀬杯</t>
        </is>
      </c>
      <c r="E59" s="25" t="inlineStr">
        <is>
          <t>綾瀬スポーツ公園</t>
        </is>
      </c>
      <c r="F59" s="30" t="inlineStr">
        <is>
          <t>荻野</t>
        </is>
      </c>
      <c r="G59" s="32" t="inlineStr">
        <is>
          <t>0-0</t>
        </is>
      </c>
      <c r="H59" s="31" t="inlineStr">
        <is>
          <t>×</t>
        </is>
      </c>
      <c r="I59" s="54" t="inlineStr">
        <is>
          <t>PK5-6</t>
        </is>
      </c>
      <c r="L59" s="6" t="n"/>
    </row>
    <row r="60" ht="16.5" customFormat="1" customHeight="1" s="1">
      <c r="B60" s="46" t="n"/>
      <c r="C60" s="144" t="n"/>
      <c r="D60" s="140" t="n"/>
      <c r="E60" s="18" t="n"/>
      <c r="F60" s="39" t="inlineStr">
        <is>
          <t>成瀬</t>
        </is>
      </c>
      <c r="G60" s="41" t="inlineStr">
        <is>
          <t>1-1</t>
        </is>
      </c>
      <c r="H60" s="34">
        <f>IF(G60="0-1","×",IF(G60="1-1","△",IF(G60="1-0","〇",IF(G60="2-0","〇",IF(G60="2-2","△",IF(G60="2-1","〇",IF(G60="0-0","△",IF(G60="3-0","○",IF(G60="4-0","○",IF(G60="4-1","○",IF(G60="3-1","〇",IF(G60="5-0","〇",IF(G60="5-1","〇",IF(G60="7-0","〇",IF(G60="3-2","〇",IF(G60="8-0","〇",IF(G60="4-3","〇",IF(G60="3-2","〇",IF(G60="5-2","〇",IF(G60="4-2","〇",IF(G60="6-0","〇",IF(G60="3-2","〇",IF(G60="7-0","〇",IF(G60="7-1","〇",IF(G60="10-0","〇",IF(G60="11-0","〇","×"))))))))))))))))))))))))))</f>
        <v/>
      </c>
      <c r="I60" s="62" t="n"/>
      <c r="L60" s="6" t="n"/>
    </row>
    <row r="61" ht="16.5" customFormat="1" customHeight="1" s="1">
      <c r="B61" s="63" t="n">
        <v>45262</v>
      </c>
      <c r="C61" s="145">
        <f>B61</f>
        <v/>
      </c>
      <c r="D61" s="64" t="inlineStr">
        <is>
          <t>綾瀬杯</t>
        </is>
      </c>
      <c r="E61" s="25" t="inlineStr">
        <is>
          <t>寺尾小学校</t>
        </is>
      </c>
      <c r="F61" s="30" t="inlineStr">
        <is>
          <t>山下</t>
        </is>
      </c>
      <c r="G61" s="32" t="inlineStr">
        <is>
          <t>4-0</t>
        </is>
      </c>
      <c r="H61" s="31">
        <f>IF(G61="0-1","×",IF(G61="1-1","△",IF(G61="1-0","〇",IF(G61="2-0","〇",IF(G61="2-2","△",IF(G61="2-1","〇",IF(G61="0-0","△",IF(G61="3-0","○",IF(G61="4-0","○",IF(G61="4-1","○",IF(G61="3-1","〇",IF(G61="5-0","〇",IF(G61="5-1","〇",IF(G61="7-0","〇",IF(G61="3-2","〇",IF(G61="8-0","〇",IF(G61="4-3","〇",IF(G61="3-2","〇",IF(G61="5-2","〇",IF(G61="4-2","〇",IF(G61="6-0","〇",IF(G61="3-2","〇",IF(G61="7-0","〇",IF(G61="7-1","〇",IF(G61="10-0","〇",IF(G61="11-0","〇","×"))))))))))))))))))))))))))</f>
        <v/>
      </c>
      <c r="I61" s="54" t="n"/>
      <c r="L61" s="6" t="n"/>
    </row>
    <row r="62" ht="16.5" customFormat="1" customHeight="1" s="1">
      <c r="B62" s="46" t="n"/>
      <c r="C62" s="144" t="n"/>
      <c r="D62" s="140" t="n"/>
      <c r="E62" s="18" t="n"/>
      <c r="F62" s="39" t="inlineStr">
        <is>
          <t>KRL　CABAO</t>
        </is>
      </c>
      <c r="G62" s="41" t="inlineStr">
        <is>
          <t>3-1</t>
        </is>
      </c>
      <c r="H62" s="34">
        <f>IF(G62="0-1","×",IF(G62="1-1","△",IF(G62="1-0","〇",IF(G62="2-0","〇",IF(G62="2-2","△",IF(G62="2-1","〇",IF(G62="0-0","△",IF(G62="3-0","○",IF(G62="4-0","○",IF(G62="4-1","○",IF(G62="3-1","〇",IF(G62="5-0","〇",IF(G62="5-1","〇",IF(G62="7-0","〇",IF(G62="3-2","〇",IF(G62="8-0","〇",IF(G62="4-3","〇",IF(G62="3-2","〇",IF(G62="5-2","〇",IF(G62="4-2","〇",IF(G62="6-0","〇",IF(G62="3-2","〇",IF(G62="7-0","〇",IF(G62="7-1","〇",IF(G62="10-0","〇",IF(G62="11-0","〇","×"))))))))))))))))))))))))))</f>
        <v/>
      </c>
      <c r="I62" s="62" t="n"/>
      <c r="L62" s="6" t="n"/>
    </row>
    <row r="63" ht="16.5" customFormat="1" customHeight="1" s="1">
      <c r="B63" s="63" t="n">
        <v>45241</v>
      </c>
      <c r="C63" s="145">
        <f>B63</f>
        <v/>
      </c>
      <c r="D63" s="64" t="inlineStr">
        <is>
          <t>YSGEM　Cup</t>
        </is>
      </c>
      <c r="E63" s="25" t="inlineStr">
        <is>
          <t>本栖湖スポーツセンター</t>
        </is>
      </c>
      <c r="F63" s="30" t="inlineStr">
        <is>
          <t>グランツ</t>
        </is>
      </c>
      <c r="G63" s="32" t="inlineStr">
        <is>
          <t>0-0</t>
        </is>
      </c>
      <c r="H63" s="31">
        <f>IF(G63="0-1","×",IF(G63="1-1","△",IF(G63="1-0","〇",IF(G63="2-0","〇",IF(G63="2-2","△",IF(G63="2-1","〇",IF(G63="0-0","△",IF(G63="3-0","○",IF(G63="4-0","○",IF(G63="4-1","○",IF(G63="3-1","〇",IF(G63="5-0","〇",IF(G63="5-1","〇",IF(G63="7-0","〇",IF(G63="3-2","〇",IF(G63="8-0","〇",IF(G63="4-3","〇",IF(G63="3-2","〇",IF(G63="5-2","〇",IF(G63="4-2","〇",IF(G63="6-0","〇",IF(G63="3-2","〇",IF(G63="7-0","〇",IF(G63="7-1","〇",IF(G63="10-0","〇",IF(G63="11-0","〇","×"))))))))))))))))))))))))))</f>
        <v/>
      </c>
      <c r="I63" s="54" t="n"/>
      <c r="L63" s="6" t="n"/>
    </row>
    <row r="64" ht="16.5" customFormat="1" customHeight="1" s="1">
      <c r="B64" s="46" t="n"/>
      <c r="C64" s="144" t="n"/>
      <c r="D64" s="140" t="n"/>
      <c r="E64" s="18" t="n"/>
      <c r="F64" s="39" t="inlineStr">
        <is>
          <t>YS/B</t>
        </is>
      </c>
      <c r="G64" s="41" t="inlineStr">
        <is>
          <t>1-0</t>
        </is>
      </c>
      <c r="H64" s="34">
        <f>IF(G64="0-1","×",IF(G64="1-1","△",IF(G64="1-0","〇",IF(G64="2-0","〇",IF(G64="2-2","△",IF(G64="2-1","〇",IF(G64="0-0","△",IF(G64="3-0","○",IF(G64="4-0","○",IF(G64="4-1","○",IF(G64="3-1","〇",IF(G64="5-0","〇",IF(G64="5-1","〇",IF(G64="7-0","〇",IF(G64="3-2","〇",IF(G64="8-0","〇",IF(G64="4-3","〇",IF(G64="3-2","〇",IF(G64="5-2","〇",IF(G64="4-2","〇",IF(G64="6-0","〇",IF(G64="3-2","〇",IF(G64="7-0","〇",IF(G64="7-1","〇",IF(G64="10-0","〇",IF(G64="11-0","〇","×"))))))))))))))))))))))))))</f>
        <v/>
      </c>
      <c r="I64" s="62" t="n"/>
      <c r="L64" s="6" t="n"/>
    </row>
    <row r="65" ht="16.5" customFormat="1" customHeight="1" s="1">
      <c r="B65" s="46" t="n"/>
      <c r="C65" s="144" t="n"/>
      <c r="D65" s="140" t="n"/>
      <c r="E65" s="18" t="n"/>
      <c r="F65" s="39" t="inlineStr">
        <is>
          <t>ルベント</t>
        </is>
      </c>
      <c r="G65" s="41" t="inlineStr">
        <is>
          <t>3-0</t>
        </is>
      </c>
      <c r="H65" s="34">
        <f>IF(G65="0-1","×",IF(G65="1-1","△",IF(G65="1-0","〇",IF(G65="2-0","〇",IF(G65="2-2","△",IF(G65="2-1","〇",IF(G65="0-0","△",IF(G65="3-0","○",IF(G65="4-0","○",IF(G65="4-1","○",IF(G65="3-1","〇",IF(G65="5-0","〇",IF(G65="5-1","〇",IF(G65="7-0","〇",IF(G65="3-2","〇",IF(G65="8-0","〇",IF(G65="4-3","〇",IF(G65="3-2","〇",IF(G65="5-2","〇",IF(G65="4-2","〇",IF(G65="6-0","〇",IF(G65="3-2","〇",IF(G65="7-0","〇",IF(G65="7-1","〇",IF(G65="10-0","〇",IF(G65="11-0","〇","×"))))))))))))))))))))))))))</f>
        <v/>
      </c>
      <c r="I65" s="62" t="n"/>
      <c r="L65" s="6" t="n"/>
    </row>
    <row r="66" ht="16.5" customFormat="1" customHeight="1" s="1">
      <c r="B66" s="46" t="n"/>
      <c r="C66" s="144" t="n"/>
      <c r="D66" s="140" t="n"/>
      <c r="E66" s="18" t="n"/>
      <c r="F66" s="39" t="inlineStr">
        <is>
          <t>YS/G</t>
        </is>
      </c>
      <c r="G66" s="41" t="inlineStr">
        <is>
          <t>0-1</t>
        </is>
      </c>
      <c r="H66" s="34">
        <f>IF(G66="0-1","×",IF(G66="1-1","△",IF(G66="1-0","〇",IF(G66="2-0","〇",IF(G66="2-2","△",IF(G66="2-1","〇",IF(G66="0-0","△",IF(G66="3-0","○",IF(G66="4-0","○",IF(G66="4-1","○",IF(G66="3-1","〇",IF(G66="5-0","〇",IF(G66="5-1","〇",IF(G66="7-0","〇",IF(G66="3-2","〇",IF(G66="8-0","〇",IF(G66="4-3","〇",IF(G66="3-2","〇",IF(G66="5-2","〇",IF(G66="4-2","〇",IF(G66="6-0","〇",IF(G66="3-2","〇",IF(G66="7-0","〇",IF(G66="7-1","〇",IF(G66="10-0","〇",IF(G66="11-0","〇","×"))))))))))))))))))))))))))</f>
        <v/>
      </c>
      <c r="I66" s="62" t="n"/>
      <c r="L66" s="6" t="n"/>
    </row>
    <row r="67" ht="16.5" customFormat="1" customHeight="1" s="1">
      <c r="B67" s="46" t="n"/>
      <c r="C67" s="144" t="n"/>
      <c r="D67" s="140" t="n"/>
      <c r="E67" s="18" t="n"/>
      <c r="F67" s="39" t="inlineStr">
        <is>
          <t>グラシア</t>
        </is>
      </c>
      <c r="G67" s="41" t="inlineStr">
        <is>
          <t>1-0</t>
        </is>
      </c>
      <c r="H67" s="34">
        <f>IF(G67="0-1","×",IF(G67="1-1","△",IF(G67="1-0","〇",IF(G67="2-0","〇",IF(G67="2-2","△",IF(G67="2-1","〇",IF(G67="0-0","△",IF(G67="3-0","○",IF(G67="4-0","○",IF(G67="4-1","○",IF(G67="3-1","〇",IF(G67="5-0","〇",IF(G67="5-1","〇",IF(G67="7-0","〇",IF(G67="3-2","〇",IF(G67="8-0","〇",IF(G67="4-3","〇",IF(G67="3-2","〇",IF(G67="5-2","〇",IF(G67="4-2","〇",IF(G67="6-0","〇",IF(G67="3-2","〇",IF(G67="7-0","〇",IF(G67="7-1","〇",IF(G67="10-0","〇",IF(G67="11-0","〇","×"))))))))))))))))))))))))))</f>
        <v/>
      </c>
      <c r="I67" s="62" t="n"/>
      <c r="L67" s="6" t="n"/>
    </row>
    <row r="68" ht="16.5" customFormat="1" customHeight="1" s="1">
      <c r="B68" s="46" t="n"/>
      <c r="C68" s="144" t="n"/>
      <c r="D68" s="140" t="n"/>
      <c r="E68" s="18" t="n"/>
      <c r="F68" s="39" t="inlineStr">
        <is>
          <t>東海岸</t>
        </is>
      </c>
      <c r="G68" s="41" t="inlineStr">
        <is>
          <t>4-2</t>
        </is>
      </c>
      <c r="H68" s="34">
        <f>IF(G68="0-1","×",IF(G68="1-1","△",IF(G68="1-0","〇",IF(G68="2-0","〇",IF(G68="2-2","△",IF(G68="2-1","〇",IF(G68="0-0","△",IF(G68="3-0","○",IF(G68="4-0","○",IF(G68="4-1","○",IF(G68="3-1","〇",IF(G68="5-0","〇",IF(G68="5-1","〇",IF(G68="7-0","〇",IF(G68="3-2","〇",IF(G68="8-0","〇",IF(G68="4-3","〇",IF(G68="3-2","〇",IF(G68="5-2","〇",IF(G68="4-2","〇",IF(G68="6-0","〇",IF(G68="3-2","〇",IF(G68="7-0","〇",IF(G68="7-1","〇",IF(G68="10-0","〇",IF(G68="11-0","〇","×"))))))))))))))))))))))))))</f>
        <v/>
      </c>
      <c r="I68" s="62" t="n"/>
      <c r="L68" s="6" t="n"/>
    </row>
    <row r="69" ht="16.5" customFormat="1" customHeight="1" s="1">
      <c r="B69" s="49" t="n"/>
      <c r="C69" s="146" t="n"/>
      <c r="D69" s="50" t="n"/>
      <c r="E69" s="19" t="n"/>
      <c r="F69" s="19" t="inlineStr">
        <is>
          <t>アラス</t>
        </is>
      </c>
      <c r="G69" s="76" t="inlineStr">
        <is>
          <t>3-0</t>
        </is>
      </c>
      <c r="H69" s="37">
        <f>IF(G69="0-1","×",IF(G69="1-1","△",IF(G69="1-0","〇",IF(G69="2-0","〇",IF(G69="2-2","△",IF(G69="2-1","〇",IF(G69="0-0","△",IF(G69="3-0","○",IF(G69="4-0","○",IF(G69="4-1","○",IF(G69="3-1","〇",IF(G69="5-0","〇",IF(G69="5-1","〇",IF(G69="7-0","〇",IF(G69="3-2","〇",IF(G69="8-0","〇",IF(G69="4-3","〇",IF(G69="3-2","〇",IF(G69="5-2","〇",IF(G69="4-2","〇",IF(G69="6-0","〇",IF(G69="3-2","〇",IF(G69="7-0","〇",IF(G69="7-1","〇",IF(G69="10-0","〇",IF(G69="11-0","〇","×"))))))))))))))))))))))))))</f>
        <v/>
      </c>
      <c r="I69" s="77" t="n"/>
      <c r="L69" s="6" t="n"/>
    </row>
    <row r="70" outlineLevel="1" ht="18.75" customFormat="1" customHeight="1" s="1">
      <c r="B70" s="63" t="n">
        <v>45235</v>
      </c>
      <c r="C70" s="145">
        <f>B70</f>
        <v/>
      </c>
      <c r="D70" s="64" t="inlineStr">
        <is>
          <t>海老名さつき杯</t>
        </is>
      </c>
      <c r="E70" s="25" t="inlineStr">
        <is>
          <t>今泉小学校</t>
        </is>
      </c>
      <c r="F70" s="30" t="inlineStr">
        <is>
          <t>MSC</t>
        </is>
      </c>
      <c r="G70" s="32" t="inlineStr">
        <is>
          <t>3-0</t>
        </is>
      </c>
      <c r="H70" s="31">
        <f>IF(G70="0-1","×",IF(G70="1-1","△",IF(G70="1-0","〇",IF(G70="2-0","〇",IF(G70="2-2","△",IF(G70="2-1","〇",IF(G70="0-0","△",IF(G70="3-0","○",IF(G70="4-0","○",IF(G70="4-1","○",IF(G70="3-1","〇",IF(G70="5-0","〇",IF(G70="5-1","〇",IF(G70="7-0","〇",IF(G70="3-2","〇",IF(G70="8-0","〇",IF(G70="4-3","〇",IF(G70="3-2","〇",IF(G70="5-2","〇",IF(G70="4-2","〇",IF(G70="6-0","〇",IF(G70="3-2","〇",IF(G70="7-0","〇",IF(G70="7-1","〇",IF(G70="10-0","〇",IF(G70="11-0","〇","×"))))))))))))))))))))))))))</f>
        <v/>
      </c>
      <c r="I70" s="54" t="n"/>
      <c r="L70" s="117" t="n"/>
    </row>
    <row r="71" outlineLevel="1" ht="18.75" customFormat="1" customHeight="1" s="1">
      <c r="B71" s="46" t="n"/>
      <c r="C71" s="144" t="n"/>
      <c r="D71" s="140" t="n"/>
      <c r="E71" s="18" t="n"/>
      <c r="F71" s="39" t="inlineStr">
        <is>
          <t>横浜かもめ</t>
        </is>
      </c>
      <c r="G71" s="41" t="inlineStr">
        <is>
          <t>1-1</t>
        </is>
      </c>
      <c r="H71" s="40" t="inlineStr">
        <is>
          <t>〇</t>
        </is>
      </c>
      <c r="I71" s="62" t="inlineStr">
        <is>
          <t>PK4-3</t>
        </is>
      </c>
      <c r="L71" s="117" t="n"/>
    </row>
    <row r="72" outlineLevel="1" ht="18.75" customFormat="1" customHeight="1" s="1">
      <c r="B72" s="46" t="n"/>
      <c r="C72" s="144" t="n"/>
      <c r="D72" s="140" t="n"/>
      <c r="E72" s="18" t="n"/>
      <c r="F72" s="39" t="inlineStr">
        <is>
          <t>山王</t>
        </is>
      </c>
      <c r="G72" s="41" t="inlineStr">
        <is>
          <t>1-0</t>
        </is>
      </c>
      <c r="H72" s="40">
        <f>IF(G72="0-1","×",IF(G72="1-1","△",IF(G72="1-0","〇",IF(G72="2-0","〇",IF(G72="2-2","△",IF(G72="2-1","〇",IF(G72="0-0","△",IF(G72="3-0","○",IF(G72="4-0","○",IF(G72="4-1","○",IF(G72="3-1","〇",IF(G72="5-0","〇",IF(G72="5-1","〇",IF(G72="7-0","〇",IF(G72="3-2","〇",IF(G72="8-0","〇",IF(G72="4-3","〇",IF(G72="3-2","〇",IF(G72="5-2","〇",IF(G72="4-2","〇",IF(G72="6-0","〇",IF(G72="3-2","〇",IF(G72="7-0","〇",IF(G72="7-1","〇",IF(G72="10-0","〇",IF(G72="11-0","〇","×"))))))))))))))))))))))))))</f>
        <v/>
      </c>
      <c r="I72" s="62" t="n"/>
      <c r="L72" s="117" t="n"/>
    </row>
    <row r="73" outlineLevel="1" ht="18.75" customFormat="1" customHeight="1" s="1">
      <c r="B73" s="46" t="n"/>
      <c r="C73" s="144" t="n"/>
      <c r="D73" s="140" t="n"/>
      <c r="E73" s="18" t="n"/>
      <c r="F73" s="39" t="inlineStr">
        <is>
          <t>清新</t>
        </is>
      </c>
      <c r="G73" s="41" t="inlineStr">
        <is>
          <t>0-0</t>
        </is>
      </c>
      <c r="H73" s="4" t="inlineStr">
        <is>
          <t>〇</t>
        </is>
      </c>
      <c r="I73" s="62" t="inlineStr">
        <is>
          <t>PK2-1</t>
        </is>
      </c>
      <c r="L73" s="117" t="n"/>
    </row>
    <row r="74" outlineLevel="1" ht="18.75" customFormat="1" customHeight="1" s="1">
      <c r="B74" s="63" t="n">
        <v>45234</v>
      </c>
      <c r="C74" s="145">
        <f>B74</f>
        <v/>
      </c>
      <c r="D74" s="64" t="inlineStr">
        <is>
          <t>海老名さつき杯</t>
        </is>
      </c>
      <c r="E74" s="25" t="inlineStr">
        <is>
          <t>今泉小学校</t>
        </is>
      </c>
      <c r="F74" s="30" t="inlineStr">
        <is>
          <t>橋本SC</t>
        </is>
      </c>
      <c r="G74" s="32" t="inlineStr">
        <is>
          <t>3-1</t>
        </is>
      </c>
      <c r="H74" s="31">
        <f>IF(G74="0-1","×",IF(G74="1-1","△",IF(G74="1-0","〇",IF(G74="2-0","〇",IF(G74="2-2","△",IF(G74="2-1","〇",IF(G74="0-0","△",IF(G74="3-0","○",IF(G74="4-0","○",IF(G74="4-1","○",IF(G74="3-1","〇",IF(G74="5-0","〇",IF(G74="5-1","〇",IF(G74="7-0","〇",IF(G74="3-2","〇",IF(G74="8-0","〇",IF(G74="4-3","〇",IF(G74="3-2","〇",IF(G74="5-2","〇",IF(G74="4-2","〇",IF(G74="6-0","〇",IF(G74="3-2","〇",IF(G74="7-0","〇",IF(G74="7-1","〇",IF(G74="10-0","〇",IF(G74="11-0","〇","×"))))))))))))))))))))))))))</f>
        <v/>
      </c>
      <c r="I74" s="54" t="n"/>
      <c r="L74" s="117" t="n"/>
    </row>
    <row r="75" outlineLevel="1" ht="18.75" customFormat="1" customHeight="1" s="1">
      <c r="B75" s="46" t="n"/>
      <c r="C75" s="144" t="n"/>
      <c r="D75" s="140" t="n"/>
      <c r="E75" s="18" t="n"/>
      <c r="F75" s="39" t="inlineStr">
        <is>
          <t>鳶尾ジュニアSC</t>
        </is>
      </c>
      <c r="G75" s="41" t="inlineStr">
        <is>
          <t>5-0</t>
        </is>
      </c>
      <c r="H75" s="40">
        <f>IF(G75="0-1","×",IF(G75="1-1","△",IF(G75="1-0","〇",IF(G75="2-0","〇",IF(G75="2-2","△",IF(G75="2-1","〇",IF(G75="0-0","△",IF(G75="3-0","○",IF(G75="4-0","○",IF(G75="4-1","○",IF(G75="3-1","〇",IF(G75="5-0","〇",IF(G75="5-1","〇",IF(G75="7-0","〇",IF(G75="3-2","〇",IF(G75="8-0","〇",IF(G75="4-3","〇",IF(G75="3-2","〇",IF(G75="5-2","〇",IF(G75="4-2","〇",IF(G75="6-0","〇",IF(G75="3-2","〇",IF(G75="7-0","〇",IF(G75="7-1","〇",IF(G75="10-0","〇",IF(G75="11-0","〇","×"))))))))))))))))))))))))))</f>
        <v/>
      </c>
      <c r="I75" s="62" t="n"/>
      <c r="L75" s="117" t="n"/>
    </row>
    <row r="76" outlineLevel="1" ht="18.75" customFormat="1" customHeight="1" s="1">
      <c r="B76" s="46" t="n"/>
      <c r="C76" s="144" t="n"/>
      <c r="D76" s="140" t="n"/>
      <c r="E76" s="18" t="n"/>
      <c r="F76" s="39" t="inlineStr">
        <is>
          <t>東海フレッズ</t>
        </is>
      </c>
      <c r="G76" s="41" t="inlineStr">
        <is>
          <t>5-0</t>
        </is>
      </c>
      <c r="H76" s="4">
        <f>IF(G76="0-1","×",IF(G76="1-1","△",IF(G76="1-0","〇",IF(G76="2-0","〇",IF(G76="2-2","△",IF(G76="2-1","〇",IF(G76="0-0","△",IF(G76="3-0","○",IF(G76="4-0","○",IF(G76="4-1","○",IF(G76="3-1","〇",IF(G76="5-0","〇",IF(G76="5-1","〇",IF(G76="7-0","〇",IF(G76="3-2","〇",IF(G76="8-0","〇",IF(G76="4-3","〇",IF(G76="3-2","〇",IF(G76="5-2","〇",IF(G76="4-2","〇",IF(G76="6-0","〇",IF(G76="3-2","〇",IF(G76="7-0","〇",IF(G76="7-1","〇",IF(G76="10-0","〇",IF(G76="11-0","〇","×"))))))))))))))))))))))))))</f>
        <v/>
      </c>
      <c r="I76" s="62" t="n"/>
      <c r="L76" s="117" t="n"/>
    </row>
    <row r="77" outlineLevel="1" ht="18.75" customFormat="1" customHeight="1" s="1">
      <c r="B77" s="63" t="n">
        <v>45221</v>
      </c>
      <c r="C77" s="145">
        <f>B77</f>
        <v/>
      </c>
      <c r="D77" s="64" t="inlineStr">
        <is>
          <t>TRM</t>
        </is>
      </c>
      <c r="E77" s="25" t="inlineStr">
        <is>
          <t>はまゆうG</t>
        </is>
      </c>
      <c r="F77" s="30" t="inlineStr">
        <is>
          <t>TADOなかよしSC</t>
        </is>
      </c>
      <c r="G77" s="32" t="inlineStr">
        <is>
          <t>2-0</t>
        </is>
      </c>
      <c r="H77" s="31">
        <f>IF(G77="0-1","×",IF(G77="1-1","△",IF(G77="1-0","〇",IF(G77="2-0","〇",IF(G77="2-2","△",IF(G77="2-1","〇",IF(G77="0-0","△",IF(G77="3-0","○",IF(G77="4-0","○",IF(G77="4-1","○",IF(G77="3-1","〇",IF(G77="5-0","〇",IF(G77="5-1","〇",IF(G77="7-0","〇",IF(G77="3-2","〇",IF(G77="8-0","〇",IF(G77="4-3","〇",IF(G77="3-2","〇",IF(G77="5-2","〇",IF(G77="4-2","〇",IF(G77="6-0","〇",IF(G77="3-2","〇",IF(G77="7-0","〇",IF(G77="7-1","〇",IF(G77="10-0","〇",IF(G77="11-0","〇","×"))))))))))))))))))))))))))</f>
        <v/>
      </c>
      <c r="I77" s="54" t="n"/>
      <c r="L77" s="117" t="n"/>
    </row>
    <row r="78" outlineLevel="1" ht="18.75" customFormat="1" customHeight="1" s="1">
      <c r="B78" s="46" t="n"/>
      <c r="C78" s="144" t="n"/>
      <c r="D78" s="140" t="n"/>
      <c r="E78" s="18" t="n"/>
      <c r="F78" s="39" t="inlineStr">
        <is>
          <t>本郷</t>
        </is>
      </c>
      <c r="G78" s="41" t="inlineStr">
        <is>
          <t>0-3</t>
        </is>
      </c>
      <c r="H78" s="40">
        <f>IF(G78="0-1","×",IF(G78="1-1","△",IF(G78="1-0","〇",IF(G78="2-0","〇",IF(G78="2-2","△",IF(G78="2-1","〇",IF(G78="0-0","△",IF(G78="3-0","○",IF(G78="4-0","○",IF(G78="4-1","○",IF(G78="3-1","〇",IF(G78="5-0","〇",IF(G78="5-1","〇",IF(G78="7-0","〇",IF(G78="3-2","〇",IF(G78="8-0","〇",IF(G78="4-3","〇",IF(G78="3-2","〇",IF(G78="5-2","〇",IF(G78="4-2","〇",IF(G78="6-0","〇",IF(G78="3-2","〇",IF(G78="7-0","〇",IF(G78="7-1","〇",IF(G78="10-0","〇",IF(G78="11-0","〇","×"))))))))))))))))))))))))))</f>
        <v/>
      </c>
      <c r="I78" s="62" t="n"/>
      <c r="L78" s="117" t="n"/>
    </row>
    <row r="79" outlineLevel="1" ht="18.75" customFormat="1" customHeight="1" s="1">
      <c r="B79" s="46" t="n"/>
      <c r="C79" s="144" t="n"/>
      <c r="D79" s="140" t="n"/>
      <c r="E79" s="18" t="n"/>
      <c r="F79" s="39" t="inlineStr">
        <is>
          <t>TADOなかよしSC</t>
        </is>
      </c>
      <c r="G79" s="41" t="inlineStr">
        <is>
          <t>1-0</t>
        </is>
      </c>
      <c r="H79" s="4">
        <f>IF(G79="0-1","×",IF(G79="1-1","△",IF(G79="1-0","〇",IF(G79="2-0","〇",IF(G79="2-2","△",IF(G79="2-1","〇",IF(G79="0-0","△",IF(G79="3-0","○",IF(G79="4-0","○",IF(G79="4-1","○",IF(G79="3-1","〇",IF(G79="5-0","〇",IF(G79="5-1","〇",IF(G79="7-0","〇",IF(G79="3-2","〇",IF(G79="8-0","〇",IF(G79="4-3","〇",IF(G79="3-2","〇",IF(G79="5-2","〇",IF(G79="4-2","〇",IF(G79="6-0","〇",IF(G79="3-2","〇",IF(G79="7-0","〇",IF(G79="7-1","〇",IF(G79="10-0","〇",IF(G79="11-0","〇","×"))))))))))))))))))))))))))</f>
        <v/>
      </c>
      <c r="I79" s="62" t="n"/>
      <c r="L79" s="117" t="n"/>
    </row>
    <row r="80" outlineLevel="1" ht="18.75" customFormat="1" customHeight="1" s="1">
      <c r="B80" s="46" t="n"/>
      <c r="C80" s="144" t="n"/>
      <c r="D80" s="140" t="n"/>
      <c r="E80" s="18" t="n"/>
      <c r="F80" s="39" t="inlineStr">
        <is>
          <t>本郷</t>
        </is>
      </c>
      <c r="G80" s="41" t="inlineStr">
        <is>
          <t>0-0</t>
        </is>
      </c>
      <c r="H80" s="40">
        <f>IF(G80="0-1","×",IF(G80="1-1","△",IF(G80="1-0","〇",IF(G80="2-0","〇",IF(G80="2-2","△",IF(G80="2-1","〇",IF(G80="0-0","△",IF(G80="3-0","○",IF(G80="4-0","○",IF(G80="4-1","○",IF(G80="3-1","〇",IF(G80="5-0","〇",IF(G80="5-1","〇",IF(G80="7-0","〇",IF(G80="3-2","〇",IF(G80="8-0","〇",IF(G80="4-3","〇",IF(G80="3-2","〇",IF(G80="5-2","〇",IF(G80="4-2","〇",IF(G80="6-0","〇",IF(G80="3-2","〇",IF(G80="7-0","〇",IF(G80="7-1","〇",IF(G80="10-0","〇",IF(G80="11-0","〇","×"))))))))))))))))))))))))))</f>
        <v/>
      </c>
      <c r="I80" s="62" t="n"/>
      <c r="L80" s="117" t="n"/>
    </row>
    <row r="81" outlineLevel="1" ht="18.75" customFormat="1" customHeight="1" s="1">
      <c r="B81" s="46" t="n"/>
      <c r="C81" s="144" t="n"/>
      <c r="D81" s="140" t="n"/>
      <c r="E81" s="18" t="n"/>
      <c r="F81" s="39" t="inlineStr">
        <is>
          <t>TADOなかよしSC</t>
        </is>
      </c>
      <c r="G81" s="41" t="inlineStr">
        <is>
          <t>2-1</t>
        </is>
      </c>
      <c r="H81" s="34">
        <f>IF(G81="0-1","×",IF(G81="1-1","△",IF(G81="1-0","〇",IF(G81="2-0","〇",IF(G81="2-2","△",IF(G81="2-1","〇",IF(G81="0-0","△",IF(G81="3-0","○",IF(G81="4-0","○",IF(G81="4-1","○",IF(G81="3-1","〇",IF(G81="5-0","〇",IF(G81="5-1","〇",IF(G81="7-0","〇",IF(G81="3-2","〇",IF(G81="8-0","〇",IF(G81="4-3","〇",IF(G81="3-2","〇",IF(G81="5-2","〇",IF(G81="4-2","〇",IF(G81="6-0","〇",IF(G81="3-2","〇",IF(G81="7-0","〇",IF(G81="7-1","〇",IF(G81="10-0","〇",IF(G81="11-0","〇","×"))))))))))))))))))))))))))</f>
        <v/>
      </c>
      <c r="I81" s="62" t="n"/>
      <c r="L81" s="118" t="n"/>
    </row>
    <row r="82" outlineLevel="1" ht="18.75" customFormat="1" customHeight="1" s="1">
      <c r="B82" s="49" t="n"/>
      <c r="C82" s="146" t="n"/>
      <c r="D82" s="50" t="n"/>
      <c r="E82" s="19" t="n"/>
      <c r="F82" s="19" t="inlineStr">
        <is>
          <t>本郷</t>
        </is>
      </c>
      <c r="G82" s="76" t="inlineStr">
        <is>
          <t>0-0</t>
        </is>
      </c>
      <c r="H82" s="34">
        <f>IF(G82="0-1","×",IF(G82="1-1","△",IF(G82="1-0","〇",IF(G82="2-0","〇",IF(G82="2-2","△",IF(G82="2-1","〇",IF(G82="0-0","△",IF(G82="3-0","○",IF(G82="4-0","○",IF(G82="4-1","○",IF(G82="3-1","〇",IF(G82="5-0","〇",IF(G82="5-1","〇",IF(G82="7-0","〇",IF(G82="3-2","〇",IF(G82="8-0","〇",IF(G82="4-3","〇",IF(G82="3-2","〇",IF(G82="5-2","〇",IF(G82="4-2","〇",IF(G82="6-0","〇",IF(G82="3-2","〇",IF(G82="7-0","〇",IF(G82="7-1","〇",IF(G82="10-0","〇",IF(G82="11-0","〇","×"))))))))))))))))))))))))))</f>
        <v/>
      </c>
      <c r="I82" s="77" t="n"/>
      <c r="L82" s="117" t="n"/>
    </row>
    <row r="83" outlineLevel="1" ht="18.75" customFormat="1" customHeight="1" s="1">
      <c r="B83" s="63" t="n">
        <v>45193</v>
      </c>
      <c r="C83" s="145">
        <f>B83</f>
        <v/>
      </c>
      <c r="D83" s="64" t="inlineStr">
        <is>
          <t>TRM</t>
        </is>
      </c>
      <c r="E83" s="25" t="inlineStr">
        <is>
          <t>境川遊水地</t>
        </is>
      </c>
      <c r="F83" s="30" t="inlineStr">
        <is>
          <t>六会湘南台</t>
        </is>
      </c>
      <c r="G83" s="32" t="inlineStr">
        <is>
          <t>0-2</t>
        </is>
      </c>
      <c r="H83" s="31">
        <f>IF(G83="0-1","×",IF(G83="1-1","△",IF(G83="1-0","〇",IF(G83="2-0","〇",IF(G83="2-2","△",IF(G83="2-1","〇",IF(G83="0-0","△",IF(G83="3-0","○",IF(G83="4-0","○",IF(G83="4-1","○",IF(G83="3-1","〇",IF(G83="5-0","〇",IF(G83="5-1","〇",IF(G83="7-0","〇",IF(G83="3-2","〇",IF(G83="8-0","〇",IF(G83="4-3","〇",IF(G83="3-2","〇",IF(G83="5-2","〇",IF(G83="4-2","〇",IF(G83="6-0","〇",IF(G83="3-2","〇",IF(G83="7-0","〇",IF(G83="7-1","〇",IF(G83="10-0","〇",IF(G83="11-0","〇","×"))))))))))))))))))))))))))</f>
        <v/>
      </c>
      <c r="I83" s="54" t="n"/>
      <c r="L83" s="117" t="n"/>
    </row>
    <row r="84" outlineLevel="1" ht="18.75" customFormat="1" customHeight="1" s="1">
      <c r="B84" s="46" t="n"/>
      <c r="C84" s="144" t="n"/>
      <c r="D84" s="140" t="n"/>
      <c r="E84" s="18" t="n"/>
      <c r="F84" s="39" t="inlineStr">
        <is>
          <t>Grant</t>
        </is>
      </c>
      <c r="G84" s="41" t="inlineStr">
        <is>
          <t>1-3</t>
        </is>
      </c>
      <c r="H84" s="40">
        <f>IF(G84="0-1","×",IF(G84="1-1","△",IF(G84="1-0","〇",IF(G84="2-0","〇",IF(G84="2-2","△",IF(G84="2-1","〇",IF(G84="0-0","△",IF(G84="3-0","○",IF(G84="4-0","○",IF(G84="4-1","○",IF(G84="3-1","〇",IF(G84="5-0","〇",IF(G84="5-1","〇",IF(G84="7-0","〇",IF(G84="3-2","〇",IF(G84="8-0","〇",IF(G84="4-3","〇",IF(G84="3-2","〇",IF(G84="5-2","〇",IF(G84="4-2","〇",IF(G84="6-0","〇",IF(G84="3-2","〇",IF(G84="7-0","〇",IF(G84="7-1","〇",IF(G84="10-0","〇",IF(G84="11-0","〇","×"))))))))))))))))))))))))))</f>
        <v/>
      </c>
      <c r="I84" s="62" t="n"/>
      <c r="L84" s="117" t="n"/>
    </row>
    <row r="85" outlineLevel="1" ht="18.75" customFormat="1" customHeight="1" s="1">
      <c r="B85" s="46" t="n"/>
      <c r="C85" s="144" t="n"/>
      <c r="D85" s="140" t="n"/>
      <c r="E85" s="18" t="n"/>
      <c r="F85" s="33" t="inlineStr">
        <is>
          <t>六会湘南台</t>
        </is>
      </c>
      <c r="G85" s="35" t="inlineStr">
        <is>
          <t>2-0</t>
        </is>
      </c>
      <c r="H85" s="40">
        <f>IF(G85="0-1","×",IF(G85="1-1","△",IF(G85="1-0","〇",IF(G85="2-0","〇",IF(G85="2-2","△",IF(G85="2-1","〇",IF(G85="0-0","△",IF(G85="3-0","○",IF(G85="4-0","○",IF(G85="4-1","○",IF(G85="3-1","〇",IF(G85="5-0","〇",IF(G85="5-1","〇",IF(G85="7-0","〇",IF(G85="3-2","〇",IF(G85="8-0","〇",IF(G85="4-3","〇",IF(G85="3-2","〇",IF(G85="5-2","〇",IF(G85="4-2","〇",IF(G85="6-0","〇",IF(G85="3-2","〇",IF(G85="7-0","〇",IF(G85="7-1","〇",IF(G85="10-0","〇",IF(G85="11-0","〇","×"))))))))))))))))))))))))))</f>
        <v/>
      </c>
      <c r="I85" s="56" t="n"/>
      <c r="L85" s="117" t="n"/>
    </row>
    <row r="86" outlineLevel="1" ht="18.75" customFormat="1" customHeight="1" s="1">
      <c r="B86" s="46" t="n"/>
      <c r="C86" s="144" t="n"/>
      <c r="D86" s="140" t="n"/>
      <c r="E86" s="18" t="n"/>
      <c r="F86" s="39" t="inlineStr">
        <is>
          <t>Grant</t>
        </is>
      </c>
      <c r="G86" s="41" t="inlineStr">
        <is>
          <t>0-2</t>
        </is>
      </c>
      <c r="H86" s="40">
        <f>IF(G86="0-1","×",IF(G86="1-1","△",IF(G86="1-0","〇",IF(G86="2-0","〇",IF(G86="2-2","△",IF(G86="2-1","〇",IF(G86="0-0","△",IF(G86="3-0","○",IF(G86="4-0","○",IF(G86="4-1","○",IF(G86="3-1","〇",IF(G86="5-0","〇",IF(G86="5-1","〇",IF(G86="7-0","〇",IF(G86="3-2","〇",IF(G86="8-0","〇",IF(G86="4-3","〇",IF(G86="3-2","〇",IF(G86="5-2","〇",IF(G86="4-2","〇",IF(G86="6-0","〇",IF(G86="3-2","〇",IF(G86="7-0","〇",IF(G86="7-1","〇",IF(G86="10-0","〇",IF(G86="11-0","〇","×"))))))))))))))))))))))))))</f>
        <v/>
      </c>
      <c r="I86" s="62" t="n"/>
      <c r="L86" s="117" t="n"/>
    </row>
    <row r="87" outlineLevel="1" ht="18.75" customFormat="1" customHeight="1" s="1">
      <c r="B87" s="46" t="n"/>
      <c r="C87" s="144" t="n"/>
      <c r="D87" s="140" t="n"/>
      <c r="E87" s="18" t="n"/>
      <c r="F87" s="39" t="inlineStr">
        <is>
          <t>六会湘南台</t>
        </is>
      </c>
      <c r="G87" s="41" t="inlineStr">
        <is>
          <t>0-0</t>
        </is>
      </c>
      <c r="H87" s="34">
        <f>IF(G87="0-1","×",IF(G87="1-1","△",IF(G87="1-0","〇",IF(G87="2-0","〇",IF(G87="2-2","△",IF(G87="2-1","〇",IF(G87="0-0","△",IF(G87="3-0","○",IF(G87="4-0","○",IF(G87="4-1","○",IF(G87="3-1","〇",IF(G87="5-0","〇",IF(G87="5-1","〇",IF(G87="7-0","〇",IF(G87="3-2","〇",IF(G87="8-0","〇",IF(G87="4-3","〇",IF(G87="3-2","〇",IF(G87="5-2","〇",IF(G87="4-2","〇",IF(G87="6-0","〇",IF(G87="3-2","〇",IF(G87="7-0","〇",IF(G87="7-1","〇",IF(G87="10-0","〇",IF(G87="11-0","〇","×"))))))))))))))))))))))))))</f>
        <v/>
      </c>
      <c r="I87" s="62" t="n"/>
      <c r="L87" s="117" t="n"/>
    </row>
    <row r="88" outlineLevel="1" ht="18.75" customFormat="1" customHeight="1" s="1">
      <c r="B88" s="63" t="n">
        <v>45187</v>
      </c>
      <c r="C88" s="145">
        <f>B88</f>
        <v/>
      </c>
      <c r="D88" s="64" t="inlineStr">
        <is>
          <t>TRM</t>
        </is>
      </c>
      <c r="E88" s="25" t="inlineStr">
        <is>
          <t>旭小</t>
        </is>
      </c>
      <c r="F88" s="30" t="inlineStr">
        <is>
          <t>レガーレ</t>
        </is>
      </c>
      <c r="G88" s="32" t="inlineStr">
        <is>
          <t>1-0</t>
        </is>
      </c>
      <c r="H88" s="31">
        <f>IF(G88="0-1","×",IF(G88="1-1","△",IF(G88="1-0","〇",IF(G88="2-0","〇",IF(G88="2-2","△",IF(G88="2-1","〇",IF(G88="0-0","△",IF(G88="3-0","○",IF(G88="4-0","○",IF(G88="4-1","○",IF(G88="3-1","〇",IF(G88="5-0","〇",IF(G88="5-1","〇",IF(G88="7-0","〇",IF(G88="3-2","〇",IF(G88="8-0","〇",IF(G88="4-3","〇",IF(G88="3-2","〇",IF(G88="5-2","〇",IF(G88="4-2","〇",IF(G88="6-0","〇",IF(G88="3-2","〇",IF(G88="7-0","〇",IF(G88="7-1","〇",IF(G88="10-0","〇",IF(G88="11-0","〇","×"))))))))))))))))))))))))))</f>
        <v/>
      </c>
      <c r="I88" s="54" t="n"/>
      <c r="L88" s="117" t="n"/>
    </row>
    <row r="89" outlineLevel="1" ht="18.75" customFormat="1" customHeight="1" s="1">
      <c r="B89" s="46" t="n"/>
      <c r="C89" s="144" t="n"/>
      <c r="D89" s="140" t="n"/>
      <c r="E89" s="18" t="n"/>
      <c r="F89" s="39" t="inlineStr">
        <is>
          <t>レガーレ</t>
        </is>
      </c>
      <c r="G89" s="41" t="inlineStr">
        <is>
          <t>1-1</t>
        </is>
      </c>
      <c r="H89" s="40">
        <f>IF(G89="0-1","×",IF(G89="1-1","△",IF(G89="1-0","〇",IF(G89="2-0","〇",IF(G89="2-2","△",IF(G89="2-1","〇",IF(G89="0-0","△",IF(G89="3-0","○",IF(G89="4-0","○",IF(G89="4-1","○",IF(G89="3-1","〇",IF(G89="5-0","〇",IF(G89="5-1","〇",IF(G89="7-0","〇",IF(G89="3-2","〇",IF(G89="8-0","〇",IF(G89="4-3","〇",IF(G89="3-2","〇",IF(G89="5-2","〇",IF(G89="4-2","〇",IF(G89="6-0","〇",IF(G89="3-2","〇",IF(G89="7-0","〇",IF(G89="7-1","〇",IF(G89="10-0","〇",IF(G89="11-0","〇","×"))))))))))))))))))))))))))</f>
        <v/>
      </c>
      <c r="I89" s="62" t="n"/>
      <c r="L89" s="118" t="n"/>
    </row>
    <row r="90" outlineLevel="1" ht="18.75" customFormat="1" customHeight="1" s="1">
      <c r="B90" s="46" t="n"/>
      <c r="C90" s="144" t="n"/>
      <c r="D90" s="140" t="n"/>
      <c r="E90" s="18" t="n"/>
      <c r="F90" s="39" t="inlineStr">
        <is>
          <t>レガーレ</t>
        </is>
      </c>
      <c r="G90" s="41" t="inlineStr">
        <is>
          <t>0-4</t>
        </is>
      </c>
      <c r="H90" s="4">
        <f>IF(G90="0-1","×",IF(G90="1-1","△",IF(G90="1-0","〇",IF(G90="2-0","〇",IF(G90="2-2","△",IF(G90="2-1","〇",IF(G90="0-0","△",IF(G90="3-0","○",IF(G90="4-0","○",IF(G90="4-1","○",IF(G90="3-1","〇",IF(G90="5-0","〇",IF(G90="5-1","〇",IF(G90="7-0","〇",IF(G90="3-2","〇",IF(G90="8-0","〇",IF(G90="4-3","〇",IF(G90="3-2","〇",IF(G90="5-2","〇",IF(G90="4-2","〇",IF(G90="6-0","〇",IF(G90="3-2","〇",IF(G90="7-0","〇",IF(G90="7-1","〇",IF(G90="10-0","〇",IF(G90="11-0","〇","×"))))))))))))))))))))))))))</f>
        <v/>
      </c>
      <c r="I90" s="62" t="n"/>
      <c r="L90" s="117" t="n"/>
    </row>
    <row r="91" outlineLevel="1" ht="18.75" customFormat="1" customHeight="1" s="1">
      <c r="B91" s="67" t="n">
        <v>45186</v>
      </c>
      <c r="C91" s="147">
        <f>B91</f>
        <v/>
      </c>
      <c r="D91" s="68" t="inlineStr">
        <is>
          <t>JFA</t>
        </is>
      </c>
      <c r="E91" s="27" t="inlineStr">
        <is>
          <t>衣笠中学校</t>
        </is>
      </c>
      <c r="F91" s="27" t="inlineStr">
        <is>
          <t>ゴールデン</t>
        </is>
      </c>
      <c r="G91" s="29" t="inlineStr">
        <is>
          <t>0-2</t>
        </is>
      </c>
      <c r="H91" s="28">
        <f>IF(G91="0-1","×",IF(G91="1-1","△",IF(G91="1-0","〇",IF(G91="2-0","〇",IF(G91="2-2","△",IF(G91="2-1","〇",IF(G91="0-0","△",IF(G91="3-0","○",IF(G91="4-0","○",IF(G91="4-1","○",IF(G91="3-1","〇",IF(G91="5-0","〇",IF(G91="5-1","〇",IF(G91="7-0","〇",IF(G91="3-2","〇",IF(G91="8-0","〇",IF(G91="4-3","〇",IF(G91="3-2","〇",IF(G91="5-2","〇",IF(G91="4-2","〇",IF(G91="6-0","〇",IF(G91="3-2","〇",IF(G91="7-0","〇",IF(G91="7-1","〇",IF(G91="10-0","〇",IF(G91="11-0","〇","×"))))))))))))))))))))))))))</f>
        <v/>
      </c>
      <c r="I91" s="70" t="n"/>
      <c r="L91" s="117" t="n"/>
    </row>
    <row r="92" outlineLevel="1" ht="18.75" customFormat="1" customHeight="1" s="1">
      <c r="B92" s="46" t="n">
        <v>45185</v>
      </c>
      <c r="C92" s="144">
        <f>B92</f>
        <v/>
      </c>
      <c r="D92" s="140" t="inlineStr">
        <is>
          <t>JFA</t>
        </is>
      </c>
      <c r="E92" s="18" t="inlineStr">
        <is>
          <t>明浜小学校</t>
        </is>
      </c>
      <c r="F92" s="39" t="inlineStr">
        <is>
          <t>鴨居SC</t>
        </is>
      </c>
      <c r="G92" s="41" t="inlineStr">
        <is>
          <t>0-0</t>
        </is>
      </c>
      <c r="H92" s="40">
        <f>IF(G92="0-1","×",IF(G92="1-1","△",IF(G92="1-0","〇",IF(G92="2-0","〇",IF(G92="2-2","△",IF(G92="2-1","〇",IF(G92="0-0","△",IF(G92="3-0","○",IF(G92="4-0","○",IF(G92="4-1","○",IF(G92="3-1","〇",IF(G92="5-0","〇",IF(G92="5-1","〇",IF(G92="7-0","〇",IF(G92="3-2","〇",IF(G92="8-0","〇",IF(G92="4-3","〇",IF(G92="3-2","〇",IF(G92="5-2","〇",IF(G92="4-2","〇",IF(G92="6-0","〇",IF(G92="3-2","〇",IF(G92="7-0","〇",IF(G92="7-1","〇",IF(G92="10-0","〇",IF(G92="11-0","〇","×"))))))))))))))))))))))))))</f>
        <v/>
      </c>
      <c r="I92" s="62" t="n"/>
      <c r="L92" s="117" t="n"/>
    </row>
    <row r="93" outlineLevel="1" ht="18.75" customFormat="1" customHeight="1" s="1">
      <c r="B93" s="46" t="n"/>
      <c r="C93" s="144" t="n"/>
      <c r="D93" s="140" t="n"/>
      <c r="E93" s="18" t="n"/>
      <c r="F93" s="36" t="inlineStr">
        <is>
          <t>船越FC</t>
        </is>
      </c>
      <c r="G93" s="38" t="inlineStr">
        <is>
          <t>1-0</t>
        </is>
      </c>
      <c r="H93" s="40">
        <f>IF(G93="0-1","×",IF(G93="1-1","△",IF(G93="1-0","〇",IF(G93="2-0","〇",IF(G93="2-2","△",IF(G93="2-1","〇",IF(G93="0-0","△",IF(G93="3-0","○",IF(G93="4-0","○",IF(G93="4-1","○",IF(G93="3-1","〇",IF(G93="5-0","〇",IF(G93="5-1","〇",IF(G93="7-0","〇",IF(G93="3-2","〇",IF(G93="8-0","〇",IF(G93="4-3","〇",IF(G93="3-2","〇",IF(G93="5-2","〇",IF(G93="4-2","〇",IF(G93="6-0","〇",IF(G93="3-2","〇",IF(G93="7-0","〇",IF(G93="7-1","〇",IF(G93="10-0","〇",IF(G93="11-0","〇","×"))))))))))))))))))))))))))</f>
        <v/>
      </c>
      <c r="I93" s="58" t="n"/>
      <c r="L93" s="118" t="n"/>
    </row>
    <row r="94" outlineLevel="1" ht="18.75" customFormat="1" customHeight="1" s="1">
      <c r="B94" s="63" t="n">
        <v>45179</v>
      </c>
      <c r="C94" s="145">
        <f>B94</f>
        <v/>
      </c>
      <c r="D94" s="64" t="inlineStr">
        <is>
          <t>フットサル大会</t>
        </is>
      </c>
      <c r="E94" s="25" t="inlineStr">
        <is>
          <t>横須賀フットサル</t>
        </is>
      </c>
      <c r="F94" s="30" t="inlineStr">
        <is>
          <t>夏島</t>
        </is>
      </c>
      <c r="G94" s="32" t="inlineStr">
        <is>
          <t>6-0</t>
        </is>
      </c>
      <c r="H94" s="31">
        <f>IF(G94="0-1","×",IF(G94="1-1","△",IF(G94="1-0","〇",IF(G94="2-0","〇",IF(G94="2-2","△",IF(G94="2-1","〇",IF(G94="0-0","△",IF(G94="3-0","○",IF(G94="4-0","○",IF(G94="4-1","○",IF(G94="3-1","〇",IF(G94="5-0","〇",IF(G94="5-1","〇",IF(G94="7-0","〇",IF(G94="3-2","〇",IF(G94="8-0","〇",IF(G94="4-3","〇",IF(G94="3-2","〇",IF(G94="5-2","〇",IF(G94="4-2","〇",IF(G94="6-0","〇",IF(G94="3-2","〇",IF(G94="7-0","〇",IF(G94="7-1","〇",IF(G94="10-0","〇",IF(G94="11-0","〇","×"))))))))))))))))))))))))))</f>
        <v/>
      </c>
      <c r="I94" s="54" t="n"/>
      <c r="L94" s="117" t="n"/>
    </row>
    <row r="95" outlineLevel="1" ht="18.75" customFormat="1" customHeight="1" s="1">
      <c r="B95" s="46" t="n"/>
      <c r="C95" s="144" t="n"/>
      <c r="D95" s="140" t="n"/>
      <c r="E95" s="18" t="n"/>
      <c r="F95" s="39" t="inlineStr">
        <is>
          <t>三春</t>
        </is>
      </c>
      <c r="G95" s="41" t="inlineStr">
        <is>
          <t>1-0</t>
        </is>
      </c>
      <c r="H95" s="40">
        <f>IF(G95="0-1","×",IF(G95="1-1","△",IF(G95="1-0","〇",IF(G95="2-0","〇",IF(G95="2-2","△",IF(G95="2-1","〇",IF(G95="0-0","△",IF(G95="3-0","○",IF(G95="4-0","○",IF(G95="4-1","○",IF(G95="3-1","〇",IF(G95="5-0","〇",IF(G95="5-1","〇",IF(G95="7-0","〇",IF(G95="3-2","〇",IF(G95="8-0","〇",IF(G95="4-3","〇",IF(G95="3-2","〇",IF(G95="5-2","〇",IF(G95="4-2","〇",IF(G95="6-0","〇",IF(G95="3-2","〇",IF(G95="7-0","〇",IF(G95="7-1","〇",IF(G95="10-0","〇",IF(G95="11-0","〇","×"))))))))))))))))))))))))))</f>
        <v/>
      </c>
      <c r="I95" s="62" t="n"/>
      <c r="L95" s="118" t="n"/>
    </row>
    <row r="96" outlineLevel="1" ht="18.75" customFormat="1" customHeight="1" s="1">
      <c r="B96" s="46" t="n"/>
      <c r="C96" s="144" t="n"/>
      <c r="D96" s="140" t="n"/>
      <c r="E96" s="18" t="n"/>
      <c r="F96" s="39" t="inlineStr">
        <is>
          <t>鴨居</t>
        </is>
      </c>
      <c r="G96" s="41" t="inlineStr">
        <is>
          <t>1-0</t>
        </is>
      </c>
      <c r="H96" s="4">
        <f>IF(G96="0-1","×",IF(G96="1-1","△",IF(G96="1-0","〇",IF(G96="2-0","〇",IF(G96="2-2","△",IF(G96="2-1","〇",IF(G96="0-0","△",IF(G96="3-0","○",IF(G96="4-0","○",IF(G96="4-1","○",IF(G96="3-1","〇",IF(G96="5-0","〇",IF(G96="5-1","〇",IF(G96="7-0","〇",IF(G96="3-2","〇",IF(G96="8-0","〇",IF(G96="4-3","〇",IF(G96="3-2","〇",IF(G96="5-2","〇",IF(G96="4-2","〇",IF(G96="6-0","〇",IF(G96="3-2","〇",IF(G96="7-0","〇",IF(G96="7-1","〇",IF(G96="10-0","〇",IF(G96="11-0","〇","×"))))))))))))))))))))))))))</f>
        <v/>
      </c>
      <c r="I96" s="62" t="n"/>
      <c r="L96" s="117" t="n"/>
    </row>
    <row r="97" outlineLevel="1" ht="18.75" customFormat="1" customHeight="1" s="1">
      <c r="B97" s="46" t="n"/>
      <c r="C97" s="144" t="n"/>
      <c r="D97" s="140" t="n"/>
      <c r="E97" s="18" t="n"/>
      <c r="F97" s="39" t="inlineStr">
        <is>
          <t>城北</t>
        </is>
      </c>
      <c r="G97" s="41" t="inlineStr">
        <is>
          <t>2-1</t>
        </is>
      </c>
      <c r="H97" s="40">
        <f>IF(G97="0-1","×",IF(G97="1-1","△",IF(G97="1-0","〇",IF(G97="2-0","〇",IF(G97="2-2","△",IF(G97="2-1","〇",IF(G97="0-0","△",IF(G97="3-0","○",IF(G97="4-0","○",IF(G97="4-1","○",IF(G97="3-1","〇",IF(G97="5-0","〇",IF(G97="5-1","〇",IF(G97="7-0","〇",IF(G97="3-2","〇",IF(G97="8-0","〇",IF(G97="4-3","〇",IF(G97="3-2","〇",IF(G97="5-2","〇",IF(G97="4-2","〇",IF(G97="6-0","〇",IF(G97="3-2","〇",IF(G97="7-0","〇",IF(G97="7-1","〇",IF(G97="10-0","〇",IF(G97="11-0","〇","×"))))))))))))))))))))))))))</f>
        <v/>
      </c>
      <c r="I97" s="62" t="n"/>
      <c r="L97" s="117" t="n"/>
    </row>
    <row r="98" outlineLevel="1" ht="18.75" customFormat="1" customHeight="1" s="1">
      <c r="B98" s="46" t="n"/>
      <c r="C98" s="144" t="n"/>
      <c r="D98" s="140" t="n"/>
      <c r="E98" s="18" t="n"/>
      <c r="F98" s="39" t="inlineStr">
        <is>
          <t>佐野</t>
        </is>
      </c>
      <c r="G98" s="41" t="inlineStr">
        <is>
          <t>2-1</t>
        </is>
      </c>
      <c r="H98" s="34">
        <f>IF(G98="0-1","×",IF(G98="1-1","△",IF(G98="1-0","〇",IF(G98="2-0","〇",IF(G98="2-2","△",IF(G98="2-1","〇",IF(G98="0-0","△",IF(G98="3-0","○",IF(G98="4-0","○",IF(G98="4-1","○",IF(G98="3-1","〇",IF(G98="5-0","〇",IF(G98="5-1","〇",IF(G98="7-0","〇",IF(G98="3-2","〇",IF(G98="8-0","〇",IF(G98="4-3","〇",IF(G98="3-2","〇",IF(G98="5-2","〇",IF(G98="4-2","〇",IF(G98="6-0","〇",IF(G98="3-2","〇",IF(G98="7-0","〇",IF(G98="7-1","〇",IF(G98="10-0","〇",IF(G98="11-0","〇","×"))))))))))))))))))))))))))</f>
        <v/>
      </c>
      <c r="I98" s="62" t="n"/>
      <c r="L98" s="118" t="n"/>
    </row>
    <row r="99" outlineLevel="1" ht="18.75" customFormat="1" customHeight="1" s="1">
      <c r="B99" s="49" t="n"/>
      <c r="C99" s="146" t="n"/>
      <c r="D99" s="50" t="n"/>
      <c r="E99" s="19" t="n"/>
      <c r="F99" s="19" t="inlineStr">
        <is>
          <t>武山</t>
        </is>
      </c>
      <c r="G99" s="76" t="inlineStr">
        <is>
          <t>0-0</t>
        </is>
      </c>
      <c r="H99" s="37" t="inlineStr">
        <is>
          <t>×</t>
        </is>
      </c>
      <c r="I99" s="77" t="inlineStr">
        <is>
          <t>PK2-3</t>
        </is>
      </c>
      <c r="L99" s="117" t="n"/>
    </row>
    <row r="100" outlineLevel="1" ht="15" customFormat="1" customHeight="1" s="1">
      <c r="B100" s="46" t="n">
        <v>45178</v>
      </c>
      <c r="C100" s="144">
        <f>B100</f>
        <v/>
      </c>
      <c r="D100" s="140" t="inlineStr">
        <is>
          <t>羽鳥TRM</t>
        </is>
      </c>
      <c r="E100" s="18" t="inlineStr">
        <is>
          <t>羽鳥小学校</t>
        </is>
      </c>
      <c r="F100" s="39" t="inlineStr">
        <is>
          <t>鵠沼</t>
        </is>
      </c>
      <c r="G100" s="41" t="inlineStr">
        <is>
          <t>0-0</t>
        </is>
      </c>
      <c r="H100" s="40">
        <f>IF(G100="0-1","×",IF(G100="1-1","△",IF(G100="1-0","〇",IF(G100="2-0","〇",IF(G100="2-2","△",IF(G100="2-1","〇",IF(G100="0-0","△",IF(G100="3-0","○",IF(G100="4-0","○",IF(G100="4-1","○",IF(G100="3-1","〇",IF(G100="5-0","〇",IF(G100="5-1","〇",IF(G100="7-0","〇",IF(G100="3-2","〇",IF(G100="8-0","〇",IF(G100="4-3","〇",IF(G100="3-2","〇",IF(G100="5-2","〇",IF(G100="4-2","〇",IF(G100="6-0","〇",IF(G100="3-2","〇",IF(G100="7-0","〇",IF(G100="7-1","〇",IF(G100="10-0","〇",IF(G100="11-0","〇","×"))))))))))))))))))))))))))</f>
        <v/>
      </c>
      <c r="I100" s="62" t="n"/>
      <c r="L100" s="119" t="n"/>
      <c r="M100" s="120" t="n"/>
    </row>
    <row r="101" outlineLevel="1" customFormat="1" s="1">
      <c r="B101" s="46" t="n"/>
      <c r="C101" s="144" t="n"/>
      <c r="D101" s="140" t="n"/>
      <c r="E101" s="18" t="n"/>
      <c r="F101" s="39" t="inlineStr">
        <is>
          <t>羽鳥</t>
        </is>
      </c>
      <c r="G101" s="41" t="inlineStr">
        <is>
          <t>0-1</t>
        </is>
      </c>
      <c r="H101" s="40">
        <f>IF(G101="0-1","×",IF(G101="1-1","△",IF(G101="1-0","〇",IF(G101="2-0","〇",IF(G101="2-2","△",IF(G101="2-1","〇",IF(G101="0-0","△",IF(G101="3-0","○",IF(G101="4-0","○",IF(G101="4-1","○",IF(G101="3-1","〇",IF(G101="5-0","〇",IF(G101="5-1","〇",IF(G101="7-0","〇",IF(G101="3-2","〇",IF(G101="8-0","〇",IF(G101="4-3","〇",IF(G101="3-2","〇",IF(G101="5-2","〇",IF(G101="4-2","〇",IF(G101="6-0","〇",IF(G101="3-2","〇",IF(G101="7-0","〇",IF(G101="7-1","〇",IF(G101="10-0","〇",IF(G101="11-0","〇","×"))))))))))))))))))))))))))</f>
        <v/>
      </c>
      <c r="I101" s="62" t="n"/>
      <c r="L101" s="5" t="n"/>
    </row>
    <row r="102" outlineLevel="1" customFormat="1" s="1">
      <c r="B102" s="46" t="n"/>
      <c r="C102" s="144" t="n"/>
      <c r="D102" s="140" t="n"/>
      <c r="E102" s="18" t="n"/>
      <c r="F102" s="39" t="inlineStr">
        <is>
          <t>鵠沼</t>
        </is>
      </c>
      <c r="G102" s="41" t="inlineStr">
        <is>
          <t>1-2</t>
        </is>
      </c>
      <c r="H102" s="4">
        <f>IF(G102="0-1","×",IF(G102="1-1","△",IF(G102="1-0","〇",IF(G102="2-0","〇",IF(G102="2-2","△",IF(G102="2-1","〇",IF(G102="0-0","△",IF(G102="3-0","○",IF(G102="4-0","○",IF(G102="4-1","○",IF(G102="3-1","〇",IF(G102="5-0","〇",IF(G102="5-1","〇",IF(G102="7-0","〇",IF(G102="3-2","〇",IF(G102="8-0","〇",IF(G102="4-3","〇",IF(G102="3-2","〇",IF(G102="5-2","〇",IF(G102="4-2","〇",IF(G102="6-0","〇",IF(G102="3-2","〇",IF(G102="7-0","〇",IF(G102="7-1","〇",IF(G102="10-0","〇",IF(G102="11-0","〇","×"))))))))))))))))))))))))))</f>
        <v/>
      </c>
      <c r="I102" s="62" t="n"/>
      <c r="L102" s="5" t="n"/>
    </row>
    <row r="103" outlineLevel="1" customFormat="1" s="1">
      <c r="B103" s="46" t="n"/>
      <c r="C103" s="144" t="n"/>
      <c r="D103" s="140" t="n"/>
      <c r="E103" s="18" t="n"/>
      <c r="F103" s="39" t="inlineStr">
        <is>
          <t>羽鳥</t>
        </is>
      </c>
      <c r="G103" s="41" t="inlineStr">
        <is>
          <t>1-0</t>
        </is>
      </c>
      <c r="H103" s="40">
        <f>IF(G103="0-1","×",IF(G103="1-1","△",IF(G103="1-0","〇",IF(G103="2-0","〇",IF(G103="2-2","△",IF(G103="2-1","〇",IF(G103="0-0","△",IF(G103="3-0","○",IF(G103="4-0","○",IF(G103="4-1","○",IF(G103="3-1","〇",IF(G103="5-0","〇",IF(G103="5-1","〇",IF(G103="7-0","〇",IF(G103="3-2","〇",IF(G103="8-0","〇",IF(G103="4-3","〇",IF(G103="3-2","〇",IF(G103="5-2","〇",IF(G103="4-2","〇",IF(G103="6-0","〇",IF(G103="3-2","〇",IF(G103="7-0","〇",IF(G103="7-1","〇",IF(G103="10-0","〇",IF(G103="11-0","〇","×"))))))))))))))))))))))))))</f>
        <v/>
      </c>
      <c r="I103" s="62" t="n"/>
      <c r="L103" s="5" t="n"/>
    </row>
    <row r="104" outlineLevel="1" customFormat="1" s="1">
      <c r="B104" s="46" t="n"/>
      <c r="C104" s="144" t="n"/>
      <c r="D104" s="140" t="n"/>
      <c r="E104" s="18" t="n"/>
      <c r="F104" s="39" t="inlineStr">
        <is>
          <t>鵠沼</t>
        </is>
      </c>
      <c r="G104" s="41" t="inlineStr">
        <is>
          <t>0-2</t>
        </is>
      </c>
      <c r="H104" s="34">
        <f>IF(G104="0-1","×",IF(G104="1-1","△",IF(G104="1-0","〇",IF(G104="2-0","〇",IF(G104="2-2","△",IF(G104="2-1","〇",IF(G104="0-0","△",IF(G104="3-0","○",IF(G104="4-0","○",IF(G104="4-1","○",IF(G104="3-1","〇",IF(G104="5-0","〇",IF(G104="5-1","〇",IF(G104="7-0","〇",IF(G104="3-2","〇",IF(G104="8-0","〇",IF(G104="4-3","〇",IF(G104="3-2","〇",IF(G104="5-2","〇",IF(G104="4-2","〇",IF(G104="6-0","〇",IF(G104="3-2","〇",IF(G104="7-0","〇",IF(G104="7-1","〇",IF(G104="10-0","〇",IF(G104="11-0","〇","×"))))))))))))))))))))))))))</f>
        <v/>
      </c>
      <c r="I104" s="62" t="n"/>
      <c r="L104" s="5" t="n"/>
    </row>
    <row r="105" outlineLevel="1" customFormat="1" s="1">
      <c r="B105" s="49" t="n"/>
      <c r="C105" s="146" t="n"/>
      <c r="D105" s="50" t="n"/>
      <c r="E105" s="19" t="n"/>
      <c r="F105" s="39" t="inlineStr">
        <is>
          <t>羽鳥</t>
        </is>
      </c>
      <c r="G105" s="76" t="inlineStr">
        <is>
          <t>1-0</t>
        </is>
      </c>
      <c r="H105" s="37">
        <f>IF(G105="0-1","×",IF(G105="1-1","△",IF(G105="1-0","〇",IF(G105="2-0","〇",IF(G105="2-2","△",IF(G105="2-1","〇",IF(G105="0-0","△",IF(G105="3-0","○",IF(G105="4-0","○",IF(G105="4-1","○",IF(G105="3-1","〇",IF(G105="5-0","〇",IF(G105="5-1","〇",IF(G105="7-0","〇",IF(G105="3-2","〇",IF(G105="8-0","〇",IF(G105="4-3","〇",IF(G105="3-2","〇",IF(G105="5-2","〇",IF(G105="4-2","〇",IF(G105="6-0","〇",IF(G105="3-2","〇",IF(G105="7-0","〇",IF(G105="7-1","〇",IF(G105="10-0","〇",IF(G105="11-0","〇","×"))))))))))))))))))))))))))</f>
        <v/>
      </c>
      <c r="I105" s="77" t="n"/>
      <c r="L105" s="5" t="n"/>
    </row>
    <row r="106" outlineLevel="1" customFormat="1" s="1">
      <c r="B106" s="46" t="n">
        <v>45172</v>
      </c>
      <c r="C106" s="144">
        <f>B106</f>
        <v/>
      </c>
      <c r="D106" s="140" t="inlineStr">
        <is>
          <t>JFA</t>
        </is>
      </c>
      <c r="E106" s="18" t="inlineStr">
        <is>
          <t>明浜小学校</t>
        </is>
      </c>
      <c r="F106" s="39" t="inlineStr">
        <is>
          <t>鵠沼SC</t>
        </is>
      </c>
      <c r="G106" s="41" t="inlineStr">
        <is>
          <t>1-2</t>
        </is>
      </c>
      <c r="H106" s="40">
        <f>IF(G106="0-1","×",IF(G106="1-1","△",IF(G106="1-0","〇",IF(G106="2-0","〇",IF(G106="2-2","△",IF(G106="2-1","〇",IF(G106="0-0","△",IF(G106="3-0","○",IF(G106="4-0","○",IF(G106="4-1","○",IF(G106="3-1","〇",IF(G106="5-0","〇",IF(G106="5-1","〇",IF(G106="7-0","〇",IF(G106="3-2","〇",IF(G106="8-0","〇",IF(G106="4-3","〇",IF(G106="3-2","〇",IF(G106="5-2","〇",IF(G106="4-2","〇",IF(G106="6-0","〇",IF(G106="3-2","〇",IF(G106="7-0","〇",IF(G106="7-1","〇",IF(G106="10-0","〇",IF(G106="11-0","〇","×"))))))))))))))))))))))))))</f>
        <v/>
      </c>
      <c r="I106" s="62" t="n"/>
      <c r="L106" s="5" t="n"/>
    </row>
    <row r="107" outlineLevel="1" customFormat="1" s="1">
      <c r="B107" s="46" t="n"/>
      <c r="C107" s="144" t="n"/>
      <c r="D107" s="140" t="n"/>
      <c r="E107" s="18" t="n"/>
      <c r="F107" s="36" t="inlineStr">
        <is>
          <t>トリトン藤沢</t>
        </is>
      </c>
      <c r="G107" s="38" t="inlineStr">
        <is>
          <t>0-2</t>
        </is>
      </c>
      <c r="H107" s="40">
        <f>IF(G107="0-1","×",IF(G107="1-1","△",IF(G107="1-0","〇",IF(G107="2-0","〇",IF(G107="2-2","△",IF(G107="2-1","〇",IF(G107="0-0","△",IF(G107="3-0","○",IF(G107="4-0","○",IF(G107="4-1","○",IF(G107="3-1","〇",IF(G107="5-0","〇",IF(G107="5-1","〇",IF(G107="7-0","〇",IF(G107="3-2","〇",IF(G107="8-0","〇",IF(G107="4-3","〇",IF(G107="3-2","〇",IF(G107="5-2","〇",IF(G107="4-2","〇",IF(G107="6-0","〇",IF(G107="3-2","〇",IF(G107="7-0","〇",IF(G107="7-1","〇",IF(G107="10-0","〇",IF(G107="11-0","〇","×"))))))))))))))))))))))))))</f>
        <v/>
      </c>
      <c r="I107" s="58" t="n"/>
      <c r="L107" s="5" t="n"/>
    </row>
    <row r="108" outlineLevel="1" customFormat="1" s="1">
      <c r="B108" s="63" t="n">
        <v>45171</v>
      </c>
      <c r="C108" s="145">
        <f>B108</f>
        <v/>
      </c>
      <c r="D108" s="64" t="inlineStr">
        <is>
          <t>夏山SC TRM</t>
        </is>
      </c>
      <c r="E108" s="25" t="inlineStr">
        <is>
          <t>釜利谷広場</t>
        </is>
      </c>
      <c r="F108" s="39" t="inlineStr">
        <is>
          <t>夏山SC A</t>
        </is>
      </c>
      <c r="G108" s="41" t="inlineStr">
        <is>
          <t>1-1</t>
        </is>
      </c>
      <c r="H108" s="40">
        <f>IF(G108="0-1","×",IF(G108="1-1","△",IF(G108="1-0","〇",IF(G108="2-0","〇",IF(G108="2-2","△",IF(G108="2-1","〇",IF(G108="0-0","△",IF(G108="3-0","○",IF(G108="4-0","○",IF(G108="4-1","○",IF(G108="3-1","〇",IF(G108="5-0","〇",IF(G108="5-1","〇",IF(G108="7-0","〇",IF(G108="3-2","〇",IF(G108="8-0","〇",IF(G108="4-3","〇",IF(G108="3-2","〇",IF(G108="5-2","〇",IF(G108="4-2","〇",IF(G108="6-0","〇",IF(G108="3-2","〇",IF(G108="7-0","〇",IF(G108="7-1","〇",IF(G108="10-0","〇",IF(G108="11-0","〇","×"))))))))))))))))))))))))))</f>
        <v/>
      </c>
      <c r="I108" s="62" t="n"/>
      <c r="L108" s="5" t="n"/>
    </row>
    <row r="109" outlineLevel="1" customFormat="1" s="1">
      <c r="B109" s="46" t="n"/>
      <c r="C109" s="144" t="n"/>
      <c r="D109" s="140" t="n"/>
      <c r="E109" s="18" t="n"/>
      <c r="F109" s="39" t="inlineStr">
        <is>
          <t>夏山SC B</t>
        </is>
      </c>
      <c r="G109" s="41" t="inlineStr">
        <is>
          <t>3-0</t>
        </is>
      </c>
      <c r="H109" s="40">
        <f>IF(G109="0-1","×",IF(G109="1-1","△",IF(G109="1-0","〇",IF(G109="2-0","〇",IF(G109="2-2","△",IF(G109="2-1","〇",IF(G109="0-0","△",IF(G109="3-0","○",IF(G109="4-0","○",IF(G109="4-1","○",IF(G109="3-1","〇",IF(G109="5-0","〇",IF(G109="5-1","〇",IF(G109="7-0","〇",IF(G109="3-2","〇",IF(G109="8-0","〇",IF(G109="4-3","〇",IF(G109="3-2","〇",IF(G109="5-2","〇",IF(G109="4-2","〇",IF(G109="6-0","〇",IF(G109="3-2","〇",IF(G109="7-0","〇",IF(G109="7-1","〇",IF(G109="10-0","〇",IF(G109="11-0","〇","×"))))))))))))))))))))))))))</f>
        <v/>
      </c>
      <c r="I109" s="62" t="n"/>
      <c r="L109" s="5" t="n"/>
    </row>
    <row r="110" outlineLevel="1" customFormat="1" s="1">
      <c r="B110" s="46" t="n"/>
      <c r="C110" s="144" t="n"/>
      <c r="D110" s="140" t="n"/>
      <c r="E110" s="18" t="n"/>
      <c r="F110" s="39" t="inlineStr">
        <is>
          <t>ELAN</t>
        </is>
      </c>
      <c r="G110" s="41" t="inlineStr">
        <is>
          <t>2-1</t>
        </is>
      </c>
      <c r="H110" s="40">
        <f>IF(G110="0-1","×",IF(G110="1-1","△",IF(G110="1-0","〇",IF(G110="2-0","〇",IF(G110="2-2","△",IF(G110="2-1","〇",IF(G110="0-0","△",IF(G110="3-0","○",IF(G110="4-0","○",IF(G110="4-1","○",IF(G110="3-1","〇",IF(G110="5-0","〇",IF(G110="5-1","〇",IF(G110="7-0","〇",IF(G110="3-2","〇",IF(G110="8-0","〇",IF(G110="4-3","〇",IF(G110="3-2","〇",IF(G110="5-2","〇",IF(G110="4-2","〇",IF(G110="6-0","〇",IF(G110="3-2","〇",IF(G110="7-0","〇",IF(G110="7-1","〇",IF(G110="10-0","〇",IF(G110="11-0","〇","×"))))))))))))))))))))))))))</f>
        <v/>
      </c>
      <c r="I110" s="62" t="n"/>
      <c r="L110" s="5" t="n"/>
    </row>
    <row r="111" outlineLevel="1" customFormat="1" s="1">
      <c r="B111" s="46" t="n"/>
      <c r="C111" s="144" t="n"/>
      <c r="D111" s="140" t="n"/>
      <c r="E111" s="18" t="n"/>
      <c r="F111" s="39" t="inlineStr">
        <is>
          <t xml:space="preserve">FC80 </t>
        </is>
      </c>
      <c r="G111" s="41" t="inlineStr">
        <is>
          <t>3-0</t>
        </is>
      </c>
      <c r="H111" s="34">
        <f>IF(G111="0-1","×",IF(G111="1-1","△",IF(G111="1-0","〇",IF(G111="2-0","〇",IF(G111="2-2","△",IF(G111="2-1","〇",IF(G111="0-0","△",IF(G111="3-0","○",IF(G111="4-0","○",IF(G111="4-1","○",IF(G111="3-1","〇",IF(G111="5-0","〇",IF(G111="5-1","〇",IF(G111="7-0","〇",IF(G111="3-2","〇",IF(G111="8-0","〇",IF(G111="4-3","〇",IF(G111="3-2","〇",IF(G111="5-2","〇",IF(G111="4-2","〇",IF(G111="6-0","〇",IF(G111="3-2","〇",IF(G111="7-0","〇",IF(G111="7-1","〇",IF(G111="10-0","〇",IF(G111="11-0","〇","×"))))))))))))))))))))))))))</f>
        <v/>
      </c>
      <c r="I111" s="62" t="n"/>
      <c r="L111" s="5" t="n"/>
    </row>
    <row r="112" outlineLevel="1" customFormat="1" s="1">
      <c r="B112" s="46" t="n"/>
      <c r="C112" s="144" t="n"/>
      <c r="D112" s="140" t="n"/>
      <c r="E112" s="18" t="n"/>
      <c r="F112" s="39" t="inlineStr">
        <is>
          <t>夏山SC A</t>
        </is>
      </c>
      <c r="G112" s="41" t="inlineStr">
        <is>
          <t>0-0</t>
        </is>
      </c>
      <c r="H112" s="34">
        <f>IF(G112="0-1","×",IF(G112="1-1","△",IF(G112="1-0","〇",IF(G112="2-0","〇",IF(G112="2-2","△",IF(G112="2-1","〇",IF(G112="0-0","△",IF(G112="3-0","○",IF(G112="4-0","○",IF(G112="4-1","○",IF(G112="3-1","〇",IF(G112="5-0","〇",IF(G112="5-1","〇",IF(G112="7-0","〇",IF(G112="3-2","〇",IF(G112="8-0","〇",IF(G112="4-3","〇",IF(G112="3-2","〇",IF(G112="5-2","〇",IF(G112="4-2","〇",IF(G112="6-0","〇",IF(G112="3-2","〇",IF(G112="7-0","〇",IF(G112="7-1","〇",IF(G112="10-0","〇",IF(G112="11-0","〇","×"))))))))))))))))))))))))))</f>
        <v/>
      </c>
      <c r="I112" s="62" t="n"/>
    </row>
    <row r="113" outlineLevel="1" customFormat="1" s="1">
      <c r="B113" s="46" t="n"/>
      <c r="C113" s="144" t="n"/>
      <c r="D113" s="140" t="n"/>
      <c r="E113" s="18" t="n"/>
      <c r="F113" s="39" t="inlineStr">
        <is>
          <t>夏山SC B</t>
        </is>
      </c>
      <c r="G113" s="41" t="inlineStr">
        <is>
          <t>3-0</t>
        </is>
      </c>
      <c r="H113" s="34">
        <f>IF(G113="0-1","×",IF(G113="1-1","△",IF(G113="1-0","〇",IF(G113="2-0","〇",IF(G113="2-2","△",IF(G113="2-1","〇",IF(G113="0-0","△",IF(G113="3-0","○",IF(G113="4-0","○",IF(G113="4-1","○",IF(G113="3-1","〇",IF(G113="5-0","〇",IF(G113="5-1","〇",IF(G113="7-0","〇",IF(G113="3-2","〇",IF(G113="8-0","〇",IF(G113="4-3","〇",IF(G113="3-2","〇",IF(G113="5-2","〇",IF(G113="4-2","〇",IF(G113="6-0","〇",IF(G113="3-2","〇",IF(G113="7-0","〇",IF(G113="7-1","〇",IF(G113="10-0","〇",IF(G113="11-0","〇","×"))))))))))))))))))))))))))</f>
        <v/>
      </c>
      <c r="I113" s="62" t="n"/>
    </row>
    <row r="114" outlineLevel="1" customFormat="1" s="1">
      <c r="B114" s="46" t="n"/>
      <c r="C114" s="144" t="n"/>
      <c r="D114" s="140" t="n"/>
      <c r="E114" s="18" t="n"/>
      <c r="F114" s="39" t="inlineStr">
        <is>
          <t>ELAN</t>
        </is>
      </c>
      <c r="G114" s="41" t="inlineStr">
        <is>
          <t>1-3</t>
        </is>
      </c>
      <c r="H114" s="34">
        <f>IF(G114="0-1","×",IF(G114="1-1","△",IF(G114="1-0","〇",IF(G114="2-0","〇",IF(G114="2-2","△",IF(G114="2-1","〇",IF(G114="0-0","△",IF(G114="3-0","○",IF(G114="4-0","○",IF(G114="4-1","○",IF(G114="3-1","〇",IF(G114="5-0","〇",IF(G114="5-1","〇",IF(G114="7-0","〇",IF(G114="3-2","〇",IF(G114="8-0","〇",IF(G114="4-3","〇",IF(G114="3-2","〇",IF(G114="5-2","〇",IF(G114="4-2","〇",IF(G114="6-0","〇",IF(G114="3-2","〇",IF(G114="7-0","〇",IF(G114="7-1","〇",IF(G114="10-0","〇",IF(G114="11-0","〇","×"))))))))))))))))))))))))))</f>
        <v/>
      </c>
      <c r="I114" s="62" t="n"/>
    </row>
    <row r="115" outlineLevel="1" customFormat="1" s="1">
      <c r="B115" s="63" t="n">
        <v>45157</v>
      </c>
      <c r="C115" s="145">
        <f>B115</f>
        <v/>
      </c>
      <c r="D115" s="64" t="inlineStr">
        <is>
          <t>愛川町長杯</t>
        </is>
      </c>
      <c r="E115" s="25" t="inlineStr">
        <is>
          <t>三増公園陸上競技場</t>
        </is>
      </c>
      <c r="F115" s="30" t="inlineStr">
        <is>
          <t>愛川SC</t>
        </is>
      </c>
      <c r="G115" s="32" t="inlineStr">
        <is>
          <t>11-0</t>
        </is>
      </c>
      <c r="H115" s="31">
        <f>IF(G115="0-1","×",IF(G115="1-1","△",IF(G115="1-0","〇",IF(G115="2-0","〇",IF(G115="2-2","△",IF(G115="2-1","〇",IF(G115="0-0","△",IF(G115="3-0","○",IF(G115="4-0","○",IF(G115="4-1","○",IF(G115="3-1","〇",IF(G115="5-0","〇",IF(G115="5-1","〇",IF(G115="7-0","〇",IF(G115="3-2","〇",IF(G115="8-0","〇",IF(G115="4-3","〇",IF(G115="3-2","〇",IF(G115="5-2","〇",IF(G115="4-2","〇",IF(G115="6-0","〇",IF(G115="3-2","〇",IF(G115="7-0","〇",IF(G115="7-1","〇",IF(G115="10-0","〇",IF(G115="11-0","〇","×"))))))))))))))))))))))))))</f>
        <v/>
      </c>
      <c r="I115" s="54" t="n"/>
    </row>
    <row r="116" outlineLevel="1" customFormat="1" s="1">
      <c r="B116" s="46" t="n"/>
      <c r="C116" s="144" t="n"/>
      <c r="D116" s="140" t="n"/>
      <c r="E116" s="18" t="n"/>
      <c r="F116" s="33" t="inlineStr">
        <is>
          <t>横浜すみれ</t>
        </is>
      </c>
      <c r="G116" s="41" t="inlineStr">
        <is>
          <t>3-1</t>
        </is>
      </c>
      <c r="H116" s="40">
        <f>IF(G116="0-1","×",IF(G116="1-1","△",IF(G116="1-0","〇",IF(G116="2-0","〇",IF(G116="2-2","△",IF(G116="2-1","〇",IF(G116="0-0","△",IF(G116="3-0","○",IF(G116="4-0","○",IF(G116="4-1","○",IF(G116="3-1","〇",IF(G116="5-0","〇",IF(G116="5-1","〇",IF(G116="7-0","〇",IF(G116="3-2","〇",IF(G116="8-0","〇",IF(G116="4-3","〇",IF(G116="3-2","〇",IF(G116="5-2","〇",IF(G116="4-2","〇",IF(G116="6-0","〇",IF(G116="3-2","〇",IF(G116="7-0","〇",IF(G116="7-1","〇",IF(G116="10-0","〇",IF(G116="11-0","〇","×"))))))))))))))))))))))))))</f>
        <v/>
      </c>
      <c r="I116" s="62" t="n"/>
    </row>
    <row r="117" outlineLevel="1" customFormat="1" s="1">
      <c r="B117" s="46" t="n"/>
      <c r="C117" s="144" t="n"/>
      <c r="D117" s="140" t="n"/>
      <c r="E117" s="18" t="n"/>
      <c r="F117" s="33" t="inlineStr">
        <is>
          <t>FC東海岸</t>
        </is>
      </c>
      <c r="G117" s="35" t="inlineStr">
        <is>
          <t>1-1</t>
        </is>
      </c>
      <c r="H117" s="40">
        <f>IF(G117="0-1","×",IF(G117="1-1","△",IF(G117="1-0","〇",IF(G117="2-0","〇",IF(G117="2-2","△",IF(G117="2-1","〇",IF(G117="0-0","△",IF(G117="3-0","○",IF(G117="4-0","○",IF(G117="4-1","○",IF(G117="3-1","〇",IF(G117="5-0","〇",IF(G117="5-1","〇",IF(G117="7-0","〇",IF(G117="3-2","〇",IF(G117="8-0","〇",IF(G117="4-3","〇",IF(G117="3-2","〇",IF(G117="5-2","〇",IF(G117="4-2","〇",IF(G117="6-0","〇",IF(G117="3-2","〇",IF(G117="7-0","〇",IF(G117="7-1","〇",IF(G117="10-0","〇",IF(G117="11-0","〇","×"))))))))))))))))))))))))))</f>
        <v/>
      </c>
      <c r="I117" s="62" t="n"/>
    </row>
    <row r="118" outlineLevel="1" customFormat="1" s="1">
      <c r="B118" s="46" t="n"/>
      <c r="C118" s="144" t="n"/>
      <c r="D118" s="140" t="n"/>
      <c r="E118" s="18" t="n"/>
      <c r="F118" s="33" t="inlineStr">
        <is>
          <t>SFAT</t>
        </is>
      </c>
      <c r="G118" s="35" t="inlineStr">
        <is>
          <t>1-0</t>
        </is>
      </c>
      <c r="H118" s="34">
        <f>IF(G118="0-1","×",IF(G118="1-1","△",IF(G118="1-0","〇",IF(G118="2-0","〇",IF(G118="2-2","△",IF(G118="2-1","〇",IF(G118="0-0","△",IF(G118="3-0","○",IF(G118="4-0","○",IF(G118="4-1","○",IF(G118="3-1","〇",IF(G118="5-0","〇",IF(G118="5-1","〇",IF(G118="7-0","〇",IF(G118="3-2","〇",IF(G118="8-0","〇",IF(G118="4-3","〇",IF(G118="3-2","〇",IF(G118="5-2","〇",IF(G118="4-2","〇",IF(G118="6-0","〇",IF(G118="3-2","〇",IF(G118="7-0","〇",IF(G118="7-1","〇",IF(G118="10-0","〇",IF(G118="11-0","〇","×"))))))))))))))))))))))))))</f>
        <v/>
      </c>
      <c r="I118" s="56" t="n"/>
    </row>
    <row r="119" outlineLevel="1" customFormat="1" s="1">
      <c r="B119" s="46" t="n"/>
      <c r="C119" s="144" t="n"/>
      <c r="D119" s="140" t="n"/>
      <c r="E119" s="18" t="n"/>
      <c r="F119" s="33" t="inlineStr">
        <is>
          <t>FC東海岸</t>
        </is>
      </c>
      <c r="G119" s="35" t="inlineStr">
        <is>
          <t>2-2</t>
        </is>
      </c>
      <c r="H119" s="34">
        <f>IF(G119="0-1","×",IF(G119="1-1","△",IF(G119="1-0","〇",IF(G119="2-0","〇",IF(G119="2-2","△",IF(G119="2-1","〇",IF(G119="0-0","△",IF(G119="3-0","○",IF(G119="4-0","○",IF(G119="4-1","○",IF(G119="3-1","〇",IF(G119="5-0","〇",IF(G119="5-1","〇",IF(G119="7-0","〇",IF(G119="3-2","〇",IF(G119="8-0","〇",IF(G119="4-3","〇",IF(G119="3-2","〇",IF(G119="5-2","〇",IF(G119="4-2","〇",IF(G119="6-0","〇",IF(G119="3-2","〇",IF(G119="7-0","〇",IF(G119="7-1","〇",IF(G119="10-0","〇",IF(G119="11-0","〇","×"))))))))))))))))))))))))))</f>
        <v/>
      </c>
      <c r="I119" s="56" t="inlineStr">
        <is>
          <t>PK2-3</t>
        </is>
      </c>
    </row>
    <row r="120" outlineLevel="1" customFormat="1" s="1">
      <c r="B120" s="49" t="n"/>
      <c r="C120" s="146" t="n"/>
      <c r="D120" s="50" t="n"/>
      <c r="E120" s="19" t="n"/>
      <c r="F120" s="36" t="inlineStr">
        <is>
          <t>FC湘南辻堂</t>
        </is>
      </c>
      <c r="G120" s="76" t="inlineStr">
        <is>
          <t>1-2</t>
        </is>
      </c>
      <c r="H120" s="75">
        <f>IF(G120="0-1","×",IF(G120="1-1","△",IF(G120="1-0","〇",IF(G120="2-0","〇",IF(G120="2-2","△",IF(G120="2-1","〇",IF(G120="0-0","△",IF(G120="3-0","○",IF(G120="4-0","○",IF(G120="4-1","○",IF(G120="3-1","〇",IF(G120="5-0","〇",IF(G120="5-1","〇",IF(G120="7-0","〇",IF(G120="3-2","〇",IF(G120="8-0","〇",IF(G120="4-3","〇",IF(G120="3-2","〇",IF(G120="5-2","〇",IF(G120="4-2","〇",IF(G120="6-0","〇",IF(G120="3-2","〇",IF(G120="7-0","〇",IF(G120="7-1","〇",IF(G120="10-0","〇",IF(G120="11-0","〇","×"))))))))))))))))))))))))))</f>
        <v/>
      </c>
      <c r="I120" s="77" t="n"/>
    </row>
    <row r="121" outlineLevel="1" customFormat="1" s="1">
      <c r="B121" s="63" t="n">
        <v>45150</v>
      </c>
      <c r="C121" s="145">
        <f>B121</f>
        <v/>
      </c>
      <c r="D121" s="64" t="inlineStr">
        <is>
          <t>明浜カップ</t>
        </is>
      </c>
      <c r="E121" s="25" t="inlineStr">
        <is>
          <t>リーフスタジアム</t>
        </is>
      </c>
      <c r="F121" s="30" t="inlineStr">
        <is>
          <t>ペガサス</t>
        </is>
      </c>
      <c r="G121" s="32" t="inlineStr">
        <is>
          <t>2-1</t>
        </is>
      </c>
      <c r="H121" s="31">
        <f>IF(G121="0-1","×",IF(G121="1-1","△",IF(G121="1-0","〇",IF(G121="2-0","〇",IF(G121="2-2","△",IF(G121="2-1","〇",IF(G121="0-0","△",IF(G121="3-0","○",IF(G121="4-0","○",IF(G121="4-1","○",IF(G121="3-1","〇",IF(G121="5-0","〇",IF(G121="5-1","〇",IF(G121="7-0","〇",IF(G121="3-2","〇",IF(G121="8-0","〇",IF(G121="4-3","〇",IF(G121="3-2","〇",IF(G121="5-2","〇",IF(G121="4-2","〇",IF(G121="6-0","〇",IF(G121="3-2","〇",IF(G121="7-0","〇",IF(G121="7-1","〇",IF(G121="10-0","〇",IF(G121="11-0","〇","×"))))))))))))))))))))))))))</f>
        <v/>
      </c>
      <c r="I121" s="54" t="n"/>
    </row>
    <row r="122" outlineLevel="1" customFormat="1" s="1">
      <c r="B122" s="46" t="n"/>
      <c r="C122" s="144" t="n"/>
      <c r="D122" s="140" t="n"/>
      <c r="E122" s="18" t="n"/>
      <c r="F122" s="33" t="inlineStr">
        <is>
          <t>夏山</t>
        </is>
      </c>
      <c r="G122" s="35" t="inlineStr">
        <is>
          <t>1-1</t>
        </is>
      </c>
      <c r="H122" s="34">
        <f>IF(G122="0-1","×",IF(G122="1-1","△",IF(G122="1-0","〇",IF(G122="2-0","〇",IF(G122="2-2","△",IF(G122="2-1","〇",IF(G122="0-0","△",IF(G122="3-0","○",IF(G122="4-0","○",IF(G122="4-1","○",IF(G122="3-1","〇",IF(G122="5-0","〇",IF(G122="5-1","〇",IF(G122="7-0","〇",IF(G122="3-2","〇",IF(G122="8-0","〇",IF(G122="4-3","〇",IF(G122="3-2","〇",IF(G122="5-2","〇",IF(G122="4-2","〇",IF(G122="6-0","〇",IF(G122="3-2","〇",IF(G122="7-0","〇",IF(G122="7-1","〇",IF(G122="10-0","〇",IF(G122="11-0","〇","×"))))))))))))))))))))))))))</f>
        <v/>
      </c>
      <c r="I122" s="56" t="n"/>
    </row>
    <row r="123" outlineLevel="1" customFormat="1" s="1">
      <c r="B123" s="46" t="n"/>
      <c r="C123" s="144" t="n"/>
      <c r="D123" s="140" t="n"/>
      <c r="E123" s="18" t="n"/>
      <c r="F123" s="33" t="inlineStr">
        <is>
          <t>おなり</t>
        </is>
      </c>
      <c r="G123" s="35" t="inlineStr">
        <is>
          <t>1-0</t>
        </is>
      </c>
      <c r="H123" s="34">
        <f>IF(G123="0-1","×",IF(G123="1-1","△",IF(G123="1-0","〇",IF(G123="2-0","〇",IF(G123="2-2","△",IF(G123="2-1","〇",IF(G123="0-0","△",IF(G123="3-0","○",IF(G123="4-0","○",IF(G123="4-1","○",IF(G123="3-1","〇",IF(G123="5-0","〇",IF(G123="5-1","〇",IF(G123="7-0","〇",IF(G123="3-2","〇",IF(G123="8-0","〇",IF(G123="4-3","〇",IF(G123="3-2","〇",IF(G123="5-2","〇",IF(G123="4-2","〇",IF(G123="6-0","〇",IF(G123="3-2","〇",IF(G123="7-0","〇",IF(G123="7-1","〇",IF(G123="10-0","〇",IF(G123="11-0","〇","×"))))))))))))))))))))))))))</f>
        <v/>
      </c>
      <c r="I123" s="56" t="n"/>
    </row>
    <row r="124" outlineLevel="1" customFormat="1" s="1">
      <c r="B124" s="46" t="n"/>
      <c r="C124" s="144" t="n"/>
      <c r="D124" s="140" t="n"/>
      <c r="E124" s="18" t="n"/>
      <c r="F124" s="33" t="inlineStr">
        <is>
          <t>大楠</t>
        </is>
      </c>
      <c r="G124" s="41" t="inlineStr">
        <is>
          <t>1-0</t>
        </is>
      </c>
      <c r="H124" s="40">
        <f>IF(G124="0-1","×",IF(G124="1-1","△",IF(G124="1-0","〇",IF(G124="2-0","〇",IF(G124="2-2","△",IF(G124="2-1","〇",IF(G124="0-0","△",IF(G124="3-0","○",IF(G124="4-0","○",IF(G124="4-1","○",IF(G124="3-1","〇",IF(G124="5-0","〇",IF(G124="5-1","〇",IF(G124="7-0","〇",IF(G124="3-2","〇",IF(G124="8-0","〇",IF(G124="4-3","〇",IF(G124="3-2","〇",IF(G124="5-2","〇",IF(G124="4-2","〇",IF(G124="6-0","〇",IF(G124="3-2","〇",IF(G124="7-0","〇",IF(G124="7-1","〇",IF(G124="10-0","〇",IF(G124="11-0","〇","×"))))))))))))))))))))))))))</f>
        <v/>
      </c>
      <c r="I124" s="62" t="n"/>
    </row>
    <row r="125" outlineLevel="1" customFormat="1" s="1">
      <c r="B125" s="46" t="n"/>
      <c r="C125" s="144" t="n"/>
      <c r="D125" s="140" t="n"/>
      <c r="E125" s="18" t="n"/>
      <c r="F125" s="33" t="inlineStr">
        <is>
          <t>Testingo</t>
        </is>
      </c>
      <c r="G125" s="35" t="inlineStr">
        <is>
          <t>0-1</t>
        </is>
      </c>
      <c r="H125" s="40">
        <f>IF(G125="0-1","×",IF(G125="1-1","△",IF(G125="1-0","〇",IF(G125="2-0","〇",IF(G125="2-2","△",IF(G125="2-1","〇",IF(G125="0-0","△",IF(G125="3-0","○",IF(G125="4-0","○",IF(G125="4-1","○",IF(G125="3-1","〇",IF(G125="5-0","〇",IF(G125="5-1","〇",IF(G125="7-0","〇",IF(G125="3-2","〇",IF(G125="8-0","〇",IF(G125="4-3","〇",IF(G125="3-2","〇",IF(G125="5-2","〇",IF(G125="4-2","〇",IF(G125="6-0","〇",IF(G125="3-2","〇",IF(G125="7-0","〇",IF(G125="7-1","〇",IF(G125="10-0","〇",IF(G125="11-0","〇","×"))))))))))))))))))))))))))</f>
        <v/>
      </c>
      <c r="I125" s="62" t="n"/>
    </row>
    <row r="126" outlineLevel="1" customFormat="1" s="1">
      <c r="B126" s="49" t="n"/>
      <c r="C126" s="146" t="n"/>
      <c r="D126" s="50" t="n"/>
      <c r="E126" s="19" t="n"/>
      <c r="F126" s="36" t="inlineStr">
        <is>
          <t>野島</t>
        </is>
      </c>
      <c r="G126" s="38" t="inlineStr">
        <is>
          <t>1-3</t>
        </is>
      </c>
      <c r="H126" s="37">
        <f>IF(G126="0-1","×",IF(G126="1-1","△",IF(G126="1-0","〇",IF(G126="2-0","〇",IF(G126="2-2","△",IF(G126="2-1","〇",IF(G126="0-0","△",IF(G126="3-0","○",IF(G126="4-0","○",IF(G126="4-1","○",IF(G126="3-1","〇",IF(G126="5-0","〇",IF(G126="5-1","〇",IF(G126="7-0","〇",IF(G126="3-2","〇",IF(G126="8-0","〇",IF(G126="4-3","〇",IF(G126="3-2","〇",IF(G126="5-2","〇",IF(G126="4-2","〇",IF(G126="6-0","〇",IF(G126="3-2","〇",IF(G126="7-0","〇",IF(G126="7-1","〇",IF(G126="10-0","〇",IF(G126="11-0","〇","×"))))))))))))))))))))))))))</f>
        <v/>
      </c>
      <c r="I126" s="58" t="n"/>
    </row>
    <row r="127" outlineLevel="1" customFormat="1" s="1">
      <c r="B127" s="63" t="n">
        <v>45143</v>
      </c>
      <c r="C127" s="145">
        <f>B127</f>
        <v/>
      </c>
      <c r="D127" s="64" t="inlineStr">
        <is>
          <t>滝口カップ</t>
        </is>
      </c>
      <c r="E127" s="25" t="inlineStr">
        <is>
          <t>久里浜小学校</t>
        </is>
      </c>
      <c r="F127" s="30" t="inlineStr">
        <is>
          <t>スワ</t>
        </is>
      </c>
      <c r="G127" s="32" t="inlineStr">
        <is>
          <t>3-1</t>
        </is>
      </c>
      <c r="H127" s="31">
        <f>IF(G127="0-1","×",IF(G127="1-1","△",IF(G127="1-0","〇",IF(G127="2-0","〇",IF(G127="2-2","△",IF(G127="2-1","〇",IF(G127="0-0","△",IF(G127="3-0","○",IF(G127="4-0","○",IF(G127="4-1","○",IF(G127="3-1","〇",IF(G127="5-0","〇",IF(G127="5-1","〇",IF(G127="7-0","〇",IF(G127="3-2","〇",IF(G127="8-0","〇",IF(G127="4-3","〇",IF(G127="3-2","〇",IF(G127="5-2","〇",IF(G127="4-2","〇",IF(G127="6-0","〇",IF(G127="3-2","〇",IF(G127="7-0","〇",IF(G127="7-1","〇",IF(G127="10-0","〇",IF(G127="11-0","〇","×"))))))))))))))))))))))))))</f>
        <v/>
      </c>
      <c r="I127" s="54" t="n"/>
    </row>
    <row r="128" outlineLevel="1" customFormat="1" s="1">
      <c r="B128" s="46" t="n"/>
      <c r="C128" s="144" t="n"/>
      <c r="D128" s="140" t="n"/>
      <c r="E128" s="18" t="n"/>
      <c r="F128" s="33" t="inlineStr">
        <is>
          <t>馬堀</t>
        </is>
      </c>
      <c r="G128" s="41" t="inlineStr">
        <is>
          <t>10-0</t>
        </is>
      </c>
      <c r="H128" s="40">
        <f>IF(G128="0-1","×",IF(G128="1-1","△",IF(G128="1-0","〇",IF(G128="2-0","〇",IF(G128="2-2","△",IF(G128="2-1","〇",IF(G128="0-0","△",IF(G128="3-0","○",IF(G128="4-0","○",IF(G128="4-1","○",IF(G128="3-1","〇",IF(G128="5-0","〇",IF(G128="5-1","〇",IF(G128="7-0","〇",IF(G128="3-2","〇",IF(G128="8-0","〇",IF(G128="4-3","〇",IF(G128="3-2","〇",IF(G128="5-2","〇",IF(G128="4-2","〇",IF(G128="6-0","〇",IF(G128="3-2","〇",IF(G128="7-0","〇",IF(G128="7-1","〇",IF(G128="10-0","〇",IF(G128="11-0","〇","×"))))))))))))))))))))))))))</f>
        <v/>
      </c>
      <c r="I128" s="62" t="n"/>
    </row>
    <row r="129" outlineLevel="1" customFormat="1" s="1">
      <c r="B129" s="49" t="n"/>
      <c r="C129" s="146" t="n"/>
      <c r="D129" s="50" t="n"/>
      <c r="E129" s="19" t="n"/>
      <c r="F129" s="36" t="inlineStr">
        <is>
          <t>西浦和</t>
        </is>
      </c>
      <c r="G129" s="38" t="inlineStr">
        <is>
          <t>2-0</t>
        </is>
      </c>
      <c r="H129" s="75">
        <f>IF(G129="0-1","×",IF(G129="1-1","△",IF(G129="1-0","〇",IF(G129="2-0","〇",IF(G129="2-2","△",IF(G129="2-1","〇",IF(G129="0-0","△",IF(G129="3-0","○",IF(G129="4-0","○",IF(G129="4-1","○",IF(G129="3-1","〇",IF(G129="5-0","〇",IF(G129="5-1","〇",IF(G129="7-0","〇",IF(G129="3-2","〇",IF(G129="8-0","〇",IF(G129="4-3","〇",IF(G129="3-2","〇",IF(G129="5-2","〇",IF(G129="4-2","〇",IF(G129="6-0","〇",IF(G129="3-2","〇",IF(G129="7-0","〇",IF(G129="7-1","〇",IF(G129="10-0","〇",IF(G129="11-0","〇","×"))))))))))))))))))))))))))</f>
        <v/>
      </c>
      <c r="I129" s="77" t="n"/>
    </row>
    <row r="130" outlineLevel="1" customFormat="1" s="1">
      <c r="B130" s="63" t="n">
        <v>45130</v>
      </c>
      <c r="C130" s="145">
        <f>B130</f>
        <v/>
      </c>
      <c r="D130" s="64" t="inlineStr">
        <is>
          <t>JFA</t>
        </is>
      </c>
      <c r="E130" s="25" t="inlineStr">
        <is>
          <t>鴨居中学校</t>
        </is>
      </c>
      <c r="F130" s="30" t="inlineStr">
        <is>
          <t>鵠南</t>
        </is>
      </c>
      <c r="G130" s="32" t="inlineStr">
        <is>
          <t>0-2</t>
        </is>
      </c>
      <c r="H130" s="31">
        <f>IF(G130="0-1","×",IF(G130="1-1","△",IF(G130="1-0","〇",IF(G130="2-0","〇",IF(G130="2-2","△",IF(G130="2-1","〇",IF(G130="0-0","△",IF(G130="3-0","○",IF(G130="4-0","○",IF(G130="4-1","○",IF(G130="3-1","〇",IF(G130="5-0","〇",IF(G130="5-1","〇",IF(G130="7-0","〇",IF(G130="3-2","〇",IF(G130="8-0","〇",IF(G130="4-3","〇",IF(G130="3-2","〇",IF(G130="5-2","〇",IF(G130="4-2","〇",IF(G130="6-0","〇",IF(G130="3-2","〇",IF(G130="7-0","〇",IF(G130="7-1","〇",IF(G130="10-0","〇",IF(G130="11-0","〇","×"))))))))))))))))))))))))))</f>
        <v/>
      </c>
      <c r="I130" s="54" t="n"/>
    </row>
    <row r="131" outlineLevel="1" customFormat="1" s="1">
      <c r="B131" s="46" t="n"/>
      <c r="C131" s="144" t="n"/>
      <c r="D131" s="140" t="n"/>
      <c r="E131" s="18" t="n"/>
      <c r="F131" s="33" t="inlineStr">
        <is>
          <t>鴨居</t>
        </is>
      </c>
      <c r="G131" s="35" t="inlineStr">
        <is>
          <t>0-0</t>
        </is>
      </c>
      <c r="H131" s="34">
        <f>IF(G131="0-1","×",IF(G131="1-1","△",IF(G131="1-0","〇",IF(G131="2-0","〇",IF(G131="2-2","△",IF(G131="2-1","〇",IF(G131="0-0","△",IF(G131="3-0","○",IF(G131="4-0","○",IF(G131="4-1","○",IF(G131="3-1","〇",IF(G131="5-0","〇",IF(G131="5-1","〇",IF(G131="7-0","〇",IF(G131="3-2","〇",IF(G131="8-0","〇",IF(G131="4-3","〇",IF(G131="3-2","〇",IF(G131="5-2","〇",IF(G131="4-2","〇",IF(G131="6-0","〇",IF(G131="3-2","〇",IF(G131="7-0","〇",IF(G131="7-1","〇",IF(G131="10-0","〇",IF(G131="11-0","〇","×"))))))))))))))))))))))))))</f>
        <v/>
      </c>
      <c r="I131" s="56" t="n"/>
    </row>
    <row r="132" outlineLevel="1" customFormat="1" s="1">
      <c r="B132" s="49" t="n"/>
      <c r="C132" s="146" t="n"/>
      <c r="D132" s="50" t="n"/>
      <c r="E132" s="19" t="n"/>
      <c r="F132" s="36" t="inlineStr">
        <is>
          <t>鴨居</t>
        </is>
      </c>
      <c r="G132" s="76" t="inlineStr">
        <is>
          <t>0-3</t>
        </is>
      </c>
      <c r="H132" s="75">
        <f>IF(G132="0-1","×",IF(G132="1-1","△",IF(G132="1-0","〇",IF(G132="2-0","〇",IF(G132="2-2","△",IF(G132="2-1","〇",IF(G132="0-0","△",IF(G132="3-0","○",IF(G132="4-0","○",IF(G132="4-1","○",IF(G132="3-1","〇",IF(G132="5-0","〇",IF(G132="5-1","〇",IF(G132="7-0","〇",IF(G132="3-2","〇",IF(G132="8-0","〇",IF(G132="4-3","〇",IF(G132="3-2","〇",IF(G132="5-2","〇",IF(G132="4-2","〇",IF(G132="6-0","〇",IF(G132="3-2","〇",IF(G132="7-0","〇",IF(G132="7-1","〇",IF(G132="10-0","〇",IF(G132="11-0","〇","×"))))))))))))))))))))))))))</f>
        <v/>
      </c>
      <c r="I132" s="77" t="n"/>
    </row>
    <row r="133" outlineLevel="1" customFormat="1" s="1">
      <c r="B133" s="67" t="n">
        <v>45129</v>
      </c>
      <c r="C133" s="147">
        <f>B133</f>
        <v/>
      </c>
      <c r="D133" s="68" t="inlineStr">
        <is>
          <t>JFA</t>
        </is>
      </c>
      <c r="E133" s="27" t="inlineStr">
        <is>
          <t>不入斗中学校</t>
        </is>
      </c>
      <c r="F133" s="27" t="inlineStr">
        <is>
          <t>山崎SC</t>
        </is>
      </c>
      <c r="G133" s="29" t="inlineStr">
        <is>
          <t>0-3</t>
        </is>
      </c>
      <c r="H133" s="28">
        <f>IF(G133="0-1","×",IF(G133="1-1","△",IF(G133="1-0","〇",IF(G133="2-0","〇",IF(G133="2-2","△",IF(G133="2-1","〇",IF(G133="0-0","△",IF(G133="3-0","○",IF(G133="4-0","○",IF(G133="4-1","○",IF(G133="3-1","〇",IF(G133="5-0","〇",IF(G133="5-1","〇",IF(G133="7-0","〇",IF(G133="3-2","〇",IF(G133="8-0","〇",IF(G133="4-3","〇",IF(G133="3-2","〇",IF(G133="5-2","〇",IF(G133="4-2","〇",IF(G133="6-0","〇",IF(G133="3-2","〇",IF(G133="7-0","〇",IF(G133="7-1","〇",IF(G133="10-0","〇",IF(G133="11-0","〇","×"))))))))))))))))))))))))))</f>
        <v/>
      </c>
      <c r="I133" s="70" t="n"/>
    </row>
    <row r="134" outlineLevel="1" customFormat="1" s="1">
      <c r="B134" s="63" t="n">
        <v>45124</v>
      </c>
      <c r="C134" s="145">
        <f>B134</f>
        <v/>
      </c>
      <c r="D134" s="64" t="inlineStr">
        <is>
          <t>耕余杯</t>
        </is>
      </c>
      <c r="E134" s="25" t="inlineStr">
        <is>
          <t>羽鳥小</t>
        </is>
      </c>
      <c r="F134" s="30" t="inlineStr">
        <is>
          <t>山王FC</t>
        </is>
      </c>
      <c r="G134" s="32" t="inlineStr">
        <is>
          <t>3-1</t>
        </is>
      </c>
      <c r="H134" s="31">
        <f>IF(G134="0-1","×",IF(G134="1-1","△",IF(G134="1-0","〇",IF(G134="2-0","〇",IF(G134="2-2","△",IF(G134="2-1","〇",IF(G134="0-0","△",IF(G134="3-0","○",IF(G134="4-0","○",IF(G134="4-1","○",IF(G134="3-1","〇",IF(G134="5-0","〇",IF(G134="5-1","〇",IF(G134="7-0","〇",IF(G134="3-2","〇",IF(G134="8-0","〇",IF(G134="4-3","〇",IF(G134="3-2","〇",IF(G134="5-2","〇",IF(G134="4-2","〇",IF(G134="6-0","〇",IF(G134="3-2","〇",IF(G134="7-0","〇",IF(G134="7-1","〇",IF(G134="10-0","〇",IF(G134="11-0","〇","×"))))))))))))))))))))))))))</f>
        <v/>
      </c>
      <c r="I134" s="54" t="n"/>
    </row>
    <row r="135" outlineLevel="1" customFormat="1" s="1">
      <c r="B135" s="46" t="n"/>
      <c r="C135" s="144" t="n"/>
      <c r="D135" s="140" t="n"/>
      <c r="E135" s="18" t="n"/>
      <c r="F135" s="33" t="inlineStr">
        <is>
          <t>湘南ルベント</t>
        </is>
      </c>
      <c r="G135" s="35" t="inlineStr">
        <is>
          <t>1-1</t>
        </is>
      </c>
      <c r="H135" s="34">
        <f>IF(G135="0-1","×",IF(G135="1-1","△",IF(G135="1-0","〇",IF(G135="2-0","〇",IF(G135="2-2","△",IF(G135="2-1","〇",IF(G135="0-0","△",IF(G135="3-0","○",IF(G135="4-0","○",IF(G135="4-1","○",IF(G135="3-1","〇",IF(G135="5-0","〇",IF(G135="5-1","〇",IF(G135="7-0","〇",IF(G135="3-2","〇",IF(G135="8-0","〇",IF(G135="4-3","〇",IF(G135="3-2","〇",IF(G135="5-2","〇",IF(G135="4-2","〇",IF(G135="6-0","〇",IF(G135="3-2","〇",IF(G135="7-0","〇",IF(G135="7-1","〇",IF(G135="10-0","〇",IF(G135="11-0","〇","×"))))))))))))))))))))))))))</f>
        <v/>
      </c>
      <c r="I135" s="56" t="n"/>
    </row>
    <row r="136" outlineLevel="1" customFormat="1" s="1">
      <c r="B136" s="49" t="n"/>
      <c r="C136" s="146" t="n"/>
      <c r="D136" s="50" t="n"/>
      <c r="E136" s="19" t="n"/>
      <c r="F136" s="36" t="inlineStr">
        <is>
          <t>平墳旭</t>
        </is>
      </c>
      <c r="G136" s="76" t="inlineStr">
        <is>
          <t>2-2</t>
        </is>
      </c>
      <c r="H136" s="75">
        <f>IF(G136="0-1","×",IF(G136="1-1","△",IF(G136="1-0","〇",IF(G136="2-0","〇",IF(G136="2-2","△",IF(G136="2-1","〇",IF(G136="0-0","△",IF(G136="3-0","○",IF(G136="4-0","○",IF(G136="4-1","○",IF(G136="3-1","〇",IF(G136="5-0","〇",IF(G136="5-1","〇",IF(G136="7-0","〇",IF(G136="3-2","〇",IF(G136="8-0","〇",IF(G136="4-3","〇",IF(G136="3-2","〇",IF(G136="5-2","〇",IF(G136="4-2","〇",IF(G136="6-0","〇",IF(G136="3-2","〇",IF(G136="7-0","〇",IF(G136="7-1","〇",IF(G136="10-0","〇",IF(G136="11-0","〇","×"))))))))))))))))))))))))))</f>
        <v/>
      </c>
      <c r="I136" s="77" t="inlineStr">
        <is>
          <t>PK3-1</t>
        </is>
      </c>
    </row>
    <row r="137" outlineLevel="1" customFormat="1" s="1">
      <c r="B137" s="63" t="n">
        <v>45123</v>
      </c>
      <c r="C137" s="145">
        <f>B137</f>
        <v/>
      </c>
      <c r="D137" s="64" t="inlineStr">
        <is>
          <t>耕余杯</t>
        </is>
      </c>
      <c r="E137" s="25" t="inlineStr">
        <is>
          <t>羽鳥小</t>
        </is>
      </c>
      <c r="F137" s="30" t="inlineStr">
        <is>
          <t>神田FC</t>
        </is>
      </c>
      <c r="G137" s="32" t="inlineStr">
        <is>
          <t>4-1</t>
        </is>
      </c>
      <c r="H137" s="31">
        <f>IF(G137="0-1","×",IF(G137="1-1","△",IF(G137="1-0","〇",IF(G137="2-0","〇",IF(G137="2-2","△",IF(G137="2-1","〇",IF(G137="0-0","△",IF(G137="3-0","○",IF(G137="4-0","○",IF(G137="4-1","○",IF(G137="3-1","〇",IF(G137="5-0","〇",IF(G137="5-1","〇",IF(G137="7-0","〇",IF(G137="3-2","〇",IF(G137="8-0","〇",IF(G137="4-3","〇",IF(G137="3-2","〇",IF(G137="5-2","〇",IF(G137="4-2","〇",IF(G137="6-0","〇",IF(G137="3-2","〇",IF(G137="7-0","〇",IF(G137="7-1","〇",IF(G137="10-0","〇",IF(G137="11-0","〇","×"))))))))))))))))))))))))))</f>
        <v/>
      </c>
      <c r="I137" s="54" t="n"/>
    </row>
    <row r="138" outlineLevel="1" customFormat="1" s="1">
      <c r="B138" s="49" t="n"/>
      <c r="C138" s="146" t="n"/>
      <c r="D138" s="50" t="n"/>
      <c r="E138" s="19" t="n"/>
      <c r="F138" s="36" t="inlineStr">
        <is>
          <t>横浜東SC</t>
        </is>
      </c>
      <c r="G138" s="38" t="inlineStr">
        <is>
          <t>3-0</t>
        </is>
      </c>
      <c r="H138" s="37">
        <f>IF(G138="0-1","×",IF(G138="1-1","△",IF(G138="1-0","〇",IF(G138="2-0","〇",IF(G138="2-2","△",IF(G138="2-1","〇",IF(G138="0-0","△",IF(G138="3-0","○",IF(G138="4-0","○",IF(G138="4-1","○",IF(G138="3-1","〇",IF(G138="5-0","〇",IF(G138="5-1","〇",IF(G138="7-0","〇",IF(G138="3-2","〇",IF(G138="8-0","〇",IF(G138="4-3","〇",IF(G138="3-2","〇",IF(G138="5-2","〇",IF(G138="4-2","〇",IF(G138="6-0","〇",IF(G138="3-2","〇",IF(G138="7-0","〇",IF(G138="7-1","〇",IF(G138="10-0","〇",IF(G138="11-0","〇","×"))))))))))))))))))))))))))</f>
        <v/>
      </c>
      <c r="I138" s="58" t="n"/>
    </row>
    <row r="139" outlineLevel="1" customFormat="1" s="1">
      <c r="B139" s="63" t="n">
        <v>45116</v>
      </c>
      <c r="C139" s="145">
        <f>B139</f>
        <v/>
      </c>
      <c r="D139" s="64" t="inlineStr">
        <is>
          <t>JFA</t>
        </is>
      </c>
      <c r="E139" s="25" t="inlineStr">
        <is>
          <t>明浜小学校</t>
        </is>
      </c>
      <c r="F139" s="30" t="inlineStr">
        <is>
          <t>羽鳥SC</t>
        </is>
      </c>
      <c r="G139" s="32" t="inlineStr">
        <is>
          <t>0-0</t>
        </is>
      </c>
      <c r="H139" s="31">
        <f>IF(G139="0-1","×",IF(G139="1-1","△",IF(G139="1-0","〇",IF(G139="2-0","〇",IF(G139="2-2","△",IF(G139="2-1","〇",IF(G139="0-0","△",IF(G139="3-0","○",IF(G139="4-0","○",IF(G139="4-1","○",IF(G139="3-1","〇",IF(G139="5-0","〇",IF(G139="5-1","〇",IF(G139="7-0","〇",IF(G139="3-2","〇",IF(G139="8-0","〇",IF(G139="4-3","〇",IF(G139="3-2","〇",IF(G139="5-2","〇",IF(G139="4-2","〇",IF(G139="6-0","〇",IF(G139="3-2","〇",IF(G139="7-0","〇",IF(G139="7-1","〇",IF(G139="10-0","〇",IF(G139="11-0","〇","×"))))))))))))))))))))))))))</f>
        <v/>
      </c>
      <c r="I139" s="54" t="n"/>
    </row>
    <row r="140" outlineLevel="1" customFormat="1" s="1">
      <c r="B140" s="46" t="n"/>
      <c r="C140" s="144" t="n"/>
      <c r="D140" s="140" t="n"/>
      <c r="E140" s="18" t="n"/>
      <c r="F140" s="33" t="inlineStr">
        <is>
          <t>湘南ルベント</t>
        </is>
      </c>
      <c r="G140" s="41" t="inlineStr">
        <is>
          <t>0-1</t>
        </is>
      </c>
      <c r="H140" s="40">
        <f>IF(G140="0-1","×",IF(G140="1-1","△",IF(G140="1-0","〇",IF(G140="2-0","〇",IF(G140="2-2","△",IF(G140="2-1","〇",IF(G140="0-0","△",IF(G140="3-0","○",IF(G140="4-0","○",IF(G140="4-1","○",IF(G140="3-1","〇",IF(G140="5-0","〇",IF(G140="5-1","〇",IF(G140="7-0","〇",IF(G140="3-2","〇",IF(G140="8-0","〇",IF(G140="4-3","〇",IF(G140="3-2","〇",IF(G140="5-2","〇",IF(G140="4-2","〇",IF(G140="6-0","〇",IF(G140="3-2","〇",IF(G140="7-0","〇",IF(G140="7-1","〇",IF(G140="10-0","〇",IF(G140="11-0","〇","×"))))))))))))))))))))))))))</f>
        <v/>
      </c>
      <c r="I140" s="62" t="n"/>
    </row>
    <row r="141" outlineLevel="1" customFormat="1" s="1">
      <c r="B141" s="49" t="n"/>
      <c r="C141" s="146" t="n"/>
      <c r="D141" s="50" t="n"/>
      <c r="E141" s="19" t="n"/>
      <c r="F141" s="36" t="inlineStr">
        <is>
          <t>船越FC</t>
        </is>
      </c>
      <c r="G141" s="38" t="inlineStr">
        <is>
          <t>1-0</t>
        </is>
      </c>
      <c r="H141" s="75">
        <f>IF(G141="0-1","×",IF(G141="1-1","△",IF(G141="1-0","〇",IF(G141="2-0","〇",IF(G141="2-2","△",IF(G141="2-1","〇",IF(G141="0-0","△",IF(G141="3-0","○",IF(G141="4-0","○",IF(G141="4-1","○",IF(G141="3-1","〇",IF(G141="5-0","〇",IF(G141="5-1","〇",IF(G141="7-0","〇",IF(G141="3-2","〇",IF(G141="8-0","〇",IF(G141="4-3","〇",IF(G141="3-2","〇",IF(G141="5-2","〇",IF(G141="4-2","〇",IF(G141="6-0","〇",IF(G141="3-2","〇",IF(G141="7-0","〇",IF(G141="7-1","〇",IF(G141="10-0","〇",IF(G141="11-0","〇","×"))))))))))))))))))))))))))</f>
        <v/>
      </c>
      <c r="I141" s="77" t="inlineStr">
        <is>
          <t>TRM</t>
        </is>
      </c>
    </row>
    <row r="142" outlineLevel="1" customFormat="1" s="1">
      <c r="B142" s="63" t="n">
        <v>45109</v>
      </c>
      <c r="C142" s="145">
        <f>B142</f>
        <v/>
      </c>
      <c r="D142" s="64" t="inlineStr">
        <is>
          <t>TRM</t>
        </is>
      </c>
      <c r="E142" s="25" t="inlineStr">
        <is>
          <t>明浜小学校</t>
        </is>
      </c>
      <c r="F142" s="30" t="inlineStr">
        <is>
          <t>武山</t>
        </is>
      </c>
      <c r="G142" s="32" t="inlineStr">
        <is>
          <t>0-0</t>
        </is>
      </c>
      <c r="H142" s="31">
        <f>IF(G142="0-1","×",IF(G142="1-1","△",IF(G142="1-0","〇",IF(G142="2-0","〇",IF(G142="2-2","△",IF(G142="2-1","〇",IF(G142="0-0","△",IF(G142="3-0","○",IF(G142="4-0","○",IF(G142="4-1","○",IF(G142="3-1","〇",IF(G142="5-0","〇",IF(G142="5-1","〇",IF(G142="7-0","〇",IF(G142="3-2","〇",IF(G142="8-0","〇",IF(G142="4-3","〇",IF(G142="3-2","〇",IF(G142="5-2","〇",IF(G142="4-2","〇",IF(G142="6-0","〇",IF(G142="3-2","〇",IF(G142="7-0","〇",IF(G142="7-1","〇",IF(G142="10-0","〇",IF(G142="11-0","〇","×"))))))))))))))))))))))))))</f>
        <v/>
      </c>
      <c r="I142" s="54" t="n"/>
    </row>
    <row r="143" outlineLevel="1" customFormat="1" s="1">
      <c r="B143" s="46" t="n"/>
      <c r="C143" s="144" t="n"/>
      <c r="D143" s="140" t="n"/>
      <c r="E143" s="18" t="n"/>
      <c r="F143" s="33" t="inlineStr">
        <is>
          <t>FCSS</t>
        </is>
      </c>
      <c r="G143" s="35" t="inlineStr">
        <is>
          <t>3-0</t>
        </is>
      </c>
      <c r="H143" s="34">
        <f>IF(G143="0-1","×",IF(G143="1-1","△",IF(G143="1-0","〇",IF(G143="2-0","〇",IF(G143="2-2","△",IF(G143="2-1","〇",IF(G143="0-0","△",IF(G143="3-0","○",IF(G143="4-0","○",IF(G143="4-1","○",IF(G143="3-1","〇",IF(G143="5-0","〇",IF(G143="5-1","〇",IF(G143="7-0","〇",IF(G143="3-2","〇",IF(G143="8-0","〇",IF(G143="4-3","〇",IF(G143="3-2","〇",IF(G143="5-2","〇",IF(G143="4-2","〇",IF(G143="6-0","〇",IF(G143="3-2","〇",IF(G143="7-0","〇",IF(G143="7-1","〇",IF(G143="10-0","〇",IF(G143="11-0","〇","×"))))))))))))))))))))))))))</f>
        <v/>
      </c>
      <c r="I143" s="56" t="n"/>
    </row>
    <row r="144" outlineLevel="1" customFormat="1" s="1">
      <c r="B144" s="46" t="n"/>
      <c r="C144" s="144" t="n"/>
      <c r="D144" s="140" t="n"/>
      <c r="E144" s="18" t="n"/>
      <c r="F144" s="33" t="inlineStr">
        <is>
          <t>武山</t>
        </is>
      </c>
      <c r="G144" s="41" t="inlineStr">
        <is>
          <t>1-0</t>
        </is>
      </c>
      <c r="H144" s="40">
        <f>IF(G144="0-1","×",IF(G144="1-1","△",IF(G144="1-0","〇",IF(G144="2-0","〇",IF(G144="2-2","△",IF(G144="2-1","〇",IF(G144="0-0","△",IF(G144="3-0","○",IF(G144="4-0","○",IF(G144="4-1","○",IF(G144="3-1","〇",IF(G144="5-0","〇",IF(G144="5-1","〇",IF(G144="7-0","〇",IF(G144="3-2","〇",IF(G144="8-0","〇",IF(G144="4-3","〇",IF(G144="3-2","〇",IF(G144="5-2","〇",IF(G144="4-2","〇",IF(G144="6-0","〇",IF(G144="3-2","〇",IF(G144="7-0","〇",IF(G144="7-1","〇",IF(G144="10-0","〇",IF(G144="11-0","〇","×"))))))))))))))))))))))))))</f>
        <v/>
      </c>
      <c r="I144" s="62" t="n"/>
    </row>
    <row r="145" outlineLevel="1" customFormat="1" s="1">
      <c r="B145" s="46" t="n"/>
      <c r="C145" s="144" t="n"/>
      <c r="D145" s="140" t="n"/>
      <c r="E145" s="18" t="n"/>
      <c r="F145" s="33" t="inlineStr">
        <is>
          <t>FCSS</t>
        </is>
      </c>
      <c r="G145" s="35" t="inlineStr">
        <is>
          <t>1-0</t>
        </is>
      </c>
      <c r="H145" s="40">
        <f>IF(G145="0-1","×",IF(G145="1-1","△",IF(G145="1-0","〇",IF(G145="2-0","〇",IF(G145="2-2","△",IF(G145="2-1","〇",IF(G145="0-0","△",IF(G145="3-0","○",IF(G145="4-0","○",IF(G145="4-1","○",IF(G145="3-1","〇",IF(G145="5-0","〇",IF(G145="5-1","〇",IF(G145="7-0","〇",IF(G145="3-2","〇",IF(G145="8-0","〇",IF(G145="4-3","〇",IF(G145="3-2","〇",IF(G145="5-2","〇",IF(G145="4-2","〇",IF(G145="6-0","〇",IF(G145="3-2","〇",IF(G145="7-0","〇",IF(G145="7-1","〇",IF(G145="10-0","〇",IF(G145="11-0","〇","×"))))))))))))))))))))))))))</f>
        <v/>
      </c>
      <c r="I145" s="62" t="n"/>
    </row>
    <row r="146" outlineLevel="1" customFormat="1" s="1">
      <c r="B146" s="46" t="n"/>
      <c r="C146" s="144" t="n"/>
      <c r="D146" s="140" t="n"/>
      <c r="E146" s="18" t="n"/>
      <c r="F146" s="33" t="inlineStr">
        <is>
          <t>武山</t>
        </is>
      </c>
      <c r="G146" s="35" t="inlineStr">
        <is>
          <t>1-2</t>
        </is>
      </c>
      <c r="H146" s="34">
        <f>IF(G146="0-1","×",IF(G146="1-1","△",IF(G146="1-0","〇",IF(G146="2-0","〇",IF(G146="2-2","△",IF(G146="2-1","〇",IF(G146="0-0","△",IF(G146="3-0","○",IF(G146="4-0","○",IF(G146="4-1","○",IF(G146="3-1","〇",IF(G146="5-0","〇",IF(G146="5-1","〇",IF(G146="7-0","〇",IF(G146="3-2","〇",IF(G146="8-0","〇",IF(G146="4-3","〇",IF(G146="3-2","〇",IF(G146="5-2","〇",IF(G146="4-2","〇",IF(G146="6-0","〇",IF(G146="3-2","〇",IF(G146="7-0","〇",IF(G146="7-1","〇",IF(G146="10-0","〇",IF(G146="11-0","〇","×"))))))))))))))))))))))))))</f>
        <v/>
      </c>
      <c r="I146" s="56" t="n"/>
    </row>
    <row r="147" outlineLevel="1" customFormat="1" s="1">
      <c r="B147" s="49" t="n"/>
      <c r="C147" s="146" t="n"/>
      <c r="D147" s="50" t="n"/>
      <c r="E147" s="19" t="n"/>
      <c r="F147" s="36" t="inlineStr">
        <is>
          <t>FCSS</t>
        </is>
      </c>
      <c r="G147" s="38" t="inlineStr">
        <is>
          <t>1-0</t>
        </is>
      </c>
      <c r="H147" s="37">
        <f>IF(G147="0-1","×",IF(G147="1-1","△",IF(G147="1-0","〇",IF(G147="2-0","〇",IF(G147="2-2","△",IF(G147="2-1","〇",IF(G147="0-0","△",IF(G147="3-0","○",IF(G147="4-0","○",IF(G147="4-1","○",IF(G147="3-1","〇",IF(G147="5-0","〇",IF(G147="5-1","〇",IF(G147="7-0","〇",IF(G147="3-2","〇",IF(G147="8-0","〇",IF(G147="4-3","〇",IF(G147="3-2","〇",IF(G147="5-2","〇",IF(G147="4-2","〇",IF(G147="6-0","〇",IF(G147="3-2","〇",IF(G147="7-0","〇",IF(G147="7-1","〇",IF(G147="10-0","〇",IF(G147="11-0","〇","×"))))))))))))))))))))))))))</f>
        <v/>
      </c>
      <c r="I147" s="58" t="n"/>
    </row>
    <row r="148" outlineLevel="1" customFormat="1" s="1">
      <c r="B148" s="46" t="n">
        <v>45101</v>
      </c>
      <c r="C148" s="144">
        <f>B148</f>
        <v/>
      </c>
      <c r="D148" s="140" t="inlineStr">
        <is>
          <t>TRM</t>
        </is>
      </c>
      <c r="E148" s="18" t="inlineStr">
        <is>
          <t>明浜小学校</t>
        </is>
      </c>
      <c r="F148" s="39" t="inlineStr">
        <is>
          <t>夏島</t>
        </is>
      </c>
      <c r="G148" s="41" t="inlineStr">
        <is>
          <t>1-0</t>
        </is>
      </c>
      <c r="H148" s="40">
        <f>IF(G148="0-1","×",IF(G148="1-1","△",IF(G148="1-0","〇",IF(G148="2-0","〇",IF(G148="2-2","△",IF(G148="2-1","〇",IF(G148="0-0","△",IF(G148="3-0","○",IF(G148="4-0","○",IF(G148="4-1","○",IF(G148="3-1","〇",IF(G148="5-0","〇",IF(G148="5-1","〇",IF(G148="7-0","〇",IF(G148="3-2","〇",IF(G148="8-0","〇",IF(G148="4-3","〇",IF(G148="3-2","〇",IF(G148="5-2","〇",IF(G148="4-2","〇",IF(G148="6-0","〇",IF(G148="3-2","〇",IF(G148="7-0","〇",IF(G148="7-1","〇",IF(G148="10-0","〇",IF(G148="11-0","〇","×"))))))))))))))))))))))))))</f>
        <v/>
      </c>
      <c r="I148" s="62" t="n"/>
    </row>
    <row r="149" outlineLevel="1" customFormat="1" s="1">
      <c r="B149" s="46" t="n"/>
      <c r="C149" s="144" t="n"/>
      <c r="D149" s="140" t="n"/>
      <c r="E149" s="18" t="n"/>
      <c r="F149" s="33" t="inlineStr">
        <is>
          <t>夏島</t>
        </is>
      </c>
      <c r="G149" s="35" t="inlineStr">
        <is>
          <t>2-0</t>
        </is>
      </c>
      <c r="H149" s="40">
        <f>IF(G149="0-1","×",IF(G149="1-1","△",IF(G149="1-0","〇",IF(G149="2-0","〇",IF(G149="2-2","△",IF(G149="2-1","〇",IF(G149="0-0","△",IF(G149="3-0","○",IF(G149="4-0","○",IF(G149="4-1","○",IF(G149="3-1","〇",IF(G149="5-0","〇",IF(G149="5-1","〇",IF(G149="7-0","〇",IF(G149="3-2","〇",IF(G149="8-0","〇",IF(G149="4-3","〇",IF(G149="3-2","〇",IF(G149="5-2","〇",IF(G149="4-2","〇",IF(G149="6-0","〇",IF(G149="3-2","〇",IF(G149="7-0","〇",IF(G149="7-1","〇",IF(G149="10-0","〇",IF(G149="11-0","〇","×"))))))))))))))))))))))))))</f>
        <v/>
      </c>
      <c r="I149" s="62" t="n"/>
    </row>
    <row r="150" outlineLevel="1" customFormat="1" s="1">
      <c r="B150" s="46" t="n"/>
      <c r="C150" s="144" t="n"/>
      <c r="D150" s="140" t="n"/>
      <c r="E150" s="18" t="n"/>
      <c r="F150" s="33" t="inlineStr">
        <is>
          <t>夏島</t>
        </is>
      </c>
      <c r="G150" s="35" t="inlineStr">
        <is>
          <t>1-0</t>
        </is>
      </c>
      <c r="H150" s="34">
        <f>IF(G150="0-1","×",IF(G150="1-1","△",IF(G150="1-0","〇",IF(G150="2-0","〇",IF(G150="2-2","△",IF(G150="2-1","〇",IF(G150="0-0","△",IF(G150="3-0","○",IF(G150="4-0","○",IF(G150="4-1","○",IF(G150="3-1","〇",IF(G150="5-0","〇",IF(G150="5-1","〇",IF(G150="7-0","〇",IF(G150="3-2","〇",IF(G150="8-0","〇",IF(G150="4-3","〇",IF(G150="3-2","〇",IF(G150="5-2","〇",IF(G150="4-2","〇",IF(G150="6-0","〇",IF(G150="3-2","〇",IF(G150="7-0","〇",IF(G150="7-1","〇",IF(G150="10-0","〇",IF(G150="11-0","〇","×"))))))))))))))))))))))))))</f>
        <v/>
      </c>
      <c r="I150" s="56" t="n"/>
    </row>
    <row r="151" outlineLevel="1" customFormat="1" s="1">
      <c r="B151" s="46" t="n"/>
      <c r="C151" s="144" t="n"/>
      <c r="D151" s="140" t="n"/>
      <c r="E151" s="18" t="n"/>
      <c r="F151" s="33" t="inlineStr">
        <is>
          <t>夏島</t>
        </is>
      </c>
      <c r="G151" s="35" t="inlineStr">
        <is>
          <t>3-2</t>
        </is>
      </c>
      <c r="H151" s="34">
        <f>IF(G151="0-1","×",IF(G151="1-1","△",IF(G151="1-0","〇",IF(G151="2-0","〇",IF(G151="2-2","△",IF(G151="2-1","〇",IF(G151="0-0","△",IF(G151="3-0","○",IF(G151="4-0","○",IF(G151="4-1","○",IF(G151="3-1","〇",IF(G151="5-0","〇",IF(G151="5-1","〇",IF(G151="7-0","〇",IF(G151="3-2","〇",IF(G151="8-0","〇",IF(G151="4-3","〇",IF(G151="3-2","〇",IF(G151="5-2","〇",IF(G151="4-2","〇",IF(G151="6-0","〇",IF(G151="3-2","〇",IF(G151="7-0","〇",IF(G151="7-1","〇",IF(G151="10-0","〇",IF(G151="11-0","〇","×"))))))))))))))))))))))))))</f>
        <v/>
      </c>
      <c r="I151" s="56" t="n"/>
    </row>
    <row r="152" outlineLevel="1" customFormat="1" s="1">
      <c r="B152" s="46" t="n"/>
      <c r="C152" s="144" t="n"/>
      <c r="D152" s="140" t="n"/>
      <c r="E152" s="18" t="n"/>
      <c r="F152" s="33" t="inlineStr">
        <is>
          <t>夏島</t>
        </is>
      </c>
      <c r="G152" s="41" t="inlineStr">
        <is>
          <t>3-0</t>
        </is>
      </c>
      <c r="H152" s="40">
        <f>IF(G152="0-1","×",IF(G152="1-1","△",IF(G152="1-0","〇",IF(G152="2-0","〇",IF(G152="2-2","△",IF(G152="2-1","〇",IF(G152="0-0","△",IF(G152="3-0","○",IF(G152="4-0","○",IF(G152="4-1","○",IF(G152="3-1","〇",IF(G152="5-0","〇",IF(G152="5-1","〇",IF(G152="7-0","〇",IF(G152="3-2","〇",IF(G152="8-0","〇",IF(G152="4-3","〇",IF(G152="3-2","〇",IF(G152="5-2","〇",IF(G152="4-2","〇",IF(G152="6-0","〇",IF(G152="3-2","〇",IF(G152="7-0","〇","×")))))))))))))))))))))))</f>
        <v/>
      </c>
      <c r="I152" s="62" t="n"/>
    </row>
    <row r="153" outlineLevel="1" customFormat="1" s="1">
      <c r="B153" s="63" t="n">
        <v>45095</v>
      </c>
      <c r="C153" s="145">
        <f>B153</f>
        <v/>
      </c>
      <c r="D153" s="64" t="inlineStr">
        <is>
          <t>JFA</t>
        </is>
      </c>
      <c r="E153" s="25" t="inlineStr">
        <is>
          <t>石川小学校</t>
        </is>
      </c>
      <c r="F153" s="30" t="inlineStr">
        <is>
          <t>腰越FC</t>
        </is>
      </c>
      <c r="G153" s="32" t="inlineStr">
        <is>
          <t>2-2</t>
        </is>
      </c>
      <c r="H153" s="31">
        <f>IF(G153="0-1","×",IF(G153="1-1","△",IF(G153="1-0","〇",IF(G153="2-0","〇",IF(G153="2-2","△",IF(G153="2-1","〇",IF(G153="0-0","△",IF(G153="3-0","○",IF(G153="4-0","○",IF(G153="4-1","○",IF(G153="5-1","○",IF(G153="5-2","○",IF(G153="3-1","○",IF(G153="3-3","△",IF(G153="5-4","○",IF(G153="10-0","○",IF(G153="6-0","○",IF(G153="7-0","○","×"))))))))))))))))))</f>
        <v/>
      </c>
      <c r="I153" s="54" t="n"/>
    </row>
    <row r="154" outlineLevel="1" customFormat="1" s="1">
      <c r="B154" s="49" t="n"/>
      <c r="C154" s="146" t="n"/>
      <c r="D154" s="50" t="n"/>
      <c r="E154" s="19" t="n"/>
      <c r="F154" s="36" t="inlineStr">
        <is>
          <t>城北</t>
        </is>
      </c>
      <c r="G154" s="38" t="inlineStr">
        <is>
          <t>0-0</t>
        </is>
      </c>
      <c r="H154" s="37" t="inlineStr">
        <is>
          <t>〇</t>
        </is>
      </c>
      <c r="I154" s="58" t="n"/>
    </row>
    <row r="155" outlineLevel="1" customFormat="1" s="1">
      <c r="B155" s="46" t="n">
        <v>45088</v>
      </c>
      <c r="C155" s="144">
        <f>B155</f>
        <v/>
      </c>
      <c r="D155" s="140" t="inlineStr">
        <is>
          <t>TRM</t>
        </is>
      </c>
      <c r="E155" s="18" t="inlineStr">
        <is>
          <t>明浜小学校</t>
        </is>
      </c>
      <c r="F155" s="39" t="inlineStr">
        <is>
          <t>I.Oキッカーズ</t>
        </is>
      </c>
      <c r="G155" s="41" t="inlineStr">
        <is>
          <t>1-0</t>
        </is>
      </c>
      <c r="H155" s="40">
        <f>IF(G155="0-1","×",IF(G155="1-1","△",IF(G155="1-0","〇",IF(G155="2-0","〇",IF(G155="2-2","△",IF(G155="2-1","〇",IF(G155="0-0","△",IF(G155="3-0","○",IF(G155="4-0","○",IF(G155="4-1","○",IF(G155="5-1","○",IF(G155="5-2","○",IF(G155="3-1","○",IF(G155="3-3","△",IF(G155="5-4","○",IF(G155="10-0","○",IF(G155="6-0","○",IF(G155="7-0","○","×"))))))))))))))))))</f>
        <v/>
      </c>
      <c r="I155" s="62" t="n"/>
    </row>
    <row r="156" outlineLevel="1" customFormat="1" s="1">
      <c r="B156" s="46" t="n"/>
      <c r="C156" s="144" t="n"/>
      <c r="D156" s="140" t="n"/>
      <c r="E156" s="18" t="n"/>
      <c r="F156" s="33" t="inlineStr">
        <is>
          <t>I.Oキッカーズ</t>
        </is>
      </c>
      <c r="G156" s="35" t="inlineStr">
        <is>
          <t>0-1</t>
        </is>
      </c>
      <c r="H156" s="34">
        <f>IF(G156="0-1","×",IF(G156="1-1","△",IF(G156="1-0","〇",IF(G156="2-0","〇",IF(G156="2-2","△",IF(G156="2-1","〇",IF(G156="0-0","△",IF(G156="3-0","○",IF(G156="4-0","○",IF(G156="4-1","○",IF(G156="5-1","○",IF(G156="5-2","○",IF(G156="3-1","○",IF(G156="3-3","△",IF(G156="5-4","○",IF(G156="10-0","○",IF(G156="6-0","○","×")))))))))))))))))</f>
        <v/>
      </c>
      <c r="I156" s="56" t="n"/>
    </row>
    <row r="157" outlineLevel="1" customFormat="1" s="1">
      <c r="B157" s="46" t="n"/>
      <c r="C157" s="144" t="n"/>
      <c r="D157" s="140" t="n"/>
      <c r="E157" s="18" t="n"/>
      <c r="F157" s="33" t="inlineStr">
        <is>
          <t>I.Oキッカーズ</t>
        </is>
      </c>
      <c r="G157" s="41" t="inlineStr">
        <is>
          <t>2-0</t>
        </is>
      </c>
      <c r="H157" s="40">
        <f>IF(G157="0-1","×",IF(G157="1-1","△",IF(G157="1-0","〇",IF(G157="2-0","〇",IF(G157="2-2","△",IF(G157="2-1","〇",IF(G157="0-0","△",IF(G157="3-0","○",IF(G157="4-0","○",IF(G157="4-1","○",IF(G157="5-1","○",IF(G157="5-2","○",IF(G157="3-1","○",IF(G157="3-3","△",IF(G157="5-4","○",IF(G157="10-0","○",IF(G157="6-0","○",IF(G157="7-0","○","×"))))))))))))))))))</f>
        <v/>
      </c>
      <c r="I157" s="62" t="n"/>
    </row>
    <row r="158" outlineLevel="1" customFormat="1" s="1">
      <c r="B158" s="46" t="n"/>
      <c r="C158" s="144" t="n"/>
      <c r="D158" s="140" t="n"/>
      <c r="E158" s="18" t="n"/>
      <c r="F158" s="33" t="inlineStr">
        <is>
          <t>I.Oキッカーズ</t>
        </is>
      </c>
      <c r="G158" s="35" t="inlineStr">
        <is>
          <t>0-1</t>
        </is>
      </c>
      <c r="H158" s="40">
        <f>IF(G158="0-1","×",IF(G158="1-1","△",IF(G158="1-0","〇",IF(G158="2-0","〇",IF(G158="2-2","△",IF(G158="2-1","〇",IF(G158="0-0","△",IF(G158="3-0","○",IF(G158="4-0","○",IF(G158="4-1","○",IF(G158="5-1","○",IF(G158="5-2","○",IF(G158="3-1","○",IF(G158="3-3","△",IF(G158="5-4","○",IF(G158="10-0","○",IF(G158="6-0","○",IF(G158="7-0","○","×"))))))))))))))))))</f>
        <v/>
      </c>
      <c r="I158" s="62" t="n"/>
    </row>
    <row r="159" outlineLevel="1" customFormat="1" s="1">
      <c r="B159" s="46" t="n"/>
      <c r="C159" s="144" t="n"/>
      <c r="D159" s="140" t="n"/>
      <c r="E159" s="18" t="n"/>
      <c r="F159" s="33" t="inlineStr">
        <is>
          <t>I.Oキッカーズ</t>
        </is>
      </c>
      <c r="G159" s="35" t="inlineStr">
        <is>
          <t>5-0</t>
        </is>
      </c>
      <c r="H159" s="34">
        <f>IF(G159="0-1","×",IF(G159="1-1","△",IF(G159="1-0","〇",IF(G159="2-0","〇",IF(G159="2-2","△",IF(G159="2-1","〇",IF(G159="0-0","△",IF(G159="3-0","○",IF(G159="4-0","○",IF(G159="4-1","○",IF(G159="3-1","〇",IF(G159="5-0","〇",IF(G159="5-1","〇",IF(G159="7-0","〇",IF(G159="3-2","〇",IF(G159="8-0","〇",IF(G159="4-3","〇",IF(G159="3-2","〇",IF(G159="5-2","〇",IF(G159="4-2","〇",IF(G159="6-0","〇","×")))))))))))))))))))))</f>
        <v/>
      </c>
      <c r="I159" s="56" t="n"/>
    </row>
    <row r="160" outlineLevel="1" customFormat="1" s="1">
      <c r="B160" s="49" t="n"/>
      <c r="C160" s="146" t="n"/>
      <c r="D160" s="50" t="n"/>
      <c r="E160" s="19" t="n"/>
      <c r="F160" s="36" t="inlineStr">
        <is>
          <t>I.Oキッカーズ</t>
        </is>
      </c>
      <c r="G160" s="38" t="inlineStr">
        <is>
          <t>2-0</t>
        </is>
      </c>
      <c r="H160" s="75">
        <f>IF(G160="0-1","×",IF(G160="1-1","△",IF(G160="1-0","〇",IF(G160="2-0","〇",IF(G160="2-2","△",IF(G160="2-1","〇",IF(G160="0-0","△",IF(G160="3-0","○",IF(G160="4-0","○",IF(G160="4-1","○",IF(G160="5-1","○",IF(G160="5-2","○",IF(G160="3-1","○",IF(G160="3-3","△",IF(G160="5-4","○",IF(G160="10-0","○",IF(G160="6-0","○","×")))))))))))))))))</f>
        <v/>
      </c>
      <c r="I160" s="58" t="n"/>
    </row>
    <row r="161" outlineLevel="1" customFormat="1" s="1">
      <c r="B161" s="63" t="n">
        <v>45081</v>
      </c>
      <c r="C161" s="145">
        <f>B161</f>
        <v/>
      </c>
      <c r="D161" s="64" t="inlineStr">
        <is>
          <t>JFA</t>
        </is>
      </c>
      <c r="E161" s="25" t="inlineStr">
        <is>
          <t>岬陽小</t>
        </is>
      </c>
      <c r="F161" s="30" t="inlineStr">
        <is>
          <t>KoyoSC</t>
        </is>
      </c>
      <c r="G161" s="32" t="inlineStr">
        <is>
          <t>2-0</t>
        </is>
      </c>
      <c r="H161" s="31">
        <f>IF(G161="0-1","×",IF(G161="1-1","△",IF(G161="1-0","〇",IF(G161="2-0","〇",IF(G161="2-2","△",IF(G161="2-1","〇",IF(G161="0-0","△",IF(G161="3-0","○",IF(G161="4-0","○",IF(G161="4-1","○",IF(G161="5-1","○",IF(G161="5-2","○",IF(G161="3-1","○",IF(G161="3-3","△",IF(G161="5-4","○",IF(G161="10-0","○",IF(G161="6-0","○",IF(G161="7-0","○","×"))))))))))))))))))</f>
        <v/>
      </c>
      <c r="I161" s="54" t="n"/>
    </row>
    <row r="162" outlineLevel="1" customFormat="1" s="1">
      <c r="B162" s="49" t="n"/>
      <c r="C162" s="146" t="n"/>
      <c r="D162" s="50" t="n"/>
      <c r="E162" s="19" t="n"/>
      <c r="F162" s="36" t="inlineStr">
        <is>
          <t>粟舟</t>
        </is>
      </c>
      <c r="G162" s="38" t="inlineStr">
        <is>
          <t>11-0</t>
        </is>
      </c>
      <c r="H162" s="37" t="inlineStr">
        <is>
          <t>〇</t>
        </is>
      </c>
      <c r="I162" s="58" t="n"/>
    </row>
    <row r="163" outlineLevel="1" customFormat="1" s="1">
      <c r="B163" s="67" t="n">
        <v>45080</v>
      </c>
      <c r="C163" s="147">
        <f>B163</f>
        <v/>
      </c>
      <c r="D163" s="68" t="inlineStr">
        <is>
          <t>ライオンズカップ</t>
        </is>
      </c>
      <c r="E163" s="27" t="inlineStr">
        <is>
          <t>はまゆう</t>
        </is>
      </c>
      <c r="F163" s="27" t="inlineStr">
        <is>
          <t>鴨居</t>
        </is>
      </c>
      <c r="G163" s="29" t="inlineStr">
        <is>
          <t>1-3</t>
        </is>
      </c>
      <c r="H163" s="28">
        <f>IF(G163="0-1","×",IF(G163="1-1","△",IF(G163="1-0","〇",IF(G163="2-0","〇",IF(G163="2-2","△",IF(G163="2-1","〇",IF(G163="0-0","△",IF(G163="3-0","○",IF(G163="4-0","○",IF(G163="4-1","○",IF(G163="5-1","○",IF(G163="5-2","○",IF(G163="3-1","○",IF(G163="3-3","△",IF(G163="5-4","○",IF(G163="10-0","○",IF(G163="6-0","○",IF(G163="7-0","○","×"))))))))))))))))))</f>
        <v/>
      </c>
      <c r="I163" s="70" t="n"/>
    </row>
    <row r="164" outlineLevel="1" customFormat="1" s="1">
      <c r="B164" s="46" t="n">
        <v>45067</v>
      </c>
      <c r="C164" s="144">
        <f>B164</f>
        <v/>
      </c>
      <c r="D164" s="140" t="inlineStr">
        <is>
          <t>JFA</t>
        </is>
      </c>
      <c r="E164" s="18" t="inlineStr">
        <is>
          <t>岬陽小学校</t>
        </is>
      </c>
      <c r="F164" s="39" t="inlineStr">
        <is>
          <t>小和田</t>
        </is>
      </c>
      <c r="G164" s="41" t="inlineStr">
        <is>
          <t>0-1</t>
        </is>
      </c>
      <c r="H164" s="40">
        <f>IF(G164="0-1","×",IF(G164="1-1","△",IF(G164="1-0","〇",IF(G164="2-0","〇",IF(G164="2-2","△",IF(G164="2-1","〇",IF(G164="0-0","△",IF(G164="3-0","○",IF(G164="4-0","○",IF(G164="4-1","○",IF(G164="5-1","○",IF(G164="5-2","○",IF(G164="3-1","○",IF(G164="3-3","△",IF(G164="5-4","○",IF(G164="10-0","○",IF(G164="6-0","○",IF(G164="7-0","○","×"))))))))))))))))))</f>
        <v/>
      </c>
      <c r="I164" s="62" t="n"/>
    </row>
    <row r="165" outlineLevel="1" customFormat="1" s="1">
      <c r="B165" s="46" t="n"/>
      <c r="C165" s="144" t="n"/>
      <c r="D165" s="140" t="n"/>
      <c r="E165" s="18" t="n"/>
      <c r="F165" s="33" t="inlineStr">
        <is>
          <t>城北</t>
        </is>
      </c>
      <c r="G165" s="35" t="inlineStr">
        <is>
          <t>4-0</t>
        </is>
      </c>
      <c r="H165" s="34">
        <f>IF(G165="0-1","×",IF(G165="1-1","△",IF(G165="1-0","〇",IF(G165="2-0","〇",IF(G165="2-2","△",IF(G165="2-1","〇",IF(G165="0-0","△",IF(G165="3-0","○",IF(G165="4-0","○",IF(G165="4-1","○",IF(G165="5-1","○",IF(G165="5-2","○",IF(G165="3-1","○",IF(G165="3-3","△",IF(G165="5-4","○",IF(G165="10-0","○",IF(G165="6-0","○","×")))))))))))))))))</f>
        <v/>
      </c>
      <c r="I165" s="56" t="n"/>
    </row>
    <row r="166" outlineLevel="1" customFormat="1" s="1">
      <c r="B166" s="46" t="n"/>
      <c r="C166" s="144" t="n"/>
      <c r="D166" s="140" t="n"/>
      <c r="E166" s="18" t="n"/>
      <c r="F166" s="33" t="inlineStr">
        <is>
          <t>城北</t>
        </is>
      </c>
      <c r="G166" s="41" t="inlineStr">
        <is>
          <t>1-1</t>
        </is>
      </c>
      <c r="H166" s="40">
        <f>IF(G166="0-1","×",IF(G166="1-1","△",IF(G166="1-0","〇",IF(G166="2-0","〇",IF(G166="2-2","△",IF(G166="2-1","〇",IF(G166="0-0","△",IF(G166="3-0","○",IF(G166="4-0","○",IF(G166="4-1","○",IF(G166="5-1","○",IF(G166="5-2","○",IF(G166="3-1","○",IF(G166="3-3","△",IF(G166="5-4","○",IF(G166="10-0","○",IF(G166="6-0","○",IF(G166="7-0","○","×"))))))))))))))))))</f>
        <v/>
      </c>
      <c r="I166" s="62" t="n"/>
    </row>
    <row r="167" outlineLevel="1" customFormat="1" s="1">
      <c r="B167" s="46" t="n"/>
      <c r="C167" s="144" t="n"/>
      <c r="D167" s="140" t="n"/>
      <c r="E167" s="18" t="n"/>
      <c r="F167" s="33" t="inlineStr">
        <is>
          <t>KoyoSC</t>
        </is>
      </c>
      <c r="G167" s="35" t="inlineStr">
        <is>
          <t>4-0</t>
        </is>
      </c>
      <c r="H167" s="40">
        <f>IF(G167="0-1","×",IF(G167="1-1","△",IF(G167="1-0","〇",IF(G167="2-0","〇",IF(G167="2-2","△",IF(G167="2-1","〇",IF(G167="0-0","△",IF(G167="3-0","○",IF(G167="4-0","○",IF(G167="4-1","○",IF(G167="5-1","○",IF(G167="5-2","○",IF(G167="3-1","○",IF(G167="3-3","△",IF(G167="5-4","○",IF(G167="10-0","○",IF(G167="6-0","○",IF(G167="7-0","○","×"))))))))))))))))))</f>
        <v/>
      </c>
      <c r="I167" s="62" t="n"/>
    </row>
    <row r="168" outlineLevel="1" customFormat="1" s="1">
      <c r="B168" s="63" t="n">
        <v>45052</v>
      </c>
      <c r="C168" s="145">
        <f>B168</f>
        <v/>
      </c>
      <c r="D168" s="64" t="inlineStr">
        <is>
          <t>ライオンズカップ</t>
        </is>
      </c>
      <c r="E168" s="25" t="inlineStr">
        <is>
          <t>リーフスタジアム</t>
        </is>
      </c>
      <c r="F168" s="30" t="inlineStr">
        <is>
          <t>馬堀FCルンデ</t>
        </is>
      </c>
      <c r="G168" s="32" t="inlineStr">
        <is>
          <t>7-0</t>
        </is>
      </c>
      <c r="H168" s="31">
        <f>IF(G168="0-1","×",IF(G168="1-1","△",IF(G168="1-0","〇",IF(G168="2-0","〇",IF(G168="2-2","△",IF(G168="2-1","〇",IF(G168="0-0","△",IF(G168="3-0","○",IF(G168="4-0","○",IF(G168="4-1","○",IF(G168="5-1","○",IF(G168="5-2","○",IF(G168="3-1","○",IF(G168="3-3","△",IF(G168="5-4","○",IF(G168="10-0","○",IF(G168="6-0","○",IF(G168="7-0","○","×"))))))))))))))))))</f>
        <v/>
      </c>
      <c r="I168" s="54" t="n"/>
    </row>
    <row r="169" outlineLevel="1" customFormat="1" s="1">
      <c r="B169" s="49" t="n"/>
      <c r="C169" s="146" t="n"/>
      <c r="D169" s="50" t="n"/>
      <c r="E169" s="19" t="n"/>
      <c r="F169" s="36" t="inlineStr">
        <is>
          <t>城北</t>
        </is>
      </c>
      <c r="G169" s="38" t="inlineStr">
        <is>
          <t>7-0</t>
        </is>
      </c>
      <c r="H169" s="37">
        <f>IF(G169="0-1","×",IF(G169="1-1","△",IF(G169="1-0","〇",IF(G169="2-0","〇",IF(G169="2-2","△",IF(G169="2-1","〇",IF(G169="0-0","△",IF(G169="3-0","○",IF(G169="4-0","○",IF(G169="4-1","○",IF(G169="5-1","○",IF(G169="5-2","○",IF(G169="3-1","○",IF(G169="3-3","△",IF(G169="5-4","○",IF(G169="10-0","○",IF(G169="6-0","○","×")))))))))))))))))</f>
        <v/>
      </c>
      <c r="I169" s="58" t="n"/>
    </row>
    <row r="170" outlineLevel="1" customFormat="1" s="1">
      <c r="B170" s="46" t="n">
        <v>45051</v>
      </c>
      <c r="C170" s="144">
        <f>B170</f>
        <v/>
      </c>
      <c r="D170" s="140" t="inlineStr">
        <is>
          <t>TRM</t>
        </is>
      </c>
      <c r="E170" s="18" t="inlineStr">
        <is>
          <t>はまゆう</t>
        </is>
      </c>
      <c r="F170" s="39" t="inlineStr">
        <is>
          <t>たかとり</t>
        </is>
      </c>
      <c r="G170" s="41" t="inlineStr">
        <is>
          <t>2-0</t>
        </is>
      </c>
      <c r="H170" s="40">
        <f>IF(G170="0-1","×",IF(G170="1-1","△",IF(G170="1-0","〇",IF(G170="2-0","〇",IF(G170="2-2","△",IF(G170="2-1","〇",IF(G170="0-0","△",IF(G170="3-0","○",IF(G170="4-0","○",IF(G170="4-1","○",IF(G170="5-1","○",IF(G170="5-2","○",IF(G170="3-1","○",IF(G170="3-3","△",IF(G170="5-4","○",IF(G170="10-0","○",IF(G170="6-0","○",IF(G170="7-0","○","×"))))))))))))))))))</f>
        <v/>
      </c>
      <c r="I170" s="62" t="n"/>
    </row>
    <row r="171" outlineLevel="1" customFormat="1" s="1">
      <c r="B171" s="46" t="n"/>
      <c r="C171" s="144" t="n"/>
      <c r="D171" s="140" t="n"/>
      <c r="E171" s="18" t="n"/>
      <c r="F171" s="33" t="inlineStr">
        <is>
          <t>ALL</t>
        </is>
      </c>
      <c r="G171" s="35" t="inlineStr">
        <is>
          <t>1-1</t>
        </is>
      </c>
      <c r="H171" s="34">
        <f>IF(G171="0-1","×",IF(G171="1-1","△",IF(G171="1-0","〇",IF(G171="2-0","〇",IF(G171="2-2","△",IF(G171="2-1","〇",IF(G171="0-0","△",IF(G171="3-0","○",IF(G171="4-0","○",IF(G171="4-1","○",IF(G171="5-1","○",IF(G171="5-2","○",IF(G171="3-1","○",IF(G171="3-3","△",IF(G171="5-4","○",IF(G171="10-0","○",IF(G171="6-0","○","×")))))))))))))))))</f>
        <v/>
      </c>
      <c r="I171" s="56" t="n"/>
    </row>
    <row r="172" outlineLevel="1" customFormat="1" s="1">
      <c r="B172" s="46" t="n"/>
      <c r="C172" s="144" t="n"/>
      <c r="D172" s="140" t="n"/>
      <c r="E172" s="18" t="n"/>
      <c r="F172" s="33" t="inlineStr">
        <is>
          <t>たかとり</t>
        </is>
      </c>
      <c r="G172" s="41" t="inlineStr">
        <is>
          <t>2-0</t>
        </is>
      </c>
      <c r="H172" s="40">
        <f>IF(G172="0-1","×",IF(G172="1-1","△",IF(G172="1-0","〇",IF(G172="2-0","〇",IF(G172="2-2","△",IF(G172="2-1","〇",IF(G172="0-0","△",IF(G172="3-0","○",IF(G172="4-0","○",IF(G172="4-1","○",IF(G172="5-1","○",IF(G172="5-2","○",IF(G172="3-1","○",IF(G172="3-3","△",IF(G172="5-4","○",IF(G172="10-0","○",IF(G172="6-0","○",IF(G172="7-0","○","×"))))))))))))))))))</f>
        <v/>
      </c>
      <c r="I172" s="62" t="n"/>
      <c r="L172" s="6" t="n"/>
    </row>
    <row r="173" outlineLevel="1" customFormat="1" s="1">
      <c r="B173" s="46" t="n"/>
      <c r="C173" s="144" t="n"/>
      <c r="D173" s="140" t="n"/>
      <c r="E173" s="18" t="n"/>
      <c r="F173" s="33" t="inlineStr">
        <is>
          <t>ALL</t>
        </is>
      </c>
      <c r="G173" s="35" t="inlineStr">
        <is>
          <t>2-0</t>
        </is>
      </c>
      <c r="H173" s="40">
        <f>IF(G173="0-1","×",IF(G173="1-1","△",IF(G173="1-0","〇",IF(G173="2-0","〇",IF(G173="2-2","△",IF(G173="2-1","〇",IF(G173="0-0","△",IF(G173="3-0","○",IF(G173="4-0","○",IF(G173="4-1","○",IF(G173="5-1","○",IF(G173="5-2","○",IF(G173="3-1","○",IF(G173="3-3","△",IF(G173="5-4","○",IF(G173="10-0","○",IF(G173="6-0","○",IF(G173="7-0","○","×"))))))))))))))))))</f>
        <v/>
      </c>
      <c r="I173" s="62" t="n"/>
      <c r="L173" s="6" t="n"/>
    </row>
    <row r="174" outlineLevel="1" customFormat="1" s="1">
      <c r="B174" s="46" t="n"/>
      <c r="C174" s="144" t="n"/>
      <c r="D174" s="140" t="n"/>
      <c r="E174" s="18" t="n"/>
      <c r="F174" s="33" t="inlineStr">
        <is>
          <t>たかとり</t>
        </is>
      </c>
      <c r="G174" s="35" t="inlineStr">
        <is>
          <t>4-0</t>
        </is>
      </c>
      <c r="H174" s="34">
        <f>IF(G174="0-1","×",IF(G174="1-1","△",IF(G174="1-0","〇",IF(G174="2-0","〇",IF(G174="2-2","△",IF(G174="2-1","〇",IF(G174="0-0","△",IF(G174="3-0","○",IF(G174="4-0","○",IF(G174="4-1","○",IF(G174="5-1","○",IF(G174="5-2","○",IF(G174="3-1","○",IF(G174="3-3","△",IF(G174="5-4","○",IF(G174="10-0","○",IF(G174="6-0","○","×")))))))))))))))))</f>
        <v/>
      </c>
      <c r="I174" s="56" t="n"/>
      <c r="L174" s="6" t="n"/>
    </row>
    <row r="175" outlineLevel="1" customFormat="1" s="1">
      <c r="B175" s="49" t="n"/>
      <c r="C175" s="146" t="n"/>
      <c r="D175" s="50" t="n"/>
      <c r="E175" s="19" t="n"/>
      <c r="F175" s="36" t="inlineStr">
        <is>
          <t>ALL</t>
        </is>
      </c>
      <c r="G175" s="38" t="inlineStr">
        <is>
          <t>1-0</t>
        </is>
      </c>
      <c r="H175" s="37">
        <f>IF(G175="0-1","×",IF(G175="1-1","△",IF(G175="1-0","〇",IF(G175="2-0","〇",IF(G175="2-2","△",IF(G175="2-1","〇",IF(G175="0-0","△",IF(G175="3-0","○",IF(G175="4-0","○",IF(G175="4-1","○",IF(G175="5-1","○",IF(G175="5-2","○",IF(G175="3-1","○",IF(G175="3-3","△",IF(G175="5-4","○",IF(G175="10-0","○",IF(G175="6-0","○","×")))))))))))))))))</f>
        <v/>
      </c>
      <c r="I175" s="58" t="n"/>
      <c r="L175" s="6" t="n"/>
    </row>
    <row r="176" outlineLevel="1" customFormat="1" s="1">
      <c r="B176" s="46" t="n">
        <v>45049</v>
      </c>
      <c r="C176" s="144">
        <f>B176</f>
        <v/>
      </c>
      <c r="D176" s="140" t="inlineStr">
        <is>
          <t>かわせみカップ</t>
        </is>
      </c>
      <c r="E176" s="18" t="inlineStr">
        <is>
          <t>愛川町三増公園陸上競技場</t>
        </is>
      </c>
      <c r="F176" s="39" t="inlineStr">
        <is>
          <t>鶴が台</t>
        </is>
      </c>
      <c r="G176" s="41" t="inlineStr">
        <is>
          <t>1-1</t>
        </is>
      </c>
      <c r="H176" s="40">
        <f>IF(G176="0-1","×",IF(G176="1-1","△",IF(G176="1-0","〇",IF(G176="2-0","〇",IF(G176="2-2","△",IF(G176="2-1","〇",IF(G176="0-0","△",IF(G176="3-0","○",IF(G176="4-0","○",IF(G176="4-1","○",IF(G176="5-1","○",IF(G176="5-2","○",IF(G176="3-1","○",IF(G176="3-3","△",IF(G176="5-4","○",IF(G176="10-0","○",IF(G176="6-0","○",IF(G176="7-0","○","×"))))))))))))))))))</f>
        <v/>
      </c>
      <c r="I176" s="62" t="n"/>
      <c r="L176" s="6" t="n"/>
    </row>
    <row r="177" outlineLevel="1" customFormat="1" s="1">
      <c r="B177" s="46" t="n"/>
      <c r="C177" s="144" t="n"/>
      <c r="D177" s="140" t="n"/>
      <c r="E177" s="18" t="n"/>
      <c r="F177" s="33" t="inlineStr">
        <is>
          <t>鵠沼</t>
        </is>
      </c>
      <c r="G177" s="35" t="inlineStr">
        <is>
          <t>2-2</t>
        </is>
      </c>
      <c r="H177" s="34">
        <f>IF(G177="0-1","×",IF(G177="1-1","△",IF(G177="1-0","〇",IF(G177="2-0","〇",IF(G177="2-2","△",IF(G177="2-1","〇",IF(G177="0-0","△",IF(G177="3-0","○",IF(G177="4-0","○",IF(G177="4-1","○",IF(G177="5-1","○",IF(G177="5-2","○",IF(G177="3-1","○",IF(G177="3-3","△",IF(G177="5-4","○",IF(G177="10-0","○",IF(G177="6-0","○","×")))))))))))))))))</f>
        <v/>
      </c>
      <c r="I177" s="56" t="n"/>
      <c r="L177" s="6" t="n"/>
    </row>
    <row r="178" outlineLevel="1" customFormat="1" s="1">
      <c r="B178" s="46" t="n"/>
      <c r="C178" s="144" t="n"/>
      <c r="D178" s="140" t="n"/>
      <c r="E178" s="18" t="n"/>
      <c r="F178" s="33" t="inlineStr">
        <is>
          <t>琉ベント</t>
        </is>
      </c>
      <c r="G178" s="35" t="inlineStr">
        <is>
          <t>1-3</t>
        </is>
      </c>
      <c r="H178" s="34">
        <f>IF(G178="0-1","×",IF(G178="1-1","△",IF(G178="1-0","〇",IF(G178="2-0","〇",IF(G178="2-2","△",IF(G178="2-1","〇",IF(G178="0-0","△",IF(G178="3-0","○",IF(G178="4-0","○",IF(G178="4-1","○",IF(G178="5-1","○",IF(G178="5-2","○",IF(G178="3-1","○",IF(G178="3-3","△",IF(G178="5-4","○",IF(G178="10-0","○",IF(G178="6-0","○","×")))))))))))))))))</f>
        <v/>
      </c>
      <c r="I178" s="56" t="n"/>
      <c r="L178" s="6" t="n"/>
    </row>
    <row r="179" outlineLevel="1" customFormat="1" s="1">
      <c r="B179" s="49" t="n"/>
      <c r="C179" s="146" t="n"/>
      <c r="D179" s="50" t="n"/>
      <c r="E179" s="19" t="n"/>
      <c r="F179" s="36" t="inlineStr">
        <is>
          <t>鵠沼</t>
        </is>
      </c>
      <c r="G179" s="38" t="inlineStr">
        <is>
          <t>2-1</t>
        </is>
      </c>
      <c r="H179" s="37">
        <f>IF(G179="0-1","×",IF(G179="1-1","△",IF(G179="1-0","〇",IF(G179="2-0","〇",IF(G179="2-2","△",IF(G179="2-1","〇",IF(G179="0-0","△",IF(G179="3-0","○",IF(G179="4-0","○",IF(G179="4-1","○",IF(G179="5-1","○",IF(G179="5-2","○",IF(G179="3-1","○",IF(G179="3-3","△",IF(G179="5-4","○",IF(G179="10-0","○",IF(G179="6-0","○","×")))))))))))))))))</f>
        <v/>
      </c>
      <c r="I179" s="58" t="n"/>
      <c r="L179" s="6" t="n"/>
    </row>
    <row r="180" outlineLevel="1" customFormat="1" s="1">
      <c r="B180" s="46" t="n">
        <v>45049</v>
      </c>
      <c r="C180" s="144">
        <f>B180</f>
        <v/>
      </c>
      <c r="D180" s="140" t="inlineStr">
        <is>
          <t>かわせみカップ</t>
        </is>
      </c>
      <c r="E180" s="18" t="inlineStr">
        <is>
          <t>愛川町三増公園陸上競技場</t>
        </is>
      </c>
      <c r="F180" s="39" t="inlineStr">
        <is>
          <t>上溝FC</t>
        </is>
      </c>
      <c r="G180" s="41" t="inlineStr">
        <is>
          <t>3-1</t>
        </is>
      </c>
      <c r="H180" s="40">
        <f>IF(G180="0-1","×",IF(G180="1-1","△",IF(G180="1-0","〇",IF(G180="2-0","〇",IF(G180="2-2","△",IF(G180="2-1","〇",IF(G180="0-0","△",IF(G180="3-0","○",IF(G180="4-0","○",IF(G180="4-1","○",IF(G180="5-1","○",IF(G180="5-2","○",IF(G180="3-1","○",IF(G180="3-3","△",IF(G180="5-4","○",IF(G180="10-0","○",IF(G180="6-0","○",IF(G180="7-0","○","×"))))))))))))))))))</f>
        <v/>
      </c>
      <c r="I180" s="62" t="n"/>
      <c r="L180" s="6" t="n"/>
    </row>
    <row r="181" outlineLevel="1" customFormat="1" s="1">
      <c r="B181" s="46" t="n"/>
      <c r="C181" s="144" t="n"/>
      <c r="D181" s="140" t="n"/>
      <c r="E181" s="18" t="n"/>
      <c r="F181" s="33" t="inlineStr">
        <is>
          <t>横浜すみれ</t>
        </is>
      </c>
      <c r="G181" s="35" t="inlineStr">
        <is>
          <t>0-3</t>
        </is>
      </c>
      <c r="H181" s="34">
        <f>IF(G181="0-1","×",IF(G181="1-1","△",IF(G181="1-0","〇",IF(G181="2-0","〇",IF(G181="2-2","△",IF(G181="2-1","〇",IF(G181="0-0","△",IF(G181="3-0","○",IF(G181="4-0","○",IF(G181="4-1","○",IF(G181="5-1","○",IF(G181="5-2","○",IF(G181="3-1","○",IF(G181="3-3","△",IF(G181="5-4","○",IF(G181="10-0","○",IF(G181="6-0","○","×")))))))))))))))))</f>
        <v/>
      </c>
      <c r="I181" s="56" t="n"/>
      <c r="L181" s="6" t="n"/>
    </row>
    <row r="182" outlineLevel="1" customFormat="1" s="1">
      <c r="B182" s="46" t="n"/>
      <c r="C182" s="144" t="n"/>
      <c r="D182" s="140" t="n"/>
      <c r="E182" s="18" t="n"/>
      <c r="F182" s="33" t="inlineStr">
        <is>
          <t>FCレガーレ</t>
        </is>
      </c>
      <c r="G182" s="35" t="inlineStr">
        <is>
          <t>1-0</t>
        </is>
      </c>
      <c r="H182" s="34">
        <f>IF(G182="0-1","×",IF(G182="1-1","△",IF(G182="1-0","〇",IF(G182="2-0","〇",IF(G182="2-2","△",IF(G182="2-1","〇",IF(G182="0-0","△",IF(G182="3-0","○",IF(G182="4-0","○",IF(G182="4-1","○",IF(G182="5-1","○",IF(G182="5-2","○",IF(G182="3-1","○",IF(G182="3-3","△",IF(G182="5-4","○",IF(G182="10-0","○",IF(G182="6-0","○","×")))))))))))))))))</f>
        <v/>
      </c>
      <c r="I182" s="56" t="n"/>
      <c r="L182" s="6" t="n"/>
    </row>
    <row r="183" outlineLevel="1" customFormat="1" s="1">
      <c r="B183" s="49" t="n"/>
      <c r="C183" s="146" t="n"/>
      <c r="D183" s="50" t="n"/>
      <c r="E183" s="19" t="n"/>
      <c r="F183" s="36" t="inlineStr">
        <is>
          <t>ハマリオ</t>
        </is>
      </c>
      <c r="G183" s="38" t="inlineStr">
        <is>
          <t>2-1</t>
        </is>
      </c>
      <c r="H183" s="37">
        <f>IF(G183="0-1","×",IF(G183="1-1","△",IF(G183="1-0","〇",IF(G183="2-0","〇",IF(G183="2-2","△",IF(G183="2-1","〇",IF(G183="0-0","△",IF(G183="3-0","○",IF(G183="4-0","○",IF(G183="4-1","○",IF(G183="5-1","○",IF(G183="5-2","○",IF(G183="3-1","○",IF(G183="3-3","△",IF(G183="5-4","○",IF(G183="10-0","○",IF(G183="6-0","○","×")))))))))))))))))</f>
        <v/>
      </c>
      <c r="I183" s="58" t="n"/>
      <c r="L183" s="6" t="n"/>
    </row>
    <row r="184" outlineLevel="1" customFormat="1" s="1">
      <c r="B184" s="46" t="n">
        <v>45032</v>
      </c>
      <c r="C184" s="144">
        <f>B184</f>
        <v/>
      </c>
      <c r="D184" s="140" t="inlineStr">
        <is>
          <t>JFAリーグ</t>
        </is>
      </c>
      <c r="E184" s="18" t="inlineStr">
        <is>
          <t>明浜小学校</t>
        </is>
      </c>
      <c r="F184" s="39" t="inlineStr">
        <is>
          <t>石川</t>
        </is>
      </c>
      <c r="G184" s="41" t="inlineStr">
        <is>
          <t>0-2</t>
        </is>
      </c>
      <c r="H184" s="40">
        <f>IF(G184="0-1","×",IF(G184="1-1","△",IF(G184="1-0","〇",IF(G184="2-0","〇",IF(G184="2-2","△",IF(G184="2-1","〇",IF(G184="0-0","△",IF(G184="3-0","○",IF(G184="4-0","○",IF(G184="4-1","○",IF(G184="5-1","○",IF(G184="5-2","○",IF(G184="3-1","○",IF(G184="3-3","△",IF(G184="5-4","○",IF(G184="10-0","○",IF(G184="6-0","○",IF(G184="7-0","○","×"))))))))))))))))))</f>
        <v/>
      </c>
      <c r="I184" s="62" t="n"/>
      <c r="L184" s="6" t="n"/>
    </row>
    <row r="185" outlineLevel="1" customFormat="1" s="1">
      <c r="B185" s="46" t="n"/>
      <c r="C185" s="144" t="n"/>
      <c r="D185" s="140" t="n"/>
      <c r="E185" s="18" t="n"/>
      <c r="F185" s="33" t="inlineStr">
        <is>
          <t>レグルス</t>
        </is>
      </c>
      <c r="G185" s="35" t="inlineStr">
        <is>
          <t>2-0</t>
        </is>
      </c>
      <c r="H185" s="34">
        <f>IF(G185="0-1","×",IF(G185="1-1","△",IF(G185="1-0","〇",IF(G185="2-0","〇",IF(G185="2-2","△",IF(G185="2-1","〇",IF(G185="0-0","△",IF(G185="3-0","○",IF(G185="4-0","○",IF(G185="4-1","○",IF(G185="5-1","○",IF(G185="5-2","○",IF(G185="3-1","○",IF(G185="3-3","△",IF(G185="5-4","○",IF(G185="10-0","○",IF(G185="6-0","○","×")))))))))))))))))</f>
        <v/>
      </c>
      <c r="I185" s="56" t="n"/>
      <c r="L185" s="6" t="n"/>
    </row>
    <row r="186" outlineLevel="1" customFormat="1" s="1">
      <c r="B186" s="49" t="n"/>
      <c r="C186" s="146" t="n"/>
      <c r="D186" s="50" t="n"/>
      <c r="E186" s="19" t="n"/>
      <c r="F186" s="36" t="inlineStr">
        <is>
          <t>城北</t>
        </is>
      </c>
      <c r="G186" s="76" t="inlineStr">
        <is>
          <t>0-0</t>
        </is>
      </c>
      <c r="H186" s="75">
        <f>IF(G186="0-1","×",IF(G186="1-1","△",IF(G186="1-0","〇",IF(G186="2-0","〇",IF(G186="2-2","△",IF(G186="2-1","〇",IF(G186="0-0","△",IF(G186="3-0","○",IF(G186="4-0","○",IF(G186="4-1","○",IF(G186="5-1","○",IF(G186="5-2","○",IF(G186="3-1","○",IF(G186="3-3","△",IF(G186="5-4","○",IF(G186="10-0","○",IF(G186="6-0","○",IF(G186="7-0","○","×"))))))))))))))))))</f>
        <v/>
      </c>
      <c r="I186" s="77" t="inlineStr">
        <is>
          <t>TRM</t>
        </is>
      </c>
      <c r="L186" s="6" t="n"/>
    </row>
    <row r="187" outlineLevel="1" customFormat="1" s="1">
      <c r="B187" s="46" t="n">
        <v>45025</v>
      </c>
      <c r="C187" s="144">
        <f>B187</f>
        <v/>
      </c>
      <c r="D187" s="140" t="inlineStr">
        <is>
          <t>JFA</t>
        </is>
      </c>
      <c r="E187" s="18" t="inlineStr">
        <is>
          <t>岬陽小学校</t>
        </is>
      </c>
      <c r="F187" s="39" t="inlineStr">
        <is>
          <t>馬堀FCルンデ</t>
        </is>
      </c>
      <c r="G187" s="41" t="inlineStr">
        <is>
          <t>3-0</t>
        </is>
      </c>
      <c r="H187" s="40">
        <f>IF(G187="0-1","×",IF(G187="1-1","△",IF(G187="1-0","〇",IF(G187="2-0","〇",IF(G187="2-2","△",IF(G187="2-1","〇",IF(G187="0-0","△",IF(G187="3-0","○",IF(G187="4-0","○",IF(G187="4-1","○",IF(G187="5-1","○",IF(G187="5-2","○",IF(G187="3-1","○",IF(G187="3-3","△",IF(G187="5-4","○",IF(G187="10-0","○",IF(G187="6-0","○",IF(G187="7-0","○","×"))))))))))))))))))</f>
        <v/>
      </c>
      <c r="I187" s="62" t="n"/>
      <c r="L187" s="6" t="n"/>
    </row>
    <row r="188" outlineLevel="1" customFormat="1" s="1">
      <c r="B188" s="49" t="n"/>
      <c r="C188" s="146" t="n"/>
      <c r="D188" s="50" t="n"/>
      <c r="E188" s="19" t="n"/>
      <c r="F188" s="36" t="inlineStr">
        <is>
          <t>六会湘南台</t>
        </is>
      </c>
      <c r="G188" s="38" t="inlineStr">
        <is>
          <t>0-0</t>
        </is>
      </c>
      <c r="H188" s="37">
        <f>IF(G188="0-1","×",IF(G188="1-1","△",IF(G188="1-0","〇",IF(G188="2-0","〇",IF(G188="2-2","△",IF(G188="2-1","〇",IF(G188="0-0","△",IF(G188="3-0","○",IF(G188="4-0","○",IF(G188="4-1","○",IF(G188="5-1","○",IF(G188="5-2","○",IF(G188="3-1","○",IF(G188="3-3","△",IF(G188="5-4","○",IF(G188="10-0","○",IF(G188="6-0","○","×")))))))))))))))))</f>
        <v/>
      </c>
      <c r="I188" s="58" t="n"/>
      <c r="L188" s="6" t="n"/>
    </row>
    <row r="189" outlineLevel="1" customFormat="1" s="1">
      <c r="B189" s="46" t="n">
        <v>45024</v>
      </c>
      <c r="C189" s="144">
        <f>B189</f>
        <v/>
      </c>
      <c r="D189" s="140" t="inlineStr">
        <is>
          <t>TRM</t>
        </is>
      </c>
      <c r="E189" s="18" t="inlineStr">
        <is>
          <t>明浜小学校</t>
        </is>
      </c>
      <c r="F189" s="39" t="inlineStr">
        <is>
          <t>佐野ベアーズ</t>
        </is>
      </c>
      <c r="G189" s="41" t="inlineStr">
        <is>
          <t>0-1</t>
        </is>
      </c>
      <c r="H189" s="40">
        <f>IF(G189="0-1","×",IF(G189="1-1","△",IF(G189="1-0","〇",IF(G189="2-0","〇",IF(G189="2-2","△",IF(G189="2-1","〇",IF(G189="0-0","△",IF(G189="3-0","○",IF(G189="4-0","○",IF(G189="4-1","○",IF(G189="5-1","○",IF(G189="5-2","○",IF(G189="3-1","○",IF(G189="3-3","△",IF(G189="5-4","○",IF(G189="10-0","○",IF(G189="6-0","○",IF(G189="7-0","○","×"))))))))))))))))))</f>
        <v/>
      </c>
      <c r="I189" s="62" t="n"/>
      <c r="L189" s="6" t="n"/>
    </row>
    <row r="190" outlineLevel="1" customFormat="1" s="1">
      <c r="B190" s="46" t="n"/>
      <c r="C190" s="144" t="n"/>
      <c r="D190" s="140" t="n"/>
      <c r="E190" s="18" t="n"/>
      <c r="F190" s="33" t="inlineStr">
        <is>
          <t>佐野ベアーズ</t>
        </is>
      </c>
      <c r="G190" s="35" t="inlineStr">
        <is>
          <t>0-0</t>
        </is>
      </c>
      <c r="H190" s="34">
        <f>IF(G190="0-1","×",IF(G190="1-1","△",IF(G190="1-0","〇",IF(G190="2-0","〇",IF(G190="2-2","△",IF(G190="2-1","〇",IF(G190="0-0","△",IF(G190="3-0","○",IF(G190="4-0","○",IF(G190="4-1","○",IF(G190="5-1","○",IF(G190="5-2","○",IF(G190="3-1","○",IF(G190="3-3","△",IF(G190="5-4","○",IF(G190="10-0","○",IF(G190="6-0","○","×")))))))))))))))))</f>
        <v/>
      </c>
      <c r="I190" s="56" t="n"/>
      <c r="L190" s="6" t="n"/>
    </row>
    <row r="191" outlineLevel="1" customFormat="1" s="1">
      <c r="B191" s="46" t="n"/>
      <c r="C191" s="144" t="n"/>
      <c r="D191" s="140" t="n"/>
      <c r="E191" s="18" t="n"/>
      <c r="F191" s="33" t="inlineStr">
        <is>
          <t>佐野ベアーズ</t>
        </is>
      </c>
      <c r="G191" s="41" t="inlineStr">
        <is>
          <t>0-1</t>
        </is>
      </c>
      <c r="H191" s="40">
        <f>IF(G191="0-1","×",IF(G191="1-1","△",IF(G191="1-0","〇",IF(G191="2-0","〇",IF(G191="2-2","△",IF(G191="2-1","〇",IF(G191="0-0","△",IF(G191="3-0","○",IF(G191="4-0","○",IF(G191="4-1","○",IF(G191="5-1","○",IF(G191="5-2","○",IF(G191="3-1","○",IF(G191="3-3","△",IF(G191="5-4","○",IF(G191="10-0","○",IF(G191="6-0","○",IF(G191="7-0","○","×"))))))))))))))))))</f>
        <v/>
      </c>
      <c r="I191" s="62" t="n"/>
      <c r="L191" s="6" t="n"/>
    </row>
    <row r="192" outlineLevel="1" customFormat="1" s="1">
      <c r="B192" s="49" t="n"/>
      <c r="C192" s="146" t="n"/>
      <c r="D192" s="50" t="n"/>
      <c r="E192" s="19" t="n"/>
      <c r="F192" s="36" t="inlineStr">
        <is>
          <t>佐野ベアーズ</t>
        </is>
      </c>
      <c r="G192" s="38" t="inlineStr">
        <is>
          <t>1-0</t>
        </is>
      </c>
      <c r="H192" s="75">
        <f>IF(G192="0-1","×",IF(G192="1-1","△",IF(G192="1-0","〇",IF(G192="2-0","〇",IF(G192="2-2","△",IF(G192="2-1","〇",IF(G192="0-0","△",IF(G192="3-0","○",IF(G192="4-0","○",IF(G192="4-1","○",IF(G192="5-1","○",IF(G192="5-2","○",IF(G192="3-1","○",IF(G192="3-3","△",IF(G192="5-4","○",IF(G192="10-0","○",IF(G192="6-0","○",IF(G192="7-0","○","×"))))))))))))))))))</f>
        <v/>
      </c>
      <c r="I192" s="77" t="n"/>
      <c r="L192" s="6" t="n"/>
    </row>
    <row r="193" outlineLevel="1" customFormat="1" s="1">
      <c r="B193" s="46" t="n">
        <v>45018</v>
      </c>
      <c r="C193" s="144">
        <f>B193</f>
        <v/>
      </c>
      <c r="D193" s="140" t="inlineStr">
        <is>
          <t>明浜カップ</t>
        </is>
      </c>
      <c r="E193" s="18" t="inlineStr">
        <is>
          <t>はまゆう</t>
        </is>
      </c>
      <c r="F193" s="39" t="inlineStr">
        <is>
          <t>武山</t>
        </is>
      </c>
      <c r="G193" s="41" t="inlineStr">
        <is>
          <t>3-0</t>
        </is>
      </c>
      <c r="H193" s="40">
        <f>IF(G193="0-1","×",IF(G193="1-1","△",IF(G193="1-0","〇",IF(G193="2-0","〇",IF(G193="2-2","△",IF(G193="2-1","〇",IF(G193="0-0","△",IF(G193="3-0","○",IF(G193="4-0","○",IF(G193="4-1","○",IF(G193="5-1","○",IF(G193="5-2","○",IF(G193="3-1","○",IF(G193="3-3","△",IF(G193="5-4","○",IF(G193="10-0","○",IF(G193="6-0","○",IF(G193="7-0","○","×"))))))))))))))))))</f>
        <v/>
      </c>
      <c r="I193" s="62" t="n"/>
      <c r="L193" s="6" t="n"/>
    </row>
    <row r="194" outlineLevel="1" customFormat="1" s="1">
      <c r="B194" s="46" t="n"/>
      <c r="C194" s="144" t="n"/>
      <c r="D194" s="140" t="n"/>
      <c r="E194" s="18" t="n"/>
      <c r="F194" s="33" t="inlineStr">
        <is>
          <t>船越FC</t>
        </is>
      </c>
      <c r="G194" s="35" t="inlineStr">
        <is>
          <t>2-2</t>
        </is>
      </c>
      <c r="H194" s="34">
        <f>IF(G194="0-1","×",IF(G194="1-1","△",IF(G194="1-0","〇",IF(G194="2-0","〇",IF(G194="2-2","△",IF(G194="2-1","〇",IF(G194="0-0","△",IF(G194="3-0","○",IF(G194="4-0","○",IF(G194="4-1","○",IF(G194="5-1","○",IF(G194="5-2","○",IF(G194="3-1","○",IF(G194="3-3","△",IF(G194="5-4","○",IF(G194="10-0","○",IF(G194="6-0","○","×")))))))))))))))))</f>
        <v/>
      </c>
      <c r="I194" s="56" t="n"/>
      <c r="L194" s="6" t="n"/>
    </row>
    <row r="195" outlineLevel="1" customFormat="1" s="1">
      <c r="B195" s="46" t="n"/>
      <c r="C195" s="144" t="n"/>
      <c r="D195" s="140" t="n"/>
      <c r="E195" s="18" t="n"/>
      <c r="F195" s="33" t="inlineStr">
        <is>
          <t>野庭</t>
        </is>
      </c>
      <c r="G195" s="41" t="inlineStr">
        <is>
          <t>0-1</t>
        </is>
      </c>
      <c r="H195" s="40">
        <f>IF(G195="0-1","×",IF(G195="1-1","△",IF(G195="1-0","〇",IF(G195="2-0","〇",IF(G195="2-2","△",IF(G195="2-1","〇",IF(G195="0-0","△",IF(G195="3-0","○",IF(G195="4-0","○",IF(G195="4-1","○",IF(G195="5-1","○",IF(G195="5-2","○",IF(G195="3-1","○",IF(G195="3-3","△",IF(G195="5-4","○",IF(G195="10-0","○",IF(G195="6-0","○",IF(G195="7-0","○","×"))))))))))))))))))</f>
        <v/>
      </c>
      <c r="I195" s="62" t="n"/>
      <c r="L195" s="6" t="n"/>
    </row>
    <row r="196" outlineLevel="1" customFormat="1" s="1">
      <c r="B196" s="46" t="n"/>
      <c r="C196" s="144" t="n"/>
      <c r="D196" s="140" t="n"/>
      <c r="E196" s="18" t="n"/>
      <c r="F196" s="33" t="inlineStr">
        <is>
          <t>SFAT ISEHARA SC</t>
        </is>
      </c>
      <c r="G196" s="35" t="inlineStr">
        <is>
          <t>0-3</t>
        </is>
      </c>
      <c r="H196" s="40">
        <f>IF(G196="0-1","×",IF(G196="1-1","△",IF(G196="1-0","〇",IF(G196="2-0","〇",IF(G196="2-2","△",IF(G196="2-1","〇",IF(G196="0-0","△",IF(G196="3-0","○",IF(G196="4-0","○",IF(G196="4-1","○",IF(G196="5-1","○",IF(G196="5-2","○",IF(G196="3-1","○",IF(G196="3-3","△",IF(G196="5-4","○",IF(G196="10-0","○",IF(G196="6-0","○",IF(G196="7-0","○","×"))))))))))))))))))</f>
        <v/>
      </c>
      <c r="I196" s="62" t="n"/>
      <c r="L196" s="6" t="n"/>
    </row>
    <row r="197" outlineLevel="1" customFormat="1" s="1">
      <c r="B197" s="46" t="n"/>
      <c r="C197" s="144" t="n"/>
      <c r="D197" s="140" t="n"/>
      <c r="E197" s="18" t="n"/>
      <c r="F197" s="33" t="inlineStr">
        <is>
          <t>中野島FC</t>
        </is>
      </c>
      <c r="G197" s="35" t="inlineStr">
        <is>
          <t>0-0</t>
        </is>
      </c>
      <c r="H197" s="34">
        <f>IF(G197="0-1","×",IF(G197="1-1","△",IF(G197="1-0","〇",IF(G197="2-0","〇",IF(G197="2-2","△",IF(G197="2-1","〇",IF(G197="0-0","△",IF(G197="3-0","○",IF(G197="4-0","○",IF(G197="4-1","○",IF(G197="5-1","○",IF(G197="5-2","○",IF(G197="3-1","○",IF(G197="3-3","△",IF(G197="5-4","○",IF(G197="10-0","○",IF(G197="6-0","○","×")))))))))))))))))</f>
        <v/>
      </c>
      <c r="I197" s="56" t="n"/>
      <c r="L197" s="6" t="n"/>
    </row>
    <row r="198" outlineLevel="1" customFormat="1" s="1">
      <c r="B198" s="49" t="n"/>
      <c r="C198" s="146" t="n"/>
      <c r="D198" s="50" t="n"/>
      <c r="E198" s="19" t="n"/>
      <c r="F198" s="36" t="inlineStr">
        <is>
          <t>葉山JGK</t>
        </is>
      </c>
      <c r="G198" s="38" t="inlineStr">
        <is>
          <t>7-1</t>
        </is>
      </c>
      <c r="H198" s="37" t="inlineStr">
        <is>
          <t>〇</t>
        </is>
      </c>
      <c r="I198" s="58" t="n"/>
      <c r="L198" s="6" t="n"/>
    </row>
    <row r="199" outlineLevel="1" customFormat="1" s="1">
      <c r="B199" s="46" t="n">
        <v>45017</v>
      </c>
      <c r="C199" s="144">
        <f>B199</f>
        <v/>
      </c>
      <c r="D199" s="140" t="inlineStr">
        <is>
          <t>TRM</t>
        </is>
      </c>
      <c r="E199" s="18" t="inlineStr">
        <is>
          <t>小坂小学校</t>
        </is>
      </c>
      <c r="F199" s="39" t="inlineStr">
        <is>
          <t>小坂</t>
        </is>
      </c>
      <c r="G199" s="41" t="inlineStr">
        <is>
          <t>1-0</t>
        </is>
      </c>
      <c r="H199" s="40">
        <f>IF(G199="0-1","×",IF(G199="1-1","△",IF(G199="1-0","〇",IF(G199="2-0","〇",IF(G199="2-2","△",IF(G199="2-1","〇",IF(G199="0-0","△",IF(G199="3-0","○",IF(G199="4-0","○",IF(G199="4-1","○",IF(G199="5-1","○",IF(G199="5-2","○",IF(G199="3-1","○",IF(G199="3-3","△",IF(G199="5-4","○",IF(G199="10-0","○",IF(G199="6-0","○",IF(G199="7-0","○","×"))))))))))))))))))</f>
        <v/>
      </c>
      <c r="I199" s="62" t="n"/>
      <c r="L199" s="6" t="n"/>
    </row>
    <row r="200" outlineLevel="1" customFormat="1" s="1">
      <c r="B200" s="46" t="n"/>
      <c r="C200" s="144" t="n"/>
      <c r="D200" s="140" t="n"/>
      <c r="E200" s="18" t="n"/>
      <c r="F200" s="33" t="inlineStr">
        <is>
          <t>小坂</t>
        </is>
      </c>
      <c r="G200" s="35" t="inlineStr">
        <is>
          <t>2-0</t>
        </is>
      </c>
      <c r="H200" s="34">
        <f>IF(G200="0-1","×",IF(G200="1-1","△",IF(G200="1-0","〇",IF(G200="2-0","〇",IF(G200="2-2","△",IF(G200="2-1","〇",IF(G200="0-0","△",IF(G200="3-0","○",IF(G200="4-0","○",IF(G200="4-1","○",IF(G200="5-1","○",IF(G200="5-2","○",IF(G200="3-1","○",IF(G200="3-3","△",IF(G200="5-4","○",IF(G200="10-0","○",IF(G200="6-0","○","×")))))))))))))))))</f>
        <v/>
      </c>
      <c r="I200" s="56" t="n"/>
      <c r="L200" s="6" t="n"/>
    </row>
    <row r="201" outlineLevel="1" customFormat="1" s="1">
      <c r="B201" s="46" t="n"/>
      <c r="C201" s="144" t="n"/>
      <c r="D201" s="140" t="n"/>
      <c r="E201" s="18" t="n"/>
      <c r="F201" s="33" t="inlineStr">
        <is>
          <t>サンダース</t>
        </is>
      </c>
      <c r="G201" s="41" t="inlineStr">
        <is>
          <t>5-0</t>
        </is>
      </c>
      <c r="H201" s="40">
        <f>IF(G201="0-1","×",IF(G201="1-1","△",IF(G201="1-0","〇",IF(G201="2-0","〇",IF(G201="2-2","△",IF(G201="2-1","〇",IF(G201="0-0","△",IF(G201="3-0","○",IF(G201="4-0","○",IF(G201="4-1","○",IF(G201="5-1","○",IF(G201="5-2","○",IF(G201="3-1","○",IF(G201="3-3","△",IF(G201="5-4","○",IF(G201="10-0","○",IF(G201="6-0","○",IF(G201="7-0","○","×"))))))))))))))))))</f>
        <v/>
      </c>
      <c r="I201" s="62" t="n"/>
      <c r="L201" s="6" t="n"/>
    </row>
    <row r="202" outlineLevel="1" customFormat="1" s="1">
      <c r="B202" s="46" t="n"/>
      <c r="C202" s="144" t="n"/>
      <c r="D202" s="140" t="n"/>
      <c r="E202" s="18" t="n"/>
      <c r="F202" s="33" t="inlineStr">
        <is>
          <t>小坂</t>
        </is>
      </c>
      <c r="G202" s="35" t="inlineStr">
        <is>
          <t>0-0</t>
        </is>
      </c>
      <c r="H202" s="40">
        <f>IF(G202="0-1","×",IF(G202="1-1","△",IF(G202="1-0","〇",IF(G202="2-0","〇",IF(G202="2-2","△",IF(G202="2-1","〇",IF(G202="0-0","△",IF(G202="3-0","○",IF(G202="4-0","○",IF(G202="4-1","○",IF(G202="5-1","○",IF(G202="5-2","○",IF(G202="3-1","○",IF(G202="3-3","△",IF(G202="5-4","○",IF(G202="10-0","○",IF(G202="6-0","○",IF(G202="7-0","○","×"))))))))))))))))))</f>
        <v/>
      </c>
      <c r="I202" s="62" t="n"/>
      <c r="L202" s="6" t="n"/>
    </row>
    <row r="203" outlineLevel="1" customFormat="1" s="1">
      <c r="B203" s="46" t="n"/>
      <c r="C203" s="144" t="n"/>
      <c r="D203" s="140" t="n"/>
      <c r="E203" s="18" t="n"/>
      <c r="F203" s="33" t="inlineStr">
        <is>
          <t>サンダース</t>
        </is>
      </c>
      <c r="G203" s="35" t="inlineStr">
        <is>
          <t>5-0</t>
        </is>
      </c>
      <c r="H203" s="34">
        <f>IF(G203="0-1","×",IF(G203="1-1","△",IF(G203="1-0","〇",IF(G203="2-0","〇",IF(G203="2-2","△",IF(G203="2-1","〇",IF(G203="0-0","△",IF(G203="3-0","○",IF(G203="4-0","○",IF(G203="4-1","○",IF(G203="5-1","○",IF(G203="5-2","○",IF(G203="3-1","○",IF(G203="3-3","△",IF(G203="5-4","○",IF(G203="10-0","○",IF(G203="6-0","○","×")))))))))))))))))</f>
        <v/>
      </c>
      <c r="I203" s="56" t="n"/>
      <c r="L203" s="6" t="n"/>
    </row>
    <row r="204" outlineLevel="1" customFormat="1" s="1">
      <c r="B204" s="46" t="n"/>
      <c r="C204" s="144" t="n"/>
      <c r="D204" s="140" t="n"/>
      <c r="E204" s="18" t="n"/>
      <c r="F204" s="33" t="inlineStr">
        <is>
          <t>小坂</t>
        </is>
      </c>
      <c r="G204" s="35" t="inlineStr">
        <is>
          <t>2-0</t>
        </is>
      </c>
      <c r="H204" s="34">
        <f>IF(G204="0-1","×",IF(G204="1-1","△",IF(G204="1-0","〇",IF(G204="2-0","〇",IF(G204="2-2","△",IF(G204="2-1","〇",IF(G204="0-0","△",IF(G204="3-0","○",IF(G204="4-0","○",IF(G204="4-1","○",IF(G204="5-1","○",IF(G204="5-2","○",IF(G204="3-1","○",IF(G204="3-3","△",IF(G204="5-4","○",IF(G204="10-0","○",IF(G204="6-0","○","×")))))))))))))))))</f>
        <v/>
      </c>
      <c r="I204" s="56" t="n"/>
      <c r="L204" s="6" t="n"/>
    </row>
    <row r="205" outlineLevel="1" customFormat="1" s="1">
      <c r="B205" s="46" t="n"/>
      <c r="C205" s="144" t="n"/>
      <c r="D205" s="140" t="n"/>
      <c r="E205" s="18" t="n"/>
      <c r="F205" s="33" t="inlineStr">
        <is>
          <t>サンダース</t>
        </is>
      </c>
      <c r="G205" s="41" t="inlineStr">
        <is>
          <t>2-0</t>
        </is>
      </c>
      <c r="H205" s="40">
        <f>IF(G205="0-1","×",IF(G205="1-1","△",IF(G205="1-0","〇",IF(G205="2-0","〇",IF(G205="2-2","△",IF(G205="2-1","〇",IF(G205="0-0","△",IF(G205="3-0","○",IF(G205="4-0","○",IF(G205="4-1","○",IF(G205="5-1","○",IF(G205="5-2","○",IF(G205="3-1","○",IF(G205="3-3","△",IF(G205="5-4","○",IF(G205="10-0","○",IF(G205="6-0","○",IF(G205="7-0","○","×"))))))))))))))))))</f>
        <v/>
      </c>
      <c r="I205" s="62" t="n"/>
      <c r="L205" s="6" t="n"/>
    </row>
    <row r="206" outlineLevel="1" customFormat="1" s="1">
      <c r="B206" s="49" t="n"/>
      <c r="C206" s="146" t="n"/>
      <c r="D206" s="50" t="n"/>
      <c r="E206" s="19" t="n"/>
      <c r="F206" s="36" t="inlineStr">
        <is>
          <t>小坂</t>
        </is>
      </c>
      <c r="G206" s="38" t="inlineStr">
        <is>
          <t>1-0</t>
        </is>
      </c>
      <c r="H206" s="75">
        <f>IF(G206="0-1","×",IF(G206="1-1","△",IF(G206="1-0","〇",IF(G206="2-0","〇",IF(G206="2-2","△",IF(G206="2-1","〇",IF(G206="0-0","△",IF(G206="3-0","○",IF(G206="4-0","○",IF(G206="4-1","○",IF(G206="5-1","○",IF(G206="5-2","○",IF(G206="3-1","○",IF(G206="3-3","△",IF(G206="5-4","○",IF(G206="10-0","○",IF(G206="6-0","○",IF(G206="7-0","○","×"))))))))))))))))))</f>
        <v/>
      </c>
      <c r="I206" s="77" t="n"/>
      <c r="L206" s="6" t="n"/>
    </row>
    <row r="207" outlineLevel="1" customFormat="1" s="1">
      <c r="B207" s="63" t="n">
        <v>44997</v>
      </c>
      <c r="C207" s="145">
        <f>B207</f>
        <v/>
      </c>
      <c r="D207" s="64" t="inlineStr">
        <is>
          <t>座間市招待杯</t>
        </is>
      </c>
      <c r="E207" s="25" t="inlineStr">
        <is>
          <t>相模川グラウンド</t>
        </is>
      </c>
      <c r="F207" s="30" t="inlineStr">
        <is>
          <t>ひばり</t>
        </is>
      </c>
      <c r="G207" s="32" t="inlineStr">
        <is>
          <t>5-0</t>
        </is>
      </c>
      <c r="H207" s="31">
        <f>IF(G207="0-1","×",IF(G207="1-1","△",IF(G207="1-0","〇",IF(G207="2-0","〇",IF(G207="2-2","△",IF(G207="2-1","〇",IF(G207="0-0","△",IF(G207="3-0","○",IF(G207="4-0","○",IF(G207="4-1","○",IF(G207="3-1","〇",IF(G207="5-0","〇",IF(G207="5-1","〇",IF(G207="7-0","〇",IF(G207="3-2","〇",IF(G207="8-0","〇",IF(G207="4-3","〇",IF(G207="3-2","〇","×"))))))))))))))))))</f>
        <v/>
      </c>
      <c r="I207" s="54" t="n"/>
      <c r="L207" s="6" t="n"/>
    </row>
    <row r="208" outlineLevel="1" customFormat="1" s="1">
      <c r="B208" s="46" t="n"/>
      <c r="C208" s="144" t="n"/>
      <c r="D208" s="140" t="n"/>
      <c r="E208" s="18" t="n"/>
      <c r="F208" s="33" t="inlineStr">
        <is>
          <t>シリウス</t>
        </is>
      </c>
      <c r="G208" s="41" t="inlineStr">
        <is>
          <t>4-0</t>
        </is>
      </c>
      <c r="H208" s="34">
        <f>IF(G208="0-1","×",IF(G208="1-1","△",IF(G208="1-0","〇",IF(G208="2-0","〇",IF(G208="2-2","△",IF(G208="2-1","〇",IF(G208="0-0","△",IF(G208="3-0","○",IF(G208="4-0","○",IF(G208="4-1","○",IF(G208="3-1","〇",IF(G208="5-0","〇",IF(G208="5-1","〇",IF(G208="7-0","〇",IF(G208="3-2","〇",IF(G208="8-0","〇",IF(G208="4-3","〇",IF(G208="3-2","〇","×"))))))))))))))))))</f>
        <v/>
      </c>
      <c r="I208" s="56" t="n"/>
      <c r="L208" s="6" t="n"/>
    </row>
    <row r="209" outlineLevel="1" customFormat="1" s="1">
      <c r="B209" s="46" t="n"/>
      <c r="C209" s="144" t="n"/>
      <c r="D209" s="140" t="n"/>
      <c r="E209" s="18" t="n"/>
      <c r="F209" s="33" t="inlineStr">
        <is>
          <t>小松原</t>
        </is>
      </c>
      <c r="G209" s="41" t="inlineStr">
        <is>
          <t>0-0</t>
        </is>
      </c>
      <c r="H209" s="34">
        <f>IF(G209="0-1","×",IF(G209="1-1","△",IF(G209="1-0","〇",IF(G209="2-0","〇",IF(G209="2-2","△",IF(G209="2-1","〇",IF(G209="0-0","△",IF(G209="3-0","○",IF(G209="4-0","○",IF(G209="4-1","○",IF(G209="3-1","〇",IF(G209="5-0","〇",IF(G209="5-1","〇",IF(G209="7-0","〇",IF(G209="3-2","〇",IF(G209="8-0","〇",IF(G209="4-3","〇",IF(G209="3-2","〇","×"))))))))))))))))))</f>
        <v/>
      </c>
      <c r="I209" s="56" t="inlineStr">
        <is>
          <t>PK3-0</t>
        </is>
      </c>
      <c r="L209" s="6" t="n"/>
    </row>
    <row r="210" outlineLevel="1" customFormat="1" s="1">
      <c r="B210" s="63" t="n">
        <v>44996</v>
      </c>
      <c r="C210" s="145">
        <f>B210</f>
        <v/>
      </c>
      <c r="D210" s="64" t="inlineStr">
        <is>
          <t>座間市招待杯</t>
        </is>
      </c>
      <c r="E210" s="25" t="inlineStr">
        <is>
          <t>相模川グラウンド</t>
        </is>
      </c>
      <c r="F210" s="30" t="inlineStr">
        <is>
          <t>座間</t>
        </is>
      </c>
      <c r="G210" s="32" t="inlineStr">
        <is>
          <t>1-0</t>
        </is>
      </c>
      <c r="H210" s="31">
        <f>IF(G210="0-1","×",IF(G210="1-1","△",IF(G210="1-0","〇",IF(G210="2-0","〇",IF(G210="2-2","△",IF(G210="2-1","〇",IF(G210="0-0","△",IF(G210="3-0","○",IF(G210="4-0","○",IF(G210="4-1","○",IF(G210="3-1","〇",IF(G210="5-0","〇",IF(G210="5-1","〇",IF(G210="7-0","〇",IF(G210="3-2","〇",IF(G210="8-0","〇",IF(G210="4-3","〇",IF(G210="3-2","〇","×"))))))))))))))))))</f>
        <v/>
      </c>
      <c r="I210" s="54" t="n"/>
      <c r="L210" s="6" t="n"/>
    </row>
    <row r="211" outlineLevel="1" customFormat="1" s="1">
      <c r="B211" s="46" t="n"/>
      <c r="C211" s="144" t="n"/>
      <c r="D211" s="140" t="n"/>
      <c r="E211" s="18" t="n"/>
      <c r="F211" s="33" t="inlineStr">
        <is>
          <t>草柳</t>
        </is>
      </c>
      <c r="G211" s="41" t="inlineStr">
        <is>
          <t>0-1</t>
        </is>
      </c>
      <c r="H211" s="34">
        <f>IF(G211="0-1","×",IF(G211="1-1","△",IF(G211="1-0","〇",IF(G211="2-0","〇",IF(G211="2-2","△",IF(G211="2-1","〇",IF(G211="0-0","△",IF(G211="3-0","○",IF(G211="4-0","○",IF(G211="4-1","○",IF(G211="3-1","〇",IF(G211="5-0","〇",IF(G211="5-1","〇",IF(G211="7-0","〇",IF(G211="3-2","〇",IF(G211="8-0","〇",IF(G211="4-3","〇",IF(G211="3-2","〇","×"))))))))))))))))))</f>
        <v/>
      </c>
      <c r="I211" s="56" t="n"/>
      <c r="L211" s="6" t="n"/>
    </row>
    <row r="212" outlineLevel="1" customFormat="1" s="1">
      <c r="B212" s="46" t="n"/>
      <c r="C212" s="144" t="n"/>
      <c r="D212" s="140" t="n"/>
      <c r="E212" s="18" t="n"/>
      <c r="F212" s="33" t="inlineStr">
        <is>
          <t>KSFC</t>
        </is>
      </c>
      <c r="G212" s="41" t="inlineStr">
        <is>
          <t>2-0</t>
        </is>
      </c>
      <c r="H212" s="34">
        <f>IF(G212="0-1","×",IF(G212="1-1","△",IF(G212="1-0","〇",IF(G212="2-0","〇",IF(G212="2-2","△",IF(G212="2-1","〇",IF(G212="0-0","△",IF(G212="3-0","○",IF(G212="4-0","○",IF(G212="4-1","○",IF(G212="3-1","〇",IF(G212="5-0","〇",IF(G212="5-1","〇",IF(G212="7-0","〇",IF(G212="3-2","〇",IF(G212="8-0","〇",IF(G212="4-3","〇",IF(G212="3-2","〇","×"))))))))))))))))))</f>
        <v/>
      </c>
      <c r="I212" s="56" t="n"/>
      <c r="L212" s="6" t="n"/>
    </row>
    <row r="213" outlineLevel="1" customFormat="1" s="1">
      <c r="B213" s="63" t="n">
        <v>44990</v>
      </c>
      <c r="C213" s="145">
        <f>B213</f>
        <v/>
      </c>
      <c r="D213" s="64" t="inlineStr">
        <is>
          <t>葉山JGK杯</t>
        </is>
      </c>
      <c r="E213" s="25" t="inlineStr">
        <is>
          <t>南郷上ノ山グラウンド</t>
        </is>
      </c>
      <c r="F213" s="30" t="inlineStr">
        <is>
          <t>葉山JGK</t>
        </is>
      </c>
      <c r="G213" s="32" t="inlineStr">
        <is>
          <t>1-1</t>
        </is>
      </c>
      <c r="H213" s="31">
        <f>IF(G213="0-1","×",IF(G213="1-1","△",IF(G213="1-0","〇",IF(G213="2-0","〇",IF(G213="2-2","△",IF(G213="2-1","〇",IF(G213="0-0","△",IF(G213="3-0","○",IF(G213="4-0","○",IF(G213="4-1","○",IF(G213="3-1","〇",IF(G213="5-0","〇",IF(G213="5-1","〇",IF(G213="7-0","〇",IF(G213="3-2","〇",IF(G213="8-0","〇",IF(G213="4-3","〇",IF(G213="3-2","〇","×"))))))))))))))))))</f>
        <v/>
      </c>
      <c r="I213" s="54" t="n"/>
      <c r="L213" s="6" t="n"/>
    </row>
    <row r="214" outlineLevel="1" customFormat="1" s="1">
      <c r="B214" s="46" t="n"/>
      <c r="C214" s="144" t="n"/>
      <c r="D214" s="140" t="n"/>
      <c r="E214" s="18" t="n"/>
      <c r="F214" s="33" t="inlineStr">
        <is>
          <t>久里浜</t>
        </is>
      </c>
      <c r="G214" s="41" t="inlineStr">
        <is>
          <t>1-0</t>
        </is>
      </c>
      <c r="H214" s="34">
        <f>IF(G214="0-1","×",IF(G214="1-1","△",IF(G214="1-0","〇",IF(G214="2-0","〇",IF(G214="2-2","△",IF(G214="2-1","〇",IF(G214="0-0","△",IF(G214="3-0","○",IF(G214="4-0","○",IF(G214="4-1","○",IF(G214="3-1","〇",IF(G214="5-0","〇",IF(G214="5-1","〇",IF(G214="7-0","〇",IF(G214="3-2","〇",IF(G214="8-0","〇",IF(G214="4-3","〇",IF(G214="3-2","〇","×"))))))))))))))))))</f>
        <v/>
      </c>
      <c r="I214" s="56" t="n"/>
      <c r="L214" s="6" t="n"/>
    </row>
    <row r="215" outlineLevel="1" customFormat="1" s="1">
      <c r="B215" s="46" t="n"/>
      <c r="C215" s="144" t="n"/>
      <c r="D215" s="140" t="n"/>
      <c r="E215" s="18" t="n"/>
      <c r="F215" s="33" t="inlineStr">
        <is>
          <t>ペガサス</t>
        </is>
      </c>
      <c r="G215" s="41" t="inlineStr">
        <is>
          <t>3-0</t>
        </is>
      </c>
      <c r="H215" s="34">
        <f>IF(G215="0-1","×",IF(G215="1-1","△",IF(G215="1-0","〇",IF(G215="2-0","〇",IF(G215="2-2","△",IF(G215="2-1","〇",IF(G215="0-0","△",IF(G215="3-0","○",IF(G215="4-0","○",IF(G215="4-1","○",IF(G215="3-1","〇",IF(G215="5-0","〇",IF(G215="5-1","〇",IF(G215="7-0","〇",IF(G215="3-2","〇",IF(G215="8-0","〇",IF(G215="4-3","〇",IF(G215="3-2","〇","×"))))))))))))))))))</f>
        <v/>
      </c>
      <c r="I215" s="56" t="n"/>
      <c r="L215" s="6" t="n"/>
    </row>
    <row r="216" outlineLevel="1" customFormat="1" s="1">
      <c r="B216" s="49" t="n"/>
      <c r="C216" s="146" t="n"/>
      <c r="D216" s="50" t="n"/>
      <c r="E216" s="19" t="n"/>
      <c r="F216" s="36" t="inlineStr">
        <is>
          <t>六会</t>
        </is>
      </c>
      <c r="G216" s="76" t="inlineStr">
        <is>
          <t>1-0</t>
        </is>
      </c>
      <c r="H216" s="37">
        <f>IF(G216="0-1","×",IF(G216="1-1","△",IF(G216="1-0","〇",IF(G216="2-0","〇",IF(G216="2-2","△",IF(G216="2-1","〇",IF(G216="0-0","△",IF(G216="3-0","○",IF(G216="4-0","○",IF(G216="4-1","○",IF(G216="3-1","〇",IF(G216="5-0","〇",IF(G216="5-1","〇",IF(G216="7-0","〇",IF(G216="3-2","〇",IF(G216="8-0","〇",IF(G216="4-3","〇",IF(G216="3-2","〇","×"))))))))))))))))))</f>
        <v/>
      </c>
      <c r="I216" s="58" t="n"/>
      <c r="L216" s="6" t="n"/>
    </row>
    <row r="217" outlineLevel="1" customFormat="1" s="1">
      <c r="B217" s="63" t="n">
        <v>44983</v>
      </c>
      <c r="C217" s="145">
        <f>B217</f>
        <v/>
      </c>
      <c r="D217" s="64" t="inlineStr">
        <is>
          <t>佐野ベアーズ杯</t>
        </is>
      </c>
      <c r="E217" s="25" t="inlineStr">
        <is>
          <t>不入斗中学校</t>
        </is>
      </c>
      <c r="F217" s="30" t="inlineStr">
        <is>
          <t>I.Oキッカーズ</t>
        </is>
      </c>
      <c r="G217" s="32" t="inlineStr">
        <is>
          <t>3-0</t>
        </is>
      </c>
      <c r="H217" s="31">
        <f>IF(G217="0-1","×",IF(G217="1-1","△",IF(G217="1-0","〇",IF(G217="2-0","〇",IF(G217="2-2","△",IF(G217="2-1","〇",IF(G217="0-0","△",IF(G217="3-0","○",IF(G217="4-0","○",IF(G217="4-1","○",IF(G217="3-1","〇",IF(G217="5-0","〇",IF(G217="5-1","〇",IF(G217="7-0","〇",IF(G217="3-2","〇",IF(G217="8-0","〇",IF(G217="4-3","〇",IF(G217="3-2","〇","×"))))))))))))))))))</f>
        <v/>
      </c>
      <c r="I217" s="54" t="n"/>
      <c r="L217" s="6" t="n"/>
    </row>
    <row r="218" outlineLevel="1" customFormat="1" s="1">
      <c r="B218" s="46" t="n"/>
      <c r="C218" s="144" t="n"/>
      <c r="D218" s="140" t="n"/>
      <c r="E218" s="18" t="n"/>
      <c r="F218" s="33" t="inlineStr">
        <is>
          <t>長井</t>
        </is>
      </c>
      <c r="G218" s="41" t="inlineStr">
        <is>
          <t>1-0</t>
        </is>
      </c>
      <c r="H218" s="34">
        <f>IF(G218="0-1","×",IF(G218="1-1","△",IF(G218="1-0","〇",IF(G218="2-0","〇",IF(G218="2-2","△",IF(G218="2-1","〇",IF(G218="0-0","△",IF(G218="3-0","○",IF(G218="4-0","○",IF(G218="4-1","○",IF(G218="3-1","〇",IF(G218="5-0","〇",IF(G218="5-1","〇",IF(G218="7-0","〇",IF(G218="3-2","〇",IF(G218="8-0","〇",IF(G218="4-3","〇",IF(G218="3-2","〇","×"))))))))))))))))))</f>
        <v/>
      </c>
      <c r="I218" s="56" t="n"/>
      <c r="L218" s="6" t="n"/>
    </row>
    <row r="219" outlineLevel="1" customFormat="1" s="1">
      <c r="B219" s="46" t="n"/>
      <c r="C219" s="144" t="n"/>
      <c r="D219" s="140" t="n"/>
      <c r="E219" s="18" t="n"/>
      <c r="F219" s="33" t="inlineStr">
        <is>
          <t>山崎</t>
        </is>
      </c>
      <c r="G219" s="41" t="inlineStr">
        <is>
          <t>0-3</t>
        </is>
      </c>
      <c r="H219" s="34">
        <f>IF(G219="0-1","×",IF(G219="1-1","△",IF(G219="1-0","〇",IF(G219="2-0","〇",IF(G219="2-2","△",IF(G219="2-1","〇",IF(G219="0-0","△",IF(G219="3-0","○",IF(G219="4-0","○",IF(G219="4-1","○",IF(G219="3-1","〇",IF(G219="5-0","〇",IF(G219="5-1","〇",IF(G219="7-0","〇",IF(G219="3-2","〇",IF(G219="8-0","〇",IF(G219="4-3","〇",IF(G219="3-2","〇","×"))))))))))))))))))</f>
        <v/>
      </c>
      <c r="I219" s="56" t="n"/>
      <c r="L219" s="6" t="n"/>
    </row>
    <row r="220" outlineLevel="1" customFormat="1" s="1">
      <c r="B220" s="49" t="n"/>
      <c r="C220" s="146" t="n"/>
      <c r="D220" s="50" t="n"/>
      <c r="E220" s="19" t="n"/>
      <c r="F220" s="36" t="inlineStr">
        <is>
          <t>佐野ベアーズ</t>
        </is>
      </c>
      <c r="G220" s="76" t="inlineStr">
        <is>
          <t>0-0</t>
        </is>
      </c>
      <c r="H220" s="37">
        <f>IF(G220="0-1","×",IF(G220="1-1","△",IF(G220="1-0","〇",IF(G220="2-0","〇",IF(G220="2-2","△",IF(G220="2-1","〇",IF(G220="0-0","△",IF(G220="3-0","○",IF(G220="4-0","○",IF(G220="4-1","○",IF(G220="3-1","〇",IF(G220="5-0","〇",IF(G220="5-1","〇",IF(G220="7-0","〇",IF(G220="3-2","〇",IF(G220="8-0","〇",IF(G220="4-3","〇",IF(G220="3-2","〇","×"))))))))))))))))))</f>
        <v/>
      </c>
      <c r="I220" s="58" t="inlineStr">
        <is>
          <t>PK1-0</t>
        </is>
      </c>
      <c r="L220" s="6" t="n"/>
    </row>
    <row r="221" outlineLevel="1" customFormat="1" s="1">
      <c r="B221" s="46" t="n">
        <v>44982</v>
      </c>
      <c r="C221" s="144">
        <f>B221</f>
        <v/>
      </c>
      <c r="D221" s="140" t="inlineStr">
        <is>
          <t>TRM</t>
        </is>
      </c>
      <c r="E221" s="18" t="inlineStr">
        <is>
          <t>明浜小学校</t>
        </is>
      </c>
      <c r="F221" s="39" t="inlineStr">
        <is>
          <t>鴨居</t>
        </is>
      </c>
      <c r="G221" s="41" t="inlineStr">
        <is>
          <t>0-2</t>
        </is>
      </c>
      <c r="H221" s="40">
        <f>IF(G221="0-1","×",IF(G221="1-1","△",IF(G221="1-0","〇",IF(G221="2-0","〇",IF(G221="2-2","△",IF(G221="2-1","〇",IF(G221="0-0","△",IF(G221="3-0","○",IF(G221="4-0","○",IF(G221="4-1","○",IF(G221="3-1","〇",IF(G221="5-0","〇",IF(G221="5-1","〇",IF(G221="7-0","〇",IF(G221="3-2","〇",IF(G221="8-0","〇",IF(G221="4-3","〇",IF(G221="3-2","〇","×"))))))))))))))))))</f>
        <v/>
      </c>
      <c r="I221" s="62" t="n"/>
      <c r="L221" s="6" t="n"/>
    </row>
    <row r="222" outlineLevel="1" customFormat="1" s="1">
      <c r="B222" s="46" t="n"/>
      <c r="C222" s="144" t="n"/>
      <c r="D222" s="140" t="n"/>
      <c r="E222" s="18" t="n"/>
      <c r="F222" s="33" t="inlineStr">
        <is>
          <t>鴨居</t>
        </is>
      </c>
      <c r="G222" s="41" t="inlineStr">
        <is>
          <t>0-0</t>
        </is>
      </c>
      <c r="H222" s="34">
        <f>IF(G222="0-1","×",IF(G222="1-1","△",IF(G222="1-0","〇",IF(G222="2-0","〇",IF(G222="2-2","△",IF(G222="2-1","〇",IF(G222="0-0","△",IF(G222="3-0","○",IF(G222="4-0","○",IF(G222="4-1","○",IF(G222="3-1","〇",IF(G222="5-0","〇",IF(G222="5-1","〇",IF(G222="7-0","〇",IF(G222="3-2","〇",IF(G222="8-0","〇",IF(G222="4-3","〇",IF(G222="3-2","〇","×"))))))))))))))))))</f>
        <v/>
      </c>
      <c r="I222" s="56" t="n"/>
      <c r="L222" s="6" t="n"/>
    </row>
    <row r="223" outlineLevel="1" customFormat="1" s="1">
      <c r="B223" s="46" t="n"/>
      <c r="C223" s="144" t="n"/>
      <c r="D223" s="140" t="n"/>
      <c r="E223" s="18" t="n"/>
      <c r="F223" s="33" t="inlineStr">
        <is>
          <t>鴨居</t>
        </is>
      </c>
      <c r="G223" s="41" t="inlineStr">
        <is>
          <t>0-1</t>
        </is>
      </c>
      <c r="H223" s="34">
        <f>IF(G223="0-1","×",IF(G223="1-1","△",IF(G223="1-0","〇",IF(G223="2-0","〇",IF(G223="2-2","△",IF(G223="2-1","〇",IF(G223="0-0","△",IF(G223="3-0","○",IF(G223="4-0","○",IF(G223="4-1","○",IF(G223="3-1","〇",IF(G223="5-0","〇",IF(G223="5-1","〇",IF(G223="7-0","〇",IF(G223="3-2","〇",IF(G223="8-0","〇",IF(G223="4-3","〇",IF(G223="3-2","〇","×"))))))))))))))))))</f>
        <v/>
      </c>
      <c r="I223" s="56" t="n"/>
      <c r="L223" s="6" t="n"/>
    </row>
    <row r="224" outlineLevel="1" customFormat="1" s="1">
      <c r="B224" s="46" t="n"/>
      <c r="C224" s="144" t="n"/>
      <c r="D224" s="140" t="n"/>
      <c r="E224" s="18" t="n"/>
      <c r="F224" s="33" t="inlineStr">
        <is>
          <t>鴨居</t>
        </is>
      </c>
      <c r="G224" s="41" t="inlineStr">
        <is>
          <t>0-0</t>
        </is>
      </c>
      <c r="H224" s="34">
        <f>IF(G224="0-1","×",IF(G224="1-1","△",IF(G224="1-0","〇",IF(G224="2-0","〇",IF(G224="2-2","△",IF(G224="2-1","〇",IF(G224="0-0","△",IF(G224="3-0","○",IF(G224="4-0","○",IF(G224="4-1","○",IF(G224="3-1","〇",IF(G224="5-0","〇",IF(G224="5-1","〇",IF(G224="7-0","〇",IF(G224="3-2","〇",IF(G224="8-0","〇",IF(G224="4-3","〇",IF(G224="3-2","〇","×"))))))))))))))))))</f>
        <v/>
      </c>
      <c r="I224" s="56" t="n"/>
      <c r="L224" s="6" t="n"/>
    </row>
    <row r="225" outlineLevel="1" customFormat="1" s="1">
      <c r="B225" s="46" t="n"/>
      <c r="C225" s="144" t="n"/>
      <c r="D225" s="140" t="n"/>
      <c r="E225" s="18" t="n"/>
      <c r="F225" s="33" t="inlineStr">
        <is>
          <t>鴨居</t>
        </is>
      </c>
      <c r="G225" s="41" t="inlineStr">
        <is>
          <t>0-0</t>
        </is>
      </c>
      <c r="H225" s="43">
        <f>IF(G225="0-1","×",IF(G225="1-1","△",IF(G225="1-0","〇",IF(G225="2-0","〇",IF(G225="2-2","△",IF(G225="2-1","〇",IF(G225="0-0","△",IF(G225="3-0","○",IF(G225="4-0","○",IF(G225="4-1","○",IF(G225="3-1","〇",IF(G225="5-0","〇",IF(G225="5-1","〇",IF(G225="7-0","〇",IF(G225="3-2","〇",IF(G225="8-0","〇",IF(G225="4-3","〇",IF(G225="3-2","〇","×"))))))))))))))))))</f>
        <v/>
      </c>
      <c r="I225" s="56" t="n"/>
      <c r="L225" s="6" t="n"/>
    </row>
    <row r="226" outlineLevel="1" customFormat="1" s="1">
      <c r="B226" s="46" t="n"/>
      <c r="C226" s="144" t="n"/>
      <c r="D226" s="140" t="n"/>
      <c r="E226" s="18" t="n"/>
      <c r="F226" s="33" t="inlineStr">
        <is>
          <t>鴨居</t>
        </is>
      </c>
      <c r="G226" s="41" t="inlineStr">
        <is>
          <t>0-0</t>
        </is>
      </c>
      <c r="H226" s="43">
        <f>IF(G226="0-1","×",IF(G226="1-1","△",IF(G226="1-0","〇",IF(G226="2-0","〇",IF(G226="2-2","△",IF(G226="2-1","〇",IF(G226="0-0","△",IF(G226="3-0","○",IF(G226="4-0","○",IF(G226="4-1","○",IF(G226="3-1","〇",IF(G226="5-0","〇",IF(G226="5-1","〇",IF(G226="7-0","〇",IF(G226="3-2","〇",IF(G226="8-0","〇",IF(G226="4-3","〇",IF(G226="3-2","〇","×"))))))))))))))))))</f>
        <v/>
      </c>
      <c r="I226" s="56" t="n"/>
      <c r="L226" s="6" t="n"/>
    </row>
    <row r="227" outlineLevel="1" customFormat="1" s="1">
      <c r="B227" s="67" t="n">
        <v>44980</v>
      </c>
      <c r="C227" s="147">
        <f>B227</f>
        <v/>
      </c>
      <c r="D227" s="68" t="inlineStr">
        <is>
          <t>三浦半島大会</t>
        </is>
      </c>
      <c r="E227" s="27" t="inlineStr">
        <is>
          <t>潮風公園G</t>
        </is>
      </c>
      <c r="F227" s="27" t="inlineStr">
        <is>
          <t>城北</t>
        </is>
      </c>
      <c r="G227" s="29" t="inlineStr">
        <is>
          <t>1-6</t>
        </is>
      </c>
      <c r="H227" s="28">
        <f>IF(G227="0-1","×",IF(G227="1-1","△",IF(G227="1-0","〇",IF(G227="2-0","〇",IF(G227="2-2","△",IF(G227="2-1","〇",IF(G227="0-0","△",IF(G227="3-0","○",IF(G227="4-0","○",IF(G227="4-1","○",IF(G227="3-1","〇",IF(G227="5-0","〇",IF(G227="5-1","〇",IF(G227="7-0","〇",IF(G227="3-2","〇",IF(G227="8-0","〇",IF(G227="4-3","〇",IF(G227="3-2","〇",IF(G227="5-2","〇",IF(G227="4-2","〇",IF(G227="6-0","〇","×")))))))))))))))))))))</f>
        <v/>
      </c>
      <c r="I227" s="70" t="n"/>
      <c r="L227" s="6" t="n"/>
    </row>
    <row r="228" outlineLevel="1" customFormat="1" s="1">
      <c r="B228" s="63" t="n">
        <v>44962</v>
      </c>
      <c r="C228" s="145">
        <f>B228</f>
        <v/>
      </c>
      <c r="D228" s="64" t="inlineStr">
        <is>
          <t>プレミアリーグ</t>
        </is>
      </c>
      <c r="E228" s="25" t="inlineStr">
        <is>
          <t>丸子第3グラウンド</t>
        </is>
      </c>
      <c r="F228" s="30" t="inlineStr">
        <is>
          <t>相模原ミドリ</t>
        </is>
      </c>
      <c r="G228" s="32" t="inlineStr">
        <is>
          <t>0-1</t>
        </is>
      </c>
      <c r="H228" s="31">
        <f>IF(G228="0-1","×",IF(G228="1-1","△",IF(G228="1-0","〇",IF(G228="2-0","〇",IF(G228="2-2","△",IF(G228="2-1","〇",IF(G228="0-0","△",IF(G228="3-0","○",IF(G228="4-0","○",IF(G228="4-1","○",IF(G228="3-1","〇",IF(G228="5-0","〇",IF(G228="5-1","〇",IF(G228="7-0","〇",IF(G228="3-2","〇",IF(G228="8-0","〇",IF(G228="4-3","〇",IF(G228="3-2","〇",IF(G228="5-2","〇",IF(G228="4-2","〇",IF(G228="6-0","〇","×")))))))))))))))))))))</f>
        <v/>
      </c>
      <c r="I228" s="54" t="n"/>
      <c r="L228" s="6" t="n"/>
    </row>
    <row r="229" outlineLevel="1" customFormat="1" s="1">
      <c r="B229" s="46" t="n"/>
      <c r="C229" s="144" t="n"/>
      <c r="D229" s="140" t="n"/>
      <c r="E229" s="18" t="n"/>
      <c r="F229" s="33" t="inlineStr">
        <is>
          <t>CLIO</t>
        </is>
      </c>
      <c r="G229" s="41" t="inlineStr">
        <is>
          <t>0-0</t>
        </is>
      </c>
      <c r="H229" s="37">
        <f>IF(G229="0-1","×",IF(G229="1-1","△",IF(G229="1-0","〇",IF(G229="2-0","〇",IF(G229="2-2","△",IF(G229="2-1","〇",IF(G229="0-0","△",IF(G229="3-0","○",IF(G229="4-0","○",IF(G229="4-1","○",IF(G229="3-1","〇",IF(G229="5-0","〇",IF(G229="5-1","〇",IF(G229="7-0","〇",IF(G229="3-2","〇",IF(G229="8-0","〇",IF(G229="4-3","〇",IF(G229="3-2","〇",IF(G229="5-2","〇",IF(G229="4-2","〇",IF(G229="6-0","〇","×")))))))))))))))))))))</f>
        <v/>
      </c>
      <c r="I229" s="56" t="n"/>
      <c r="L229" s="6" t="n"/>
    </row>
    <row r="230" outlineLevel="1" customFormat="1" s="1">
      <c r="B230" s="67" t="n">
        <v>44961</v>
      </c>
      <c r="C230" s="147">
        <f>B230</f>
        <v/>
      </c>
      <c r="D230" s="68" t="inlineStr">
        <is>
          <t>三浦半島大会</t>
        </is>
      </c>
      <c r="E230" s="27" t="inlineStr">
        <is>
          <t>リーフスタジアム</t>
        </is>
      </c>
      <c r="F230" s="27" t="inlineStr">
        <is>
          <t>シーガルズW</t>
        </is>
      </c>
      <c r="G230" s="29" t="inlineStr">
        <is>
          <t>1-3</t>
        </is>
      </c>
      <c r="H230" s="28">
        <f>IF(G230="0-1","×",IF(G230="1-1","△",IF(G230="1-0","〇",IF(G230="2-0","〇",IF(G230="2-2","△",IF(G230="2-1","〇",IF(G230="0-0","△",IF(G230="3-0","○",IF(G230="4-0","○",IF(G230="4-1","○",IF(G230="3-1","〇",IF(G230="5-0","〇",IF(G230="5-1","〇",IF(G230="7-0","〇",IF(G230="3-2","〇",IF(G230="8-0","〇",IF(G230="4-3","〇",IF(G230="3-2","〇",IF(G230="5-2","〇",IF(G230="4-2","〇",IF(G230="6-0","〇","×")))))))))))))))))))))</f>
        <v/>
      </c>
      <c r="I230" s="70" t="n"/>
      <c r="L230" s="6" t="n"/>
    </row>
    <row r="231" outlineLevel="1" customFormat="1" s="1">
      <c r="B231" s="67" t="n">
        <v>44955</v>
      </c>
      <c r="C231" s="147">
        <f>B231</f>
        <v/>
      </c>
      <c r="D231" s="68" t="inlineStr">
        <is>
          <t>三浦半島大会</t>
        </is>
      </c>
      <c r="E231" s="27" t="inlineStr">
        <is>
          <t>潮風公園G</t>
        </is>
      </c>
      <c r="F231" s="27" t="inlineStr">
        <is>
          <t>シーガルズG</t>
        </is>
      </c>
      <c r="G231" s="29" t="inlineStr">
        <is>
          <t>1-3</t>
        </is>
      </c>
      <c r="H231" s="28">
        <f>IF(G231="0-1","×",IF(G231="1-1","△",IF(G231="1-0","〇",IF(G231="2-0","〇",IF(G231="2-2","△",IF(G231="2-1","〇",IF(G231="0-0","△",IF(G231="3-0","○",IF(G231="4-0","○",IF(G231="4-1","○",IF(G231="3-1","〇",IF(G231="5-0","〇",IF(G231="5-1","〇",IF(G231="7-0","〇",IF(G231="3-2","〇",IF(G231="8-0","〇",IF(G231="4-3","〇",IF(G231="3-2","〇",IF(G231="5-2","〇",IF(G231="4-2","〇",IF(G231="6-0","〇","×")))))))))))))))))))))</f>
        <v/>
      </c>
      <c r="I231" s="70" t="n"/>
      <c r="L231" s="6" t="n"/>
    </row>
    <row r="232" outlineLevel="1" customFormat="1" s="1">
      <c r="B232" s="63" t="n">
        <v>44954</v>
      </c>
      <c r="C232" s="145">
        <f>B232</f>
        <v/>
      </c>
      <c r="D232" s="64" t="inlineStr">
        <is>
          <t>三浦半島大会</t>
        </is>
      </c>
      <c r="E232" s="25" t="inlineStr">
        <is>
          <t>リーフスタジアム</t>
        </is>
      </c>
      <c r="F232" s="30" t="inlineStr">
        <is>
          <t>逗子リトルSC</t>
        </is>
      </c>
      <c r="G232" s="32" t="inlineStr">
        <is>
          <t>6-0</t>
        </is>
      </c>
      <c r="H232" s="31">
        <f>IF(G232="0-1","×",IF(G232="1-1","△",IF(G232="1-0","〇",IF(G232="2-0","〇",IF(G232="2-2","△",IF(G232="2-1","〇",IF(G232="0-0","△",IF(G232="3-0","○",IF(G232="4-0","○",IF(G232="4-1","○",IF(G232="3-1","〇",IF(G232="5-0","〇",IF(G232="5-1","〇",IF(G232="7-0","〇",IF(G232="3-2","〇",IF(G232="8-0","〇",IF(G232="4-3","〇",IF(G232="3-2","〇",IF(G232="5-2","〇",IF(G232="4-2","〇",IF(G232="6-0","〇","×")))))))))))))))))))))</f>
        <v/>
      </c>
      <c r="I232" s="54" t="n"/>
      <c r="L232" s="6" t="n"/>
    </row>
    <row r="233" outlineLevel="1" customFormat="1" s="1">
      <c r="B233" s="46" t="n"/>
      <c r="C233" s="144" t="n"/>
      <c r="D233" s="140" t="n"/>
      <c r="E233" s="18" t="n"/>
      <c r="F233" s="39" t="inlineStr">
        <is>
          <t>大楠</t>
        </is>
      </c>
      <c r="G233" s="41" t="inlineStr">
        <is>
          <t>8-0</t>
        </is>
      </c>
      <c r="H233" s="37">
        <f>IF(G233="0-1","×",IF(G233="1-1","△",IF(G233="1-0","〇",IF(G233="2-0","〇",IF(G233="2-2","△",IF(G233="2-1","〇",IF(G233="0-0","△",IF(G233="3-0","○",IF(G233="4-0","○",IF(G233="4-1","○",IF(G233="3-1","〇",IF(G233="5-0","〇",IF(G233="5-1","〇",IF(G233="7-0","〇",IF(G233="3-2","〇",IF(G233="8-0","〇",IF(G233="4-3","〇","×")))))))))))))))))</f>
        <v/>
      </c>
      <c r="I233" s="56" t="n"/>
      <c r="L233" s="6" t="n"/>
    </row>
    <row r="234" outlineLevel="1" customFormat="1" s="1">
      <c r="B234" s="63" t="n">
        <v>44948</v>
      </c>
      <c r="C234" s="145">
        <f>B234</f>
        <v/>
      </c>
      <c r="D234" s="64" t="inlineStr">
        <is>
          <t>TRM</t>
        </is>
      </c>
      <c r="E234" s="25" t="inlineStr">
        <is>
          <t>明浜小学校</t>
        </is>
      </c>
      <c r="F234" s="30" t="inlineStr">
        <is>
          <t>鴨居</t>
        </is>
      </c>
      <c r="G234" s="32" t="inlineStr">
        <is>
          <t>1-0</t>
        </is>
      </c>
      <c r="H234" s="31">
        <f>IF(G234="0-1","×",IF(G234="1-1","△",IF(G234="1-0","〇",IF(G234="2-0","〇",IF(G234="2-2","△",IF(G234="2-1","〇",IF(G234="0-0","△",IF(G234="3-0","○",IF(G234="4-0","○",IF(G234="4-1","○",IF(G234="3-1","〇",IF(G234="5-0","〇",IF(G234="5-1","〇",IF(G234="7-0","〇",IF(G234="3-2","〇",IF(G234="8-0","〇",IF(G234="4-3","〇",IF(G234="3-2","〇","×"))))))))))))))))))</f>
        <v/>
      </c>
      <c r="I234" s="54" t="n"/>
      <c r="L234" s="6" t="n"/>
    </row>
    <row r="235" outlineLevel="1" customFormat="1" s="1">
      <c r="B235" s="46" t="n"/>
      <c r="C235" s="144" t="n"/>
      <c r="D235" s="140" t="n"/>
      <c r="E235" s="18" t="n"/>
      <c r="F235" s="33" t="inlineStr">
        <is>
          <t>小坂</t>
        </is>
      </c>
      <c r="G235" s="41" t="inlineStr">
        <is>
          <t>2-0</t>
        </is>
      </c>
      <c r="H235" s="34">
        <f>IF(G235="0-1","×",IF(G235="1-1","△",IF(G235="1-0","〇",IF(G235="2-0","〇",IF(G235="2-2","△",IF(G235="2-1","〇",IF(G235="0-0","△",IF(G235="3-0","○",IF(G235="4-0","○",IF(G235="4-1","○",IF(G235="3-1","〇",IF(G235="5-0","〇",IF(G235="5-1","〇",IF(G235="7-0","〇",IF(G235="3-2","〇",IF(G235="8-0","〇",IF(G235="4-3","〇",IF(G235="3-2","〇","×"))))))))))))))))))</f>
        <v/>
      </c>
      <c r="I235" s="56" t="n"/>
      <c r="L235" s="6" t="n"/>
    </row>
    <row r="236" outlineLevel="1" customFormat="1" s="1">
      <c r="B236" s="46" t="n"/>
      <c r="C236" s="144" t="n"/>
      <c r="D236" s="140" t="n"/>
      <c r="E236" s="18" t="n"/>
      <c r="F236" s="33" t="inlineStr">
        <is>
          <t>鴨居</t>
        </is>
      </c>
      <c r="G236" s="41" t="inlineStr">
        <is>
          <t>0-0</t>
        </is>
      </c>
      <c r="H236" s="34">
        <f>IF(G236="0-1","×",IF(G236="1-1","△",IF(G236="1-0","〇",IF(G236="2-0","〇",IF(G236="2-2","△",IF(G236="2-1","〇",IF(G236="0-0","△",IF(G236="3-0","○",IF(G236="4-0","○",IF(G236="4-1","○",IF(G236="3-1","〇",IF(G236="5-0","〇",IF(G236="5-1","〇",IF(G236="7-0","〇",IF(G236="3-2","〇",IF(G236="8-0","〇",IF(G236="4-3","〇",IF(G236="3-2","〇","×"))))))))))))))))))</f>
        <v/>
      </c>
      <c r="I236" s="56" t="n"/>
      <c r="L236" s="6" t="n"/>
    </row>
    <row r="237" outlineLevel="1" customFormat="1" s="1">
      <c r="B237" s="46" t="n"/>
      <c r="C237" s="144" t="n"/>
      <c r="D237" s="140" t="n"/>
      <c r="E237" s="18" t="n"/>
      <c r="F237" s="33" t="inlineStr">
        <is>
          <t>小坂</t>
        </is>
      </c>
      <c r="G237" s="41" t="inlineStr">
        <is>
          <t>0-0</t>
        </is>
      </c>
      <c r="H237" s="34">
        <f>IF(G237="0-1","×",IF(G237="1-1","△",IF(G237="1-0","〇",IF(G237="2-0","〇",IF(G237="2-2","△",IF(G237="2-1","〇",IF(G237="0-0","△",IF(G237="3-0","○",IF(G237="4-0","○",IF(G237="4-1","○",IF(G237="3-1","〇",IF(G237="5-0","〇",IF(G237="5-1","〇",IF(G237="7-0","〇",IF(G237="3-2","〇",IF(G237="8-0","〇",IF(G237="4-3","〇",IF(G237="3-2","〇","×"))))))))))))))))))</f>
        <v/>
      </c>
      <c r="I237" s="56" t="n"/>
      <c r="L237" s="6" t="n"/>
    </row>
    <row r="238" outlineLevel="1" customFormat="1" s="1">
      <c r="B238" s="46" t="n"/>
      <c r="C238" s="144" t="n"/>
      <c r="D238" s="140" t="n"/>
      <c r="E238" s="18" t="n"/>
      <c r="F238" s="33" t="inlineStr">
        <is>
          <t>鴨居</t>
        </is>
      </c>
      <c r="G238" s="41" t="inlineStr">
        <is>
          <t>0-0</t>
        </is>
      </c>
      <c r="H238" s="34">
        <f>IF(G238="0-1","×",IF(G238="1-1","△",IF(G238="1-0","〇",IF(G238="2-0","〇",IF(G238="2-2","△",IF(G238="2-1","〇",IF(G238="0-0","△",IF(G238="3-0","○",IF(G238="4-0","○",IF(G238="4-1","○",IF(G238="3-1","〇",IF(G238="5-0","〇",IF(G238="5-1","〇",IF(G238="7-0","〇",IF(G238="3-2","〇",IF(G238="8-0","〇",IF(G238="4-3","〇",IF(G238="3-2","〇","×"))))))))))))))))))</f>
        <v/>
      </c>
      <c r="I238" s="56" t="n"/>
      <c r="L238" s="6" t="n"/>
    </row>
    <row r="239" outlineLevel="1" customFormat="1" s="1">
      <c r="B239" s="46" t="n"/>
      <c r="C239" s="144" t="n"/>
      <c r="D239" s="140" t="n"/>
      <c r="E239" s="18" t="n"/>
      <c r="F239" s="42" t="inlineStr">
        <is>
          <t>小坂</t>
        </is>
      </c>
      <c r="G239" s="41" t="inlineStr">
        <is>
          <t>1-0</t>
        </is>
      </c>
      <c r="H239" s="43">
        <f>IF(G239="0-1","×",IF(G239="1-1","△",IF(G239="1-0","〇",IF(G239="2-0","〇",IF(G239="2-2","△",IF(G239="2-1","〇",IF(G239="0-0","△",IF(G239="3-0","○",IF(G239="4-0","○",IF(G239="4-1","○",IF(G239="3-1","〇",IF(G239="5-0","〇",IF(G239="5-1","〇",IF(G239="7-0","〇",IF(G239="3-2","〇",IF(G239="8-0","〇",IF(G239="4-3","〇",IF(G239="3-2","〇","×"))))))))))))))))))</f>
        <v/>
      </c>
      <c r="I239" s="56" t="n"/>
      <c r="L239" s="6" t="n"/>
    </row>
    <row r="240" outlineLevel="1" customFormat="1" s="1">
      <c r="B240" s="46" t="n"/>
      <c r="C240" s="144" t="n"/>
      <c r="D240" s="140" t="inlineStr">
        <is>
          <t>プレミアリーグ</t>
        </is>
      </c>
      <c r="E240" s="18" t="n"/>
      <c r="F240" s="42" t="inlineStr">
        <is>
          <t>FC STARTS</t>
        </is>
      </c>
      <c r="G240" s="41" t="inlineStr">
        <is>
          <t>5-1</t>
        </is>
      </c>
      <c r="H240" s="43">
        <f>IF(G240="0-1","×",IF(G240="1-1","△",IF(G240="1-0","〇",IF(G240="2-0","〇",IF(G240="2-2","△",IF(G240="2-1","〇",IF(G240="0-0","△",IF(G240="3-0","○",IF(G240="4-0","○",IF(G240="4-1","○",IF(G240="3-1","〇",IF(G240="5-0","〇",IF(G240="5-1","〇",IF(G240="7-0","〇",IF(G240="3-2","〇",IF(G240="8-0","〇",IF(G240="4-3","〇",IF(G240="3-2","〇","×"))))))))))))))))))</f>
        <v/>
      </c>
      <c r="I240" s="56" t="n"/>
      <c r="L240" s="6" t="n"/>
    </row>
    <row r="241" outlineLevel="1" customFormat="1" s="1">
      <c r="B241" s="46" t="n"/>
      <c r="C241" s="144" t="n"/>
      <c r="D241" s="140" t="inlineStr">
        <is>
          <t>TRM</t>
        </is>
      </c>
      <c r="E241" s="18" t="n"/>
      <c r="F241" s="42" t="inlineStr">
        <is>
          <t>FC STARTS</t>
        </is>
      </c>
      <c r="G241" s="41" t="inlineStr">
        <is>
          <t>2-1</t>
        </is>
      </c>
      <c r="H241" s="43">
        <f>IF(G241="0-1","×",IF(G241="1-1","△",IF(G241="1-0","〇",IF(G241="2-0","〇",IF(G241="2-2","△",IF(G241="2-1","〇",IF(G241="0-0","△",IF(G241="3-0","○",IF(G241="4-0","○",IF(G241="4-1","○",IF(G241="3-1","〇",IF(G241="5-0","〇",IF(G241="5-1","〇",IF(G241="7-0","〇",IF(G241="3-2","〇",IF(G241="8-0","〇",IF(G241="4-3","〇",IF(G241="3-2","〇","×"))))))))))))))))))</f>
        <v/>
      </c>
      <c r="I241" s="56" t="n"/>
      <c r="L241" s="6" t="n"/>
    </row>
    <row r="242" outlineLevel="1" customFormat="1" s="1">
      <c r="B242" s="46" t="n"/>
      <c r="C242" s="144" t="n"/>
      <c r="D242" s="140" t="n"/>
      <c r="E242" s="18" t="n"/>
      <c r="F242" s="42" t="inlineStr">
        <is>
          <t>FC STARTS</t>
        </is>
      </c>
      <c r="G242" s="41" t="inlineStr">
        <is>
          <t>1-0</t>
        </is>
      </c>
      <c r="H242" s="43">
        <f>IF(G242="0-1","×",IF(G242="1-1","△",IF(G242="1-0","〇",IF(G242="2-0","〇",IF(G242="2-2","△",IF(G242="2-1","〇",IF(G242="0-0","△",IF(G242="3-0","○",IF(G242="4-0","○",IF(G242="4-1","○",IF(G242="3-1","〇",IF(G242="5-0","〇",IF(G242="5-1","〇",IF(G242="7-0","〇",IF(G242="3-2","〇",IF(G242="8-0","〇",IF(G242="4-3","〇",IF(G242="3-2","〇","×"))))))))))))))))))</f>
        <v/>
      </c>
      <c r="I242" s="56" t="n"/>
      <c r="L242" s="6" t="n"/>
    </row>
    <row r="243" outlineLevel="1" customFormat="1" s="1">
      <c r="B243" s="46" t="n"/>
      <c r="C243" s="144" t="n"/>
      <c r="D243" s="140" t="n"/>
      <c r="E243" s="18" t="n"/>
      <c r="F243" s="36" t="inlineStr">
        <is>
          <t>FC STARTS</t>
        </is>
      </c>
      <c r="G243" s="41" t="inlineStr">
        <is>
          <t>2-1</t>
        </is>
      </c>
      <c r="H243" s="37">
        <f>IF(G243="0-1","×",IF(G243="1-1","△",IF(G243="1-0","〇",IF(G243="2-0","〇",IF(G243="2-2","△",IF(G243="2-1","〇",IF(G243="0-0","△",IF(G243="3-0","○",IF(G243="4-0","○",IF(G243="4-1","○",IF(G243="3-1","〇",IF(G243="5-0","〇",IF(G243="5-1","〇",IF(G243="7-0","〇",IF(G243="3-2","〇",IF(G243="8-0","〇",IF(G243="4-3","〇",IF(G243="3-2","〇","×"))))))))))))))))))</f>
        <v/>
      </c>
      <c r="I243" s="56" t="n"/>
      <c r="L243" s="6" t="n"/>
    </row>
    <row r="244" outlineLevel="1" customFormat="1" s="1">
      <c r="B244" s="63" t="n">
        <v>44940</v>
      </c>
      <c r="C244" s="145">
        <f>B244</f>
        <v/>
      </c>
      <c r="D244" s="64" t="inlineStr">
        <is>
          <t>プレミアリーグ</t>
        </is>
      </c>
      <c r="E244" s="25" t="inlineStr">
        <is>
          <t>旭小</t>
        </is>
      </c>
      <c r="F244" s="30" t="inlineStr">
        <is>
          <t>レガーレ</t>
        </is>
      </c>
      <c r="G244" s="32" t="inlineStr">
        <is>
          <t>5-0</t>
        </is>
      </c>
      <c r="H244" s="31">
        <f>IF(G244="0-1","×",IF(G244="1-1","△",IF(G244="1-0","〇",IF(G244="2-0","〇",IF(G244="2-2","△",IF(G244="2-1","〇",IF(G244="0-0","△",IF(G244="3-0","○",IF(G244="4-0","○",IF(G244="4-1","○",IF(G244="3-1","〇",IF(G244="5-0","〇",IF(G244="5-1","〇",IF(G244="7-0","〇",IF(G244="3-2","〇",IF(G244="8-0","〇",IF(G244="4-3","〇",IF(G244="3-2","〇",IF(G244="5-2","〇","×")))))))))))))))))))</f>
        <v/>
      </c>
      <c r="I244" s="54" t="n"/>
      <c r="L244" s="6" t="n"/>
    </row>
    <row r="245" outlineLevel="1" customFormat="1" s="1">
      <c r="B245" s="46" t="n"/>
      <c r="C245" s="144" t="n"/>
      <c r="D245" s="140" t="n"/>
      <c r="E245" s="18" t="n"/>
      <c r="F245" s="39" t="inlineStr">
        <is>
          <t>原FC</t>
        </is>
      </c>
      <c r="G245" s="41" t="inlineStr">
        <is>
          <t>2-4</t>
        </is>
      </c>
      <c r="H245" s="37">
        <f>IF(G245="0-1","×",IF(G245="1-1","△",IF(G245="1-0","〇",IF(G245="2-0","〇",IF(G245="2-2","△",IF(G245="2-1","〇",IF(G245="0-0","△",IF(G245="3-0","○",IF(G245="4-0","○",IF(G245="4-1","○",IF(G245="3-1","〇",IF(G245="5-0","〇",IF(G245="5-1","〇",IF(G245="7-0","〇",IF(G245="3-2","〇",IF(G245="8-0","〇",IF(G245="4-3","〇","×")))))))))))))))))</f>
        <v/>
      </c>
      <c r="I245" s="56" t="n"/>
      <c r="L245" s="6" t="n"/>
    </row>
    <row r="246" outlineLevel="1" customFormat="1" s="1">
      <c r="B246" s="63" t="n">
        <v>44920</v>
      </c>
      <c r="C246" s="145">
        <f>B246</f>
        <v/>
      </c>
      <c r="D246" s="25" t="inlineStr">
        <is>
          <t>城北ファイターズ杯</t>
        </is>
      </c>
      <c r="E246" s="25" t="inlineStr">
        <is>
          <t>城北小学校</t>
        </is>
      </c>
      <c r="F246" s="30" t="inlineStr">
        <is>
          <t>I.Oキッカーズ</t>
        </is>
      </c>
      <c r="G246" s="32" t="inlineStr">
        <is>
          <t>2-1</t>
        </is>
      </c>
      <c r="H246" s="31">
        <f>IF(G246="0-1","×",IF(G246="1-1","△",IF(G246="1-0","〇",IF(G246="2-0","〇",IF(G246="2-2","△",IF(G246="2-1","〇",IF(G246="0-0","△",IF(G246="3-0","○",IF(G246="4-0","○",IF(G246="4-1","○",IF(G246="5-1","○",IF(G246="5-2","○",IF(G246="3-1","○","×")))))))))))))</f>
        <v/>
      </c>
      <c r="I246" s="54" t="n"/>
      <c r="L246" s="6" t="n"/>
    </row>
    <row r="247" outlineLevel="1" customFormat="1" s="1">
      <c r="B247" s="46" t="n"/>
      <c r="C247" s="144" t="n"/>
      <c r="D247" s="140" t="n"/>
      <c r="E247" s="18" t="n"/>
      <c r="F247" s="39" t="inlineStr">
        <is>
          <t>久里浜</t>
        </is>
      </c>
      <c r="G247" s="41" t="inlineStr">
        <is>
          <t>2-0</t>
        </is>
      </c>
      <c r="H247" s="40">
        <f>IF(G247="0-1","×",IF(G247="1-1","△",IF(G247="1-0","〇",IF(G247="2-0","〇",IF(G247="2-2","△",IF(G247="2-1","〇",IF(G247="0-0","△",IF(G247="3-0","○",IF(G247="4-0","○",IF(G247="4-1","○",IF(G247="5-1","○",IF(G247="5-2","○",IF(G247="3-1","○","×")))))))))))))</f>
        <v/>
      </c>
      <c r="I247" s="56" t="n"/>
      <c r="L247" s="6" t="n"/>
    </row>
    <row r="248" outlineLevel="1" customFormat="1" s="1">
      <c r="B248" s="49" t="n"/>
      <c r="C248" s="146" t="n"/>
      <c r="D248" s="50" t="n"/>
      <c r="E248" s="19" t="n"/>
      <c r="F248" s="19" t="inlineStr">
        <is>
          <t>船越</t>
        </is>
      </c>
      <c r="G248" s="76" t="inlineStr">
        <is>
          <t>2-0</t>
        </is>
      </c>
      <c r="H248" s="75">
        <f>IF(G248="0-1","×",IF(G248="1-1","△",IF(G248="1-0","〇",IF(G248="2-0","〇",IF(G248="2-2","△",IF(G248="2-1","〇",IF(G248="0-0","△",IF(G248="3-0","○",IF(G248="4-0","○",IF(G248="4-1","○",IF(G248="5-1","○",IF(G248="5-2","○",IF(G248="3-1","○","×")))))))))))))</f>
        <v/>
      </c>
      <c r="I248" s="58" t="n"/>
      <c r="L248" s="6" t="n"/>
    </row>
    <row r="249" outlineLevel="1" customFormat="1" s="1">
      <c r="B249" s="63" t="n">
        <v>44912</v>
      </c>
      <c r="C249" s="145">
        <f>B249</f>
        <v/>
      </c>
      <c r="D249" s="64" t="inlineStr">
        <is>
          <t>BMカップ</t>
        </is>
      </c>
      <c r="E249" s="25" t="inlineStr">
        <is>
          <t>六浦スポーツ広場</t>
        </is>
      </c>
      <c r="F249" s="30" t="inlineStr">
        <is>
          <t>文庫FC</t>
        </is>
      </c>
      <c r="G249" s="32" t="inlineStr">
        <is>
          <t>0-0</t>
        </is>
      </c>
      <c r="H249" s="31">
        <f>IF(G249="0-1","×",IF(G249="1-1","△",IF(G249="1-0","〇",IF(G249="2-0","〇",IF(G249="2-2","△",IF(G249="2-1","〇",IF(G249="0-0","△",IF(G249="3-0","○",IF(G249="4-0","○",IF(G249="4-1","○",IF(G249="5-1","○",IF(G249="5-2","○",IF(G249="3-1","○","×")))))))))))))</f>
        <v/>
      </c>
      <c r="I249" s="54" t="n"/>
      <c r="L249" s="6" t="n"/>
    </row>
    <row r="250" outlineLevel="1" customFormat="1" s="1">
      <c r="B250" s="46" t="n"/>
      <c r="C250" s="144" t="n"/>
      <c r="D250" s="140" t="n"/>
      <c r="E250" s="18" t="n"/>
      <c r="F250" s="39" t="inlineStr">
        <is>
          <t>小山台FC</t>
        </is>
      </c>
      <c r="G250" s="41" t="inlineStr">
        <is>
          <t>0-2</t>
        </is>
      </c>
      <c r="H250" s="37">
        <f>IF(G250="0-1","×",IF(G250="1-1","△",IF(G250="1-0","〇",IF(G250="2-0","〇",IF(G250="2-2","△",IF(G250="2-1","〇",IF(G250="0-0","△",IF(G250="3-0","○",IF(G250="4-0","○",IF(G250="4-1","○",IF(G250="3-1","〇",IF(G250="5-0","〇",IF(G250="5-1","〇",IF(G250="7-0","〇",IF(G250="3-2","〇",IF(G250="8-0","〇",IF(G250="4-3","〇","×")))))))))))))))))</f>
        <v/>
      </c>
      <c r="I250" s="56" t="n"/>
      <c r="L250" s="6" t="n"/>
    </row>
    <row r="251" outlineLevel="1" customFormat="1" s="1">
      <c r="B251" s="63" t="n">
        <v>44871</v>
      </c>
      <c r="C251" s="145">
        <f>B251</f>
        <v/>
      </c>
      <c r="D251" s="64" t="inlineStr">
        <is>
          <t>プレミアリーグ</t>
        </is>
      </c>
      <c r="E251" s="25" t="inlineStr">
        <is>
          <t>中川西小学校</t>
        </is>
      </c>
      <c r="F251" s="30" t="inlineStr">
        <is>
          <t>横浜すみれ2ed</t>
        </is>
      </c>
      <c r="G251" s="32" t="inlineStr">
        <is>
          <t>1-4</t>
        </is>
      </c>
      <c r="H251" s="31">
        <f>IF(G251="0-1","×",IF(G251="1-1","△",IF(G251="1-0","〇",IF(G251="2-0","〇",IF(G251="2-2","△",IF(G251="2-1","〇",IF(G251="0-0","△",IF(G251="3-0","○",IF(G251="4-0","○",IF(G251="4-1","○",IF(G251="5-1","○",IF(G251="5-2","○",IF(G251="3-1","○","×")))))))))))))</f>
        <v/>
      </c>
      <c r="I251" s="54" t="n"/>
      <c r="L251" s="6" t="n"/>
    </row>
    <row r="252" outlineLevel="1" customFormat="1" s="1">
      <c r="B252" s="46" t="n"/>
      <c r="C252" s="144" t="n"/>
      <c r="D252" s="140" t="n"/>
      <c r="E252" s="18" t="n"/>
      <c r="F252" s="39" t="inlineStr">
        <is>
          <t>ESFORCO</t>
        </is>
      </c>
      <c r="G252" s="41" t="inlineStr">
        <is>
          <t>0-0</t>
        </is>
      </c>
      <c r="H252" s="40">
        <f>IF(G252="0-1","×",IF(G252="1-1","△",IF(G252="1-0","〇",IF(G252="2-0","〇",IF(G252="2-2","△",IF(G252="2-1","〇",IF(G252="0-0","△",IF(G252="3-0","○",IF(G252="4-0","○",IF(G252="4-1","○",IF(G252="5-1","○",IF(G252="5-2","○",IF(G252="3-1","○","×")))))))))))))</f>
        <v/>
      </c>
      <c r="I252" s="56" t="n"/>
      <c r="L252" s="6" t="n"/>
    </row>
    <row r="253" outlineLevel="1" customFormat="1" s="1">
      <c r="B253" s="49" t="n"/>
      <c r="C253" s="146" t="n"/>
      <c r="D253" s="50" t="n"/>
      <c r="E253" s="19" t="n"/>
      <c r="F253" s="19" t="inlineStr">
        <is>
          <t>横浜すみれ2ed</t>
        </is>
      </c>
      <c r="G253" s="76" t="inlineStr">
        <is>
          <t>2-1</t>
        </is>
      </c>
      <c r="H253" s="75">
        <f>IF(G253="0-1","×",IF(G253="1-1","△",IF(G253="1-0","〇",IF(G253="2-0","〇",IF(G253="2-2","△",IF(G253="2-1","〇",IF(G253="0-0","△",IF(G253="3-0","○",IF(G253="4-0","○",IF(G253="4-1","○",IF(G253="5-1","○",IF(G253="5-2","○",IF(G253="3-1","○","×")))))))))))))</f>
        <v/>
      </c>
      <c r="I253" s="58" t="n"/>
      <c r="L253" s="6" t="n"/>
    </row>
    <row r="254" outlineLevel="1" customFormat="1" s="1">
      <c r="B254" s="63" t="n">
        <v>44898</v>
      </c>
      <c r="C254" s="145">
        <f>B254</f>
        <v/>
      </c>
      <c r="D254" s="64" t="inlineStr">
        <is>
          <t>TRM</t>
        </is>
      </c>
      <c r="E254" s="25" t="inlineStr">
        <is>
          <t>大津グラウンド</t>
        </is>
      </c>
      <c r="F254" s="30" t="inlineStr">
        <is>
          <t>長井</t>
        </is>
      </c>
      <c r="G254" s="32" t="inlineStr">
        <is>
          <t>0-1</t>
        </is>
      </c>
      <c r="H254" s="31">
        <f>IF(G254="0-1","×",IF(G254="1-1","△",IF(G254="1-0","〇",IF(G254="2-0","〇",IF(G254="2-2","△",IF(G254="2-1","〇",IF(G254="0-0","△",IF(G254="3-0","○",IF(G254="4-0","○",IF(G254="4-1","○",IF(G254="3-1","〇",IF(G254="5-0","〇",IF(G254="5-1","〇",IF(G254="7-0","〇",IF(G254="3-2","〇",IF(G254="8-0","〇",IF(G254="4-3","〇",IF(G254="3-2","〇","×"))))))))))))))))))</f>
        <v/>
      </c>
      <c r="I254" s="54" t="n"/>
      <c r="L254" s="6" t="n"/>
    </row>
    <row r="255" outlineLevel="1" customFormat="1" s="1">
      <c r="B255" s="46" t="n"/>
      <c r="C255" s="144" t="n"/>
      <c r="D255" s="140" t="n"/>
      <c r="E255" s="18" t="n"/>
      <c r="F255" s="33" t="inlineStr">
        <is>
          <t>佐野ベアーズ</t>
        </is>
      </c>
      <c r="G255" s="41" t="inlineStr">
        <is>
          <t>0-3</t>
        </is>
      </c>
      <c r="H255" s="34">
        <f>IF(G255="0-1","×",IF(G255="1-1","△",IF(G255="1-0","〇",IF(G255="2-0","〇",IF(G255="2-2","△",IF(G255="2-1","〇",IF(G255="0-0","△",IF(G255="3-0","○",IF(G255="4-0","○",IF(G255="4-1","○",IF(G255="3-1","〇",IF(G255="5-0","〇",IF(G255="5-1","〇",IF(G255="7-0","〇",IF(G255="3-2","〇",IF(G255="8-0","〇",IF(G255="4-3","〇",IF(G255="3-2","〇","×"))))))))))))))))))</f>
        <v/>
      </c>
      <c r="I255" s="56" t="n"/>
      <c r="L255" s="6" t="n"/>
    </row>
    <row r="256" outlineLevel="1" customFormat="1" s="1">
      <c r="B256" s="46" t="n"/>
      <c r="C256" s="144" t="n"/>
      <c r="D256" s="140" t="n"/>
      <c r="E256" s="18" t="n"/>
      <c r="F256" s="33" t="inlineStr">
        <is>
          <t>長井</t>
        </is>
      </c>
      <c r="G256" s="41" t="inlineStr">
        <is>
          <t>0-0</t>
        </is>
      </c>
      <c r="H256" s="34">
        <f>IF(G256="0-1","×",IF(G256="1-1","△",IF(G256="1-0","〇",IF(G256="2-0","〇",IF(G256="2-2","△",IF(G256="2-1","〇",IF(G256="0-0","△",IF(G256="3-0","○",IF(G256="4-0","○",IF(G256="4-1","○",IF(G256="3-1","〇",IF(G256="5-0","〇",IF(G256="5-1","〇",IF(G256="7-0","〇",IF(G256="3-2","〇",IF(G256="8-0","〇",IF(G256="4-3","〇",IF(G256="3-2","〇","×"))))))))))))))))))</f>
        <v/>
      </c>
      <c r="I256" s="56" t="n"/>
      <c r="L256" s="6" t="n"/>
    </row>
    <row r="257" outlineLevel="1" customFormat="1" s="1">
      <c r="B257" s="46" t="n"/>
      <c r="C257" s="144" t="n"/>
      <c r="D257" s="140" t="n"/>
      <c r="E257" s="18" t="n"/>
      <c r="F257" s="33" t="inlineStr">
        <is>
          <t>佐野ベアーズ</t>
        </is>
      </c>
      <c r="G257" s="41" t="inlineStr">
        <is>
          <t>2-0</t>
        </is>
      </c>
      <c r="H257" s="34">
        <f>IF(G257="0-1","×",IF(G257="1-1","△",IF(G257="1-0","〇",IF(G257="2-0","〇",IF(G257="2-2","△",IF(G257="2-1","〇",IF(G257="0-0","△",IF(G257="3-0","○",IF(G257="4-0","○",IF(G257="4-1","○",IF(G257="3-1","〇",IF(G257="5-0","〇",IF(G257="5-1","〇",IF(G257="7-0","〇",IF(G257="3-2","〇",IF(G257="8-0","〇",IF(G257="4-3","〇",IF(G257="3-2","〇","×"))))))))))))))))))</f>
        <v/>
      </c>
      <c r="I257" s="56" t="n"/>
      <c r="L257" s="6" t="n"/>
    </row>
    <row r="258" outlineLevel="1" customFormat="1" s="1">
      <c r="B258" s="46" t="n"/>
      <c r="C258" s="144" t="n"/>
      <c r="D258" s="140" t="n"/>
      <c r="E258" s="18" t="n"/>
      <c r="F258" s="33" t="inlineStr">
        <is>
          <t>長井</t>
        </is>
      </c>
      <c r="G258" s="41" t="inlineStr">
        <is>
          <t>3-2</t>
        </is>
      </c>
      <c r="H258" s="34">
        <f>IF(G258="0-1","×",IF(G258="1-1","△",IF(G258="1-0","〇",IF(G258="2-0","〇",IF(G258="2-2","△",IF(G258="2-1","〇",IF(G258="0-0","△",IF(G258="3-0","○",IF(G258="4-0","○",IF(G258="4-1","○",IF(G258="3-1","〇",IF(G258="5-0","〇",IF(G258="5-1","〇",IF(G258="7-0","〇",IF(G258="3-2","〇",IF(G258="8-0","〇",IF(G258="4-3","〇",IF(G258="3-2","〇","×"))))))))))))))))))</f>
        <v/>
      </c>
      <c r="I258" s="56" t="n"/>
      <c r="L258" s="6" t="n"/>
    </row>
    <row r="259" outlineLevel="1" customFormat="1" s="1">
      <c r="B259" s="46" t="n"/>
      <c r="C259" s="144" t="n"/>
      <c r="D259" s="140" t="n"/>
      <c r="E259" s="18" t="n"/>
      <c r="F259" s="36" t="inlineStr">
        <is>
          <t>佐野ベアーズ</t>
        </is>
      </c>
      <c r="G259" s="41" t="inlineStr">
        <is>
          <t>1-0</t>
        </is>
      </c>
      <c r="H259" s="37">
        <f>IF(G259="0-1","×",IF(G259="1-1","△",IF(G259="1-0","〇",IF(G259="2-0","〇",IF(G259="2-2","△",IF(G259="2-1","〇",IF(G259="0-0","△",IF(G259="3-0","○",IF(G259="4-0","○",IF(G259="4-1","○",IF(G259="3-1","〇",IF(G259="5-0","〇",IF(G259="5-1","〇",IF(G259="7-0","〇",IF(G259="3-2","〇",IF(G259="8-0","〇",IF(G259="4-3","〇",IF(G259="3-2","〇","×"))))))))))))))))))</f>
        <v/>
      </c>
      <c r="I259" s="56" t="n"/>
      <c r="L259" s="6" t="n"/>
    </row>
    <row r="260" outlineLevel="1" customFormat="1" s="1">
      <c r="B260" s="63" t="n">
        <v>44892</v>
      </c>
      <c r="C260" s="145">
        <f>B260</f>
        <v/>
      </c>
      <c r="D260" s="64" t="inlineStr">
        <is>
          <t>鴨居杯</t>
        </is>
      </c>
      <c r="E260" s="25" t="inlineStr">
        <is>
          <t>鴨居中学校</t>
        </is>
      </c>
      <c r="F260" s="30" t="inlineStr">
        <is>
          <t>アムゼル</t>
        </is>
      </c>
      <c r="G260" s="32" t="inlineStr">
        <is>
          <t>3-1</t>
        </is>
      </c>
      <c r="H260" s="31">
        <f>IF(G260="0-1","×",IF(G260="1-1","△",IF(G260="1-0","〇",IF(G260="2-0","〇",IF(G260="2-2","△",IF(G260="2-1","〇",IF(G260="0-0","△",IF(G260="3-0","○",IF(G260="4-0","○",IF(G260="4-1","○",IF(G260="5-1","○",IF(G260="5-2","○",IF(G260="3-1","○","×")))))))))))))</f>
        <v/>
      </c>
      <c r="I260" s="54" t="n"/>
      <c r="L260" s="6" t="n"/>
    </row>
    <row r="261" outlineLevel="1" customFormat="1" s="1">
      <c r="B261" s="46" t="n"/>
      <c r="C261" s="144" t="n"/>
      <c r="D261" s="140" t="n"/>
      <c r="E261" s="18" t="n"/>
      <c r="F261" s="39" t="inlineStr">
        <is>
          <t>足柄FC</t>
        </is>
      </c>
      <c r="G261" s="41" t="inlineStr">
        <is>
          <t>0-0</t>
        </is>
      </c>
      <c r="H261" s="40">
        <f>IF(G261="0-1","×",IF(G261="1-1","△",IF(G261="1-0","〇",IF(G261="2-0","〇",IF(G261="2-2","△",IF(G261="2-1","〇",IF(G261="0-0","△",IF(G261="3-0","○",IF(G261="4-0","○",IF(G261="4-1","○",IF(G261="5-1","○",IF(G261="5-2","○",IF(G261="3-1","○","×")))))))))))))</f>
        <v/>
      </c>
      <c r="I261" s="56" t="n"/>
      <c r="L261" s="6" t="n"/>
    </row>
    <row r="262" outlineLevel="1" customFormat="1" s="1">
      <c r="B262" s="46" t="n"/>
      <c r="C262" s="144" t="n"/>
      <c r="D262" s="140" t="n"/>
      <c r="E262" s="18" t="n"/>
      <c r="F262" s="39" t="inlineStr">
        <is>
          <t>藤沢</t>
        </is>
      </c>
      <c r="G262" s="41" t="inlineStr">
        <is>
          <t>0-0</t>
        </is>
      </c>
      <c r="H262" s="40" t="inlineStr">
        <is>
          <t>〇</t>
        </is>
      </c>
      <c r="I262" s="56" t="inlineStr">
        <is>
          <t>PK4-3</t>
        </is>
      </c>
      <c r="L262" s="6" t="n"/>
    </row>
    <row r="263" outlineLevel="1" customFormat="1" s="1">
      <c r="B263" s="46" t="n"/>
      <c r="C263" s="144" t="n"/>
      <c r="D263" s="140" t="n"/>
      <c r="E263" s="18" t="n"/>
      <c r="F263" s="39" t="inlineStr">
        <is>
          <t>シーガルズ</t>
        </is>
      </c>
      <c r="G263" s="41" t="inlineStr">
        <is>
          <t>5-0</t>
        </is>
      </c>
      <c r="H263" s="37">
        <f>IF(G263="0-1","×",IF(G263="1-1","△",IF(G263="1-0","〇",IF(G263="2-0","〇",IF(G263="2-2","△",IF(G263="2-1","〇",IF(G263="0-0","△",IF(G263="3-0","○",IF(G263="4-0","○",IF(G263="4-1","○",IF(G263="3-1","〇",IF(G263="5-0","〇",IF(G263="5-1","〇",IF(G263="7-0","〇",IF(G263="3-2","〇",IF(G263="8-0","〇",IF(G263="4-3","〇",IF(G263="3-2","〇","×"))))))))))))))))))</f>
        <v/>
      </c>
      <c r="I263" s="56" t="n"/>
    </row>
    <row r="264" outlineLevel="1" customFormat="1" s="1">
      <c r="B264" s="63" t="n">
        <v>44885</v>
      </c>
      <c r="C264" s="145">
        <f>B264</f>
        <v/>
      </c>
      <c r="D264" s="64" t="inlineStr">
        <is>
          <t>佐野ベアーズカップ</t>
        </is>
      </c>
      <c r="E264" s="25" t="inlineStr">
        <is>
          <t>不入斗中学校</t>
        </is>
      </c>
      <c r="F264" s="30" t="inlineStr">
        <is>
          <t>長井</t>
        </is>
      </c>
      <c r="G264" s="32" t="inlineStr">
        <is>
          <t>1-0</t>
        </is>
      </c>
      <c r="H264" s="31">
        <f>IF(G264="0-1","×",IF(G264="1-1","△",IF(G264="1-0","〇",IF(G264="2-0","〇",IF(G264="2-2","△",IF(G264="2-1","〇",IF(G264="0-0","△",IF(G264="3-0","○",IF(G264="4-0","○",IF(G264="4-1","○",IF(G264="5-1","○",IF(G264="5-2","○",IF(G264="3-1","○","×")))))))))))))</f>
        <v/>
      </c>
      <c r="I264" s="54" t="n"/>
    </row>
    <row r="265" outlineLevel="1" customFormat="1" s="1">
      <c r="B265" s="63" t="n">
        <v>44884</v>
      </c>
      <c r="C265" s="145">
        <f>B265</f>
        <v/>
      </c>
      <c r="D265" s="64" t="inlineStr">
        <is>
          <t>TRM</t>
        </is>
      </c>
      <c r="E265" s="25" t="inlineStr">
        <is>
          <t>明浜小学校</t>
        </is>
      </c>
      <c r="F265" s="30" t="inlineStr">
        <is>
          <t>おなり</t>
        </is>
      </c>
      <c r="G265" s="32" t="inlineStr">
        <is>
          <t>0-0</t>
        </is>
      </c>
      <c r="H265" s="31">
        <f>IF(G265="0-1","×",IF(G265="1-1","△",IF(G265="1-0","〇",IF(G265="2-0","〇",IF(G265="2-2","△",IF(G265="2-1","〇",IF(G265="0-0","△",IF(G265="3-0","○",IF(G265="4-0","○",IF(G265="4-1","○",IF(G265="5-1","○",IF(G265="5-2","○",IF(G265="3-1","○","×")))))))))))))</f>
        <v/>
      </c>
      <c r="I265" s="54" t="n"/>
    </row>
    <row r="266" outlineLevel="1" customFormat="1" s="1">
      <c r="B266" s="46" t="n"/>
      <c r="C266" s="144" t="n"/>
      <c r="D266" s="140" t="n"/>
      <c r="E266" s="18" t="n"/>
      <c r="F266" s="39" t="inlineStr">
        <is>
          <t>野庭</t>
        </is>
      </c>
      <c r="G266" s="41" t="inlineStr">
        <is>
          <t>0-1</t>
        </is>
      </c>
      <c r="H266" s="40">
        <f>IF(G266="0-1","×",IF(G266="1-1","△",IF(G266="1-0","〇",IF(G266="2-0","〇",IF(G266="2-2","△",IF(G266="2-1","〇",IF(G266="0-0","△",IF(G266="3-0","○",IF(G266="4-0","○",IF(G266="4-1","○",IF(G266="5-1","○",IF(G266="5-2","○",IF(G266="3-1","○","×")))))))))))))</f>
        <v/>
      </c>
      <c r="I266" s="56" t="n"/>
    </row>
    <row r="267" outlineLevel="1" customFormat="1" s="1">
      <c r="B267" s="46" t="n"/>
      <c r="C267" s="144" t="n"/>
      <c r="D267" s="140" t="n"/>
      <c r="E267" s="18" t="n"/>
      <c r="F267" s="39" t="inlineStr">
        <is>
          <t>おなり</t>
        </is>
      </c>
      <c r="G267" s="41" t="inlineStr">
        <is>
          <t>1-1</t>
        </is>
      </c>
      <c r="H267" s="40">
        <f>IF(G267="0-1","×",IF(G267="1-1","△",IF(G267="1-0","〇",IF(G267="2-0","〇",IF(G267="2-2","△",IF(G267="2-1","〇",IF(G267="0-0","△",IF(G267="3-0","○",IF(G267="4-0","○",IF(G267="4-1","○",IF(G267="5-1","○",IF(G267="5-2","○",IF(G267="3-1","○","×")))))))))))))</f>
        <v/>
      </c>
      <c r="I267" s="56" t="n"/>
    </row>
    <row r="268" outlineLevel="1" customFormat="1" s="1">
      <c r="B268" s="46" t="n"/>
      <c r="C268" s="144" t="n"/>
      <c r="D268" s="140" t="n"/>
      <c r="E268" s="18" t="n"/>
      <c r="F268" s="39" t="inlineStr">
        <is>
          <t>野庭</t>
        </is>
      </c>
      <c r="G268" s="41" t="inlineStr">
        <is>
          <t>1-0</t>
        </is>
      </c>
      <c r="H268" s="40">
        <f>IF(G268="0-1","×",IF(G268="1-1","△",IF(G268="1-0","〇",IF(G268="2-0","〇",IF(G268="2-2","△",IF(G268="2-1","〇",IF(G268="0-0","△",IF(G268="3-0","○",IF(G268="4-0","○",IF(G268="4-1","○",IF(G268="5-1","○",IF(G268="5-2","○",IF(G268="3-1","○","×")))))))))))))</f>
        <v/>
      </c>
      <c r="I268" s="56" t="n"/>
      <c r="L268" s="6" t="n"/>
    </row>
    <row r="269" outlineLevel="1" customFormat="1" s="1">
      <c r="B269" s="46" t="n"/>
      <c r="C269" s="144" t="n"/>
      <c r="D269" s="140" t="n"/>
      <c r="E269" s="18" t="n"/>
      <c r="F269" s="39" t="inlineStr">
        <is>
          <t>おなり</t>
        </is>
      </c>
      <c r="G269" s="41" t="inlineStr">
        <is>
          <t>0-0</t>
        </is>
      </c>
      <c r="H269" s="40">
        <f>IF(G269="0-1","×",IF(G269="1-1","△",IF(G269="1-0","〇",IF(G269="2-0","〇",IF(G269="2-2","△",IF(G269="2-1","〇",IF(G269="0-0","△",IF(G269="3-0","○",IF(G269="4-0","○",IF(G269="4-1","○",IF(G269="5-1","○",IF(G269="5-2","○",IF(G269="3-1","○","×")))))))))))))</f>
        <v/>
      </c>
      <c r="I269" s="56" t="n"/>
      <c r="L269" s="6" t="n"/>
    </row>
    <row r="270" outlineLevel="1" customFormat="1" s="1">
      <c r="B270" s="46" t="n"/>
      <c r="C270" s="144" t="n"/>
      <c r="D270" s="140" t="n"/>
      <c r="E270" s="19" t="n"/>
      <c r="F270" s="36" t="inlineStr">
        <is>
          <t>野庭</t>
        </is>
      </c>
      <c r="G270" s="76" t="inlineStr">
        <is>
          <t>0-6</t>
        </is>
      </c>
      <c r="H270" s="75" t="inlineStr">
        <is>
          <t>×</t>
        </is>
      </c>
      <c r="I270" s="58" t="n"/>
      <c r="L270" s="6" t="n"/>
    </row>
    <row r="271" outlineLevel="1" customFormat="1" s="1">
      <c r="B271" s="63" t="n">
        <v>44871</v>
      </c>
      <c r="C271" s="145">
        <f>B271</f>
        <v/>
      </c>
      <c r="D271" s="64" t="inlineStr">
        <is>
          <t>プレミアリーグ</t>
        </is>
      </c>
      <c r="E271" s="25" t="inlineStr">
        <is>
          <t>今川公園</t>
        </is>
      </c>
      <c r="F271" s="30" t="inlineStr">
        <is>
          <t>EMSC</t>
        </is>
      </c>
      <c r="G271" s="32" t="inlineStr">
        <is>
          <t>2-2</t>
        </is>
      </c>
      <c r="H271" s="31">
        <f>IF(G271="0-1","×",IF(G271="1-1","△",IF(G271="1-0","〇",IF(G271="2-0","〇",IF(G271="2-2","△",IF(G271="2-1","〇",IF(G271="0-0","△",IF(G271="3-0","○",IF(G271="4-0","○",IF(G271="4-1","○",IF(G271="5-1","○",IF(G271="5-2","○",IF(G271="3-1","○","×")))))))))))))</f>
        <v/>
      </c>
      <c r="I271" s="54" t="n"/>
      <c r="L271" s="6" t="n"/>
    </row>
    <row r="272" outlineLevel="1" customFormat="1" s="1">
      <c r="B272" s="46" t="n"/>
      <c r="C272" s="144" t="n"/>
      <c r="D272" s="140" t="n"/>
      <c r="E272" s="18" t="n"/>
      <c r="F272" s="39" t="inlineStr">
        <is>
          <t>FC CLIO</t>
        </is>
      </c>
      <c r="G272" s="41" t="inlineStr">
        <is>
          <t>4-3</t>
        </is>
      </c>
      <c r="H272" s="37">
        <f>IF(G272="0-1","×",IF(G272="1-1","△",IF(G272="1-0","〇",IF(G272="2-0","〇",IF(G272="2-2","△",IF(G272="2-1","〇",IF(G272="0-0","△",IF(G272="3-0","○",IF(G272="4-0","○",IF(G272="4-1","○",IF(G272="3-1","〇",IF(G272="5-0","〇",IF(G272="5-1","〇",IF(G272="7-0","〇",IF(G272="3-2","〇",IF(G272="8-0","〇",IF(G272="4-3","〇","×")))))))))))))))))</f>
        <v/>
      </c>
      <c r="I272" s="56" t="n"/>
      <c r="L272" s="6" t="n"/>
    </row>
    <row r="273" outlineLevel="1" customFormat="1" s="1">
      <c r="B273" s="63" t="n">
        <v>44870</v>
      </c>
      <c r="C273" s="145">
        <f>B273</f>
        <v/>
      </c>
      <c r="D273" s="64" t="inlineStr">
        <is>
          <t>プレミアリーグ</t>
        </is>
      </c>
      <c r="E273" s="25" t="inlineStr">
        <is>
          <t>明浜小学校</t>
        </is>
      </c>
      <c r="F273" s="30" t="inlineStr">
        <is>
          <t>鶴嶺</t>
        </is>
      </c>
      <c r="G273" s="32" t="inlineStr">
        <is>
          <t>1-1</t>
        </is>
      </c>
      <c r="H273" s="31">
        <f>IF(G273="0-1","×",IF(G273="1-1","△",IF(G273="1-0","〇",IF(G273="2-0","〇",IF(G273="2-2","△",IF(G273="2-1","〇",IF(G273="0-0","△",IF(G273="3-0","○",IF(G273="4-0","○",IF(G273="4-1","○",IF(G273="5-1","○",IF(G273="5-2","○",IF(G273="3-1","○","×")))))))))))))</f>
        <v/>
      </c>
      <c r="I273" s="54" t="n"/>
      <c r="L273" s="6" t="n"/>
    </row>
    <row r="274" outlineLevel="1" customFormat="1" s="1">
      <c r="B274" s="46" t="n"/>
      <c r="C274" s="144" t="n"/>
      <c r="D274" s="140" t="n"/>
      <c r="E274" s="18" t="n"/>
      <c r="F274" s="39" t="inlineStr">
        <is>
          <t>エスフォルソ</t>
        </is>
      </c>
      <c r="G274" s="41" t="inlineStr">
        <is>
          <t>0-4</t>
        </is>
      </c>
      <c r="H274" s="40">
        <f>IF(G274="0-1","×",IF(G274="1-1","△",IF(G274="1-0","〇",IF(G274="2-0","〇",IF(G274="2-2","△",IF(G274="2-1","〇",IF(G274="0-0","△",IF(G274="3-0","○",IF(G274="4-0","○",IF(G274="4-1","○",IF(G274="5-1","○",IF(G274="5-2","○",IF(G274="3-1","○","×")))))))))))))</f>
        <v/>
      </c>
      <c r="I274" s="56" t="n"/>
      <c r="L274" s="6" t="n"/>
    </row>
    <row r="275" outlineLevel="1" customFormat="1" s="1">
      <c r="B275" s="63" t="n">
        <v>44857</v>
      </c>
      <c r="C275" s="145">
        <f>B275</f>
        <v/>
      </c>
      <c r="D275" s="64" t="inlineStr">
        <is>
          <t>アイバンスカップ</t>
        </is>
      </c>
      <c r="E275" s="25" t="inlineStr">
        <is>
          <t>横須賀フットサルクラブ</t>
        </is>
      </c>
      <c r="F275" s="30" t="inlineStr">
        <is>
          <t>FCSS</t>
        </is>
      </c>
      <c r="G275" s="32" t="inlineStr">
        <is>
          <t>2-0</t>
        </is>
      </c>
      <c r="H275" s="31">
        <f>IF(G275="0-1","×",IF(G275="1-1","△",IF(G275="1-0","〇",IF(G275="2-0","〇",IF(G275="2-2","△",IF(G275="2-1","〇",IF(G275="0-0","△",IF(G275="3-0","○",IF(G275="4-0","○",IF(G275="4-1","○",IF(G275="5-1","○",IF(G275="5-2","○",IF(G275="3-1","○","×")))))))))))))</f>
        <v/>
      </c>
      <c r="I275" s="54" t="n"/>
      <c r="L275" s="6" t="n"/>
    </row>
    <row r="276" outlineLevel="1" customFormat="1" s="1">
      <c r="B276" s="46" t="n"/>
      <c r="C276" s="144" t="n"/>
      <c r="D276" s="140" t="n"/>
      <c r="E276" s="18" t="n"/>
      <c r="F276" s="39" t="inlineStr">
        <is>
          <t>クライムイレブン</t>
        </is>
      </c>
      <c r="G276" s="41" t="inlineStr">
        <is>
          <t>2-0</t>
        </is>
      </c>
      <c r="H276" s="40">
        <f>IF(G276="0-1","×",IF(G276="1-1","△",IF(G276="1-0","〇",IF(G276="2-0","〇",IF(G276="2-2","△",IF(G276="2-1","〇",IF(G276="0-0","△",IF(G276="3-0","○",IF(G276="4-0","○",IF(G276="4-1","○",IF(G276="5-1","○",IF(G276="5-2","○",IF(G276="3-1","○","×")))))))))))))</f>
        <v/>
      </c>
      <c r="I276" s="56" t="n"/>
      <c r="L276" s="6" t="n"/>
    </row>
    <row r="277" outlineLevel="1" customFormat="1" s="1">
      <c r="B277" s="46" t="n"/>
      <c r="C277" s="144" t="n"/>
      <c r="D277" s="140" t="n"/>
      <c r="E277" s="18" t="n"/>
      <c r="F277" s="39" t="inlineStr">
        <is>
          <t>大津FC</t>
        </is>
      </c>
      <c r="G277" s="41" t="inlineStr">
        <is>
          <t>4-0</t>
        </is>
      </c>
      <c r="H277" s="40">
        <f>IF(G277="0-1","×",IF(G277="1-1","△",IF(G277="1-0","〇",IF(G277="2-0","〇",IF(G277="2-2","△",IF(G277="2-1","〇",IF(G277="0-0","△",IF(G277="3-0","○",IF(G277="4-0","○",IF(G277="4-1","○",IF(G277="5-1","○",IF(G277="5-2","○",IF(G277="3-1","○","×")))))))))))))</f>
        <v/>
      </c>
      <c r="I277" s="56" t="n"/>
      <c r="L277" s="6" t="n"/>
    </row>
    <row r="278" outlineLevel="1" customFormat="1" s="1">
      <c r="B278" s="46" t="n"/>
      <c r="C278" s="144" t="n"/>
      <c r="D278" s="140" t="n"/>
      <c r="E278" s="18" t="n"/>
      <c r="F278" s="39" t="inlineStr">
        <is>
          <t>佐野ベアーズ</t>
        </is>
      </c>
      <c r="G278" s="41" t="inlineStr">
        <is>
          <t>1-1</t>
        </is>
      </c>
      <c r="H278" s="40" t="inlineStr">
        <is>
          <t>×</t>
        </is>
      </c>
      <c r="I278" s="56" t="inlineStr">
        <is>
          <t>PK0-1</t>
        </is>
      </c>
      <c r="L278" s="6" t="n"/>
    </row>
    <row r="279" outlineLevel="1" customFormat="1" s="1">
      <c r="B279" s="49" t="n"/>
      <c r="C279" s="146" t="n"/>
      <c r="D279" s="50" t="n"/>
      <c r="E279" s="19" t="n"/>
      <c r="F279" s="19" t="inlineStr">
        <is>
          <t>クライムイレブン</t>
        </is>
      </c>
      <c r="G279" s="76" t="inlineStr">
        <is>
          <t>2-2</t>
        </is>
      </c>
      <c r="H279" s="75" t="inlineStr">
        <is>
          <t>〇</t>
        </is>
      </c>
      <c r="I279" s="58" t="inlineStr">
        <is>
          <t>PK1-0</t>
        </is>
      </c>
      <c r="L279" s="6" t="n"/>
    </row>
    <row r="280" outlineLevel="1" customFormat="1" s="1">
      <c r="B280" s="63" t="n">
        <v>44850</v>
      </c>
      <c r="C280" s="145">
        <f>B280</f>
        <v/>
      </c>
      <c r="D280" s="64" t="inlineStr">
        <is>
          <t>スーパーリーグCS</t>
        </is>
      </c>
      <c r="E280" s="25" t="n"/>
      <c r="F280" s="30" t="inlineStr">
        <is>
          <t>佐野ベアーズ</t>
        </is>
      </c>
      <c r="G280" s="32" t="inlineStr">
        <is>
          <t>0-2</t>
        </is>
      </c>
      <c r="H280" s="40">
        <f>IF(G280="0-1","×",IF(G280="1-1","△",IF(G280="1-0","〇",IF(G280="2-0","〇",IF(G280="2-2","△",IF(G280="2-1","〇",IF(G280="0-0","△",IF(G280="3-0","○",IF(G280="4-0","○",IF(G280="4-1","○",IF(G280="5-1","○",IF(G280="5-2","○",IF(G280="3-1","○","×")))))))))))))</f>
        <v/>
      </c>
      <c r="I280" s="54" t="n"/>
      <c r="L280" s="6" t="n"/>
    </row>
    <row r="281" outlineLevel="1" customFormat="1" s="1">
      <c r="B281" s="46" t="n"/>
      <c r="C281" s="144" t="n"/>
      <c r="D281" s="140" t="n"/>
      <c r="E281" s="18" t="n"/>
      <c r="F281" s="39" t="inlineStr">
        <is>
          <t>鴨居</t>
        </is>
      </c>
      <c r="G281" s="41" t="inlineStr">
        <is>
          <t>1-0</t>
        </is>
      </c>
      <c r="H281" s="40">
        <f>IF(G281="0-1","×",IF(G281="1-1","△",IF(G281="1-0","〇",IF(G281="2-0","〇",IF(G281="2-2","△",IF(G281="2-1","〇",IF(G281="0-0","△",IF(G281="3-0","○",IF(G281="4-0","○",IF(G281="4-1","○",IF(G281="5-1","○",IF(G281="5-2","○",IF(G281="3-1","○","×")))))))))))))</f>
        <v/>
      </c>
      <c r="I281" s="56" t="n"/>
      <c r="L281" s="6" t="n"/>
    </row>
    <row r="282" outlineLevel="1" customFormat="1" s="1">
      <c r="B282" s="49" t="n"/>
      <c r="C282" s="146" t="n"/>
      <c r="D282" s="50" t="n"/>
      <c r="E282" s="19" t="n"/>
      <c r="F282" s="19" t="inlineStr">
        <is>
          <t>鴨居</t>
        </is>
      </c>
      <c r="G282" s="76" t="inlineStr">
        <is>
          <t>3-0</t>
        </is>
      </c>
      <c r="H282" s="75">
        <f>IF(G282="0-1","×",IF(G282="1-1","△",IF(G282="1-0","〇",IF(G282="2-0","〇",IF(G282="2-2","△",IF(G282="2-1","〇",IF(G282="0-0","△",IF(G282="3-0","○",IF(G282="4-0","○",IF(G282="4-1","○",IF(G282="5-1","○",IF(G282="5-2","○",IF(G282="3-1","○","×")))))))))))))</f>
        <v/>
      </c>
      <c r="I282" s="58" t="n"/>
      <c r="L282" s="6" t="n"/>
    </row>
    <row r="283" outlineLevel="1" customFormat="1" s="1">
      <c r="B283" s="63" t="n">
        <v>44844</v>
      </c>
      <c r="C283" s="145">
        <f>B283</f>
        <v/>
      </c>
      <c r="D283" s="64" t="inlineStr">
        <is>
          <t>ベイサイドカップ</t>
        </is>
      </c>
      <c r="E283" s="25" t="inlineStr">
        <is>
          <t>鷹取中学校</t>
        </is>
      </c>
      <c r="F283" s="30" t="inlineStr">
        <is>
          <t>三春SC</t>
        </is>
      </c>
      <c r="G283" s="32" t="inlineStr">
        <is>
          <t>6-0</t>
        </is>
      </c>
      <c r="H283" s="31" t="inlineStr">
        <is>
          <t>〇</t>
        </is>
      </c>
      <c r="I283" s="54" t="n"/>
    </row>
    <row r="284" outlineLevel="1" customFormat="1" s="1">
      <c r="B284" s="46" t="n"/>
      <c r="C284" s="144" t="n"/>
      <c r="D284" s="140" t="n"/>
      <c r="E284" s="18" t="n"/>
      <c r="F284" s="39" t="inlineStr">
        <is>
          <t>小坂</t>
        </is>
      </c>
      <c r="G284" s="41" t="inlineStr">
        <is>
          <t>1-0</t>
        </is>
      </c>
      <c r="H284" s="40">
        <f>IF(G284="0-1","×",IF(G284="1-1","△",IF(G284="1-0","〇",IF(G284="2-0","〇",IF(G284="2-2","△",IF(G284="2-1","〇",IF(G284="0-0","△",IF(G284="3-0","○",IF(G284="4-0","○",IF(G284="4-1","○",IF(G284="5-1","○",IF(G284="5-2","○",IF(G284="3-1","○","×")))))))))))))</f>
        <v/>
      </c>
      <c r="I284" s="56" t="n"/>
    </row>
    <row r="285" outlineLevel="1" customFormat="1" s="1">
      <c r="B285" s="49" t="n"/>
      <c r="C285" s="146" t="n"/>
      <c r="D285" s="50" t="n"/>
      <c r="E285" s="19" t="n"/>
      <c r="F285" s="19" t="inlineStr">
        <is>
          <t>TADOなかよしSC</t>
        </is>
      </c>
      <c r="G285" s="76" t="inlineStr">
        <is>
          <t>3-0</t>
        </is>
      </c>
      <c r="H285" s="75">
        <f>IF(G285="0-1","×",IF(G285="1-1","△",IF(G285="1-0","〇",IF(G285="2-0","〇",IF(G285="2-2","△",IF(G285="2-1","〇",IF(G285="0-0","△",IF(G285="3-0","○",IF(G285="4-0","○",IF(G285="4-1","○",IF(G285="5-1","○",IF(G285="5-2","○",IF(G285="3-1","○","×")))))))))))))</f>
        <v/>
      </c>
      <c r="I285" s="58" t="n"/>
    </row>
    <row r="286" outlineLevel="1" customFormat="1" s="1">
      <c r="B286" s="63" t="n">
        <v>44843</v>
      </c>
      <c r="C286" s="145">
        <f>B286</f>
        <v/>
      </c>
      <c r="D286" s="64" t="inlineStr">
        <is>
          <t>ベイサイドカップ</t>
        </is>
      </c>
      <c r="E286" s="25" t="inlineStr">
        <is>
          <t>大津グラウンド</t>
        </is>
      </c>
      <c r="F286" s="30" t="inlineStr">
        <is>
          <t>長浦少年サッカー友の会</t>
        </is>
      </c>
      <c r="G286" s="32" t="inlineStr">
        <is>
          <t>7-0</t>
        </is>
      </c>
      <c r="H286" s="31" t="inlineStr">
        <is>
          <t>〇</t>
        </is>
      </c>
      <c r="I286" s="54" t="n"/>
    </row>
    <row r="287" outlineLevel="1" customFormat="1" s="1">
      <c r="B287" s="46" t="n"/>
      <c r="C287" s="144" t="n"/>
      <c r="D287" s="140" t="n"/>
      <c r="E287" s="18" t="n"/>
      <c r="F287" s="39" t="inlineStr">
        <is>
          <t>TADOなかよしSC</t>
        </is>
      </c>
      <c r="G287" s="41" t="inlineStr">
        <is>
          <t>0-1</t>
        </is>
      </c>
      <c r="H287" s="40">
        <f>IF(G287="0-1","×",IF(G287="1-1","△",IF(G287="1-0","〇",IF(G287="2-0","〇",IF(G287="2-2","△",IF(G287="2-1","〇",IF(G287="0-0","△",IF(G287="3-0","○",IF(G287="4-0","○",IF(G287="4-1","○",IF(G287="5-1","○",IF(G287="5-2","○",IF(G287="3-1","○","×")))))))))))))</f>
        <v/>
      </c>
      <c r="I287" s="56" t="n"/>
    </row>
    <row r="288" outlineLevel="1" customFormat="1" s="1">
      <c r="B288" s="46" t="n"/>
      <c r="C288" s="144" t="n"/>
      <c r="D288" s="140" t="n"/>
      <c r="E288" s="18" t="n"/>
      <c r="F288" s="39" t="inlineStr">
        <is>
          <t>スワ</t>
        </is>
      </c>
      <c r="G288" s="41" t="inlineStr">
        <is>
          <t>2-0</t>
        </is>
      </c>
      <c r="H288" s="40">
        <f>IF(G288="0-1","×",IF(G288="1-1","△",IF(G288="1-0","〇",IF(G288="2-0","〇",IF(G288="2-2","△",IF(G288="2-1","〇",IF(G288="0-0","△",IF(G288="3-0","○",IF(G288="4-0","○",IF(G288="4-1","○",IF(G288="5-1","○",IF(G288="5-2","○",IF(G288="3-1","○","×")))))))))))))</f>
        <v/>
      </c>
      <c r="I288" s="56" t="n"/>
    </row>
    <row r="289" outlineLevel="1" customFormat="1" s="1">
      <c r="B289" s="46" t="n"/>
      <c r="C289" s="144" t="n"/>
      <c r="D289" s="140" t="n"/>
      <c r="E289" s="18" t="n"/>
      <c r="F289" s="39" t="inlineStr">
        <is>
          <t>FCSS</t>
        </is>
      </c>
      <c r="G289" s="41" t="inlineStr">
        <is>
          <t>2-0</t>
        </is>
      </c>
      <c r="H289" s="40">
        <f>IF(G289="0-1","×",IF(G289="1-1","△",IF(G289="1-0","〇",IF(G289="2-0","〇",IF(G289="2-2","△",IF(G289="2-1","〇",IF(G289="0-0","△",IF(G289="3-0","○",IF(G289="4-0","○",IF(G289="4-1","○",IF(G289="5-1","○",IF(G289="5-2","○",IF(G289="3-1","○","×")))))))))))))</f>
        <v/>
      </c>
      <c r="I289" s="56" t="n"/>
    </row>
    <row r="290" outlineLevel="1" customFormat="1" s="1">
      <c r="B290" s="63" t="n">
        <v>44843</v>
      </c>
      <c r="C290" s="145">
        <f>B290</f>
        <v/>
      </c>
      <c r="D290" s="64" t="inlineStr">
        <is>
          <t>たかとり40年周年記念大会</t>
        </is>
      </c>
      <c r="E290" s="25" t="n"/>
      <c r="F290" s="30" t="inlineStr">
        <is>
          <t>シーガルズ</t>
        </is>
      </c>
      <c r="G290" s="32" t="inlineStr">
        <is>
          <t>2-0</t>
        </is>
      </c>
      <c r="H290" s="31">
        <f>IF(G290="0-1","×",IF(G290="1-1","△",IF(G290="1-0","〇",IF(G290="2-0","〇",IF(G290="2-2","△",IF(G290="2-1","〇",IF(G290="0-0","△",IF(G290="3-0","○",IF(G290="4-0","○",IF(G290="4-1","○",IF(G290="5-1","○",IF(G290="5-2","○",IF(G290="3-1","○","×")))))))))))))</f>
        <v/>
      </c>
      <c r="I290" s="54" t="n"/>
    </row>
    <row r="291" outlineLevel="1" customFormat="1" s="1">
      <c r="B291" s="46" t="n"/>
      <c r="C291" s="144" t="n"/>
      <c r="D291" s="140" t="n"/>
      <c r="E291" s="18" t="n"/>
      <c r="F291" s="39" t="inlineStr">
        <is>
          <t>佐野ベアーズ</t>
        </is>
      </c>
      <c r="G291" s="41" t="inlineStr">
        <is>
          <t>1-0</t>
        </is>
      </c>
      <c r="H291" s="40">
        <f>IF(G291="0-1","×",IF(G291="1-1","△",IF(G291="1-0","〇",IF(G291="2-0","〇",IF(G291="2-2","△",IF(G291="2-1","〇",IF(G291="0-0","△",IF(G291="3-0","○",IF(G291="4-0","○",IF(G291="4-1","○",IF(G291="5-1","○",IF(G291="5-2","○",IF(G291="3-1","○","×")))))))))))))</f>
        <v/>
      </c>
      <c r="I291" s="56" t="n"/>
    </row>
    <row r="292" outlineLevel="1" customFormat="1" s="1">
      <c r="B292" s="46" t="n"/>
      <c r="C292" s="144" t="n"/>
      <c r="D292" s="140" t="n"/>
      <c r="E292" s="18" t="n"/>
      <c r="F292" s="39" t="inlineStr">
        <is>
          <t>TADOなかよしSC</t>
        </is>
      </c>
      <c r="G292" s="41" t="inlineStr">
        <is>
          <t>3-1</t>
        </is>
      </c>
      <c r="H292" s="40">
        <f>IF(G292="0-1","×",IF(G292="1-1","△",IF(G292="1-0","〇",IF(G292="2-0","〇",IF(G292="2-2","△",IF(G292="2-1","〇",IF(G292="0-0","△",IF(G292="3-0","○",IF(G292="4-0","○",IF(G292="4-1","○",IF(G292="5-1","○",IF(G292="5-2","○",IF(G292="3-1","○","×")))))))))))))</f>
        <v/>
      </c>
      <c r="I292" s="56" t="n"/>
    </row>
    <row r="293" outlineLevel="1" customFormat="1" s="1">
      <c r="B293" s="46" t="n"/>
      <c r="C293" s="144" t="n"/>
      <c r="D293" s="140" t="n"/>
      <c r="E293" s="18" t="n"/>
      <c r="F293" s="39" t="inlineStr">
        <is>
          <t>たかとり</t>
        </is>
      </c>
      <c r="G293" s="41" t="inlineStr">
        <is>
          <t>2-0</t>
        </is>
      </c>
      <c r="H293" s="40">
        <f>IF(G293="0-1","×",IF(G293="1-1","△",IF(G293="1-0","〇",IF(G293="2-0","〇",IF(G293="2-2","△",IF(G293="2-1","〇",IF(G293="0-0","△",IF(G293="3-0","○",IF(G293="4-0","○",IF(G293="4-1","○",IF(G293="5-1","○",IF(G293="5-2","○",IF(G293="3-1","○","×")))))))))))))</f>
        <v/>
      </c>
      <c r="I293" s="56" t="n"/>
    </row>
    <row r="294" outlineLevel="1" customFormat="1" s="1">
      <c r="B294" s="49" t="n"/>
      <c r="C294" s="146" t="n"/>
      <c r="D294" s="50" t="n"/>
      <c r="E294" s="19" t="n"/>
      <c r="F294" s="19" t="inlineStr">
        <is>
          <t>I.Oキッカーズ</t>
        </is>
      </c>
      <c r="G294" s="76" t="inlineStr">
        <is>
          <t>1-0</t>
        </is>
      </c>
      <c r="H294" s="75" t="inlineStr">
        <is>
          <t>〇</t>
        </is>
      </c>
      <c r="I294" s="58" t="n"/>
    </row>
    <row r="295" outlineLevel="1" customFormat="1" s="1">
      <c r="B295" s="46" t="n">
        <v>44842</v>
      </c>
      <c r="C295" s="144">
        <f>B295</f>
        <v/>
      </c>
      <c r="D295" s="140" t="inlineStr">
        <is>
          <t>明浜カップ</t>
        </is>
      </c>
      <c r="E295" s="18" t="inlineStr">
        <is>
          <t>明浜小学校</t>
        </is>
      </c>
      <c r="F295" s="39" t="inlineStr">
        <is>
          <t>城北</t>
        </is>
      </c>
      <c r="G295" s="41" t="inlineStr">
        <is>
          <t>1-0</t>
        </is>
      </c>
      <c r="H295" s="40">
        <f>IF(G295="0-1","×",IF(G295="1-1","△",IF(G295="1-0","〇",IF(G295="2-0","〇",IF(G295="2-2","△",IF(G295="2-1","〇",IF(G295="0-0","△",IF(G295="3-0","○",IF(G295="4-0","○",IF(G295="4-1","○",IF(G295="5-1","○",IF(G295="5-2","○",IF(G295="3-1","○","×")))))))))))))</f>
        <v/>
      </c>
      <c r="I295" s="62" t="n"/>
    </row>
    <row r="296" outlineLevel="1" customFormat="1" s="1">
      <c r="B296" s="46" t="n"/>
      <c r="C296" s="144" t="n"/>
      <c r="D296" s="140" t="n"/>
      <c r="E296" s="18" t="n"/>
      <c r="F296" s="39" t="inlineStr">
        <is>
          <t>葉山JGK</t>
        </is>
      </c>
      <c r="G296" s="41" t="inlineStr">
        <is>
          <t>2-2</t>
        </is>
      </c>
      <c r="H296" s="40" t="inlineStr">
        <is>
          <t>〇</t>
        </is>
      </c>
      <c r="I296" s="56" t="inlineStr">
        <is>
          <t>PK2-3</t>
        </is>
      </c>
    </row>
    <row r="297" outlineLevel="1" customFormat="1" s="1">
      <c r="B297" s="46" t="n"/>
      <c r="C297" s="144" t="n"/>
      <c r="D297" s="140" t="n"/>
      <c r="E297" s="18" t="n"/>
      <c r="F297" s="39" t="inlineStr">
        <is>
          <t>鴨居</t>
        </is>
      </c>
      <c r="G297" s="41" t="inlineStr">
        <is>
          <t>4-4</t>
        </is>
      </c>
      <c r="H297" s="40" t="inlineStr">
        <is>
          <t>△</t>
        </is>
      </c>
      <c r="I297" s="36" t="inlineStr">
        <is>
          <t>PK2-3</t>
        </is>
      </c>
    </row>
    <row r="298" outlineLevel="1" customFormat="1" s="1">
      <c r="B298" s="63" t="n">
        <v>44828</v>
      </c>
      <c r="C298" s="145">
        <f>B298</f>
        <v/>
      </c>
      <c r="D298" s="64" t="inlineStr">
        <is>
          <t>プレミアリーグ</t>
        </is>
      </c>
      <c r="E298" s="25" t="inlineStr">
        <is>
          <t>明浜小学校</t>
        </is>
      </c>
      <c r="F298" s="30" t="inlineStr">
        <is>
          <t>FC CLIO</t>
        </is>
      </c>
      <c r="G298" s="32" t="inlineStr">
        <is>
          <t>5-0</t>
        </is>
      </c>
      <c r="H298" s="31" t="inlineStr">
        <is>
          <t>〇</t>
        </is>
      </c>
      <c r="I298" s="54" t="n"/>
    </row>
    <row r="299" outlineLevel="1" customFormat="1" s="1">
      <c r="B299" s="49" t="n"/>
      <c r="C299" s="146" t="n"/>
      <c r="D299" s="50" t="n"/>
      <c r="E299" s="19" t="n"/>
      <c r="F299" s="19" t="inlineStr">
        <is>
          <t>FC STARS</t>
        </is>
      </c>
      <c r="G299" s="76" t="inlineStr">
        <is>
          <t>2-1</t>
        </is>
      </c>
      <c r="H299" s="75" t="inlineStr">
        <is>
          <t>〇</t>
        </is>
      </c>
      <c r="I299" s="58" t="n"/>
    </row>
    <row r="300" outlineLevel="1" customFormat="1" s="1">
      <c r="B300" s="46" t="n">
        <v>44821</v>
      </c>
      <c r="C300" s="144">
        <f>B300</f>
        <v/>
      </c>
      <c r="D300" s="140" t="inlineStr">
        <is>
          <t>TRM</t>
        </is>
      </c>
      <c r="E300" s="18" t="inlineStr">
        <is>
          <t>明浜小学校</t>
        </is>
      </c>
      <c r="F300" s="39" t="inlineStr">
        <is>
          <t>城北</t>
        </is>
      </c>
      <c r="G300" s="41" t="inlineStr">
        <is>
          <t>2-0</t>
        </is>
      </c>
      <c r="H300" s="40">
        <f>IF(G300="0-1","×",IF(G300="1-1","△",IF(G300="1-0","〇",IF(G300="2-0","〇",IF(G300="2-2","△",IF(G300="2-1","〇",IF(G300="0-0","△",IF(G300="3-0","○",IF(G300="4-0","○",IF(G300="4-1","○",IF(G300="5-1","○",IF(G300="5-2","○",IF(G300="3-1","○","×")))))))))))))</f>
        <v/>
      </c>
      <c r="I300" s="62" t="n"/>
    </row>
    <row r="301" outlineLevel="1" customFormat="1" s="1">
      <c r="B301" s="46" t="n"/>
      <c r="C301" s="144" t="n"/>
      <c r="D301" s="140" t="n"/>
      <c r="E301" s="18" t="n"/>
      <c r="F301" s="39" t="inlineStr">
        <is>
          <t>城北</t>
        </is>
      </c>
      <c r="G301" s="41" t="inlineStr">
        <is>
          <t>6-0</t>
        </is>
      </c>
      <c r="H301" s="40" t="inlineStr">
        <is>
          <t>〇</t>
        </is>
      </c>
      <c r="I301" s="56" t="n"/>
    </row>
    <row r="302" outlineLevel="1" customFormat="1" s="1">
      <c r="B302" s="46" t="n"/>
      <c r="C302" s="144" t="n"/>
      <c r="D302" s="140" t="n"/>
      <c r="E302" s="18" t="n"/>
      <c r="F302" s="39" t="inlineStr">
        <is>
          <t>城北</t>
        </is>
      </c>
      <c r="G302" s="41" t="inlineStr">
        <is>
          <t>3-0</t>
        </is>
      </c>
      <c r="H302" s="40">
        <f>IF(G302="0-1","×",IF(G302="1-1","△",IF(G302="1-0","〇",IF(G302="2-0","〇",IF(G302="2-2","△",IF(G302="2-1","〇",IF(G302="0-0","△",IF(G302="3-0","○",IF(G302="4-0","○",IF(G302="4-1","○",IF(G302="5-1","○",IF(G302="5-2","○",IF(G302="3-1","○","×")))))))))))))</f>
        <v/>
      </c>
      <c r="I302" s="56" t="n"/>
    </row>
    <row r="303" outlineLevel="1" customFormat="1" s="1">
      <c r="B303" s="46" t="n"/>
      <c r="C303" s="144" t="n"/>
      <c r="D303" s="140" t="n"/>
      <c r="E303" s="19" t="n"/>
      <c r="F303" s="19" t="inlineStr">
        <is>
          <t>城北</t>
        </is>
      </c>
      <c r="G303" s="38" t="inlineStr">
        <is>
          <t>2-0</t>
        </is>
      </c>
      <c r="H303" s="75">
        <f>IF(G303="0-1","×",IF(G303="1-1","△",IF(G303="1-0","〇",IF(G303="2-0","〇",IF(G303="2-2","△",IF(G303="2-1","〇",IF(G303="0-0","△",IF(G303="3-0","○",IF(G303="4-0","○",IF(G303="4-1","○",IF(G303="5-1","○",IF(G303="5-2","○",IF(G303="3-1","○","×")))))))))))))</f>
        <v/>
      </c>
      <c r="I303" s="58" t="n"/>
    </row>
    <row r="304" outlineLevel="1" customFormat="1" s="1">
      <c r="B304" s="63" t="n">
        <v>44807</v>
      </c>
      <c r="C304" s="145">
        <f>B304</f>
        <v/>
      </c>
      <c r="D304" s="87" t="inlineStr">
        <is>
          <t>SL</t>
        </is>
      </c>
      <c r="E304" s="18" t="inlineStr">
        <is>
          <t>はまゆう</t>
        </is>
      </c>
      <c r="F304" s="39" t="inlineStr">
        <is>
          <t>久里浜</t>
        </is>
      </c>
      <c r="G304" s="41" t="inlineStr">
        <is>
          <t>8-1</t>
        </is>
      </c>
      <c r="H304" s="40" t="inlineStr">
        <is>
          <t>〇</t>
        </is>
      </c>
      <c r="I304" s="62" t="n"/>
    </row>
    <row r="305" outlineLevel="1" customFormat="1" s="1">
      <c r="B305" s="46" t="n"/>
      <c r="C305" s="144" t="n"/>
      <c r="D305" s="47" t="n"/>
      <c r="E305" s="18" t="n"/>
      <c r="F305" s="39" t="inlineStr">
        <is>
          <t>長井</t>
        </is>
      </c>
      <c r="G305" s="41" t="inlineStr">
        <is>
          <t>2-0</t>
        </is>
      </c>
      <c r="H305" s="40">
        <f>IF(G305="0-1","×",IF(G305="1-1","△",IF(G305="1-0","〇",IF(G305="2-0","〇",IF(G305="2-2","△",IF(G305="2-1","〇",IF(G305="0-0","△",IF(G305="3-0","○",IF(G305="4-0","○",IF(G305="4-1","○",IF(G305="5-1","○",IF(G305="5-2","○",IF(G305="3-1","○","×")))))))))))))</f>
        <v/>
      </c>
      <c r="I305" s="56" t="n"/>
    </row>
    <row r="306" outlineLevel="1" customFormat="1" s="1">
      <c r="B306" s="49" t="n"/>
      <c r="C306" s="146" t="n"/>
      <c r="D306" s="77" t="n"/>
      <c r="E306" s="18" t="n"/>
      <c r="F306" s="39" t="inlineStr">
        <is>
          <t>久里浜</t>
        </is>
      </c>
      <c r="G306" s="41" t="inlineStr">
        <is>
          <t>2-0</t>
        </is>
      </c>
      <c r="H306" s="37">
        <f>IF(G306="0-1","×",IF(G306="1-1","△",IF(G306="1-0","〇",IF(G306="2-0","〇",IF(G306="2-2","△",IF(G306="2-1","〇",IF(G306="0-0","△",IF(G306="3-0","○",IF(G306="4-0","○",IF(G306="4-1","○",IF(G306="5-1","○",IF(G306="5-2","○",IF(G306="3-1","○","×")))))))))))))</f>
        <v/>
      </c>
      <c r="I306" s="56" t="inlineStr">
        <is>
          <t>TRM</t>
        </is>
      </c>
    </row>
    <row r="307" outlineLevel="1" customFormat="1" s="1">
      <c r="B307" s="46" t="n">
        <v>44801</v>
      </c>
      <c r="C307" s="144">
        <f>B307</f>
        <v/>
      </c>
      <c r="D307" s="140" t="inlineStr">
        <is>
          <t>SL</t>
        </is>
      </c>
      <c r="E307" s="25" t="inlineStr">
        <is>
          <t>はまゆう</t>
        </is>
      </c>
      <c r="F307" s="84" t="inlineStr">
        <is>
          <t>たかとり</t>
        </is>
      </c>
      <c r="G307" s="86" t="inlineStr">
        <is>
          <t>2-1</t>
        </is>
      </c>
      <c r="H307" s="40">
        <f>IF(G307="0-1","×",IF(G307="1-1","△",IF(G307="1-0","〇",IF(G307="2-0","〇",IF(G307="2-2","△",IF(G307="2-1","〇",IF(G307="0-0","△",IF(G307="3-0","○",IF(G307="4-0","○",IF(G307="4-1","○",IF(G307="5-1","○",IF(G307="5-2","○",IF(G307="3-1","○","×")))))))))))))</f>
        <v/>
      </c>
      <c r="I307" s="87" t="n"/>
    </row>
    <row r="308" outlineLevel="1" customFormat="1" s="1">
      <c r="B308" s="49" t="n"/>
      <c r="C308" s="146" t="n"/>
      <c r="D308" s="50" t="n"/>
      <c r="E308" s="19" t="n"/>
      <c r="F308" s="74" t="inlineStr">
        <is>
          <t>城北</t>
        </is>
      </c>
      <c r="G308" s="76" t="inlineStr">
        <is>
          <t>7-1</t>
        </is>
      </c>
      <c r="H308" s="37" t="inlineStr">
        <is>
          <t>〇</t>
        </is>
      </c>
      <c r="I308" s="77" t="n"/>
    </row>
    <row r="309" outlineLevel="1" customFormat="1" s="1">
      <c r="B309" s="46" t="n">
        <v>44793</v>
      </c>
      <c r="C309" s="144">
        <f>B309</f>
        <v/>
      </c>
      <c r="D309" s="140" t="inlineStr">
        <is>
          <t>TRM</t>
        </is>
      </c>
      <c r="E309" s="18" t="inlineStr">
        <is>
          <t>明浜小学校</t>
        </is>
      </c>
      <c r="F309" s="39" t="inlineStr">
        <is>
          <t>城北</t>
        </is>
      </c>
      <c r="G309" s="41" t="inlineStr">
        <is>
          <t>1-0</t>
        </is>
      </c>
      <c r="H309" s="40">
        <f>IF(G309="0-1","×",IF(G309="1-1","△",IF(G309="1-0","〇",IF(G309="2-0","〇",IF(G309="2-2","△",IF(G309="2-1","〇",IF(G309="0-0","△",IF(G309="3-0","○",IF(G309="4-0","○",IF(G309="4-1","○",IF(G309="5-1","○",IF(G309="5-2","○",IF(G309="3-1","○","×")))))))))))))</f>
        <v/>
      </c>
      <c r="I309" s="62" t="n"/>
    </row>
    <row r="310" outlineLevel="1" customFormat="1" s="1">
      <c r="B310" s="46" t="n"/>
      <c r="C310" s="144" t="n"/>
      <c r="D310" s="140" t="n"/>
      <c r="E310" s="18" t="n"/>
      <c r="F310" s="39" t="inlineStr">
        <is>
          <t>城北</t>
        </is>
      </c>
      <c r="G310" s="41" t="inlineStr">
        <is>
          <t>1-0</t>
        </is>
      </c>
      <c r="H310" s="40">
        <f>IF(G310="0-1","×",IF(G310="1-1","△",IF(G310="1-0","〇",IF(G310="2-0","〇",IF(G310="2-2","△",IF(G310="2-1","〇",IF(G310="0-0","△",IF(G310="3-0","○",IF(G310="4-0","○",IF(G310="4-1","○",IF(G310="5-1","○",IF(G310="5-2","○",IF(G310="3-1","○","×")))))))))))))</f>
        <v/>
      </c>
      <c r="I310" s="56" t="n"/>
    </row>
    <row r="311" outlineLevel="1" customFormat="1" s="1">
      <c r="B311" s="46" t="n"/>
      <c r="C311" s="144" t="n"/>
      <c r="D311" s="140" t="n"/>
      <c r="E311" s="18" t="n"/>
      <c r="F311" s="39" t="inlineStr">
        <is>
          <t>城北</t>
        </is>
      </c>
      <c r="G311" s="41" t="inlineStr">
        <is>
          <t>1-0</t>
        </is>
      </c>
      <c r="H311" s="40">
        <f>IF(G311="0-1","×",IF(G311="1-1","△",IF(G311="1-0","〇",IF(G311="2-0","〇",IF(G311="2-2","△",IF(G311="2-1","〇",IF(G311="0-0","△",IF(G311="3-0","○",IF(G311="4-0","○",IF(G311="4-1","○",IF(G311="5-1","○",IF(G311="5-2","○",IF(G311="3-1","○","×")))))))))))))</f>
        <v/>
      </c>
      <c r="I311" s="56" t="n"/>
    </row>
    <row r="312" outlineLevel="1" customFormat="1" s="1">
      <c r="B312" s="46" t="n"/>
      <c r="C312" s="144" t="n"/>
      <c r="D312" s="140" t="n"/>
      <c r="E312" s="18" t="n"/>
      <c r="F312" s="39" t="inlineStr">
        <is>
          <t>城北</t>
        </is>
      </c>
      <c r="G312" s="41" t="inlineStr">
        <is>
          <t>4-0</t>
        </is>
      </c>
      <c r="H312" s="40">
        <f>IF(G312="0-1","×",IF(G312="1-1","△",IF(G312="1-0","〇",IF(G312="2-0","〇",IF(G312="2-2","△",IF(G312="2-1","〇",IF(G312="0-0","△",IF(G312="3-0","○",IF(G312="4-0","○",IF(G312="4-1","○",IF(G312="5-1","○",IF(G312="5-2","○",IF(G312="3-1","○","×")))))))))))))</f>
        <v/>
      </c>
      <c r="I312" s="56" t="n"/>
    </row>
    <row r="313" outlineLevel="1" customFormat="1" s="1">
      <c r="B313" s="46" t="n"/>
      <c r="C313" s="144" t="n"/>
      <c r="D313" s="140" t="n"/>
      <c r="E313" s="18" t="n"/>
      <c r="F313" s="39" t="inlineStr">
        <is>
          <t>城北</t>
        </is>
      </c>
      <c r="G313" s="41" t="inlineStr">
        <is>
          <t>5-0</t>
        </is>
      </c>
      <c r="H313" s="40" t="inlineStr">
        <is>
          <t>〇</t>
        </is>
      </c>
      <c r="I313" s="56" t="n"/>
    </row>
    <row r="314" outlineLevel="1" customFormat="1" s="1">
      <c r="B314" s="46" t="n"/>
      <c r="C314" s="144" t="n"/>
      <c r="D314" s="140" t="n"/>
      <c r="E314" s="18" t="n"/>
      <c r="F314" s="39" t="inlineStr">
        <is>
          <t>城北</t>
        </is>
      </c>
      <c r="G314" s="41" t="inlineStr">
        <is>
          <t>0-0</t>
        </is>
      </c>
      <c r="H314" s="40">
        <f>IF(G314="0-1","×",IF(G314="1-1","△",IF(G314="1-0","〇",IF(G314="2-0","〇",IF(G314="2-2","△",IF(G314="2-1","〇",IF(G314="0-0","△",IF(G314="3-0","○",IF(G314="4-0","○",IF(G314="4-1","○",IF(G314="5-1","○",IF(G314="5-2","○",IF(G314="3-1","○","×")))))))))))))</f>
        <v/>
      </c>
      <c r="I314" s="56" t="n"/>
    </row>
    <row r="315" outlineLevel="1" customFormat="1" s="1">
      <c r="B315" s="46" t="n"/>
      <c r="C315" s="144" t="n"/>
      <c r="D315" s="140" t="n"/>
      <c r="E315" s="18" t="n"/>
      <c r="F315" s="39" t="inlineStr">
        <is>
          <t>城北</t>
        </is>
      </c>
      <c r="G315" s="41" t="inlineStr">
        <is>
          <t>8-6</t>
        </is>
      </c>
      <c r="H315" s="40" t="inlineStr">
        <is>
          <t>〇</t>
        </is>
      </c>
      <c r="I315" s="56" t="inlineStr">
        <is>
          <t>PK戦</t>
        </is>
      </c>
    </row>
    <row r="316" outlineLevel="1" customFormat="1" s="1">
      <c r="B316" s="46" t="n"/>
      <c r="C316" s="144" t="n"/>
      <c r="D316" s="140" t="n"/>
      <c r="E316" s="18" t="n"/>
      <c r="F316" s="39" t="inlineStr">
        <is>
          <t>城北</t>
        </is>
      </c>
      <c r="G316" s="41" t="inlineStr">
        <is>
          <t>8-7</t>
        </is>
      </c>
      <c r="H316" s="40" t="inlineStr">
        <is>
          <t>〇</t>
        </is>
      </c>
      <c r="I316" s="36" t="inlineStr">
        <is>
          <t>PK戦</t>
        </is>
      </c>
    </row>
    <row r="317" outlineLevel="1" customFormat="1" s="1">
      <c r="B317" s="63" t="n">
        <v>44780</v>
      </c>
      <c r="C317" s="145">
        <f>B317</f>
        <v/>
      </c>
      <c r="D317" s="64" t="inlineStr">
        <is>
          <t>SL</t>
        </is>
      </c>
      <c r="E317" s="25" t="inlineStr">
        <is>
          <t>はまゆうG</t>
        </is>
      </c>
      <c r="F317" s="30" t="inlineStr">
        <is>
          <t>三春SC</t>
        </is>
      </c>
      <c r="G317" s="32" t="inlineStr">
        <is>
          <t>4-1</t>
        </is>
      </c>
      <c r="H317" s="31">
        <f>IF(G317="0-1","×",IF(G317="1-1","△",IF(G317="1-0","〇",IF(G317="2-0","〇",IF(G317="2-2","△",IF(G317="2-1","〇",IF(G317="0-0","△",IF(G317="3-0","○",IF(G317="4-0","○",IF(G317="4-1","○",IF(G317="5-1","○",IF(G317="5-2","○",IF(G317="3-1","○","×")))))))))))))</f>
        <v/>
      </c>
      <c r="I317" s="54" t="n"/>
    </row>
    <row r="318" outlineLevel="1" customFormat="1" s="1">
      <c r="B318" s="46" t="n"/>
      <c r="C318" s="144" t="n"/>
      <c r="D318" s="140" t="n"/>
      <c r="E318" s="18" t="n"/>
      <c r="F318" s="39" t="inlineStr">
        <is>
          <t>シーガルズD</t>
        </is>
      </c>
      <c r="G318" s="41" t="inlineStr">
        <is>
          <t>11-1</t>
        </is>
      </c>
      <c r="H318" s="40" t="inlineStr">
        <is>
          <t>〇</t>
        </is>
      </c>
      <c r="I318" s="56" t="n"/>
    </row>
    <row r="319" outlineLevel="1" customFormat="1" s="1">
      <c r="B319" s="49" t="n"/>
      <c r="C319" s="146" t="n"/>
      <c r="D319" s="50" t="n"/>
      <c r="E319" s="19" t="n"/>
      <c r="F319" s="36" t="inlineStr">
        <is>
          <t>大楠</t>
        </is>
      </c>
      <c r="G319" s="38" t="inlineStr">
        <is>
          <t>0-0</t>
        </is>
      </c>
      <c r="H319" s="75">
        <f>IF(G319="0-1","×",IF(G319="1-1","△",IF(G319="1-0","〇",IF(G319="2-0","〇",IF(G319="2-2","△",IF(G319="2-1","〇",IF(G319="0-0","△",IF(G319="3-0","○",IF(G319="4-0","○",IF(G319="4-1","○",IF(G319="5-1","○",IF(G319="5-2","○",IF(G319="3-1","○","×")))))))))))))</f>
        <v/>
      </c>
      <c r="I319" s="58" t="n"/>
    </row>
    <row r="320" outlineLevel="1" customFormat="1" s="1">
      <c r="B320" s="46" t="n">
        <v>44779</v>
      </c>
      <c r="C320" s="144">
        <f>B320</f>
        <v/>
      </c>
      <c r="D320" s="140" t="inlineStr">
        <is>
          <t>TRM</t>
        </is>
      </c>
      <c r="E320" s="18" t="inlineStr">
        <is>
          <t>明浜小学校</t>
        </is>
      </c>
      <c r="F320" s="39" t="inlineStr">
        <is>
          <t>たかとり</t>
        </is>
      </c>
      <c r="G320" s="41" t="inlineStr">
        <is>
          <t>1-0</t>
        </is>
      </c>
      <c r="H320" s="40">
        <f>IF(G320="0-1","×",IF(G320="1-1","△",IF(G320="1-0","〇",IF(G320="2-0","〇",IF(G320="2-2","△",IF(G320="2-1","〇",IF(G320="0-0","△",IF(G320="3-0","○",IF(G320="4-0","○",IF(G320="4-1","○",IF(G320="5-1","○",IF(G320="5-2","○",IF(G320="3-1","○","×")))))))))))))</f>
        <v/>
      </c>
      <c r="I320" s="62" t="n"/>
    </row>
    <row r="321" outlineLevel="1" customFormat="1" s="1">
      <c r="B321" s="46" t="n"/>
      <c r="C321" s="144" t="n"/>
      <c r="D321" s="140" t="n"/>
      <c r="E321" s="18" t="n"/>
      <c r="F321" s="39" t="inlineStr">
        <is>
          <t>たかとり</t>
        </is>
      </c>
      <c r="G321" s="41" t="inlineStr">
        <is>
          <t>0-0</t>
        </is>
      </c>
      <c r="H321" s="40">
        <f>IF(G321="0-1","×",IF(G321="1-1","△",IF(G321="1-0","〇",IF(G321="2-0","〇",IF(G321="2-2","△",IF(G321="2-1","〇",IF(G321="0-0","△",IF(G321="3-0","○",IF(G321="4-0","○",IF(G321="4-1","○",IF(G321="5-1","○",IF(G321="5-2","○",IF(G321="3-1","○","×")))))))))))))</f>
        <v/>
      </c>
      <c r="I321" s="56" t="n"/>
    </row>
    <row r="322" outlineLevel="1" customFormat="1" s="1">
      <c r="B322" s="46" t="n"/>
      <c r="C322" s="144" t="n"/>
      <c r="D322" s="140" t="n"/>
      <c r="E322" s="18" t="n"/>
      <c r="F322" s="39" t="inlineStr">
        <is>
          <t>たかとり</t>
        </is>
      </c>
      <c r="G322" s="41" t="inlineStr">
        <is>
          <t>2-2</t>
        </is>
      </c>
      <c r="H322" s="40">
        <f>IF(G322="0-1","×",IF(G322="1-1","△",IF(G322="1-0","〇",IF(G322="2-0","〇",IF(G322="2-2","△",IF(G322="2-1","〇",IF(G322="0-0","△",IF(G322="3-0","○",IF(G322="4-0","○",IF(G322="4-1","○",IF(G322="5-1","○",IF(G322="5-2","○",IF(G322="3-1","○","×")))))))))))))</f>
        <v/>
      </c>
      <c r="I322" s="56" t="n"/>
    </row>
    <row r="323" outlineLevel="1" customFormat="1" s="1">
      <c r="B323" s="46" t="n"/>
      <c r="C323" s="144" t="n"/>
      <c r="D323" s="140" t="n"/>
      <c r="E323" s="18" t="n"/>
      <c r="F323" s="39" t="inlineStr">
        <is>
          <t>たかとり</t>
        </is>
      </c>
      <c r="G323" s="41" t="inlineStr">
        <is>
          <t>2-1</t>
        </is>
      </c>
      <c r="H323" s="40">
        <f>IF(G323="0-1","×",IF(G323="1-1","△",IF(G323="1-0","〇",IF(G323="2-0","〇",IF(G323="2-2","△",IF(G323="2-1","〇",IF(G323="0-0","△",IF(G323="3-0","○",IF(G323="4-0","○",IF(G323="4-1","○",IF(G323="5-1","○",IF(G323="5-2","○",IF(G323="3-1","○","×")))))))))))))</f>
        <v/>
      </c>
      <c r="I323" s="56" t="n"/>
    </row>
    <row r="324" outlineLevel="1" customFormat="1" s="1">
      <c r="B324" s="49" t="n"/>
      <c r="C324" s="146" t="n"/>
      <c r="D324" s="50" t="n"/>
      <c r="E324" s="19" t="n"/>
      <c r="F324" s="36" t="inlineStr">
        <is>
          <t>たかとり</t>
        </is>
      </c>
      <c r="G324" s="76" t="inlineStr">
        <is>
          <t>3-0</t>
        </is>
      </c>
      <c r="H324" s="75">
        <f>IF(G324="0-1","×",IF(G324="1-1","△",IF(G324="1-0","〇",IF(G324="2-0","〇",IF(G324="2-2","△",IF(G324="2-1","〇",IF(G324="0-0","△",IF(G324="3-0","○",IF(G324="4-0","○",IF(G324="4-1","○",IF(G324="5-1","○",IF(G324="5-2","○",IF(G324="3-1","○","×")))))))))))))</f>
        <v/>
      </c>
      <c r="I324" s="58" t="n"/>
    </row>
    <row r="325" outlineLevel="1" customFormat="1" s="1">
      <c r="B325" s="63" t="n">
        <v>44773</v>
      </c>
      <c r="C325" s="145">
        <f>B325</f>
        <v/>
      </c>
      <c r="D325" s="64" t="inlineStr">
        <is>
          <t>大津カップ</t>
        </is>
      </c>
      <c r="E325" s="25" t="inlineStr">
        <is>
          <t>はまゆうG</t>
        </is>
      </c>
      <c r="F325" s="30" t="inlineStr">
        <is>
          <t>大津FC</t>
        </is>
      </c>
      <c r="G325" s="32" t="inlineStr">
        <is>
          <t>3-1</t>
        </is>
      </c>
      <c r="H325" s="31">
        <f>IF(G325="0-1","×",IF(G325="1-1","△",IF(G325="1-0","〇",IF(G325="2-0","〇",IF(G325="2-2","△",IF(G325="2-1","〇",IF(G325="0-0","△",IF(G325="3-0","○",IF(G325="4-0","○",IF(G325="4-1","○",IF(G325="5-1","○",IF(G325="5-2","○",IF(G325="3-1","○","×")))))))))))))</f>
        <v/>
      </c>
      <c r="I325" s="54" t="n"/>
    </row>
    <row r="326" outlineLevel="1" customFormat="1" s="1">
      <c r="B326" s="46" t="n"/>
      <c r="C326" s="144" t="n"/>
      <c r="D326" s="140" t="n"/>
      <c r="E326" s="18" t="n"/>
      <c r="F326" s="39" t="inlineStr">
        <is>
          <t>久里浜</t>
        </is>
      </c>
      <c r="G326" s="41" t="inlineStr">
        <is>
          <t>2-0</t>
        </is>
      </c>
      <c r="H326" s="40">
        <f>IF(G326="0-1","×",IF(G326="1-1","△",IF(G326="1-0","〇",IF(G326="2-0","〇",IF(G326="2-2","△",IF(G326="2-1","〇",IF(G326="0-0","△",IF(G326="3-0","○",IF(G326="4-0","○",IF(G326="4-1","○",IF(G326="5-1","○",IF(G326="5-2","○",IF(G326="3-1","○","×")))))))))))))</f>
        <v/>
      </c>
      <c r="I326" s="56" t="n"/>
    </row>
    <row r="327" outlineLevel="1" customFormat="1" s="1">
      <c r="B327" s="46" t="n"/>
      <c r="C327" s="144" t="n"/>
      <c r="D327" s="140" t="n"/>
      <c r="E327" s="18" t="n"/>
      <c r="F327" s="33" t="inlineStr">
        <is>
          <t>鴨居</t>
        </is>
      </c>
      <c r="G327" s="35" t="inlineStr">
        <is>
          <t>0-1</t>
        </is>
      </c>
      <c r="H327" s="40">
        <f>IF(G327="0-1","×",IF(G327="1-1","△",IF(G327="1-0","〇",IF(G327="2-0","〇",IF(G327="2-2","△",IF(G327="2-1","〇",IF(G327="0-0","△",IF(G327="3-0","○",IF(G327="4-0","○",IF(G327="4-1","○",IF(G327="5-1","○",IF(G327="5-2","○",IF(G327="3-1","○","×")))))))))))))</f>
        <v/>
      </c>
      <c r="I327" s="56" t="n"/>
    </row>
    <row r="328" outlineLevel="1" customFormat="1" s="1">
      <c r="B328" s="63" t="n">
        <v>44751</v>
      </c>
      <c r="C328" s="145">
        <f>B328</f>
        <v/>
      </c>
      <c r="D328" s="64" t="inlineStr">
        <is>
          <t>プレミアリーグ</t>
        </is>
      </c>
      <c r="E328" s="25" t="inlineStr">
        <is>
          <t>旭小</t>
        </is>
      </c>
      <c r="F328" s="30" t="inlineStr">
        <is>
          <t>原FC</t>
        </is>
      </c>
      <c r="G328" s="32" t="inlineStr">
        <is>
          <t>0-4</t>
        </is>
      </c>
      <c r="H328" s="31">
        <f>IF(G328="0-1","×",IF(G328="1-1","△",IF(G328="1-0","〇",IF(G328="2-0","〇",IF(G328="2-2","△",IF(G328="2-1","〇",IF(G328="0-0","△",IF(G328="3-0","○",IF(G328="4-0","○",IF(G328="4-1","○",IF(G328="5-1","○",IF(G328="5-2","○",IF(G328="3-1","○","×")))))))))))))</f>
        <v/>
      </c>
      <c r="I328" s="54" t="n"/>
    </row>
    <row r="329" outlineLevel="1" customFormat="1" s="1">
      <c r="B329" s="49" t="n"/>
      <c r="C329" s="146" t="n"/>
      <c r="D329" s="50" t="n"/>
      <c r="E329" s="19" t="n"/>
      <c r="F329" s="19" t="inlineStr">
        <is>
          <t>鶴嶺</t>
        </is>
      </c>
      <c r="G329" s="76" t="inlineStr">
        <is>
          <t>1-2</t>
        </is>
      </c>
      <c r="H329" s="75">
        <f>IF(G329="0-1","×",IF(G329="1-1","△",IF(G329="1-0","〇",IF(G329="2-0","〇",IF(G329="2-2","△",IF(G329="2-1","〇",IF(G329="0-0","△",IF(G329="3-0","○",IF(G329="4-0","○",IF(G329="4-1","○",IF(G329="5-1","○",IF(G329="5-2","○",IF(G329="3-1","○","×")))))))))))))</f>
        <v/>
      </c>
      <c r="I329" s="58" t="n"/>
      <c r="L329" s="6" t="n"/>
    </row>
    <row r="330" outlineLevel="1" customFormat="1" s="1">
      <c r="B330" s="46" t="n">
        <v>44745</v>
      </c>
      <c r="C330" s="144">
        <f>B330</f>
        <v/>
      </c>
      <c r="D330" s="140" t="inlineStr">
        <is>
          <t>TRM</t>
        </is>
      </c>
      <c r="E330" s="18" t="inlineStr">
        <is>
          <t>明浜小学校</t>
        </is>
      </c>
      <c r="F330" s="39" t="inlineStr">
        <is>
          <t>シーガルズ</t>
        </is>
      </c>
      <c r="G330" s="41" t="inlineStr">
        <is>
          <t>0-0</t>
        </is>
      </c>
      <c r="H330" s="40">
        <f>IF(G330="0-1","×",IF(G330="1-1","△",IF(G330="1-0","〇",IF(G330="2-0","〇",IF(G330="2-2","△",IF(G330="2-1","〇",IF(G330="0-0","△",IF(G330="3-0","○",IF(G330="4-0","○",IF(G330="4-1","○",IF(G330="5-1","○",IF(G330="5-2","○",IF(G330="3-1","○","×")))))))))))))</f>
        <v/>
      </c>
      <c r="I330" s="62" t="n"/>
      <c r="L330" s="6" t="n"/>
    </row>
    <row r="331" outlineLevel="1" customFormat="1" s="1">
      <c r="B331" s="46" t="n"/>
      <c r="C331" s="144" t="n"/>
      <c r="D331" s="140" t="n"/>
      <c r="E331" s="18" t="n"/>
      <c r="F331" s="39" t="inlineStr">
        <is>
          <t>シーガルズ</t>
        </is>
      </c>
      <c r="G331" s="41" t="inlineStr">
        <is>
          <t>2-0</t>
        </is>
      </c>
      <c r="H331" s="40">
        <f>IF(G331="0-1","×",IF(G331="1-1","△",IF(G331="1-0","〇",IF(G331="2-0","〇",IF(G331="2-2","△",IF(G331="2-1","〇",IF(G331="0-0","△",IF(G331="3-0","○",IF(G331="4-0","○",IF(G331="4-1","○",IF(G331="5-1","○",IF(G331="5-2","○",IF(G331="3-1","○","×")))))))))))))</f>
        <v/>
      </c>
      <c r="I331" s="56" t="n"/>
      <c r="L331" s="6" t="n"/>
    </row>
    <row r="332" outlineLevel="1" customFormat="1" s="1">
      <c r="B332" s="46" t="n"/>
      <c r="C332" s="144" t="n"/>
      <c r="D332" s="140" t="n"/>
      <c r="E332" s="18" t="n"/>
      <c r="F332" s="39" t="inlineStr">
        <is>
          <t>シーガルズ</t>
        </is>
      </c>
      <c r="G332" s="41" t="inlineStr">
        <is>
          <t>0-1</t>
        </is>
      </c>
      <c r="H332" s="40">
        <f>IF(G332="0-1","×",IF(G332="1-1","△",IF(G332="1-0","〇",IF(G332="2-0","〇",IF(G332="2-2","△",IF(G332="2-1","〇",IF(G332="0-0","△",IF(G332="3-0","○",IF(G332="4-0","○",IF(G332="4-1","○",IF(G332="5-1","○",IF(G332="5-2","○",IF(G332="3-1","○","×")))))))))))))</f>
        <v/>
      </c>
      <c r="I332" s="56" t="n"/>
      <c r="L332" s="6" t="n"/>
    </row>
    <row r="333" outlineLevel="1" customFormat="1" s="1">
      <c r="B333" s="46" t="n"/>
      <c r="C333" s="144" t="n"/>
      <c r="D333" s="140" t="n"/>
      <c r="E333" s="18" t="n"/>
      <c r="F333" s="39" t="inlineStr">
        <is>
          <t>シーガルズ</t>
        </is>
      </c>
      <c r="G333" s="41" t="inlineStr">
        <is>
          <t>0-1</t>
        </is>
      </c>
      <c r="H333" s="40">
        <f>IF(G333="0-1","×",IF(G333="1-1","△",IF(G333="1-0","〇",IF(G333="2-0","〇",IF(G333="2-2","△",IF(G333="2-1","〇",IF(G333="0-0","△",IF(G333="3-0","○",IF(G333="4-0","○",IF(G333="4-1","○",IF(G333="5-1","○",IF(G333="5-2","○",IF(G333="3-1","○","×")))))))))))))</f>
        <v/>
      </c>
      <c r="I333" s="56" t="n"/>
      <c r="L333" s="6" t="n"/>
    </row>
    <row r="334" outlineLevel="1" customFormat="1" s="1">
      <c r="B334" s="49" t="n"/>
      <c r="C334" s="146" t="n"/>
      <c r="D334" s="50" t="n"/>
      <c r="E334" s="19" t="n"/>
      <c r="F334" s="19" t="inlineStr">
        <is>
          <t>シーガルズ</t>
        </is>
      </c>
      <c r="G334" s="76" t="inlineStr">
        <is>
          <t>1-0</t>
        </is>
      </c>
      <c r="H334" s="75">
        <f>IF(G334="0-1","×",IF(G334="1-1","△",IF(G334="1-0","〇",IF(G334="2-0","〇",IF(G334="2-2","△",IF(G334="2-1","〇",IF(G334="0-0","△",IF(G334="3-0","○",IF(G334="4-0","○",IF(G334="4-1","○",IF(G334="5-1","○",IF(G334="5-2","○",IF(G334="3-1","○","×")))))))))))))</f>
        <v/>
      </c>
      <c r="I334" s="58" t="n"/>
      <c r="L334" s="6" t="n"/>
    </row>
    <row r="335" outlineLevel="1" customFormat="1" s="1">
      <c r="B335" s="46" t="n">
        <v>44738</v>
      </c>
      <c r="C335" s="144">
        <f>B335</f>
        <v/>
      </c>
      <c r="D335" s="140" t="inlineStr">
        <is>
          <t>スーパーリーグ</t>
        </is>
      </c>
      <c r="E335" s="66" t="inlineStr">
        <is>
          <t>はまゆう</t>
        </is>
      </c>
      <c r="F335" s="39" t="inlineStr">
        <is>
          <t>大楠</t>
        </is>
      </c>
      <c r="G335" s="41" t="inlineStr">
        <is>
          <t>6-1</t>
        </is>
      </c>
      <c r="H335" s="40">
        <f>IF(G335="0-1","×",IF(G335="1-1","△",IF(G335="1-0","〇",IF(G335="2-0","〇",IF(G335="2-2","△",IF(G335="2-1","〇",IF(G335="0-0","△",IF(G335="3-0","○",IF(G335="4-0","○",IF(G335="4-1","○",IF(G335="5-1","○",IF(G335="5-2","○",IF(G335="6-1","○","×")))))))))))))</f>
        <v/>
      </c>
      <c r="I335" s="62" t="n"/>
      <c r="L335" s="6" t="n"/>
    </row>
    <row r="336" outlineLevel="1" customFormat="1" s="1">
      <c r="B336" s="49" t="n"/>
      <c r="C336" s="146" t="n"/>
      <c r="D336" s="50" t="n"/>
      <c r="E336" s="74" t="n"/>
      <c r="F336" s="19" t="inlineStr">
        <is>
          <t>長井</t>
        </is>
      </c>
      <c r="G336" s="38" t="inlineStr">
        <is>
          <t>1-1</t>
        </is>
      </c>
      <c r="H336" s="37">
        <f>IF(G336="0-1","×",IF(G336="1-1","△",IF(G336="1-0","〇",IF(G336="2-0","〇",IF(G336="2-2","△",IF(G336="2-1","〇",IF(G336="0-0","△",IF(G336="3-0","○",IF(G336="4-0","○",IF(G336="4-1","○",IF(G336="5-1","○",IF(G336="5-2","○","×"))))))))))))</f>
        <v/>
      </c>
      <c r="I336" s="58" t="n"/>
      <c r="L336" s="6" t="n"/>
    </row>
    <row r="337" outlineLevel="1" customFormat="1" s="1">
      <c r="B337" s="46" t="n">
        <v>44730</v>
      </c>
      <c r="C337" s="144">
        <f>B337</f>
        <v/>
      </c>
      <c r="D337" s="140" t="inlineStr">
        <is>
          <t>スーパーリーグ</t>
        </is>
      </c>
      <c r="E337" s="66" t="inlineStr">
        <is>
          <t>はまゆう</t>
        </is>
      </c>
      <c r="F337" s="39" t="inlineStr">
        <is>
          <t>城北ファイターズ</t>
        </is>
      </c>
      <c r="G337" s="41" t="inlineStr">
        <is>
          <t>4-1</t>
        </is>
      </c>
      <c r="H337" s="40">
        <f>IF(G337="0-1","×",IF(G337="1-1","△",IF(G337="1-0","〇",IF(G337="2-0","〇",IF(G337="2-2","△",IF(G337="2-1","〇",IF(G337="0-0","△",IF(G337="3-0","○",IF(G337="4-0","○",IF(G337="4-1","○",IF(G337="5-1","○",IF(G337="5-2","○","×"))))))))))))</f>
        <v/>
      </c>
      <c r="I337" s="62" t="n"/>
      <c r="L337" s="6" t="n"/>
    </row>
    <row r="338" outlineLevel="1" customFormat="1" s="1">
      <c r="B338" s="49" t="n"/>
      <c r="C338" s="146" t="n"/>
      <c r="D338" s="50" t="n"/>
      <c r="E338" s="74" t="n"/>
      <c r="F338" s="19" t="inlineStr">
        <is>
          <t>シーガルズ</t>
        </is>
      </c>
      <c r="G338" s="38" t="inlineStr">
        <is>
          <t>3-0</t>
        </is>
      </c>
      <c r="H338" s="37">
        <f>IF(G338="0-1","×",IF(G338="1-1","△",IF(G338="1-0","〇",IF(G338="2-0","〇",IF(G338="2-2","△",IF(G338="2-1","〇",IF(G338="0-0","△",IF(G338="3-0","○",IF(G338="4-0","○",IF(G338="4-1","○",IF(G338="5-1","○",IF(G338="5-2","○","×"))))))))))))</f>
        <v/>
      </c>
      <c r="I338" s="58" t="n"/>
      <c r="L338" s="6" t="n"/>
    </row>
    <row r="339" outlineLevel="1" customFormat="1" s="1">
      <c r="B339" s="63" t="n">
        <v>44716</v>
      </c>
      <c r="C339" s="145">
        <f>B339</f>
        <v/>
      </c>
      <c r="D339" s="64" t="inlineStr">
        <is>
          <t>SL</t>
        </is>
      </c>
      <c r="E339" s="25" t="inlineStr">
        <is>
          <t>はまゆう</t>
        </is>
      </c>
      <c r="F339" s="53" t="inlineStr">
        <is>
          <t>久里浜</t>
        </is>
      </c>
      <c r="G339" s="32" t="inlineStr">
        <is>
          <t>9-0</t>
        </is>
      </c>
      <c r="H339" s="31" t="inlineStr">
        <is>
          <t>〇</t>
        </is>
      </c>
      <c r="I339" s="54" t="n"/>
      <c r="L339" s="6" t="n"/>
    </row>
    <row r="340" outlineLevel="1" customFormat="1" s="1">
      <c r="B340" s="46" t="n"/>
      <c r="C340" s="144" t="n"/>
      <c r="D340" s="140" t="n"/>
      <c r="E340" s="18" t="n"/>
      <c r="F340" s="61" t="inlineStr">
        <is>
          <t>武山</t>
        </is>
      </c>
      <c r="G340" s="35" t="inlineStr">
        <is>
          <t>4-0</t>
        </is>
      </c>
      <c r="H340" s="34">
        <f>IF(G340="0-1","×",IF(G340="1-1","△",IF(G340="1-0","〇",IF(G340="2-0","〇",IF(G340="2-2","△",IF(G340="2-1","〇",IF(G340="0-0","△",IF(G340="3-0","○",IF(G340="4-0","○",IF(G340="4-1","○","×"))))))))))</f>
        <v/>
      </c>
      <c r="I340" s="56" t="n"/>
      <c r="L340" s="6" t="n"/>
    </row>
    <row r="341" outlineLevel="1" customFormat="1" s="1">
      <c r="B341" s="49" t="n"/>
      <c r="C341" s="146" t="n"/>
      <c r="D341" s="50" t="n"/>
      <c r="E341" s="19" t="n"/>
      <c r="F341" s="74" t="inlineStr">
        <is>
          <t>長井</t>
        </is>
      </c>
      <c r="G341" s="38" t="inlineStr">
        <is>
          <t>1-3</t>
        </is>
      </c>
      <c r="H341" s="37">
        <f>IF(G341="0-1","×",IF(G341="1-1","△",IF(G341="1-0","〇",IF(G341="2-0","〇",IF(G341="2-2","△",IF(G341="2-1","〇",IF(G341="0-0","△",IF(G341="3-0","○",IF(G341="4-0","○",IF(G341="4-1","○","×"))))))))))</f>
        <v/>
      </c>
      <c r="I341" s="58" t="inlineStr">
        <is>
          <t>TRM</t>
        </is>
      </c>
      <c r="L341" s="6" t="n"/>
    </row>
    <row r="342" outlineLevel="1" customFormat="1" s="1">
      <c r="B342" s="46" t="n">
        <v>44702</v>
      </c>
      <c r="C342" s="144">
        <f>B342</f>
        <v/>
      </c>
      <c r="D342" s="140" t="inlineStr">
        <is>
          <t>プレミアリーグ</t>
        </is>
      </c>
      <c r="E342" s="66" t="inlineStr">
        <is>
          <t>津久井又野公園</t>
        </is>
      </c>
      <c r="F342" s="39" t="inlineStr">
        <is>
          <t>横浜すみれ2ed</t>
        </is>
      </c>
      <c r="G342" s="41" t="inlineStr">
        <is>
          <t>2-1</t>
        </is>
      </c>
      <c r="H342" s="40">
        <f>IF(G342="0-1","×",IF(G342="1-1","△",IF(G342="1-0","〇",IF(G342="2-0","〇",IF(G342="2-2","△",IF(G342="2-1","〇",IF(G342="0-0","△",IF(G342="3-0","○",IF(G342="4-0","○",IF(G342="4-1","○",IF(G342="5-1","○",IF(G342="5-2","○","×"))))))))))))</f>
        <v/>
      </c>
      <c r="I342" s="62" t="n"/>
      <c r="L342" s="6" t="n"/>
    </row>
    <row r="343" outlineLevel="1" customFormat="1" s="1">
      <c r="B343" s="49" t="n"/>
      <c r="C343" s="146" t="n"/>
      <c r="D343" s="50" t="n"/>
      <c r="E343" s="74" t="n"/>
      <c r="F343" s="19" t="inlineStr">
        <is>
          <t>相模原みどり</t>
        </is>
      </c>
      <c r="G343" s="38" t="inlineStr">
        <is>
          <t>2-1</t>
        </is>
      </c>
      <c r="H343" s="37">
        <f>IF(G343="0-1","×",IF(G343="1-1","△",IF(G343="1-0","〇",IF(G343="2-0","〇",IF(G343="2-2","△",IF(G343="2-1","〇",IF(G343="0-0","△",IF(G343="3-0","○",IF(G343="4-0","○",IF(G343="4-1","○",IF(G343="5-1","○",IF(G343="5-2","○","×"))))))))))))</f>
        <v/>
      </c>
      <c r="I343" s="58" t="n"/>
      <c r="L343" s="6" t="n"/>
    </row>
    <row r="344" outlineLevel="1" customFormat="1" s="1">
      <c r="B344" s="46" t="n">
        <v>44692</v>
      </c>
      <c r="C344" s="144">
        <f>B344</f>
        <v/>
      </c>
      <c r="D344" s="140" t="inlineStr">
        <is>
          <t>スーパーリーグ</t>
        </is>
      </c>
      <c r="E344" s="66" t="inlineStr">
        <is>
          <t>はまゆう</t>
        </is>
      </c>
      <c r="F344" s="39" t="inlineStr">
        <is>
          <t>三春SC</t>
        </is>
      </c>
      <c r="G344" s="41" t="inlineStr">
        <is>
          <t>3-0</t>
        </is>
      </c>
      <c r="H344" s="31">
        <f>IF(G344="0-1","×",IF(G344="1-1","△",IF(G344="1-0","〇",IF(G344="2-0","〇",IF(G344="2-2","△",IF(G344="2-1","〇",IF(G344="0-0","△",IF(G344="3-0","○",IF(G344="4-0","○",IF(G344="4-1","○",IF(G344="5-1","○",IF(G344="5-2","○","×"))))))))))))</f>
        <v/>
      </c>
      <c r="I344" s="62" t="n"/>
      <c r="L344" s="6" t="n"/>
    </row>
    <row r="345" outlineLevel="1" customFormat="1" s="1">
      <c r="B345" s="49" t="n"/>
      <c r="C345" s="146" t="n"/>
      <c r="D345" s="50" t="n"/>
      <c r="E345" s="74" t="n"/>
      <c r="F345" s="19" t="inlineStr">
        <is>
          <t>マリノスPr追浜</t>
        </is>
      </c>
      <c r="G345" s="38" t="inlineStr">
        <is>
          <t>0-7</t>
        </is>
      </c>
      <c r="H345" s="37">
        <f>IF(G345="0-1","×",IF(G345="1-1","△",IF(G345="1-0","〇",IF(G345="2-0","〇",IF(G345="2-2","△",IF(G345="2-1","〇",IF(G345="0-0","△",IF(G345="3-0","○",IF(G345="4-0","○",IF(G345="4-1","○",IF(G345="5-1","○",IF(G345="5-2","○","×"))))))))))))</f>
        <v/>
      </c>
      <c r="I345" s="58" t="n"/>
      <c r="L345" s="6" t="n"/>
    </row>
    <row r="346" outlineLevel="1" customFormat="1" s="1">
      <c r="B346" s="49" t="n">
        <v>44688</v>
      </c>
      <c r="C346" s="146">
        <f>B346</f>
        <v/>
      </c>
      <c r="D346" s="50" t="inlineStr">
        <is>
          <t>SL</t>
        </is>
      </c>
      <c r="E346" s="19" t="inlineStr">
        <is>
          <t>はまゆう</t>
        </is>
      </c>
      <c r="F346" s="74" t="inlineStr">
        <is>
          <t>たかとり</t>
        </is>
      </c>
      <c r="G346" s="76" t="inlineStr">
        <is>
          <t>1-0</t>
        </is>
      </c>
      <c r="H346" s="28">
        <f>IF(G346="0-1","×",IF(G346="1-1","△",IF(G346="1-0","〇",IF(G346="2-0","〇",IF(G346="2-2","△",IF(G346="2-1","〇",IF(G346="0-0","△",IF(G346="3-0","○",IF(G346="4-0","○",IF(G346="4-1","○",IF(G346="5-1","○",IF(G346="5-2","○","×"))))))))))))</f>
        <v/>
      </c>
      <c r="I346" s="77" t="n"/>
      <c r="L346" s="6" t="n"/>
    </row>
    <row r="347" outlineLevel="1" customFormat="1" s="1">
      <c r="B347" s="46" t="n">
        <v>44686</v>
      </c>
      <c r="C347" s="144">
        <f>B347</f>
        <v/>
      </c>
      <c r="D347" s="140" t="inlineStr">
        <is>
          <t>プレミアリーグ</t>
        </is>
      </c>
      <c r="E347" s="66" t="inlineStr">
        <is>
          <t>明浜小学校</t>
        </is>
      </c>
      <c r="F347" s="39" t="inlineStr">
        <is>
          <t>FCレガーレ</t>
        </is>
      </c>
      <c r="G347" s="41" t="inlineStr">
        <is>
          <t>3-4</t>
        </is>
      </c>
      <c r="H347" s="31">
        <f>IF(G347="0-1","×",IF(G347="1-1","△",IF(G347="1-0","〇",IF(G347="2-0","〇",IF(G347="2-2","△",IF(G347="2-1","〇",IF(G347="0-0","△",IF(G347="3-0","○",IF(G347="4-0","○",IF(G347="4-1","○",IF(G347="5-1","○",IF(G347="5-2","○","×"))))))))))))</f>
        <v/>
      </c>
      <c r="I347" s="62" t="n"/>
      <c r="L347" s="6" t="n"/>
    </row>
    <row r="348" outlineLevel="1" customFormat="1" s="1">
      <c r="B348" s="49" t="n"/>
      <c r="C348" s="146" t="n"/>
      <c r="D348" s="50" t="n"/>
      <c r="E348" s="74" t="n"/>
      <c r="F348" s="19" t="inlineStr">
        <is>
          <t>FCエスフォルソ</t>
        </is>
      </c>
      <c r="G348" s="38" t="inlineStr">
        <is>
          <t>1-1</t>
        </is>
      </c>
      <c r="H348" s="37">
        <f>IF(G348="0-1","×",IF(G348="1-1","△",IF(G348="1-0","〇",IF(G348="2-0","〇",IF(G348="2-2","△",IF(G348="2-1","〇",IF(G348="0-0","△",IF(G348="3-0","○",IF(G348="4-0","○",IF(G348="4-1","○",IF(G348="5-1","○",IF(G348="5-2","○","×"))))))))))))</f>
        <v/>
      </c>
      <c r="I348" s="58" t="n"/>
      <c r="L348" s="6" t="n"/>
    </row>
    <row r="349" outlineLevel="1" customFormat="1" s="1">
      <c r="B349" s="46" t="n">
        <v>44684</v>
      </c>
      <c r="C349" s="144">
        <f>B349</f>
        <v/>
      </c>
      <c r="D349" s="140" t="inlineStr">
        <is>
          <t>TRM</t>
        </is>
      </c>
      <c r="E349" s="18" t="inlineStr">
        <is>
          <t>大楠中学校</t>
        </is>
      </c>
      <c r="F349" s="61" t="inlineStr">
        <is>
          <t>大楠B</t>
        </is>
      </c>
      <c r="G349" s="41" t="inlineStr">
        <is>
          <t>2-1</t>
        </is>
      </c>
      <c r="H349" s="31">
        <f>IF(G349="0-1","×",IF(G349="1-1","△",IF(G349="1-0","〇",IF(G349="2-0","〇",IF(G349="2-2","△",IF(G349="2-1","〇",IF(G349="0-0","△",IF(G349="3-0","○",IF(G349="4-0","○",IF(G349="4-1","○",IF(G349="5-1","○",IF(G349="5-2","○","×"))))))))))))</f>
        <v/>
      </c>
      <c r="I349" s="62" t="n"/>
      <c r="L349" s="6" t="n"/>
    </row>
    <row r="350" outlineLevel="1" customFormat="1" s="1">
      <c r="B350" s="46" t="n"/>
      <c r="C350" s="144" t="n"/>
      <c r="D350" s="140" t="n"/>
      <c r="E350" s="18" t="n"/>
      <c r="F350" s="61" t="inlineStr">
        <is>
          <t>船越B</t>
        </is>
      </c>
      <c r="G350" s="35" t="inlineStr">
        <is>
          <t>0-1</t>
        </is>
      </c>
      <c r="H350" s="34">
        <f>IF(G350="0-1","×",IF(G350="1-1","△",IF(G350="1-0","〇",IF(G350="2-0","〇",IF(G350="2-2","△",IF(G350="2-1","〇",IF(G350="0-0","△",IF(G350="3-0","○",IF(G350="4-0","○",IF(G350="4-1","○",IF(G350="5-1","○",IF(G350="5-2","○","×"))))))))))))</f>
        <v/>
      </c>
      <c r="I350" s="56" t="n"/>
      <c r="L350" s="6" t="n"/>
    </row>
    <row r="351" outlineLevel="1" customFormat="1" s="1">
      <c r="B351" s="46" t="n"/>
      <c r="C351" s="144" t="n"/>
      <c r="D351" s="140" t="n"/>
      <c r="E351" s="18" t="n"/>
      <c r="F351" s="33" t="inlineStr">
        <is>
          <t>大楠B</t>
        </is>
      </c>
      <c r="G351" s="35" t="inlineStr">
        <is>
          <t>3-0</t>
        </is>
      </c>
      <c r="H351" s="34">
        <f>IF(G351="0-1","×",IF(G351="1-1","△",IF(G351="1-0","〇",IF(G351="2-0","〇",IF(G351="2-2","△",IF(G351="2-1","〇",IF(G351="0-0","△",IF(G351="3-0","○",IF(G351="4-0","○",IF(G351="4-1","○",IF(G351="5-1","○",IF(G351="5-2","○","×"))))))))))))</f>
        <v/>
      </c>
      <c r="I351" s="56" t="n"/>
      <c r="L351" s="6" t="n"/>
    </row>
    <row r="352" outlineLevel="1" customFormat="1" s="1">
      <c r="B352" s="46" t="n"/>
      <c r="C352" s="144" t="n"/>
      <c r="D352" s="140" t="n"/>
      <c r="E352" s="18" t="n"/>
      <c r="F352" s="19" t="inlineStr">
        <is>
          <t>船越B</t>
        </is>
      </c>
      <c r="G352" s="35" t="inlineStr">
        <is>
          <t>1-0</t>
        </is>
      </c>
      <c r="H352" s="37">
        <f>IF(G352="0-1","×",IF(G352="1-1","△",IF(G352="1-0","〇",IF(G352="2-0","〇",IF(G352="2-2","△",IF(G352="2-1","〇",IF(G352="0-0","△",IF(G352="3-0","○",IF(G352="4-0","○",IF(G352="4-1","○",IF(G352="5-1","○",IF(G352="5-2","○","×"))))))))))))</f>
        <v/>
      </c>
      <c r="I352" s="56" t="n"/>
      <c r="L352" s="6" t="n"/>
    </row>
    <row r="353" outlineLevel="1" customFormat="1" s="1">
      <c r="B353" s="67" t="n">
        <v>44682</v>
      </c>
      <c r="C353" s="147">
        <f>B353</f>
        <v/>
      </c>
      <c r="D353" s="68" t="inlineStr">
        <is>
          <t>ベアーズカップ</t>
        </is>
      </c>
      <c r="E353" s="69" t="inlineStr">
        <is>
          <t>はまゆうG</t>
        </is>
      </c>
      <c r="F353" s="27" t="inlineStr">
        <is>
          <t>I.Oキッカーズ</t>
        </is>
      </c>
      <c r="G353" s="29" t="inlineStr">
        <is>
          <t>3-0</t>
        </is>
      </c>
      <c r="H353" s="28">
        <f>IF(G353="0-1","×",IF(G353="1-1","△",IF(G353="1-0","〇",IF(G353="2-0","〇",IF(G353="2-2","△",IF(G353="2-1","〇",IF(G353="0-0","△",IF(G353="3-0","○",IF(G353="4-0","○",IF(G353="4-1","○","×"))))))))))</f>
        <v/>
      </c>
      <c r="I353" s="70" t="n"/>
      <c r="L353" s="6" t="n"/>
    </row>
    <row r="354" outlineLevel="1" customFormat="1" s="1">
      <c r="B354" s="46" t="n">
        <v>44680</v>
      </c>
      <c r="C354" s="145">
        <f>B354</f>
        <v/>
      </c>
      <c r="D354" s="140" t="inlineStr">
        <is>
          <t>プレミアリーグ</t>
        </is>
      </c>
      <c r="E354" s="18" t="inlineStr">
        <is>
          <t>かもめパーク</t>
        </is>
      </c>
      <c r="F354" s="61" t="inlineStr">
        <is>
          <t>EMSC</t>
        </is>
      </c>
      <c r="G354" s="41" t="inlineStr">
        <is>
          <t>4-1</t>
        </is>
      </c>
      <c r="H354" s="40">
        <f>IF(G354="0-1","×",IF(G354="1-1","△",IF(G354="1-0","〇",IF(G354="2-0","〇",IF(G354="2-2","△",IF(G354="2-1","〇",IF(G354="0-0","△",IF(G354="3-0","○",IF(G354="4-0","○",IF(G354="4-1","○","×"))))))))))</f>
        <v/>
      </c>
      <c r="I354" s="62" t="n"/>
      <c r="L354" s="6" t="n"/>
    </row>
    <row r="355" outlineLevel="1" customFormat="1" s="1">
      <c r="B355" s="46" t="n"/>
      <c r="C355" s="144" t="n"/>
      <c r="D355" s="140" t="n"/>
      <c r="E355" s="18" t="n"/>
      <c r="F355" s="61" t="inlineStr">
        <is>
          <t>横浜ジュニオール</t>
        </is>
      </c>
      <c r="G355" s="35" t="inlineStr">
        <is>
          <t>2-1</t>
        </is>
      </c>
      <c r="H355" s="34">
        <f>IF(G355="0-1","×",IF(G355="1-1","△",IF(G355="1-0","〇",IF(G355="2-0","〇",IF(G355="2-2","△",IF(G355="2-1","〇",IF(G355="0-0","△",IF(G355="3-0","○",IF(G355="4-0","○",IF(G355="4-1","○","×"))))))))))</f>
        <v/>
      </c>
      <c r="I355" s="56" t="n"/>
      <c r="L355" s="6" t="n"/>
    </row>
    <row r="356" outlineLevel="1" customFormat="1" s="1">
      <c r="B356" s="46" t="n"/>
      <c r="C356" s="144" t="n"/>
      <c r="D356" s="140" t="n"/>
      <c r="E356" s="18" t="n"/>
      <c r="F356" s="61" t="inlineStr">
        <is>
          <t>横浜ジュニオール</t>
        </is>
      </c>
      <c r="G356" s="35" t="inlineStr">
        <is>
          <t>0-2</t>
        </is>
      </c>
      <c r="H356" s="37">
        <f>IF(G356="0-1","×",IF(G356="1-1","△",IF(G356="1-0","〇",IF(G356="2-0","〇",IF(G356="2-2","△",IF(G356="2-1","〇",IF(G356="0-0","△",IF(G356="3-0","○",IF(G356="4-0","○",IF(G356="4-1","○","×"))))))))))</f>
        <v/>
      </c>
      <c r="I356" s="56" t="inlineStr">
        <is>
          <t>TRM</t>
        </is>
      </c>
      <c r="L356" s="6" t="n"/>
    </row>
    <row r="357" outlineLevel="1" customFormat="1" s="1">
      <c r="B357" s="63" t="n">
        <v>44668</v>
      </c>
      <c r="C357" s="145">
        <f>B357</f>
        <v/>
      </c>
      <c r="D357" s="64" t="inlineStr">
        <is>
          <t>久里浜カップ</t>
        </is>
      </c>
      <c r="E357" s="25" t="inlineStr">
        <is>
          <t>久里浜小学校</t>
        </is>
      </c>
      <c r="F357" s="53" t="inlineStr">
        <is>
          <t>大楠少年サッカー友の会</t>
        </is>
      </c>
      <c r="G357" s="32" t="inlineStr">
        <is>
          <t>8-0</t>
        </is>
      </c>
      <c r="H357" s="31" t="inlineStr">
        <is>
          <t>〇</t>
        </is>
      </c>
      <c r="I357" s="54" t="n"/>
      <c r="L357" s="6" t="n"/>
    </row>
    <row r="358" outlineLevel="1" customFormat="1" s="1">
      <c r="B358" s="46" t="n"/>
      <c r="C358" s="144" t="n"/>
      <c r="D358" s="140" t="n"/>
      <c r="E358" s="18" t="n"/>
      <c r="F358" s="61" t="inlineStr">
        <is>
          <t>美晴</t>
        </is>
      </c>
      <c r="G358" s="35" t="inlineStr">
        <is>
          <t>8-0</t>
        </is>
      </c>
      <c r="H358" s="40" t="inlineStr">
        <is>
          <t>〇</t>
        </is>
      </c>
      <c r="I358" s="56" t="n"/>
      <c r="L358" s="6" t="n"/>
    </row>
    <row r="359" outlineLevel="1" customFormat="1" s="1">
      <c r="B359" s="49" t="n"/>
      <c r="C359" s="146" t="n"/>
      <c r="D359" s="50" t="n"/>
      <c r="E359" s="19" t="n"/>
      <c r="F359" s="74" t="inlineStr">
        <is>
          <t>佐野ベアーズ</t>
        </is>
      </c>
      <c r="G359" s="38" t="inlineStr">
        <is>
          <t>1-1</t>
        </is>
      </c>
      <c r="H359" s="75" t="inlineStr">
        <is>
          <t>×</t>
        </is>
      </c>
      <c r="I359" s="58" t="inlineStr">
        <is>
          <t>PK(0-2)</t>
        </is>
      </c>
      <c r="L359" s="6" t="n"/>
    </row>
    <row r="360" outlineLevel="1" customFormat="1" s="1">
      <c r="B360" s="46" t="n">
        <v>44647</v>
      </c>
      <c r="C360" s="144">
        <f>B360</f>
        <v/>
      </c>
      <c r="D360" s="140" t="inlineStr">
        <is>
          <t>TRM</t>
        </is>
      </c>
      <c r="E360" s="18" t="inlineStr">
        <is>
          <t>明浜小学校</t>
        </is>
      </c>
      <c r="F360" s="61" t="inlineStr">
        <is>
          <t>小坂</t>
        </is>
      </c>
      <c r="G360" s="41" t="inlineStr">
        <is>
          <t>2-0</t>
        </is>
      </c>
      <c r="H360" s="40">
        <f>IF(G360="0-1","×",IF(G360="1-1","△",IF(G360="1-0","〇",IF(G360="2-0","〇",IF(G360="2-2","△",IF(G360="2-1","〇",IF(G360="0-0","△","×")))))))</f>
        <v/>
      </c>
      <c r="I360" s="62" t="n"/>
      <c r="L360" s="6" t="n"/>
    </row>
    <row r="361" outlineLevel="1" customFormat="1" s="1">
      <c r="B361" s="46" t="n"/>
      <c r="C361" s="144" t="n"/>
      <c r="D361" s="140" t="n"/>
      <c r="E361" s="18" t="n"/>
      <c r="F361" s="61" t="inlineStr">
        <is>
          <t>小坂</t>
        </is>
      </c>
      <c r="G361" s="35" t="inlineStr">
        <is>
          <t>1-0</t>
        </is>
      </c>
      <c r="H361" s="40">
        <f>IF(G361="0-1","×",IF(G361="1-1","△",IF(G361="1-0","〇",IF(G361="2-0","〇",IF(G361="2-2","△",IF(G361="2-1","〇",IF(G361="0-0","△","×")))))))</f>
        <v/>
      </c>
      <c r="I361" s="56" t="n"/>
      <c r="L361" s="6" t="n"/>
    </row>
    <row r="362" outlineLevel="1" customFormat="1" s="1">
      <c r="B362" s="46" t="n"/>
      <c r="C362" s="144" t="n"/>
      <c r="D362" s="140" t="n"/>
      <c r="E362" s="18" t="n"/>
      <c r="F362" s="61" t="inlineStr">
        <is>
          <t>小坂</t>
        </is>
      </c>
      <c r="G362" s="35" t="inlineStr">
        <is>
          <t>3-0</t>
        </is>
      </c>
      <c r="H362" s="40">
        <f>IF(G362="0-1","×",IF(G362="1-1","△",IF(G362="1-0","〇",IF(G362="2-0","〇",IF(G362="2-2","△",IF(G362="2-1","〇",IF(G362="0-0","△",IF(G362="3-0","〇","×"))))))))</f>
        <v/>
      </c>
      <c r="I362" s="56" t="n"/>
      <c r="L362" s="6" t="n"/>
    </row>
    <row r="363" outlineLevel="1" customFormat="1" s="1">
      <c r="B363" s="46" t="n"/>
      <c r="C363" s="144" t="n"/>
      <c r="D363" s="140" t="n"/>
      <c r="E363" s="18" t="n"/>
      <c r="F363" s="61" t="inlineStr">
        <is>
          <t>小坂</t>
        </is>
      </c>
      <c r="G363" s="35" t="inlineStr">
        <is>
          <t>1-1</t>
        </is>
      </c>
      <c r="H363" s="40">
        <f>IF(G363="0-1","×",IF(G363="1-1","△",IF(G363="1-0","〇",IF(G363="2-0","〇",IF(G363="2-2","△",IF(G363="2-1","〇",IF(G363="0-0","△",IF(G363="3-0","〇","×"))))))))</f>
        <v/>
      </c>
      <c r="I363" s="56" t="n"/>
      <c r="L363" s="6" t="n"/>
    </row>
    <row r="364" outlineLevel="1" customFormat="1" s="1">
      <c r="B364" s="49" t="n"/>
      <c r="C364" s="146" t="n"/>
      <c r="D364" s="50" t="n"/>
      <c r="E364" s="19" t="n"/>
      <c r="F364" s="74" t="inlineStr">
        <is>
          <t>小坂</t>
        </is>
      </c>
      <c r="G364" s="38" t="inlineStr">
        <is>
          <t>4-0</t>
        </is>
      </c>
      <c r="H364" s="75" t="inlineStr">
        <is>
          <t>〇</t>
        </is>
      </c>
      <c r="I364" s="58" t="n"/>
      <c r="L364" s="6" t="n"/>
    </row>
    <row r="365" outlineLevel="1" customFormat="1" s="1">
      <c r="B365" s="63" t="n">
        <v>44641</v>
      </c>
      <c r="C365" s="145">
        <f>B365</f>
        <v/>
      </c>
      <c r="D365" s="25" t="inlineStr">
        <is>
          <t>FFC杯</t>
        </is>
      </c>
      <c r="E365" s="25" t="inlineStr">
        <is>
          <t>船越</t>
        </is>
      </c>
      <c r="F365" s="53" t="inlineStr">
        <is>
          <t>小坂</t>
        </is>
      </c>
      <c r="G365" s="41" t="inlineStr">
        <is>
          <t>0-4</t>
        </is>
      </c>
      <c r="H365" s="40">
        <f>IF(G365="0-1","×",IF(G365="1-1","△",IF(G365="1-0","〇",IF(G365="2-0","〇",IF(G365="2-2","△",IF(G365="2-1","〇",IF(G365="0-0","△","×")))))))</f>
        <v/>
      </c>
      <c r="I365" s="47" t="n"/>
      <c r="L365" s="6" t="n"/>
    </row>
    <row r="366" outlineLevel="1" customFormat="1" s="1">
      <c r="B366" s="46" t="n"/>
      <c r="C366" s="144" t="n"/>
      <c r="D366" s="18" t="n"/>
      <c r="E366" s="18" t="n"/>
      <c r="F366" s="61" t="inlineStr">
        <is>
          <t>船越FC</t>
        </is>
      </c>
      <c r="G366" s="35" t="inlineStr">
        <is>
          <t>1-1</t>
        </is>
      </c>
      <c r="H366" s="40">
        <f>IF(G366="0-1","×",IF(G366="1-1","△",IF(G366="1-0","〇",IF(G366="2-0","〇",IF(G366="2-2","△",IF(G366="2-1","〇",IF(G366="0-0","△","×")))))))</f>
        <v/>
      </c>
      <c r="I366" s="47" t="n"/>
      <c r="L366" s="6" t="n"/>
    </row>
    <row r="367" outlineLevel="1" customFormat="1" s="1">
      <c r="B367" s="46" t="n"/>
      <c r="C367" s="144" t="n"/>
      <c r="D367" s="18" t="n"/>
      <c r="E367" s="18" t="n"/>
      <c r="F367" s="61" t="inlineStr">
        <is>
          <t>鵠南</t>
        </is>
      </c>
      <c r="G367" s="38" t="inlineStr">
        <is>
          <t>7-0</t>
        </is>
      </c>
      <c r="H367" s="75" t="inlineStr">
        <is>
          <t>〇</t>
        </is>
      </c>
      <c r="I367" s="47" t="n"/>
      <c r="L367" s="6" t="n"/>
    </row>
    <row r="368" outlineLevel="1" customFormat="1" s="1">
      <c r="B368" s="63" t="n">
        <v>44604</v>
      </c>
      <c r="C368" s="145">
        <f>B368</f>
        <v/>
      </c>
      <c r="D368" s="25" t="inlineStr">
        <is>
          <t>スマイルカップ（小坂杯）</t>
        </is>
      </c>
      <c r="E368" s="25" t="inlineStr">
        <is>
          <t>小坂小学校</t>
        </is>
      </c>
      <c r="F368" s="53" t="inlineStr">
        <is>
          <t>小坂</t>
        </is>
      </c>
      <c r="G368" s="32" t="inlineStr">
        <is>
          <t>3-1</t>
        </is>
      </c>
      <c r="H368" s="40" t="inlineStr">
        <is>
          <t>〇</t>
        </is>
      </c>
      <c r="I368" s="54" t="n"/>
      <c r="L368" s="6" t="n"/>
    </row>
    <row r="369" outlineLevel="1" customFormat="1" s="1">
      <c r="B369" s="46" t="n"/>
      <c r="C369" s="144" t="n"/>
      <c r="D369" s="18" t="n"/>
      <c r="E369" s="18" t="n"/>
      <c r="F369" s="61" t="inlineStr">
        <is>
          <t>船越FC</t>
        </is>
      </c>
      <c r="G369" s="41" t="inlineStr">
        <is>
          <t>4-0</t>
        </is>
      </c>
      <c r="H369" s="40" t="inlineStr">
        <is>
          <t>〇</t>
        </is>
      </c>
      <c r="I369" s="62" t="n"/>
      <c r="L369" s="6" t="n"/>
    </row>
    <row r="370" outlineLevel="1" customFormat="1" s="1">
      <c r="B370" s="46" t="n"/>
      <c r="C370" s="144" t="n"/>
      <c r="D370" s="18" t="n"/>
      <c r="E370" s="18" t="n"/>
      <c r="F370" s="61" t="inlineStr">
        <is>
          <t>鵠南</t>
        </is>
      </c>
      <c r="G370" s="41" t="inlineStr">
        <is>
          <t>4-0</t>
        </is>
      </c>
      <c r="H370" s="75" t="inlineStr">
        <is>
          <t>〇</t>
        </is>
      </c>
      <c r="I370" s="56" t="n"/>
      <c r="L370" s="6" t="n"/>
    </row>
    <row r="371" outlineLevel="1" customFormat="1" s="1">
      <c r="B371" s="67" t="n">
        <v>44577</v>
      </c>
      <c r="C371" s="147">
        <f>B371</f>
        <v/>
      </c>
      <c r="D371" s="68" t="inlineStr">
        <is>
          <t>神奈川県大会予選</t>
        </is>
      </c>
      <c r="E371" s="69" t="inlineStr">
        <is>
          <t>伊勢原市立緑台小学校</t>
        </is>
      </c>
      <c r="F371" s="27" t="inlineStr">
        <is>
          <t>大道</t>
        </is>
      </c>
      <c r="G371" s="29" t="inlineStr">
        <is>
          <t>0-2</t>
        </is>
      </c>
      <c r="H371" s="28" t="inlineStr">
        <is>
          <t>×</t>
        </is>
      </c>
      <c r="I371" s="70" t="n"/>
      <c r="L371" s="6" t="n"/>
    </row>
    <row r="372" outlineLevel="1" customFormat="1" s="1">
      <c r="B372" s="46" t="n">
        <v>44571</v>
      </c>
      <c r="C372" s="144">
        <f>B372</f>
        <v/>
      </c>
      <c r="D372" s="140" t="inlineStr">
        <is>
          <t>神奈川県大会予選</t>
        </is>
      </c>
      <c r="E372" s="66" t="inlineStr">
        <is>
          <t>伊勢原市立緑台小学校</t>
        </is>
      </c>
      <c r="F372" s="39" t="inlineStr">
        <is>
          <t>CFC</t>
        </is>
      </c>
      <c r="G372" s="41" t="inlineStr">
        <is>
          <t>8-0</t>
        </is>
      </c>
      <c r="H372" s="40" t="inlineStr">
        <is>
          <t>〇</t>
        </is>
      </c>
      <c r="I372" s="62" t="n"/>
      <c r="L372" s="6" t="n"/>
    </row>
    <row r="373" outlineLevel="1" customFormat="1" s="1">
      <c r="B373" s="49" t="n"/>
      <c r="C373" s="146" t="n"/>
      <c r="D373" s="50" t="n"/>
      <c r="E373" s="74" t="n"/>
      <c r="F373" s="19" t="inlineStr">
        <is>
          <t>真土</t>
        </is>
      </c>
      <c r="G373" s="38" t="inlineStr">
        <is>
          <t>6-0</t>
        </is>
      </c>
      <c r="H373" s="75" t="inlineStr">
        <is>
          <t>〇</t>
        </is>
      </c>
      <c r="I373" s="58" t="n"/>
      <c r="L373" s="6" t="n"/>
    </row>
    <row r="374" outlineLevel="1" customFormat="1" s="1">
      <c r="B374" s="63" t="n">
        <v>44569</v>
      </c>
      <c r="C374" s="145">
        <f>B374</f>
        <v/>
      </c>
      <c r="D374" s="64" t="inlineStr">
        <is>
          <t>TRM</t>
        </is>
      </c>
      <c r="E374" s="25" t="inlineStr">
        <is>
          <t>一色小学校</t>
        </is>
      </c>
      <c r="F374" s="30" t="inlineStr">
        <is>
          <t>葉山JGK</t>
        </is>
      </c>
      <c r="G374" s="32" t="inlineStr">
        <is>
          <t>0-0</t>
        </is>
      </c>
      <c r="H374" s="34" t="inlineStr">
        <is>
          <t>△</t>
        </is>
      </c>
      <c r="I374" s="54" t="n"/>
      <c r="L374" s="6" t="n"/>
    </row>
    <row r="375" outlineLevel="1" customFormat="1" s="1">
      <c r="B375" s="46" t="n"/>
      <c r="C375" s="144" t="n"/>
      <c r="D375" s="140" t="n"/>
      <c r="E375" s="18" t="n"/>
      <c r="F375" s="33" t="inlineStr">
        <is>
          <t>葉山JGK</t>
        </is>
      </c>
      <c r="G375" s="35" t="inlineStr">
        <is>
          <t>0-0</t>
        </is>
      </c>
      <c r="H375" s="34" t="inlineStr">
        <is>
          <t>△</t>
        </is>
      </c>
      <c r="I375" s="56" t="n"/>
      <c r="L375" s="6" t="n"/>
    </row>
    <row r="376" outlineLevel="1" customFormat="1" s="1">
      <c r="B376" s="46" t="n"/>
      <c r="C376" s="144" t="n"/>
      <c r="D376" s="140" t="n"/>
      <c r="E376" s="18" t="n"/>
      <c r="F376" s="33" t="inlineStr">
        <is>
          <t>葉山JGK</t>
        </is>
      </c>
      <c r="G376" s="35" t="inlineStr">
        <is>
          <t>0-0</t>
        </is>
      </c>
      <c r="H376" s="34" t="inlineStr">
        <is>
          <t>△</t>
        </is>
      </c>
      <c r="I376" s="56" t="n"/>
      <c r="L376" s="6" t="n"/>
    </row>
    <row r="377" outlineLevel="1" customFormat="1" s="1">
      <c r="B377" s="46" t="n"/>
      <c r="C377" s="144" t="n"/>
      <c r="D377" s="140" t="n"/>
      <c r="E377" s="18" t="n"/>
      <c r="F377" s="33" t="inlineStr">
        <is>
          <t>葉山JGK</t>
        </is>
      </c>
      <c r="G377" s="35" t="inlineStr">
        <is>
          <t>0-0</t>
        </is>
      </c>
      <c r="H377" s="34" t="inlineStr">
        <is>
          <t>△</t>
        </is>
      </c>
      <c r="I377" s="56" t="n"/>
      <c r="L377" s="6" t="n"/>
    </row>
    <row r="378" outlineLevel="1" customFormat="1" s="1">
      <c r="B378" s="49" t="n"/>
      <c r="C378" s="146" t="n"/>
      <c r="D378" s="50" t="n"/>
      <c r="E378" s="19" t="n"/>
      <c r="F378" s="36" t="inlineStr">
        <is>
          <t>葉山JGK</t>
        </is>
      </c>
      <c r="G378" s="38" t="inlineStr">
        <is>
          <t>1-0</t>
        </is>
      </c>
      <c r="H378" s="37" t="inlineStr">
        <is>
          <t>〇</t>
        </is>
      </c>
      <c r="I378" s="56" t="n"/>
      <c r="L378" s="6" t="n"/>
    </row>
    <row r="379" outlineLevel="1" customFormat="1" s="1">
      <c r="B379" s="63" t="n">
        <v>44555</v>
      </c>
      <c r="C379" s="145">
        <f>B379</f>
        <v/>
      </c>
      <c r="D379" s="25" t="inlineStr">
        <is>
          <t>TADO杯</t>
        </is>
      </c>
      <c r="E379" s="25" t="inlineStr">
        <is>
          <t>大津グラウンド</t>
        </is>
      </c>
      <c r="F379" s="53" t="inlineStr">
        <is>
          <t>浜須賀</t>
        </is>
      </c>
      <c r="G379" s="32" t="inlineStr">
        <is>
          <t>0-2</t>
        </is>
      </c>
      <c r="H379" s="40" t="inlineStr">
        <is>
          <t>×</t>
        </is>
      </c>
      <c r="I379" s="54" t="n"/>
      <c r="L379" s="6" t="n"/>
    </row>
    <row r="380" outlineLevel="1" customFormat="1" s="1">
      <c r="B380" s="46" t="n"/>
      <c r="C380" s="144" t="n"/>
      <c r="D380" s="18" t="n"/>
      <c r="E380" s="18" t="n"/>
      <c r="F380" s="61" t="inlineStr">
        <is>
          <t>六浦少年SC</t>
        </is>
      </c>
      <c r="G380" s="41" t="inlineStr">
        <is>
          <t>7-1</t>
        </is>
      </c>
      <c r="H380" s="40" t="inlineStr">
        <is>
          <t>×</t>
        </is>
      </c>
      <c r="I380" s="62" t="n"/>
      <c r="L380" s="6" t="n"/>
    </row>
    <row r="381" outlineLevel="1" customFormat="1" s="1">
      <c r="B381" s="46" t="n"/>
      <c r="C381" s="144" t="n"/>
      <c r="D381" s="18" t="n"/>
      <c r="E381" s="18" t="n"/>
      <c r="F381" s="61" t="inlineStr">
        <is>
          <t>夏島</t>
        </is>
      </c>
      <c r="G381" s="41" t="inlineStr">
        <is>
          <t>0-2</t>
        </is>
      </c>
      <c r="H381" s="37" t="inlineStr">
        <is>
          <t>〇</t>
        </is>
      </c>
      <c r="I381" s="56" t="n"/>
      <c r="L381" s="6" t="n"/>
    </row>
    <row r="382" outlineLevel="1" customFormat="1" s="1">
      <c r="B382" s="63" t="n">
        <v>44549</v>
      </c>
      <c r="C382" s="145">
        <f>B382</f>
        <v/>
      </c>
      <c r="D382" s="25" t="inlineStr">
        <is>
          <t>TRM</t>
        </is>
      </c>
      <c r="E382" s="25" t="inlineStr">
        <is>
          <t>明浜小学校</t>
        </is>
      </c>
      <c r="F382" s="53" t="inlineStr">
        <is>
          <t>佐野ベアーズ</t>
        </is>
      </c>
      <c r="G382" s="32" t="inlineStr">
        <is>
          <t>0-1</t>
        </is>
      </c>
      <c r="H382" s="40" t="inlineStr">
        <is>
          <t>×</t>
        </is>
      </c>
      <c r="I382" s="54" t="n"/>
      <c r="L382" s="6" t="n"/>
    </row>
    <row r="383" outlineLevel="1" customFormat="1" s="1">
      <c r="B383" s="46" t="n"/>
      <c r="C383" s="144" t="n"/>
      <c r="D383" s="18" t="n"/>
      <c r="E383" s="18" t="n"/>
      <c r="F383" s="61" t="inlineStr">
        <is>
          <t>佐野ベアーズ</t>
        </is>
      </c>
      <c r="G383" s="41" t="inlineStr">
        <is>
          <t>0-1</t>
        </is>
      </c>
      <c r="H383" s="40" t="inlineStr">
        <is>
          <t>×</t>
        </is>
      </c>
      <c r="I383" s="62" t="n"/>
      <c r="L383" s="6" t="n"/>
    </row>
    <row r="384" outlineLevel="1" customFormat="1" s="1">
      <c r="B384" s="46" t="n"/>
      <c r="C384" s="144" t="n"/>
      <c r="D384" s="18" t="n"/>
      <c r="E384" s="18" t="n"/>
      <c r="F384" s="61" t="inlineStr">
        <is>
          <t>佐野ベアーズ</t>
        </is>
      </c>
      <c r="G384" s="41" t="inlineStr">
        <is>
          <t>2-1</t>
        </is>
      </c>
      <c r="H384" s="40" t="inlineStr">
        <is>
          <t>〇</t>
        </is>
      </c>
      <c r="I384" s="56" t="n"/>
      <c r="L384" s="6" t="n"/>
    </row>
    <row r="385" outlineLevel="1" customFormat="1" s="1">
      <c r="B385" s="49" t="n"/>
      <c r="C385" s="146" t="n"/>
      <c r="D385" s="19" t="n"/>
      <c r="E385" s="19" t="n"/>
      <c r="F385" s="36" t="inlineStr">
        <is>
          <t>佐野ベアーズ</t>
        </is>
      </c>
      <c r="G385" s="38" t="inlineStr">
        <is>
          <t>1-0</t>
        </is>
      </c>
      <c r="H385" s="37" t="inlineStr">
        <is>
          <t>○</t>
        </is>
      </c>
      <c r="I385" s="58" t="n"/>
      <c r="L385" s="6" t="n"/>
    </row>
    <row r="386" outlineLevel="1" customFormat="1" s="1">
      <c r="B386" s="46" t="n">
        <v>44548</v>
      </c>
      <c r="C386" s="144">
        <f>B386</f>
        <v/>
      </c>
      <c r="D386" s="18" t="inlineStr">
        <is>
          <t>TRM</t>
        </is>
      </c>
      <c r="E386" s="18" t="inlineStr">
        <is>
          <t>はまゆう公園G</t>
        </is>
      </c>
      <c r="F386" s="61" t="inlineStr">
        <is>
          <t>船越FC</t>
        </is>
      </c>
      <c r="G386" s="41" t="inlineStr">
        <is>
          <t>1-0</t>
        </is>
      </c>
      <c r="H386" s="40" t="inlineStr">
        <is>
          <t>〇</t>
        </is>
      </c>
      <c r="I386" s="62" t="n"/>
      <c r="L386" s="6" t="n"/>
    </row>
    <row r="387" outlineLevel="1" customFormat="1" s="1">
      <c r="B387" s="46" t="n"/>
      <c r="C387" s="144" t="n"/>
      <c r="D387" s="18" t="n"/>
      <c r="E387" s="18" t="n"/>
      <c r="F387" s="61" t="inlineStr">
        <is>
          <t>長井</t>
        </is>
      </c>
      <c r="G387" s="41" t="inlineStr">
        <is>
          <t>2-1</t>
        </is>
      </c>
      <c r="H387" s="40" t="inlineStr">
        <is>
          <t>〇</t>
        </is>
      </c>
      <c r="I387" s="62" t="n"/>
      <c r="L387" s="6" t="n"/>
    </row>
    <row r="388" outlineLevel="1" customFormat="1" s="1">
      <c r="B388" s="46" t="n"/>
      <c r="C388" s="144" t="n"/>
      <c r="D388" s="18" t="n"/>
      <c r="E388" s="18" t="n"/>
      <c r="F388" s="33" t="inlineStr">
        <is>
          <t>船越FC</t>
        </is>
      </c>
      <c r="G388" s="34" t="inlineStr">
        <is>
          <t>0-1</t>
        </is>
      </c>
      <c r="H388" s="40" t="inlineStr">
        <is>
          <t>×</t>
        </is>
      </c>
      <c r="I388" s="56" t="n"/>
      <c r="L388" s="6" t="n"/>
    </row>
    <row r="389" outlineLevel="1" customFormat="1" s="1">
      <c r="B389" s="49" t="n"/>
      <c r="C389" s="146" t="n"/>
      <c r="D389" s="19" t="n"/>
      <c r="E389" s="19" t="n"/>
      <c r="F389" s="19" t="inlineStr">
        <is>
          <t>長井</t>
        </is>
      </c>
      <c r="G389" s="38" t="inlineStr">
        <is>
          <t>2-1</t>
        </is>
      </c>
      <c r="H389" s="37" t="inlineStr">
        <is>
          <t>○</t>
        </is>
      </c>
      <c r="I389" s="58" t="n"/>
      <c r="L389" s="6" t="n"/>
    </row>
    <row r="390" outlineLevel="1" customFormat="1" s="1">
      <c r="B390" s="63" t="n">
        <v>44541</v>
      </c>
      <c r="C390" s="145">
        <f>B390</f>
        <v/>
      </c>
      <c r="D390" s="64" t="inlineStr">
        <is>
          <t>TRM</t>
        </is>
      </c>
      <c r="E390" s="25" t="inlineStr">
        <is>
          <t>岬陽小学校</t>
        </is>
      </c>
      <c r="F390" s="30" t="inlineStr">
        <is>
          <t>大楠少年サッカー友の会</t>
        </is>
      </c>
      <c r="G390" s="32" t="inlineStr">
        <is>
          <t>5-0</t>
        </is>
      </c>
      <c r="H390" s="34" t="inlineStr">
        <is>
          <t>○</t>
        </is>
      </c>
      <c r="I390" s="30" t="n"/>
      <c r="L390" s="6" t="n"/>
    </row>
    <row r="391" outlineLevel="1" customFormat="1" s="1">
      <c r="B391" s="46" t="n"/>
      <c r="C391" s="144" t="n"/>
      <c r="D391" s="140" t="n"/>
      <c r="E391" s="66" t="n"/>
      <c r="F391" s="33" t="inlineStr">
        <is>
          <t>KoyoSC</t>
        </is>
      </c>
      <c r="G391" s="35" t="inlineStr">
        <is>
          <t>1-2</t>
        </is>
      </c>
      <c r="H391" s="34" t="inlineStr">
        <is>
          <t>×</t>
        </is>
      </c>
      <c r="I391" s="33" t="n"/>
      <c r="L391" s="6" t="n"/>
    </row>
    <row r="392" outlineLevel="1" customFormat="1" s="1">
      <c r="B392" s="46" t="n"/>
      <c r="C392" s="144" t="n"/>
      <c r="D392" s="140" t="n"/>
      <c r="E392" s="66" t="n"/>
      <c r="F392" s="33" t="inlineStr">
        <is>
          <t>大楠少年サッカー友の会</t>
        </is>
      </c>
      <c r="G392" s="34" t="inlineStr">
        <is>
          <t>0-0</t>
        </is>
      </c>
      <c r="H392" s="34" t="inlineStr">
        <is>
          <t>△</t>
        </is>
      </c>
      <c r="I392" s="33" t="n"/>
      <c r="L392" s="6" t="n"/>
    </row>
    <row r="393" outlineLevel="1" customFormat="1" s="1">
      <c r="B393" s="49" t="n"/>
      <c r="C393" s="146" t="n"/>
      <c r="D393" s="50" t="n"/>
      <c r="E393" s="74" t="n"/>
      <c r="F393" s="36" t="inlineStr">
        <is>
          <t>KoyoSC</t>
        </is>
      </c>
      <c r="G393" s="38" t="inlineStr">
        <is>
          <t>2-1</t>
        </is>
      </c>
      <c r="H393" s="37" t="inlineStr">
        <is>
          <t>○</t>
        </is>
      </c>
      <c r="I393" s="36" t="n"/>
      <c r="L393" s="6" t="n"/>
    </row>
    <row r="394" outlineLevel="1" customFormat="1" s="1">
      <c r="B394" s="46" t="n">
        <v>44534</v>
      </c>
      <c r="C394" s="144">
        <f>B394</f>
        <v/>
      </c>
      <c r="D394" s="140" t="inlineStr">
        <is>
          <t>スーパーリーグ</t>
        </is>
      </c>
      <c r="E394" s="66" t="inlineStr">
        <is>
          <t>はまゆう</t>
        </is>
      </c>
      <c r="F394" s="39" t="inlineStr">
        <is>
          <t>夏島</t>
        </is>
      </c>
      <c r="G394" s="41" t="inlineStr">
        <is>
          <t>8-0</t>
        </is>
      </c>
      <c r="H394" s="40" t="inlineStr">
        <is>
          <t>〇</t>
        </is>
      </c>
      <c r="I394" s="62" t="n"/>
      <c r="L394" s="6" t="n"/>
    </row>
    <row r="395" outlineLevel="1" customFormat="1" s="1">
      <c r="B395" s="49" t="n"/>
      <c r="C395" s="146" t="n"/>
      <c r="D395" s="50" t="n"/>
      <c r="E395" s="74" t="n"/>
      <c r="F395" s="19" t="inlineStr">
        <is>
          <t>鴨居</t>
        </is>
      </c>
      <c r="G395" s="38" t="inlineStr">
        <is>
          <t>2-2</t>
        </is>
      </c>
      <c r="H395" s="75" t="inlineStr">
        <is>
          <t>△</t>
        </is>
      </c>
      <c r="I395" s="58" t="inlineStr">
        <is>
          <t>TRM</t>
        </is>
      </c>
      <c r="L395" s="6" t="n"/>
    </row>
    <row r="396" outlineLevel="1" customFormat="1" s="1">
      <c r="B396" s="63" t="n">
        <v>44523</v>
      </c>
      <c r="C396" s="145">
        <f>B396</f>
        <v/>
      </c>
      <c r="D396" s="64" t="inlineStr">
        <is>
          <t>横須賀カップ</t>
        </is>
      </c>
      <c r="E396" s="84" t="inlineStr">
        <is>
          <t>リーフスタジアム</t>
        </is>
      </c>
      <c r="F396" s="30" t="inlineStr">
        <is>
          <t>夏島</t>
        </is>
      </c>
      <c r="G396" s="32" t="inlineStr">
        <is>
          <t>2-1</t>
        </is>
      </c>
      <c r="H396" s="34" t="inlineStr">
        <is>
          <t>○</t>
        </is>
      </c>
      <c r="I396" s="30" t="n"/>
      <c r="L396" s="6" t="n"/>
    </row>
    <row r="397" outlineLevel="1" customFormat="1" s="1">
      <c r="B397" s="46" t="n"/>
      <c r="C397" s="144" t="n"/>
      <c r="D397" s="140" t="n"/>
      <c r="E397" s="66" t="n"/>
      <c r="F397" s="33" t="inlineStr">
        <is>
          <t>TADOなかよしSC</t>
        </is>
      </c>
      <c r="G397" s="35" t="inlineStr">
        <is>
          <t>2-5</t>
        </is>
      </c>
      <c r="H397" s="34" t="inlineStr">
        <is>
          <t>×</t>
        </is>
      </c>
      <c r="I397" s="33" t="n"/>
      <c r="L397" s="6" t="n"/>
    </row>
    <row r="398" outlineLevel="1" customFormat="1" s="1">
      <c r="B398" s="46" t="n"/>
      <c r="C398" s="144" t="n"/>
      <c r="D398" s="140" t="n"/>
      <c r="E398" s="66" t="n"/>
      <c r="F398" s="33" t="inlineStr">
        <is>
          <t>夏島</t>
        </is>
      </c>
      <c r="G398" s="34" t="inlineStr">
        <is>
          <t>2-0</t>
        </is>
      </c>
      <c r="H398" s="34" t="inlineStr">
        <is>
          <t>○</t>
        </is>
      </c>
      <c r="I398" s="33" t="n"/>
      <c r="L398" s="6" t="n"/>
    </row>
    <row r="399" outlineLevel="1" customFormat="1" s="1">
      <c r="B399" s="49" t="n"/>
      <c r="C399" s="146" t="n"/>
      <c r="D399" s="50" t="n"/>
      <c r="E399" s="74" t="n"/>
      <c r="F399" s="36" t="inlineStr">
        <is>
          <t>夏島</t>
        </is>
      </c>
      <c r="G399" s="106" t="inlineStr">
        <is>
          <t>5-0</t>
        </is>
      </c>
      <c r="H399" s="37" t="inlineStr">
        <is>
          <t>○</t>
        </is>
      </c>
      <c r="I399" s="36" t="n"/>
      <c r="L399" s="6" t="n"/>
    </row>
    <row r="400" outlineLevel="1" customFormat="1" s="1">
      <c r="B400" s="46" t="n">
        <v>44521</v>
      </c>
      <c r="C400" s="144">
        <f>B400</f>
        <v/>
      </c>
      <c r="D400" s="140" t="inlineStr">
        <is>
          <t>TRM</t>
        </is>
      </c>
      <c r="E400" s="66" t="inlineStr">
        <is>
          <t>久里浜小学校</t>
        </is>
      </c>
      <c r="F400" s="39" t="inlineStr">
        <is>
          <t>葉山JGK</t>
        </is>
      </c>
      <c r="G400" s="41" t="inlineStr">
        <is>
          <t>0-4</t>
        </is>
      </c>
      <c r="H400" s="40" t="inlineStr">
        <is>
          <t>×</t>
        </is>
      </c>
      <c r="I400" s="62" t="n"/>
      <c r="L400" s="6" t="n"/>
    </row>
    <row r="401" outlineLevel="1" customFormat="1" s="1">
      <c r="B401" s="49" t="n"/>
      <c r="C401" s="146" t="n"/>
      <c r="D401" s="50" t="n"/>
      <c r="E401" s="74" t="n"/>
      <c r="F401" s="19" t="inlineStr">
        <is>
          <t>久里浜FC</t>
        </is>
      </c>
      <c r="G401" s="38" t="inlineStr">
        <is>
          <t>7-1</t>
        </is>
      </c>
      <c r="H401" s="75" t="inlineStr">
        <is>
          <t>〇</t>
        </is>
      </c>
      <c r="I401" s="58" t="n"/>
      <c r="L401" s="6" t="n"/>
    </row>
    <row r="402" outlineLevel="1" customFormat="1" s="1">
      <c r="B402" s="46" t="n">
        <v>44520</v>
      </c>
      <c r="C402" s="144">
        <f>B402</f>
        <v/>
      </c>
      <c r="D402" s="140" t="inlineStr">
        <is>
          <t>TRM</t>
        </is>
      </c>
      <c r="E402" s="66" t="inlineStr">
        <is>
          <t>一色小学校</t>
        </is>
      </c>
      <c r="F402" s="66" t="inlineStr">
        <is>
          <t>葉山JGK</t>
        </is>
      </c>
      <c r="G402" s="41" t="inlineStr">
        <is>
          <t>0-1</t>
        </is>
      </c>
      <c r="H402" s="40" t="inlineStr">
        <is>
          <t>×</t>
        </is>
      </c>
      <c r="I402" s="39" t="n"/>
      <c r="L402" s="6" t="n"/>
    </row>
    <row r="403" outlineLevel="1" customFormat="1" s="1">
      <c r="B403" s="46" t="n"/>
      <c r="C403" s="144" t="n"/>
      <c r="D403" s="140" t="n"/>
      <c r="E403" s="66" t="n"/>
      <c r="F403" s="66" t="n"/>
      <c r="G403" s="35" t="inlineStr">
        <is>
          <t>1-0</t>
        </is>
      </c>
      <c r="H403" s="34" t="inlineStr">
        <is>
          <t>○</t>
        </is>
      </c>
      <c r="I403" s="33" t="n"/>
      <c r="L403" s="6" t="n"/>
    </row>
    <row r="404" outlineLevel="1" customFormat="1" s="1">
      <c r="B404" s="46" t="n"/>
      <c r="C404" s="144" t="n"/>
      <c r="D404" s="140" t="n"/>
      <c r="E404" s="66" t="n"/>
      <c r="F404" s="66" t="n"/>
      <c r="G404" s="34" t="inlineStr">
        <is>
          <t>0-1</t>
        </is>
      </c>
      <c r="H404" s="34" t="inlineStr">
        <is>
          <t>×</t>
        </is>
      </c>
      <c r="I404" s="33" t="n"/>
      <c r="L404" s="6" t="n"/>
    </row>
    <row r="405" outlineLevel="1" customFormat="1" s="1">
      <c r="B405" s="46" t="n"/>
      <c r="C405" s="144" t="n"/>
      <c r="D405" s="140" t="n"/>
      <c r="E405" s="66" t="n"/>
      <c r="F405" s="66" t="n"/>
      <c r="G405" s="103" t="inlineStr">
        <is>
          <t>0-0</t>
        </is>
      </c>
      <c r="H405" s="34" t="inlineStr">
        <is>
          <t>△</t>
        </is>
      </c>
      <c r="I405" s="33" t="n"/>
      <c r="L405" s="6" t="n"/>
    </row>
    <row r="406" outlineLevel="1" customFormat="1" s="1">
      <c r="B406" s="46" t="n"/>
      <c r="C406" s="144" t="n"/>
      <c r="D406" s="140" t="n"/>
      <c r="E406" s="66" t="n"/>
      <c r="F406" s="66" t="n"/>
      <c r="G406" s="35" t="inlineStr">
        <is>
          <t>1-1</t>
        </is>
      </c>
      <c r="H406" s="34" t="inlineStr">
        <is>
          <t>△</t>
        </is>
      </c>
      <c r="I406" s="36" t="n"/>
      <c r="L406" s="6" t="n"/>
    </row>
    <row r="407" outlineLevel="1" customFormat="1" s="1">
      <c r="B407" s="63" t="n">
        <v>44514</v>
      </c>
      <c r="C407" s="145">
        <f>B407</f>
        <v/>
      </c>
      <c r="D407" s="64" t="inlineStr">
        <is>
          <t>横須賀カップ</t>
        </is>
      </c>
      <c r="E407" s="84" t="inlineStr">
        <is>
          <t>荻野小学校</t>
        </is>
      </c>
      <c r="F407" s="30" t="inlineStr">
        <is>
          <t>津久井ペガサス</t>
        </is>
      </c>
      <c r="G407" s="32" t="inlineStr">
        <is>
          <t>5-1</t>
        </is>
      </c>
      <c r="H407" s="31" t="inlineStr">
        <is>
          <t>〇</t>
        </is>
      </c>
      <c r="I407" s="54" t="n"/>
      <c r="L407" s="6" t="n"/>
    </row>
    <row r="408" outlineLevel="1" customFormat="1" s="1">
      <c r="B408" s="49" t="n"/>
      <c r="C408" s="146" t="n"/>
      <c r="D408" s="50" t="n"/>
      <c r="E408" s="74" t="n"/>
      <c r="F408" s="19" t="inlineStr">
        <is>
          <t>久里浜FC</t>
        </is>
      </c>
      <c r="G408" s="38" t="inlineStr">
        <is>
          <t>10-0</t>
        </is>
      </c>
      <c r="H408" s="75" t="inlineStr">
        <is>
          <t>〇</t>
        </is>
      </c>
      <c r="I408" s="58" t="n"/>
      <c r="L408" s="6" t="n"/>
    </row>
    <row r="409" outlineLevel="1" customFormat="1" s="1">
      <c r="B409" s="63" t="n">
        <v>44482</v>
      </c>
      <c r="C409" s="145">
        <f>B409</f>
        <v/>
      </c>
      <c r="D409" s="64" t="inlineStr">
        <is>
          <t>スーパーリーグ</t>
        </is>
      </c>
      <c r="E409" s="84" t="inlineStr">
        <is>
          <t>横須賀リーフスタジアム</t>
        </is>
      </c>
      <c r="F409" s="30" t="inlineStr">
        <is>
          <t>長浦少年サッカー友の会</t>
        </is>
      </c>
      <c r="G409" s="31" t="inlineStr">
        <is>
          <t>7-0</t>
        </is>
      </c>
      <c r="H409" s="31" t="inlineStr">
        <is>
          <t>〇</t>
        </is>
      </c>
      <c r="I409" s="54" t="n"/>
      <c r="L409" s="6" t="n"/>
    </row>
    <row r="410" outlineLevel="1" customFormat="1" s="1">
      <c r="B410" s="46" t="n"/>
      <c r="C410" s="144" t="n"/>
      <c r="D410" s="140" t="n"/>
      <c r="E410" s="66" t="n"/>
      <c r="F410" s="39" t="inlineStr">
        <is>
          <t>武山キッカーズJr.</t>
        </is>
      </c>
      <c r="G410" s="44" t="inlineStr">
        <is>
          <t>5-4</t>
        </is>
      </c>
      <c r="H410" s="37" t="inlineStr">
        <is>
          <t>〇</t>
        </is>
      </c>
      <c r="I410" s="56" t="n"/>
      <c r="L410" s="6" t="n"/>
    </row>
    <row r="411" outlineLevel="1" customFormat="1" s="1">
      <c r="B411" s="63" t="n">
        <v>44415</v>
      </c>
      <c r="C411" s="145">
        <f>B411</f>
        <v/>
      </c>
      <c r="D411" s="84" t="inlineStr">
        <is>
          <t>TRM</t>
        </is>
      </c>
      <c r="E411" s="25" t="inlineStr">
        <is>
          <t>釜利谷広場</t>
        </is>
      </c>
      <c r="F411" s="53" t="inlineStr">
        <is>
          <t>シーガルズ</t>
        </is>
      </c>
      <c r="G411" s="31" t="inlineStr">
        <is>
          <t>0-5</t>
        </is>
      </c>
      <c r="H411" s="40" t="inlineStr">
        <is>
          <t>×</t>
        </is>
      </c>
      <c r="I411" s="30" t="n"/>
      <c r="L411" s="6" t="n"/>
    </row>
    <row r="412" outlineLevel="1" customFormat="1" s="1">
      <c r="B412" s="46" t="n"/>
      <c r="C412" s="144" t="n"/>
      <c r="D412" s="140" t="n"/>
      <c r="E412" s="18" t="n"/>
      <c r="F412" s="55" t="inlineStr">
        <is>
          <t>シーガルズ</t>
        </is>
      </c>
      <c r="G412" s="35" t="inlineStr">
        <is>
          <t>0-1</t>
        </is>
      </c>
      <c r="H412" s="34" t="inlineStr">
        <is>
          <t>×</t>
        </is>
      </c>
      <c r="I412" s="33" t="n"/>
      <c r="L412" s="6" t="n"/>
    </row>
    <row r="413" outlineLevel="1" customFormat="1" s="1">
      <c r="B413" s="46" t="n"/>
      <c r="C413" s="144" t="n"/>
      <c r="D413" s="140" t="n"/>
      <c r="E413" s="18" t="n"/>
      <c r="F413" s="55" t="inlineStr">
        <is>
          <t>阿王ヶ台A</t>
        </is>
      </c>
      <c r="G413" s="35" t="inlineStr">
        <is>
          <t>1-1</t>
        </is>
      </c>
      <c r="H413" s="34" t="inlineStr">
        <is>
          <t>△</t>
        </is>
      </c>
      <c r="I413" s="33" t="n"/>
      <c r="L413" s="6" t="n"/>
    </row>
    <row r="414" outlineLevel="1" customFormat="1" s="1">
      <c r="B414" s="46" t="n"/>
      <c r="C414" s="144" t="n"/>
      <c r="D414" s="140" t="n"/>
      <c r="E414" s="18" t="n"/>
      <c r="F414" s="55" t="inlineStr">
        <is>
          <t>阿王ヶ台B</t>
        </is>
      </c>
      <c r="G414" s="103" t="inlineStr">
        <is>
          <t>6-0</t>
        </is>
      </c>
      <c r="H414" s="34" t="inlineStr">
        <is>
          <t>○</t>
        </is>
      </c>
      <c r="I414" s="33" t="n"/>
      <c r="L414" s="6" t="n"/>
    </row>
    <row r="415" outlineLevel="1" customFormat="1" s="1">
      <c r="B415" s="49" t="n"/>
      <c r="C415" s="146" t="n"/>
      <c r="D415" s="50" t="n"/>
      <c r="E415" s="19" t="n"/>
      <c r="F415" s="55" t="inlineStr">
        <is>
          <t>シーガルズ</t>
        </is>
      </c>
      <c r="G415" s="37" t="inlineStr">
        <is>
          <t>0-3</t>
        </is>
      </c>
      <c r="H415" s="75" t="inlineStr">
        <is>
          <t>×</t>
        </is>
      </c>
      <c r="I415" s="36" t="n"/>
      <c r="L415" s="6" t="n"/>
    </row>
    <row r="416" outlineLevel="1" customFormat="1" s="1">
      <c r="B416" s="63" t="n">
        <v>44401</v>
      </c>
      <c r="C416" s="145">
        <f>B416</f>
        <v/>
      </c>
      <c r="D416" s="84" t="inlineStr">
        <is>
          <t>TRM</t>
        </is>
      </c>
      <c r="E416" s="25" t="inlineStr">
        <is>
          <t>はまゆう</t>
        </is>
      </c>
      <c r="F416" s="84" t="n"/>
      <c r="G416" s="31" t="inlineStr">
        <is>
          <t>1-0</t>
        </is>
      </c>
      <c r="H416" s="31" t="inlineStr">
        <is>
          <t>○</t>
        </is>
      </c>
      <c r="I416" s="30" t="n"/>
      <c r="L416" s="6" t="n"/>
    </row>
    <row r="417" outlineLevel="1" customFormat="1" s="1">
      <c r="B417" s="46" t="n"/>
      <c r="C417" s="144" t="n"/>
      <c r="D417" s="140" t="n"/>
      <c r="E417" s="18" t="n"/>
      <c r="F417" s="66" t="n"/>
      <c r="G417" s="35" t="inlineStr">
        <is>
          <t>0-1</t>
        </is>
      </c>
      <c r="H417" s="34" t="inlineStr">
        <is>
          <t>×</t>
        </is>
      </c>
      <c r="I417" s="33" t="n"/>
      <c r="L417" s="6" t="n"/>
    </row>
    <row r="418" outlineLevel="1" customFormat="1" s="1">
      <c r="B418" s="46" t="n"/>
      <c r="C418" s="144" t="n"/>
      <c r="D418" s="140" t="n"/>
      <c r="E418" s="18" t="n"/>
      <c r="F418" s="66" t="inlineStr">
        <is>
          <t>プルチーニ</t>
        </is>
      </c>
      <c r="G418" s="103" t="inlineStr">
        <is>
          <t>0-2</t>
        </is>
      </c>
      <c r="H418" s="34" t="inlineStr">
        <is>
          <t>×</t>
        </is>
      </c>
      <c r="I418" s="33" t="n"/>
      <c r="L418" s="6" t="n"/>
    </row>
    <row r="419" outlineLevel="1" customFormat="1" s="1">
      <c r="B419" s="46" t="n"/>
      <c r="C419" s="144" t="n"/>
      <c r="D419" s="140" t="n"/>
      <c r="E419" s="18" t="n"/>
      <c r="F419" s="66" t="n"/>
      <c r="G419" s="103" t="inlineStr">
        <is>
          <t>0-4</t>
        </is>
      </c>
      <c r="H419" s="34" t="inlineStr">
        <is>
          <t>×</t>
        </is>
      </c>
      <c r="I419" s="33" t="n"/>
      <c r="L419" s="6" t="n"/>
    </row>
    <row r="420" outlineLevel="1" customFormat="1" s="1">
      <c r="B420" s="49" t="n"/>
      <c r="C420" s="146" t="n"/>
      <c r="D420" s="50" t="n"/>
      <c r="E420" s="19" t="n"/>
      <c r="F420" s="74" t="n"/>
      <c r="G420" s="37" t="inlineStr">
        <is>
          <t>0-0</t>
        </is>
      </c>
      <c r="H420" s="37" t="inlineStr">
        <is>
          <t>△</t>
        </is>
      </c>
      <c r="I420" s="36" t="n"/>
      <c r="L420" s="6" t="n"/>
    </row>
    <row r="421" outlineLevel="1" customFormat="1" s="1">
      <c r="B421" s="46" t="n">
        <v>44400</v>
      </c>
      <c r="C421" s="144">
        <f>B421</f>
        <v/>
      </c>
      <c r="D421" s="66" t="inlineStr">
        <is>
          <t>TRM</t>
        </is>
      </c>
      <c r="E421" s="18" t="inlineStr">
        <is>
          <t>明浜小学校</t>
        </is>
      </c>
      <c r="F421" s="66" t="n"/>
      <c r="G421" s="40" t="inlineStr">
        <is>
          <t>2-0</t>
        </is>
      </c>
      <c r="H421" s="40" t="inlineStr">
        <is>
          <t>○</t>
        </is>
      </c>
      <c r="I421" s="39" t="n"/>
      <c r="L421" s="6" t="n"/>
    </row>
    <row r="422" outlineLevel="1" customFormat="1" s="1">
      <c r="B422" s="46" t="n"/>
      <c r="C422" s="144" t="n"/>
      <c r="D422" s="140" t="n"/>
      <c r="E422" s="18" t="n"/>
      <c r="F422" s="66" t="n"/>
      <c r="G422" s="35" t="inlineStr">
        <is>
          <t>2-0</t>
        </is>
      </c>
      <c r="H422" s="34" t="inlineStr">
        <is>
          <t>○</t>
        </is>
      </c>
      <c r="I422" s="33" t="n"/>
      <c r="L422" s="6" t="n"/>
    </row>
    <row r="423" outlineLevel="1" customFormat="1" s="1">
      <c r="B423" s="46" t="n"/>
      <c r="C423" s="144" t="n"/>
      <c r="D423" s="140" t="n"/>
      <c r="E423" s="18" t="n"/>
      <c r="F423" s="66" t="inlineStr">
        <is>
          <t>シーガルズ</t>
        </is>
      </c>
      <c r="G423" s="103" t="inlineStr">
        <is>
          <t>3-0</t>
        </is>
      </c>
      <c r="H423" s="34" t="inlineStr">
        <is>
          <t>○</t>
        </is>
      </c>
      <c r="I423" s="33" t="n"/>
      <c r="L423" s="6" t="n"/>
    </row>
    <row r="424" outlineLevel="1" customFormat="1" s="1">
      <c r="B424" s="46" t="n"/>
      <c r="C424" s="144" t="n"/>
      <c r="D424" s="140" t="n"/>
      <c r="E424" s="18" t="n"/>
      <c r="F424" s="66" t="n"/>
      <c r="G424" s="103" t="inlineStr">
        <is>
          <t>5-0</t>
        </is>
      </c>
      <c r="H424" s="34" t="inlineStr">
        <is>
          <t>○</t>
        </is>
      </c>
      <c r="I424" s="33" t="n"/>
      <c r="L424" s="6" t="n"/>
    </row>
    <row r="425" outlineLevel="1" customFormat="1" s="1">
      <c r="B425" s="46" t="n"/>
      <c r="C425" s="144" t="n"/>
      <c r="D425" s="140" t="n"/>
      <c r="E425" s="19" t="n"/>
      <c r="F425" s="66" t="n"/>
      <c r="G425" s="37" t="inlineStr">
        <is>
          <t>1-0</t>
        </is>
      </c>
      <c r="H425" s="37" t="inlineStr">
        <is>
          <t>○</t>
        </is>
      </c>
      <c r="I425" s="36" t="n"/>
      <c r="L425" s="6" t="n"/>
    </row>
    <row r="426" outlineLevel="1" customFormat="1" s="1">
      <c r="B426" s="63" t="n">
        <v>44395</v>
      </c>
      <c r="C426" s="145">
        <f>B426</f>
        <v/>
      </c>
      <c r="D426" s="25" t="inlineStr">
        <is>
          <t>TRM</t>
        </is>
      </c>
      <c r="E426" s="64" t="inlineStr">
        <is>
          <t>鴨居中</t>
        </is>
      </c>
      <c r="F426" s="53" t="inlineStr">
        <is>
          <t>鴨居</t>
        </is>
      </c>
      <c r="G426" s="32" t="inlineStr">
        <is>
          <t>0-2</t>
        </is>
      </c>
      <c r="H426" s="31" t="inlineStr">
        <is>
          <t>×</t>
        </is>
      </c>
      <c r="I426" s="54" t="n"/>
      <c r="L426" s="6" t="n"/>
    </row>
    <row r="427" outlineLevel="1" customFormat="1" s="1">
      <c r="B427" s="46" t="n"/>
      <c r="C427" s="144" t="n"/>
      <c r="D427" s="18" t="n"/>
      <c r="E427" s="140" t="n"/>
      <c r="F427" s="55" t="inlineStr">
        <is>
          <t>長井</t>
        </is>
      </c>
      <c r="G427" s="35" t="inlineStr">
        <is>
          <t>1-1</t>
        </is>
      </c>
      <c r="H427" s="34" t="inlineStr">
        <is>
          <t>△</t>
        </is>
      </c>
      <c r="I427" s="56" t="n"/>
      <c r="L427" s="6" t="n"/>
    </row>
    <row r="428" outlineLevel="1" customFormat="1" s="1">
      <c r="B428" s="46" t="n"/>
      <c r="C428" s="144" t="n"/>
      <c r="D428" s="18" t="n"/>
      <c r="E428" s="140" t="n"/>
      <c r="F428" s="55" t="inlineStr">
        <is>
          <t>鴨居</t>
        </is>
      </c>
      <c r="G428" s="35" t="inlineStr">
        <is>
          <t>0-0</t>
        </is>
      </c>
      <c r="H428" s="34" t="inlineStr">
        <is>
          <t>△</t>
        </is>
      </c>
      <c r="I428" s="56" t="n"/>
      <c r="L428" s="6" t="n"/>
    </row>
    <row r="429" outlineLevel="1" customFormat="1" s="1">
      <c r="B429" s="46" t="n"/>
      <c r="C429" s="144" t="n"/>
      <c r="D429" s="18" t="n"/>
      <c r="E429" s="140" t="n"/>
      <c r="F429" s="55" t="inlineStr">
        <is>
          <t>長井</t>
        </is>
      </c>
      <c r="G429" s="35" t="inlineStr">
        <is>
          <t>0-0</t>
        </is>
      </c>
      <c r="H429" s="34" t="inlineStr">
        <is>
          <t>△</t>
        </is>
      </c>
      <c r="I429" s="56" t="n"/>
      <c r="L429" s="6" t="n"/>
    </row>
    <row r="430" outlineLevel="1" customFormat="1" s="1">
      <c r="B430" s="46" t="n"/>
      <c r="C430" s="144" t="n"/>
      <c r="D430" s="18" t="n"/>
      <c r="E430" s="140" t="n"/>
      <c r="F430" s="55" t="inlineStr">
        <is>
          <t>鴨居</t>
        </is>
      </c>
      <c r="G430" s="35" t="inlineStr">
        <is>
          <t>1-0</t>
        </is>
      </c>
      <c r="H430" s="34" t="inlineStr">
        <is>
          <t>〇</t>
        </is>
      </c>
      <c r="I430" s="56" t="n"/>
      <c r="L430" s="6" t="n"/>
    </row>
    <row r="431" outlineLevel="1" customFormat="1" s="1">
      <c r="B431" s="46" t="n"/>
      <c r="C431" s="144" t="n"/>
      <c r="D431" s="18" t="n"/>
      <c r="E431" s="140" t="n"/>
      <c r="F431" s="55" t="inlineStr">
        <is>
          <t>長井</t>
        </is>
      </c>
      <c r="G431" s="35" t="inlineStr">
        <is>
          <t>1-1</t>
        </is>
      </c>
      <c r="H431" s="34" t="inlineStr">
        <is>
          <t>△</t>
        </is>
      </c>
      <c r="I431" s="56" t="n"/>
      <c r="L431" s="6" t="n"/>
    </row>
    <row r="432" outlineLevel="1" customFormat="1" s="1">
      <c r="B432" s="49" t="n"/>
      <c r="C432" s="146" t="n"/>
      <c r="D432" s="19" t="n"/>
      <c r="E432" s="50" t="n"/>
      <c r="F432" s="57" t="inlineStr">
        <is>
          <t>鴨居</t>
        </is>
      </c>
      <c r="G432" s="38" t="inlineStr">
        <is>
          <t>0-0</t>
        </is>
      </c>
      <c r="H432" s="37" t="inlineStr">
        <is>
          <t>△</t>
        </is>
      </c>
      <c r="I432" s="58" t="n"/>
      <c r="L432" s="6" t="n"/>
    </row>
    <row r="433" outlineLevel="1" ht="15" customFormat="1" customHeight="1" s="1">
      <c r="B433" s="46" t="n">
        <v>44387</v>
      </c>
      <c r="C433" s="144">
        <f>B433</f>
        <v/>
      </c>
      <c r="D433" s="18" t="inlineStr">
        <is>
          <t>TRM</t>
        </is>
      </c>
      <c r="E433" s="140" t="inlineStr">
        <is>
          <t>金沢産業振興センター</t>
        </is>
      </c>
      <c r="F433" s="66" t="inlineStr">
        <is>
          <t>ESFORCO</t>
        </is>
      </c>
      <c r="G433" s="40" t="inlineStr">
        <is>
          <t>0-0</t>
        </is>
      </c>
      <c r="H433" s="40" t="inlineStr">
        <is>
          <t>△</t>
        </is>
      </c>
      <c r="I433" s="105" t="n"/>
      <c r="L433" s="121" t="n"/>
    </row>
    <row r="434" outlineLevel="1" ht="18.75" customFormat="1" customHeight="1" s="1">
      <c r="B434" s="46" t="n"/>
      <c r="C434" s="144" t="n"/>
      <c r="D434" s="18" t="n"/>
      <c r="E434" s="140" t="n"/>
      <c r="F434" s="66" t="n"/>
      <c r="G434" s="34" t="inlineStr">
        <is>
          <t>4-0</t>
        </is>
      </c>
      <c r="H434" s="34" t="inlineStr">
        <is>
          <t>○</t>
        </is>
      </c>
      <c r="I434" s="102" t="n"/>
    </row>
    <row r="435" outlineLevel="1" ht="15" customFormat="1" customHeight="1" s="1">
      <c r="B435" s="46" t="n"/>
      <c r="C435" s="144" t="n"/>
      <c r="D435" s="18" t="n"/>
      <c r="E435" s="140" t="n"/>
      <c r="F435" s="100" t="n"/>
      <c r="G435" s="35" t="inlineStr">
        <is>
          <t>1-0</t>
        </is>
      </c>
      <c r="H435" s="34" t="inlineStr">
        <is>
          <t>○</t>
        </is>
      </c>
      <c r="I435" s="102" t="n"/>
      <c r="L435" s="121" t="n"/>
    </row>
    <row r="436" outlineLevel="1" ht="18.75" customFormat="1" customHeight="1" s="1">
      <c r="B436" s="46" t="n"/>
      <c r="C436" s="144" t="n"/>
      <c r="D436" s="18" t="n"/>
      <c r="E436" s="140" t="n"/>
      <c r="F436" s="100" t="n"/>
      <c r="G436" s="103" t="inlineStr">
        <is>
          <t>6-0</t>
        </is>
      </c>
      <c r="H436" s="34" t="inlineStr">
        <is>
          <t>○</t>
        </is>
      </c>
      <c r="I436" s="102" t="n"/>
    </row>
    <row r="437" outlineLevel="1" ht="15" customFormat="1" customHeight="1" s="1">
      <c r="B437" s="46" t="n"/>
      <c r="C437" s="144" t="n"/>
      <c r="D437" s="18" t="n"/>
      <c r="E437" s="140" t="n"/>
      <c r="F437" s="100" t="n"/>
      <c r="G437" s="103" t="inlineStr">
        <is>
          <t>2-0</t>
        </is>
      </c>
      <c r="H437" s="34" t="inlineStr">
        <is>
          <t>○</t>
        </is>
      </c>
      <c r="I437" s="102" t="n"/>
      <c r="L437" s="121" t="n"/>
    </row>
    <row r="438" outlineLevel="1" ht="18.75" customFormat="1" customHeight="1" s="1">
      <c r="B438" s="49" t="n"/>
      <c r="C438" s="146" t="n"/>
      <c r="D438" s="19" t="n"/>
      <c r="E438" s="50" t="n"/>
      <c r="F438" s="74" t="n"/>
      <c r="G438" s="37" t="inlineStr">
        <is>
          <t>2-0</t>
        </is>
      </c>
      <c r="H438" s="37" t="inlineStr">
        <is>
          <t>○</t>
        </is>
      </c>
      <c r="I438" s="104" t="n"/>
    </row>
    <row r="439" outlineLevel="1" ht="15" customFormat="1" customHeight="1" s="1">
      <c r="B439" s="46" t="n">
        <v>44374</v>
      </c>
      <c r="C439" s="144">
        <f>B439</f>
        <v/>
      </c>
      <c r="D439" s="140" t="inlineStr">
        <is>
          <t>TRM</t>
        </is>
      </c>
      <c r="E439" s="84" t="inlineStr">
        <is>
          <t>明浜小学校</t>
        </is>
      </c>
      <c r="F439" s="84" t="inlineStr">
        <is>
          <t>鴨居SC</t>
        </is>
      </c>
      <c r="G439" s="31" t="inlineStr">
        <is>
          <t>0-2</t>
        </is>
      </c>
      <c r="H439" s="31" t="inlineStr">
        <is>
          <t>×</t>
        </is>
      </c>
      <c r="I439" s="101" t="n"/>
      <c r="L439" s="121" t="n"/>
    </row>
    <row r="440" outlineLevel="1" ht="18.75" customFormat="1" customHeight="1" s="1">
      <c r="B440" s="46" t="n"/>
      <c r="C440" s="144" t="n"/>
      <c r="D440" s="140" t="n"/>
      <c r="E440" s="66" t="n"/>
      <c r="F440" s="66" t="n"/>
      <c r="G440" s="34" t="inlineStr">
        <is>
          <t>0-1</t>
        </is>
      </c>
      <c r="H440" s="34" t="inlineStr">
        <is>
          <t>×</t>
        </is>
      </c>
      <c r="I440" s="102" t="n"/>
    </row>
    <row r="441" outlineLevel="1" ht="15" customFormat="1" customHeight="1" s="1">
      <c r="B441" s="46" t="n"/>
      <c r="C441" s="144" t="n"/>
      <c r="D441" s="140" t="n"/>
      <c r="E441" s="66" t="n"/>
      <c r="F441" s="100" t="n"/>
      <c r="G441" s="35" t="inlineStr">
        <is>
          <t>1-1</t>
        </is>
      </c>
      <c r="H441" s="34" t="inlineStr">
        <is>
          <t>△</t>
        </is>
      </c>
      <c r="I441" s="102" t="n"/>
      <c r="L441" s="121" t="n"/>
    </row>
    <row r="442" outlineLevel="1" ht="18.75" customFormat="1" customHeight="1" s="1">
      <c r="B442" s="46" t="n"/>
      <c r="C442" s="144" t="n"/>
      <c r="D442" s="140" t="n"/>
      <c r="E442" s="66" t="n"/>
      <c r="F442" s="100" t="n"/>
      <c r="G442" s="103" t="inlineStr">
        <is>
          <t>0-0</t>
        </is>
      </c>
      <c r="H442" s="34" t="inlineStr">
        <is>
          <t>△</t>
        </is>
      </c>
      <c r="I442" s="102" t="n"/>
    </row>
    <row r="443" outlineLevel="1" ht="15" customFormat="1" customHeight="1" s="1">
      <c r="B443" s="46" t="n"/>
      <c r="C443" s="144" t="n"/>
      <c r="D443" s="140" t="n"/>
      <c r="E443" s="66" t="n"/>
      <c r="F443" s="100" t="n"/>
      <c r="G443" s="103" t="inlineStr">
        <is>
          <t>0-3</t>
        </is>
      </c>
      <c r="H443" s="34" t="inlineStr">
        <is>
          <t>×</t>
        </is>
      </c>
      <c r="I443" s="102" t="n"/>
      <c r="L443" s="121" t="n"/>
    </row>
    <row r="444" outlineLevel="1" ht="18.75" customFormat="1" customHeight="1" s="1">
      <c r="B444" s="49" t="n"/>
      <c r="C444" s="146" t="n"/>
      <c r="D444" s="50" t="n"/>
      <c r="E444" s="74" t="n"/>
      <c r="F444" s="74" t="n"/>
      <c r="G444" s="37" t="inlineStr">
        <is>
          <t>0-0</t>
        </is>
      </c>
      <c r="H444" s="37" t="inlineStr">
        <is>
          <t>△</t>
        </is>
      </c>
      <c r="I444" s="104" t="n"/>
    </row>
    <row r="445" outlineLevel="1" ht="15" customFormat="1" customHeight="1" s="1">
      <c r="B445" s="46" t="n">
        <v>44373</v>
      </c>
      <c r="C445" s="144">
        <f>B445</f>
        <v/>
      </c>
      <c r="D445" s="140" t="inlineStr">
        <is>
          <t>TRM</t>
        </is>
      </c>
      <c r="E445" s="66" t="inlineStr">
        <is>
          <t>はまゆう</t>
        </is>
      </c>
      <c r="F445" s="39" t="inlineStr">
        <is>
          <t>FCトリアネーロ町田</t>
        </is>
      </c>
      <c r="G445" s="40" t="inlineStr">
        <is>
          <t>2-0</t>
        </is>
      </c>
      <c r="H445" s="40" t="inlineStr">
        <is>
          <t>〇</t>
        </is>
      </c>
      <c r="I445" s="62" t="n"/>
      <c r="L445" s="121" t="n"/>
    </row>
    <row r="446" outlineLevel="1" ht="18.75" customFormat="1" customHeight="1" s="1">
      <c r="B446" s="46" t="n"/>
      <c r="C446" s="144" t="n"/>
      <c r="D446" s="140" t="n"/>
      <c r="E446" s="66" t="n"/>
      <c r="F446" s="39" t="inlineStr">
        <is>
          <t>佐野ベアーズ</t>
        </is>
      </c>
      <c r="G446" s="44" t="inlineStr">
        <is>
          <t>0-1</t>
        </is>
      </c>
      <c r="H446" s="40" t="inlineStr">
        <is>
          <t>×</t>
        </is>
      </c>
      <c r="I446" s="56" t="n"/>
    </row>
    <row r="447" outlineLevel="1" ht="15" customFormat="1" customHeight="1" s="1">
      <c r="B447" s="46" t="n"/>
      <c r="C447" s="144" t="n"/>
      <c r="D447" s="140" t="n"/>
      <c r="E447" s="66" t="n"/>
      <c r="F447" s="39" t="inlineStr">
        <is>
          <t>FCトリアネーロ町田</t>
        </is>
      </c>
      <c r="G447" s="44" t="inlineStr">
        <is>
          <t>0-2</t>
        </is>
      </c>
      <c r="H447" s="40" t="inlineStr">
        <is>
          <t>×</t>
        </is>
      </c>
      <c r="I447" s="56" t="n"/>
      <c r="L447" s="121" t="n"/>
    </row>
    <row r="448" outlineLevel="1" ht="18.75" customFormat="1" customHeight="1" s="1">
      <c r="B448" s="46" t="n"/>
      <c r="C448" s="144" t="n"/>
      <c r="D448" s="140" t="n"/>
      <c r="E448" s="66" t="n"/>
      <c r="F448" s="19" t="inlineStr">
        <is>
          <t>FCトリアネーロ町田</t>
        </is>
      </c>
      <c r="G448" s="38" t="inlineStr">
        <is>
          <t>0-1</t>
        </is>
      </c>
      <c r="H448" s="75" t="inlineStr">
        <is>
          <t>×</t>
        </is>
      </c>
      <c r="I448" s="58" t="n"/>
    </row>
    <row r="449" outlineLevel="1" ht="15" customFormat="1" customHeight="1" s="1">
      <c r="B449" s="63" t="n">
        <v>44360</v>
      </c>
      <c r="C449" s="145">
        <f>B449</f>
        <v/>
      </c>
      <c r="D449" s="64" t="inlineStr">
        <is>
          <t>スーパーリーグ</t>
        </is>
      </c>
      <c r="E449" s="84" t="inlineStr">
        <is>
          <t>横須賀リーフスタジアム</t>
        </is>
      </c>
      <c r="F449" s="30" t="inlineStr">
        <is>
          <t>長浦少年サッカー友の会</t>
        </is>
      </c>
      <c r="G449" s="31" t="inlineStr">
        <is>
          <t>7-0</t>
        </is>
      </c>
      <c r="H449" s="31" t="inlineStr">
        <is>
          <t>〇</t>
        </is>
      </c>
      <c r="I449" s="54" t="n"/>
      <c r="L449" s="121" t="n"/>
    </row>
    <row r="450" outlineLevel="1" customFormat="1" s="1">
      <c r="B450" s="46" t="n"/>
      <c r="C450" s="144" t="n"/>
      <c r="D450" s="140" t="n"/>
      <c r="E450" s="66" t="n"/>
      <c r="F450" s="39" t="inlineStr">
        <is>
          <t>武山キッカーズJr.</t>
        </is>
      </c>
      <c r="G450" s="44" t="inlineStr">
        <is>
          <t>5-4</t>
        </is>
      </c>
      <c r="H450" s="40" t="inlineStr">
        <is>
          <t>〇</t>
        </is>
      </c>
      <c r="I450" s="56" t="n"/>
      <c r="L450" s="6" t="n"/>
    </row>
    <row r="451" outlineLevel="1" customFormat="1" s="1">
      <c r="B451" s="63" t="n">
        <v>44352</v>
      </c>
      <c r="C451" s="145">
        <f>B451</f>
        <v/>
      </c>
      <c r="D451" s="64" t="inlineStr">
        <is>
          <t>明浜カップ</t>
        </is>
      </c>
      <c r="E451" s="84" t="inlineStr">
        <is>
          <t>横須賀リーフスタジアム</t>
        </is>
      </c>
      <c r="F451" s="30" t="inlineStr">
        <is>
          <t>日限山</t>
        </is>
      </c>
      <c r="G451" s="31" t="inlineStr">
        <is>
          <t>0-4</t>
        </is>
      </c>
      <c r="H451" s="31" t="inlineStr">
        <is>
          <t>×</t>
        </is>
      </c>
      <c r="I451" s="54" t="n"/>
      <c r="L451" s="6" t="n"/>
    </row>
    <row r="452" outlineLevel="1" customFormat="1" s="1">
      <c r="B452" s="46" t="n"/>
      <c r="C452" s="144" t="n"/>
      <c r="D452" s="140" t="n"/>
      <c r="E452" s="66" t="n"/>
      <c r="F452" s="39" t="inlineStr">
        <is>
          <t>中野島</t>
        </is>
      </c>
      <c r="G452" s="44" t="inlineStr">
        <is>
          <t>1-3</t>
        </is>
      </c>
      <c r="H452" s="40" t="inlineStr">
        <is>
          <t>×</t>
        </is>
      </c>
      <c r="I452" s="56" t="n"/>
      <c r="L452" s="6" t="n"/>
    </row>
    <row r="453" outlineLevel="1" customFormat="1" s="1">
      <c r="B453" s="46" t="n"/>
      <c r="C453" s="144" t="n"/>
      <c r="D453" s="140" t="n"/>
      <c r="E453" s="66" t="n"/>
      <c r="F453" s="39" t="inlineStr">
        <is>
          <t>久里浜</t>
        </is>
      </c>
      <c r="G453" s="44" t="inlineStr">
        <is>
          <t>9-1</t>
        </is>
      </c>
      <c r="H453" s="40" t="inlineStr">
        <is>
          <t>〇</t>
        </is>
      </c>
      <c r="I453" s="56" t="n"/>
      <c r="L453" s="6" t="n"/>
    </row>
    <row r="454" outlineLevel="1" customFormat="1" s="1">
      <c r="B454" s="49" t="n"/>
      <c r="C454" s="146" t="n"/>
      <c r="D454" s="50" t="n"/>
      <c r="E454" s="74" t="n"/>
      <c r="F454" s="19" t="inlineStr">
        <is>
          <t>大津FC</t>
        </is>
      </c>
      <c r="G454" s="38" t="inlineStr">
        <is>
          <t>5-0</t>
        </is>
      </c>
      <c r="H454" s="75" t="inlineStr">
        <is>
          <t>〇</t>
        </is>
      </c>
      <c r="I454" s="58" t="n"/>
      <c r="L454" s="6" t="n"/>
    </row>
    <row r="455" outlineLevel="1" customFormat="1" s="1">
      <c r="B455" s="63" t="n">
        <v>44345</v>
      </c>
      <c r="C455" s="145">
        <f>B455</f>
        <v/>
      </c>
      <c r="D455" s="64" t="inlineStr">
        <is>
          <t>スーパーリーグ</t>
        </is>
      </c>
      <c r="E455" s="25" t="inlineStr">
        <is>
          <t>長浦小学校</t>
        </is>
      </c>
      <c r="F455" s="93" t="inlineStr">
        <is>
          <t>追浜</t>
        </is>
      </c>
      <c r="G455" s="32" t="inlineStr">
        <is>
          <t>11-0</t>
        </is>
      </c>
      <c r="H455" s="31" t="inlineStr">
        <is>
          <t>○</t>
        </is>
      </c>
      <c r="I455" s="54" t="n"/>
      <c r="L455" s="6" t="n"/>
    </row>
    <row r="456" outlineLevel="1" customFormat="1" s="1">
      <c r="B456" s="49" t="n"/>
      <c r="C456" s="146" t="n"/>
      <c r="D456" s="50" t="n"/>
      <c r="E456" s="19" t="n"/>
      <c r="F456" s="97" t="inlineStr">
        <is>
          <t>鴨居SC</t>
        </is>
      </c>
      <c r="G456" s="38" t="inlineStr">
        <is>
          <t>2-2</t>
        </is>
      </c>
      <c r="H456" s="37" t="inlineStr">
        <is>
          <t>△</t>
        </is>
      </c>
      <c r="I456" s="58" t="n"/>
      <c r="L456" s="6" t="n"/>
    </row>
    <row r="457" outlineLevel="1" customFormat="1" s="1">
      <c r="B457" s="46" t="n">
        <v>44332</v>
      </c>
      <c r="C457" s="144">
        <f>B457</f>
        <v/>
      </c>
      <c r="D457" s="140" t="inlineStr">
        <is>
          <t>久里浜カップ</t>
        </is>
      </c>
      <c r="E457" s="18" t="inlineStr">
        <is>
          <t>久里浜小学校</t>
        </is>
      </c>
      <c r="F457" s="94" t="inlineStr">
        <is>
          <t>大楠少年サッカー友の会</t>
        </is>
      </c>
      <c r="G457" s="41" t="inlineStr">
        <is>
          <t>4-0</t>
        </is>
      </c>
      <c r="H457" s="40" t="inlineStr">
        <is>
          <t>○</t>
        </is>
      </c>
      <c r="I457" s="62" t="n"/>
      <c r="L457" s="6" t="n"/>
    </row>
    <row r="458" outlineLevel="1" ht="15" customFormat="1" customHeight="1" s="1">
      <c r="B458" s="46" t="n"/>
      <c r="C458" s="144" t="n"/>
      <c r="D458" s="140" t="n"/>
      <c r="E458" s="18" t="n"/>
      <c r="F458" s="96" t="inlineStr">
        <is>
          <t>三春SC</t>
        </is>
      </c>
      <c r="G458" s="35" t="inlineStr">
        <is>
          <t>6-0</t>
        </is>
      </c>
      <c r="H458" s="34" t="inlineStr">
        <is>
          <t>○</t>
        </is>
      </c>
      <c r="I458" s="56" t="n"/>
      <c r="K458" s="81" t="n"/>
      <c r="L458" s="6" t="n"/>
    </row>
    <row r="459" outlineLevel="1" ht="18.75" customFormat="1" customHeight="1" s="1">
      <c r="B459" s="46" t="n"/>
      <c r="C459" s="144" t="n"/>
      <c r="D459" s="140" t="n"/>
      <c r="E459" s="18" t="n"/>
      <c r="F459" s="94" t="inlineStr">
        <is>
          <t>大津FC</t>
        </is>
      </c>
      <c r="G459" s="41" t="inlineStr">
        <is>
          <t>5-0</t>
        </is>
      </c>
      <c r="H459" s="34" t="inlineStr">
        <is>
          <t>○</t>
        </is>
      </c>
      <c r="I459" s="62" t="n"/>
      <c r="L459" s="6" t="n"/>
    </row>
    <row r="460" outlineLevel="1" ht="15" customFormat="1" customHeight="1" s="1">
      <c r="B460" s="46" t="n"/>
      <c r="C460" s="144" t="n"/>
      <c r="D460" s="140" t="n"/>
      <c r="E460" s="18" t="n"/>
      <c r="F460" s="94" t="inlineStr">
        <is>
          <t>久里浜FC</t>
        </is>
      </c>
      <c r="G460" s="41" t="inlineStr">
        <is>
          <t>4-0</t>
        </is>
      </c>
      <c r="H460" s="34" t="inlineStr">
        <is>
          <t>○</t>
        </is>
      </c>
      <c r="I460" s="56" t="n"/>
      <c r="K460" s="81" t="n"/>
      <c r="L460" s="6" t="n"/>
    </row>
    <row r="461" outlineLevel="1" ht="15" customFormat="1" customHeight="1" s="1">
      <c r="B461" s="49" t="n"/>
      <c r="C461" s="146" t="n"/>
      <c r="D461" s="50" t="n"/>
      <c r="E461" s="19" t="n"/>
      <c r="F461" s="95" t="inlineStr">
        <is>
          <t>城北ファイターズ</t>
        </is>
      </c>
      <c r="G461" s="76" t="inlineStr">
        <is>
          <t>1-1（PK3-2）</t>
        </is>
      </c>
      <c r="H461" s="37" t="inlineStr">
        <is>
          <t>○</t>
        </is>
      </c>
      <c r="I461" s="77" t="n"/>
      <c r="K461" s="81" t="n"/>
      <c r="L461" s="6" t="n"/>
    </row>
    <row r="462" outlineLevel="1" ht="15" customFormat="1" customHeight="1" s="1">
      <c r="B462" s="46" t="n">
        <v>44325</v>
      </c>
      <c r="C462" s="144">
        <f>B462</f>
        <v/>
      </c>
      <c r="D462" s="140" t="inlineStr">
        <is>
          <t>さつき杯</t>
        </is>
      </c>
      <c r="E462" s="18" t="inlineStr">
        <is>
          <t>上星小学校</t>
        </is>
      </c>
      <c r="F462" s="94" t="inlineStr">
        <is>
          <t>海老名クレッセル</t>
        </is>
      </c>
      <c r="G462" s="41" t="inlineStr">
        <is>
          <t>0-0（PK0-2）</t>
        </is>
      </c>
      <c r="H462" s="40" t="inlineStr">
        <is>
          <t>×</t>
        </is>
      </c>
      <c r="I462" s="62" t="n"/>
      <c r="K462" s="81" t="n"/>
      <c r="L462" s="6" t="n"/>
    </row>
    <row r="463" outlineLevel="1" ht="15" customFormat="1" customHeight="1" s="1">
      <c r="B463" s="46" t="n"/>
      <c r="C463" s="144" t="n"/>
      <c r="D463" s="140" t="n"/>
      <c r="E463" s="18" t="n"/>
      <c r="F463" s="96" t="inlineStr">
        <is>
          <t>橋本SC</t>
        </is>
      </c>
      <c r="G463" s="35" t="inlineStr">
        <is>
          <t>2-2</t>
        </is>
      </c>
      <c r="H463" s="34" t="inlineStr">
        <is>
          <t>△</t>
        </is>
      </c>
      <c r="I463" s="56" t="n"/>
      <c r="K463" s="81" t="n"/>
      <c r="L463" s="6" t="n"/>
    </row>
    <row r="464" outlineLevel="1" ht="15" customFormat="1" customHeight="1" s="1">
      <c r="B464" s="63" t="n">
        <v>44324</v>
      </c>
      <c r="C464" s="145">
        <f>B464</f>
        <v/>
      </c>
      <c r="D464" s="64" t="inlineStr">
        <is>
          <t>さつき杯</t>
        </is>
      </c>
      <c r="E464" s="25" t="inlineStr">
        <is>
          <t>中新田小学校</t>
        </is>
      </c>
      <c r="F464" s="93" t="inlineStr">
        <is>
          <t>KS.FC</t>
        </is>
      </c>
      <c r="G464" s="32" t="inlineStr">
        <is>
          <t>0-1</t>
        </is>
      </c>
      <c r="H464" s="31" t="inlineStr">
        <is>
          <t>×</t>
        </is>
      </c>
      <c r="I464" s="54" t="n"/>
      <c r="K464" s="81" t="n"/>
      <c r="L464" s="6" t="n"/>
    </row>
    <row r="465" outlineLevel="1" ht="15" customFormat="1" customHeight="1" s="1">
      <c r="B465" s="46" t="n"/>
      <c r="C465" s="144" t="n"/>
      <c r="D465" s="140" t="n"/>
      <c r="E465" s="18" t="n"/>
      <c r="F465" s="96" t="inlineStr">
        <is>
          <t>萩野SC</t>
        </is>
      </c>
      <c r="G465" s="35" t="inlineStr">
        <is>
          <t>1-1</t>
        </is>
      </c>
      <c r="H465" s="34" t="inlineStr">
        <is>
          <t>○</t>
        </is>
      </c>
      <c r="I465" s="56" t="n"/>
      <c r="K465" s="81" t="n"/>
      <c r="L465" s="6" t="n"/>
    </row>
    <row r="466" ht="15" customFormat="1" customHeight="1" s="1">
      <c r="B466" s="49" t="n"/>
      <c r="C466" s="146" t="n"/>
      <c r="D466" s="50" t="n"/>
      <c r="E466" s="19" t="n"/>
      <c r="F466" s="97" t="inlineStr">
        <is>
          <t>柏ヶ谷FC</t>
        </is>
      </c>
      <c r="G466" s="76" t="inlineStr">
        <is>
          <t>0-3</t>
        </is>
      </c>
      <c r="H466" s="37" t="inlineStr">
        <is>
          <t>×</t>
        </is>
      </c>
      <c r="I466" s="77" t="n"/>
      <c r="K466" s="81" t="n"/>
      <c r="L466" s="6" t="n"/>
    </row>
    <row r="467" ht="15" customFormat="1" customHeight="1" s="1">
      <c r="B467" s="63" t="n">
        <v>44318</v>
      </c>
      <c r="C467" s="145">
        <f>B467</f>
        <v/>
      </c>
      <c r="D467" s="64" t="inlineStr">
        <is>
          <t>TRM</t>
        </is>
      </c>
      <c r="E467" s="25" t="inlineStr">
        <is>
          <t>明浜小学校</t>
        </is>
      </c>
      <c r="F467" s="93" t="inlineStr">
        <is>
          <t>大津FC</t>
        </is>
      </c>
      <c r="G467" s="32" t="inlineStr">
        <is>
          <t>0-1</t>
        </is>
      </c>
      <c r="H467" s="31" t="inlineStr">
        <is>
          <t>×</t>
        </is>
      </c>
      <c r="I467" s="54" t="n"/>
      <c r="K467" s="81" t="n"/>
      <c r="L467" s="6" t="n"/>
    </row>
    <row r="468" customFormat="1" s="1">
      <c r="B468" s="46" t="n"/>
      <c r="C468" s="144" t="n"/>
      <c r="D468" s="140" t="n"/>
      <c r="E468" s="18" t="n"/>
      <c r="F468" s="96" t="inlineStr">
        <is>
          <t>大津FC</t>
        </is>
      </c>
      <c r="G468" s="35" t="inlineStr">
        <is>
          <t>1-0</t>
        </is>
      </c>
      <c r="H468" s="34" t="inlineStr">
        <is>
          <t>○</t>
        </is>
      </c>
      <c r="I468" s="56" t="n"/>
      <c r="L468" s="6" t="n"/>
    </row>
    <row r="469" customFormat="1" s="1">
      <c r="B469" s="46" t="n"/>
      <c r="C469" s="144" t="n"/>
      <c r="D469" s="140" t="n"/>
      <c r="E469" s="18" t="n"/>
      <c r="F469" s="96" t="inlineStr">
        <is>
          <t>大津FC</t>
        </is>
      </c>
      <c r="G469" s="41" t="inlineStr">
        <is>
          <t>0-0</t>
        </is>
      </c>
      <c r="H469" s="34" t="inlineStr">
        <is>
          <t>△</t>
        </is>
      </c>
      <c r="I469" s="62" t="n"/>
      <c r="L469" s="6" t="n"/>
    </row>
    <row r="470" customFormat="1" s="1">
      <c r="B470" s="46" t="n"/>
      <c r="C470" s="144" t="n"/>
      <c r="D470" s="140" t="n"/>
      <c r="E470" s="18" t="n"/>
      <c r="F470" s="96" t="inlineStr">
        <is>
          <t>大津FC</t>
        </is>
      </c>
      <c r="G470" s="41" t="inlineStr">
        <is>
          <t>1-2</t>
        </is>
      </c>
      <c r="H470" s="34" t="inlineStr">
        <is>
          <t>×</t>
        </is>
      </c>
      <c r="I470" s="56" t="n"/>
      <c r="L470" s="6" t="n"/>
    </row>
    <row r="471" customFormat="1" s="1">
      <c r="B471" s="49" t="n"/>
      <c r="C471" s="146" t="n"/>
      <c r="D471" s="50" t="n"/>
      <c r="E471" s="19" t="n"/>
      <c r="F471" s="97" t="inlineStr">
        <is>
          <t>大津FC</t>
        </is>
      </c>
      <c r="G471" s="76" t="inlineStr">
        <is>
          <t>0-2</t>
        </is>
      </c>
      <c r="H471" s="37" t="inlineStr">
        <is>
          <t>×</t>
        </is>
      </c>
      <c r="I471" s="77" t="n"/>
      <c r="L471" s="6" t="n"/>
    </row>
    <row r="472" customFormat="1" s="1">
      <c r="B472" s="46" t="n">
        <v>44311</v>
      </c>
      <c r="C472" s="144">
        <f>B472</f>
        <v/>
      </c>
      <c r="D472" s="140" t="inlineStr">
        <is>
          <t>TRM</t>
        </is>
      </c>
      <c r="E472" s="18" t="inlineStr">
        <is>
          <t>はまゆう</t>
        </is>
      </c>
      <c r="F472" s="94" t="inlineStr">
        <is>
          <t>シーガルズ</t>
        </is>
      </c>
      <c r="G472" s="41" t="inlineStr">
        <is>
          <t>5-1</t>
        </is>
      </c>
      <c r="H472" s="40" t="inlineStr">
        <is>
          <t>○</t>
        </is>
      </c>
      <c r="I472" s="62" t="n"/>
      <c r="L472" s="6" t="n"/>
    </row>
    <row r="473" customFormat="1" s="1">
      <c r="B473" s="46" t="n"/>
      <c r="C473" s="144" t="n"/>
      <c r="D473" s="140" t="n"/>
      <c r="E473" s="18" t="n"/>
      <c r="F473" s="96" t="inlineStr">
        <is>
          <t>佐野ベアーズ</t>
        </is>
      </c>
      <c r="G473" s="35" t="inlineStr">
        <is>
          <t>0-1</t>
        </is>
      </c>
      <c r="H473" s="34" t="inlineStr">
        <is>
          <t>×</t>
        </is>
      </c>
      <c r="I473" s="56" t="n"/>
      <c r="L473" s="6" t="n"/>
    </row>
    <row r="474" customFormat="1" s="1">
      <c r="B474" s="46" t="n"/>
      <c r="C474" s="144" t="n"/>
      <c r="D474" s="140" t="n"/>
      <c r="E474" s="18" t="n"/>
      <c r="F474" s="94" t="inlineStr">
        <is>
          <t>たかとり</t>
        </is>
      </c>
      <c r="G474" s="41" t="inlineStr">
        <is>
          <t>1-1</t>
        </is>
      </c>
      <c r="H474" s="34" t="inlineStr">
        <is>
          <t>△</t>
        </is>
      </c>
      <c r="I474" s="62" t="n"/>
      <c r="L474" s="6" t="n"/>
    </row>
    <row r="475" customFormat="1" s="1">
      <c r="B475" s="46" t="n"/>
      <c r="C475" s="144" t="n"/>
      <c r="D475" s="140" t="n"/>
      <c r="E475" s="18" t="n"/>
      <c r="F475" s="94" t="inlineStr">
        <is>
          <t>シーガルズB</t>
        </is>
      </c>
      <c r="G475" s="41" t="inlineStr">
        <is>
          <t>6-0</t>
        </is>
      </c>
      <c r="H475" s="34" t="inlineStr">
        <is>
          <t>○</t>
        </is>
      </c>
      <c r="I475" s="56" t="n"/>
      <c r="L475" s="6" t="n"/>
    </row>
    <row r="476" customFormat="1" s="1">
      <c r="B476" s="46" t="n"/>
      <c r="C476" s="144" t="n"/>
      <c r="D476" s="140" t="n"/>
      <c r="E476" s="18" t="n"/>
      <c r="F476" s="74" t="inlineStr">
        <is>
          <t>シーガルズA</t>
        </is>
      </c>
      <c r="G476" s="76" t="inlineStr">
        <is>
          <t>1-0</t>
        </is>
      </c>
      <c r="H476" s="37" t="inlineStr">
        <is>
          <t>○</t>
        </is>
      </c>
      <c r="I476" s="77" t="n"/>
      <c r="L476" s="6" t="n"/>
    </row>
    <row r="477" customFormat="1" s="1">
      <c r="B477" s="63" t="n">
        <v>44311</v>
      </c>
      <c r="C477" s="145">
        <f>B477</f>
        <v/>
      </c>
      <c r="D477" s="64" t="inlineStr">
        <is>
          <t>ライオンズカップ</t>
        </is>
      </c>
      <c r="E477" s="25" t="inlineStr">
        <is>
          <t>はまゆう</t>
        </is>
      </c>
      <c r="F477" s="66" t="inlineStr">
        <is>
          <t>TADOなかよしSC</t>
        </is>
      </c>
      <c r="G477" s="76" t="inlineStr">
        <is>
          <t>1-4</t>
        </is>
      </c>
      <c r="H477" s="75" t="inlineStr">
        <is>
          <t>○</t>
        </is>
      </c>
      <c r="I477" s="47" t="n"/>
      <c r="L477" s="6" t="n"/>
    </row>
    <row r="478" customFormat="1" s="1">
      <c r="B478" s="63" t="n">
        <v>44303</v>
      </c>
      <c r="C478" s="145">
        <f>B478</f>
        <v/>
      </c>
      <c r="D478" s="64" t="inlineStr">
        <is>
          <t>ライオンズカップ</t>
        </is>
      </c>
      <c r="E478" s="25" t="inlineStr">
        <is>
          <t>はまゆう</t>
        </is>
      </c>
      <c r="F478" s="84" t="inlineStr">
        <is>
          <t>長井ウィングス</t>
        </is>
      </c>
      <c r="G478" s="22" t="inlineStr">
        <is>
          <t>4-1</t>
        </is>
      </c>
      <c r="H478" s="40" t="inlineStr">
        <is>
          <t>○</t>
        </is>
      </c>
      <c r="I478" s="87" t="n"/>
      <c r="L478" s="6" t="n"/>
    </row>
    <row r="479" customFormat="1" s="1">
      <c r="B479" s="63" t="n">
        <v>44297</v>
      </c>
      <c r="C479" s="145">
        <f>B479</f>
        <v/>
      </c>
      <c r="D479" s="64" t="inlineStr">
        <is>
          <t>佐野ベアーズTRM</t>
        </is>
      </c>
      <c r="E479" s="25" t="inlineStr">
        <is>
          <t>明浜小学校</t>
        </is>
      </c>
      <c r="F479" s="93" t="inlineStr">
        <is>
          <t>佐野ベアーズ</t>
        </is>
      </c>
      <c r="G479" s="32" t="inlineStr">
        <is>
          <t>0-1</t>
        </is>
      </c>
      <c r="H479" s="31" t="inlineStr">
        <is>
          <t>×</t>
        </is>
      </c>
      <c r="I479" s="54" t="n"/>
      <c r="L479" s="6" t="n"/>
    </row>
    <row r="480" customFormat="1" s="1">
      <c r="B480" s="46" t="n"/>
      <c r="C480" s="144" t="n"/>
      <c r="D480" s="140" t="n"/>
      <c r="E480" s="18" t="n"/>
      <c r="F480" s="94" t="inlineStr">
        <is>
          <t>佐野ベアーズ</t>
        </is>
      </c>
      <c r="G480" s="41" t="inlineStr">
        <is>
          <t>0-1</t>
        </is>
      </c>
      <c r="H480" s="40" t="inlineStr">
        <is>
          <t>×</t>
        </is>
      </c>
      <c r="I480" s="62" t="n"/>
      <c r="L480" s="6" t="n"/>
    </row>
    <row r="481" customFormat="1" s="1">
      <c r="B481" s="46" t="n"/>
      <c r="C481" s="144" t="n"/>
      <c r="D481" s="140" t="n"/>
      <c r="E481" s="18" t="n"/>
      <c r="F481" s="94" t="inlineStr">
        <is>
          <t>佐野ベアーズ</t>
        </is>
      </c>
      <c r="G481" s="41" t="inlineStr">
        <is>
          <t>0-1</t>
        </is>
      </c>
      <c r="H481" s="40" t="inlineStr">
        <is>
          <t>×</t>
        </is>
      </c>
      <c r="I481" s="62" t="n"/>
      <c r="L481" s="6" t="n"/>
    </row>
    <row r="482" customFormat="1" s="1">
      <c r="B482" s="46" t="n"/>
      <c r="C482" s="144" t="n"/>
      <c r="D482" s="140" t="n"/>
      <c r="E482" s="18" t="n"/>
      <c r="F482" s="94" t="inlineStr">
        <is>
          <t>佐野ベアーズ</t>
        </is>
      </c>
      <c r="G482" s="41" t="inlineStr">
        <is>
          <t>0-3</t>
        </is>
      </c>
      <c r="H482" s="40" t="inlineStr">
        <is>
          <t>×</t>
        </is>
      </c>
      <c r="I482" s="56" t="n"/>
      <c r="L482" s="6" t="n"/>
    </row>
    <row r="483" customFormat="1" s="1">
      <c r="B483" s="49" t="n"/>
      <c r="C483" s="146" t="n"/>
      <c r="D483" s="50" t="n"/>
      <c r="E483" s="19" t="n"/>
      <c r="F483" s="95" t="inlineStr">
        <is>
          <t>佐野ベアーズ</t>
        </is>
      </c>
      <c r="G483" s="76" t="inlineStr">
        <is>
          <t>1-1</t>
        </is>
      </c>
      <c r="H483" s="75" t="inlineStr">
        <is>
          <t>△</t>
        </is>
      </c>
      <c r="I483" s="77" t="n"/>
      <c r="L483" s="6" t="n"/>
    </row>
    <row r="484" customFormat="1" s="1">
      <c r="B484" s="46" t="n">
        <v>44290</v>
      </c>
      <c r="C484" s="144">
        <f>B484</f>
        <v/>
      </c>
      <c r="D484" s="140" t="inlineStr">
        <is>
          <t>葉山JGK杯</t>
        </is>
      </c>
      <c r="E484" s="18" t="inlineStr">
        <is>
          <t>南郷上ノ山グラウンド</t>
        </is>
      </c>
      <c r="F484" s="61" t="inlineStr">
        <is>
          <t>ルベント</t>
        </is>
      </c>
      <c r="G484" s="41" t="inlineStr">
        <is>
          <t>1-0</t>
        </is>
      </c>
      <c r="H484" s="40" t="inlineStr">
        <is>
          <t>×</t>
        </is>
      </c>
      <c r="I484" s="62" t="n"/>
      <c r="L484" s="6" t="n"/>
    </row>
    <row r="485" customFormat="1" s="1">
      <c r="B485" s="46" t="n"/>
      <c r="C485" s="144" t="n"/>
      <c r="D485" s="140" t="n"/>
      <c r="E485" s="18" t="n"/>
      <c r="F485" s="55" t="inlineStr">
        <is>
          <t>夏島</t>
        </is>
      </c>
      <c r="G485" s="44" t="inlineStr">
        <is>
          <t>4-0</t>
        </is>
      </c>
      <c r="H485" s="34" t="inlineStr">
        <is>
          <t>○</t>
        </is>
      </c>
      <c r="I485" s="62" t="n"/>
      <c r="L485" s="6" t="n"/>
    </row>
    <row r="486" customFormat="1" s="1">
      <c r="B486" s="46" t="n"/>
      <c r="C486" s="144" t="n"/>
      <c r="D486" s="140" t="n"/>
      <c r="E486" s="18" t="n"/>
      <c r="F486" s="55" t="inlineStr">
        <is>
          <t>葉山JGK</t>
        </is>
      </c>
      <c r="G486" s="44" t="inlineStr">
        <is>
          <t>3-0</t>
        </is>
      </c>
      <c r="H486" s="34" t="inlineStr">
        <is>
          <t>○</t>
        </is>
      </c>
      <c r="I486" s="56" t="n"/>
      <c r="L486" s="6" t="n"/>
    </row>
    <row r="487" customFormat="1" s="1">
      <c r="B487" s="49" t="n"/>
      <c r="C487" s="146" t="n"/>
      <c r="D487" s="50" t="n"/>
      <c r="E487" s="19" t="n"/>
      <c r="F487" s="57" t="inlineStr">
        <is>
          <t>武山キッカーズJr.</t>
        </is>
      </c>
      <c r="G487" s="38" t="inlineStr">
        <is>
          <t>3-0</t>
        </is>
      </c>
      <c r="H487" s="75" t="inlineStr">
        <is>
          <t>△</t>
        </is>
      </c>
      <c r="I487" s="77" t="n"/>
      <c r="L487" s="6" t="n"/>
    </row>
    <row r="488" customFormat="1" s="1">
      <c r="B488" s="46" t="n">
        <v>44261</v>
      </c>
      <c r="C488" s="144">
        <f>B488</f>
        <v/>
      </c>
      <c r="D488" s="140" t="inlineStr">
        <is>
          <t>TRM</t>
        </is>
      </c>
      <c r="E488" s="18" t="inlineStr">
        <is>
          <t>佐原フットサル</t>
        </is>
      </c>
      <c r="F488" s="61" t="inlineStr">
        <is>
          <t>大津FC</t>
        </is>
      </c>
      <c r="G488" s="41" t="inlineStr">
        <is>
          <t>1-0</t>
        </is>
      </c>
      <c r="H488" s="40" t="inlineStr">
        <is>
          <t>○</t>
        </is>
      </c>
      <c r="I488" s="62" t="n"/>
      <c r="L488" s="6" t="n"/>
    </row>
    <row r="489" customFormat="1" s="1">
      <c r="B489" s="46" t="n"/>
      <c r="C489" s="144" t="n"/>
      <c r="D489" s="140" t="n"/>
      <c r="E489" s="18" t="n"/>
      <c r="F489" s="55" t="inlineStr">
        <is>
          <t>大津FC</t>
        </is>
      </c>
      <c r="G489" s="44" t="inlineStr">
        <is>
          <t>4-0</t>
        </is>
      </c>
      <c r="H489" s="34" t="inlineStr">
        <is>
          <t>○</t>
        </is>
      </c>
      <c r="I489" s="56" t="n"/>
      <c r="L489" s="6" t="n"/>
    </row>
    <row r="490" customFormat="1" s="1">
      <c r="B490" s="46" t="n"/>
      <c r="C490" s="144" t="n"/>
      <c r="D490" s="140" t="n"/>
      <c r="E490" s="18" t="n"/>
      <c r="F490" s="55" t="inlineStr">
        <is>
          <t>大津FC</t>
        </is>
      </c>
      <c r="G490" s="44" t="inlineStr">
        <is>
          <t>3-0</t>
        </is>
      </c>
      <c r="H490" s="34" t="inlineStr">
        <is>
          <t>○</t>
        </is>
      </c>
      <c r="I490" s="62" t="n"/>
      <c r="L490" s="6" t="n"/>
    </row>
    <row r="491" customFormat="1" s="1">
      <c r="B491" s="46" t="n"/>
      <c r="C491" s="144" t="n"/>
      <c r="D491" s="140" t="n"/>
      <c r="E491" s="18" t="n"/>
      <c r="F491" s="55" t="inlineStr">
        <is>
          <t>大津FC</t>
        </is>
      </c>
      <c r="G491" s="44" t="inlineStr">
        <is>
          <t>3-0</t>
        </is>
      </c>
      <c r="H491" s="40" t="inlineStr">
        <is>
          <t>○</t>
        </is>
      </c>
      <c r="I491" s="62" t="n"/>
      <c r="L491" s="6" t="n"/>
    </row>
    <row r="492" customFormat="1" s="1">
      <c r="B492" s="46" t="n"/>
      <c r="C492" s="144" t="n"/>
      <c r="D492" s="140" t="n"/>
      <c r="E492" s="18" t="n"/>
      <c r="F492" s="55" t="inlineStr">
        <is>
          <t>大津FC</t>
        </is>
      </c>
      <c r="G492" s="44" t="inlineStr">
        <is>
          <t>0-2</t>
        </is>
      </c>
      <c r="H492" s="34" t="inlineStr">
        <is>
          <t>×</t>
        </is>
      </c>
      <c r="I492" s="56" t="n"/>
      <c r="L492" s="6" t="n"/>
    </row>
    <row r="493" customFormat="1" s="1">
      <c r="B493" s="46" t="n"/>
      <c r="C493" s="144" t="n"/>
      <c r="D493" s="140" t="n"/>
      <c r="E493" s="18" t="n"/>
      <c r="F493" s="55" t="inlineStr">
        <is>
          <t>大津FC</t>
        </is>
      </c>
      <c r="G493" s="44" t="inlineStr">
        <is>
          <t>3-2</t>
        </is>
      </c>
      <c r="H493" s="34" t="inlineStr">
        <is>
          <t>○</t>
        </is>
      </c>
      <c r="I493" s="62" t="n"/>
      <c r="L493" s="6" t="n"/>
    </row>
    <row r="494" customFormat="1" s="1">
      <c r="B494" s="49" t="n"/>
      <c r="C494" s="146" t="n"/>
      <c r="D494" s="50" t="n"/>
      <c r="E494" s="19" t="n"/>
      <c r="F494" s="57" t="inlineStr">
        <is>
          <t>大津FC</t>
        </is>
      </c>
      <c r="G494" s="38" t="inlineStr">
        <is>
          <t>6-2</t>
        </is>
      </c>
      <c r="H494" s="37" t="inlineStr">
        <is>
          <t>○</t>
        </is>
      </c>
      <c r="I494" s="77" t="n"/>
      <c r="L494" s="6" t="n"/>
    </row>
    <row r="495" customFormat="1" s="1">
      <c r="B495" s="46" t="n">
        <v>44248</v>
      </c>
      <c r="C495" s="144">
        <f>B495</f>
        <v/>
      </c>
      <c r="D495" s="140" t="inlineStr">
        <is>
          <t>TRM</t>
        </is>
      </c>
      <c r="E495" s="18" t="inlineStr">
        <is>
          <t>佐原フットサル</t>
        </is>
      </c>
      <c r="F495" s="61" t="inlineStr">
        <is>
          <t>三春SC</t>
        </is>
      </c>
      <c r="G495" s="41" t="inlineStr">
        <is>
          <t xml:space="preserve">　1-0　</t>
        </is>
      </c>
      <c r="H495" s="40" t="inlineStr">
        <is>
          <t>○</t>
        </is>
      </c>
      <c r="I495" s="62" t="n"/>
      <c r="L495" s="6" t="n"/>
    </row>
    <row r="496" customFormat="1" s="1">
      <c r="B496" s="46" t="n"/>
      <c r="C496" s="144" t="n"/>
      <c r="D496" s="140" t="n"/>
      <c r="E496" s="18" t="n"/>
      <c r="F496" s="55" t="inlineStr">
        <is>
          <t>三春SC</t>
        </is>
      </c>
      <c r="G496" s="35" t="inlineStr">
        <is>
          <t xml:space="preserve">　4-0　</t>
        </is>
      </c>
      <c r="H496" s="34" t="inlineStr">
        <is>
          <t>○</t>
        </is>
      </c>
      <c r="I496" s="62" t="n"/>
      <c r="L496" s="6" t="n"/>
    </row>
    <row r="497" customFormat="1" s="1">
      <c r="B497" s="46" t="n"/>
      <c r="C497" s="144" t="n"/>
      <c r="D497" s="140" t="n"/>
      <c r="E497" s="18" t="n"/>
      <c r="F497" s="55" t="inlineStr">
        <is>
          <t>三春SC</t>
        </is>
      </c>
      <c r="G497" s="35" t="inlineStr">
        <is>
          <t xml:space="preserve">　3-0　</t>
        </is>
      </c>
      <c r="H497" s="34" t="inlineStr">
        <is>
          <t>○</t>
        </is>
      </c>
      <c r="I497" s="62" t="n"/>
      <c r="L497" s="6" t="n"/>
    </row>
    <row r="498" customFormat="1" s="1">
      <c r="B498" s="46" t="n"/>
      <c r="C498" s="144" t="n"/>
      <c r="D498" s="140" t="n"/>
      <c r="E498" s="18" t="n"/>
      <c r="F498" s="55" t="inlineStr">
        <is>
          <t>三春SC</t>
        </is>
      </c>
      <c r="G498" s="35" t="inlineStr">
        <is>
          <t xml:space="preserve">　3-0　</t>
        </is>
      </c>
      <c r="H498" s="34" t="inlineStr">
        <is>
          <t>○</t>
        </is>
      </c>
      <c r="I498" s="62" t="n"/>
      <c r="L498" s="6" t="n"/>
    </row>
    <row r="499" customFormat="1" s="1">
      <c r="B499" s="46" t="n"/>
      <c r="C499" s="144" t="n"/>
      <c r="D499" s="140" t="n"/>
      <c r="E499" s="18" t="n"/>
      <c r="F499" s="55" t="inlineStr">
        <is>
          <t>三春SC</t>
        </is>
      </c>
      <c r="G499" s="35" t="inlineStr">
        <is>
          <t xml:space="preserve">　2-0　</t>
        </is>
      </c>
      <c r="H499" s="34" t="inlineStr">
        <is>
          <t>○</t>
        </is>
      </c>
      <c r="I499" s="56" t="n"/>
      <c r="L499" s="6" t="n"/>
    </row>
    <row r="500" customFormat="1" s="1">
      <c r="B500" s="46" t="n"/>
      <c r="C500" s="144" t="n"/>
      <c r="D500" s="140" t="n"/>
      <c r="E500" s="18" t="n"/>
      <c r="F500" s="55" t="inlineStr">
        <is>
          <t>三春SC</t>
        </is>
      </c>
      <c r="G500" s="35" t="inlineStr">
        <is>
          <t>3-2</t>
        </is>
      </c>
      <c r="H500" s="34" t="inlineStr">
        <is>
          <t>○</t>
        </is>
      </c>
      <c r="I500" s="56" t="n"/>
      <c r="L500" s="6" t="n"/>
    </row>
    <row r="501" customFormat="1" s="1">
      <c r="B501" s="49" t="n"/>
      <c r="C501" s="146" t="n"/>
      <c r="D501" s="50" t="n"/>
      <c r="E501" s="19" t="n"/>
      <c r="F501" s="36" t="inlineStr">
        <is>
          <t>三春SC</t>
        </is>
      </c>
      <c r="G501" s="38" t="inlineStr">
        <is>
          <t>6-2</t>
        </is>
      </c>
      <c r="H501" s="37" t="inlineStr">
        <is>
          <t>○</t>
        </is>
      </c>
      <c r="I501" s="58" t="n"/>
      <c r="L501" s="6" t="n"/>
    </row>
    <row r="502" customFormat="1" s="1">
      <c r="B502" s="46" t="n">
        <v>44191</v>
      </c>
      <c r="C502" s="144">
        <f>B502</f>
        <v/>
      </c>
      <c r="D502" s="140" t="inlineStr">
        <is>
          <t>船越FC杯</t>
        </is>
      </c>
      <c r="E502" s="18" t="inlineStr">
        <is>
          <t>横須賀市立船越小学校</t>
        </is>
      </c>
      <c r="F502" s="61" t="inlineStr">
        <is>
          <t>I.Oキッカーズ</t>
        </is>
      </c>
      <c r="G502" s="41" t="inlineStr">
        <is>
          <t>6-2</t>
        </is>
      </c>
      <c r="H502" s="40" t="inlineStr">
        <is>
          <t>○</t>
        </is>
      </c>
      <c r="I502" s="62" t="n"/>
      <c r="L502" s="6" t="n"/>
    </row>
    <row r="503" customFormat="1" s="1">
      <c r="B503" s="46" t="n"/>
      <c r="C503" s="144" t="n"/>
      <c r="D503" s="140" t="n"/>
      <c r="E503" s="18" t="n"/>
      <c r="F503" s="55" t="inlineStr">
        <is>
          <t>三春SC</t>
        </is>
      </c>
      <c r="G503" s="35" t="inlineStr">
        <is>
          <t>5-0</t>
        </is>
      </c>
      <c r="H503" s="34" t="inlineStr">
        <is>
          <t>○</t>
        </is>
      </c>
      <c r="I503" s="56" t="n"/>
      <c r="L503" s="6" t="n"/>
    </row>
    <row r="504" customFormat="1" s="1">
      <c r="B504" s="49" t="n"/>
      <c r="C504" s="146" t="n"/>
      <c r="D504" s="50" t="n"/>
      <c r="E504" s="19" t="n"/>
      <c r="F504" s="57" t="inlineStr">
        <is>
          <t>船越FC</t>
        </is>
      </c>
      <c r="G504" s="38" t="inlineStr">
        <is>
          <t>4-2</t>
        </is>
      </c>
      <c r="H504" s="37" t="inlineStr">
        <is>
          <t>○</t>
        </is>
      </c>
      <c r="I504" s="58" t="inlineStr">
        <is>
          <t>優勝</t>
        </is>
      </c>
      <c r="L504" s="6" t="n"/>
    </row>
    <row r="505" customFormat="1" s="1">
      <c r="B505" s="46" t="n">
        <v>44185</v>
      </c>
      <c r="C505" s="144">
        <f>B505</f>
        <v/>
      </c>
      <c r="D505" s="140" t="inlineStr">
        <is>
          <t>TRM</t>
        </is>
      </c>
      <c r="E505" s="18" t="inlineStr">
        <is>
          <t>横須賀市鷹取小学校</t>
        </is>
      </c>
      <c r="F505" s="61" t="inlineStr">
        <is>
          <t>たかとりキッカーズ</t>
        </is>
      </c>
      <c r="G505" s="41" t="inlineStr">
        <is>
          <t>1-1</t>
        </is>
      </c>
      <c r="H505" s="40" t="inlineStr">
        <is>
          <t>△</t>
        </is>
      </c>
      <c r="I505" s="62" t="n"/>
      <c r="L505" s="6" t="n"/>
    </row>
    <row r="506" customFormat="1" s="1">
      <c r="B506" s="46" t="n"/>
      <c r="C506" s="144" t="n"/>
      <c r="D506" s="140" t="n"/>
      <c r="E506" s="18" t="n"/>
      <c r="F506" s="55" t="inlineStr">
        <is>
          <t>船越FC</t>
        </is>
      </c>
      <c r="G506" s="35" t="inlineStr">
        <is>
          <t>0-1</t>
        </is>
      </c>
      <c r="H506" s="34" t="inlineStr">
        <is>
          <t>×</t>
        </is>
      </c>
      <c r="I506" s="56" t="n"/>
      <c r="L506" s="6" t="n"/>
    </row>
    <row r="507" customFormat="1" s="1">
      <c r="B507" s="46" t="n"/>
      <c r="C507" s="144" t="n"/>
      <c r="D507" s="140" t="n"/>
      <c r="E507" s="18" t="n"/>
      <c r="F507" s="55" t="inlineStr">
        <is>
          <t>たかとりキッカーズ</t>
        </is>
      </c>
      <c r="G507" s="35" t="inlineStr">
        <is>
          <t>1-1</t>
        </is>
      </c>
      <c r="H507" s="34" t="inlineStr">
        <is>
          <t>△</t>
        </is>
      </c>
      <c r="I507" s="56" t="n"/>
      <c r="L507" s="6" t="n"/>
    </row>
    <row r="508" customFormat="1" s="1">
      <c r="B508" s="46" t="n"/>
      <c r="C508" s="144" t="n"/>
      <c r="D508" s="140" t="n"/>
      <c r="E508" s="18" t="n"/>
      <c r="F508" s="55" t="inlineStr">
        <is>
          <t>船越FC</t>
        </is>
      </c>
      <c r="G508" s="35" t="inlineStr">
        <is>
          <t>0-3</t>
        </is>
      </c>
      <c r="H508" s="34" t="inlineStr">
        <is>
          <t>×</t>
        </is>
      </c>
      <c r="I508" s="56" t="n"/>
      <c r="L508" s="6" t="n"/>
    </row>
    <row r="509" customFormat="1" s="1">
      <c r="B509" s="46" t="n"/>
      <c r="C509" s="144" t="n"/>
      <c r="D509" s="140" t="n"/>
      <c r="E509" s="18" t="n"/>
      <c r="F509" s="55" t="inlineStr">
        <is>
          <t>たかとりキッカーズ</t>
        </is>
      </c>
      <c r="G509" s="35" t="inlineStr">
        <is>
          <t>3-5</t>
        </is>
      </c>
      <c r="H509" s="34" t="inlineStr">
        <is>
          <t>×</t>
        </is>
      </c>
      <c r="I509" s="56" t="n"/>
      <c r="L509" s="6" t="n"/>
    </row>
    <row r="510" customFormat="1" s="1">
      <c r="B510" s="49" t="n"/>
      <c r="C510" s="146" t="n"/>
      <c r="D510" s="50" t="n"/>
      <c r="E510" s="19" t="n"/>
      <c r="F510" s="74" t="inlineStr">
        <is>
          <t>船越FC</t>
        </is>
      </c>
      <c r="G510" s="76" t="inlineStr">
        <is>
          <t>4-5</t>
        </is>
      </c>
      <c r="H510" s="75" t="inlineStr">
        <is>
          <t>×</t>
        </is>
      </c>
      <c r="I510" s="77" t="n"/>
      <c r="L510" s="6" t="n"/>
    </row>
    <row r="511" customFormat="1" s="1">
      <c r="B511" s="46" t="n">
        <v>44184</v>
      </c>
      <c r="C511" s="144">
        <f>B511</f>
        <v/>
      </c>
      <c r="D511" s="140" t="inlineStr">
        <is>
          <t>TRM</t>
        </is>
      </c>
      <c r="E511" s="18" t="inlineStr">
        <is>
          <t>横浜市産業振興センターサブグランド</t>
        </is>
      </c>
      <c r="F511" s="61" t="inlineStr">
        <is>
          <t>夏山SC U10B</t>
        </is>
      </c>
      <c r="G511" s="41" t="inlineStr">
        <is>
          <t>0-1</t>
        </is>
      </c>
      <c r="H511" s="40" t="inlineStr">
        <is>
          <t>×</t>
        </is>
      </c>
      <c r="I511" s="62" t="n"/>
      <c r="L511" s="6" t="n"/>
    </row>
    <row r="512" customFormat="1" s="1">
      <c r="B512" s="46" t="n"/>
      <c r="C512" s="144" t="n"/>
      <c r="D512" s="140" t="n"/>
      <c r="E512" s="18" t="n"/>
      <c r="F512" s="61" t="inlineStr">
        <is>
          <t>夏山SC U10B</t>
        </is>
      </c>
      <c r="G512" s="41" t="inlineStr">
        <is>
          <t>0-2</t>
        </is>
      </c>
      <c r="H512" s="40" t="inlineStr">
        <is>
          <t>×</t>
        </is>
      </c>
      <c r="I512" s="62" t="n"/>
      <c r="L512" s="6" t="n"/>
    </row>
    <row r="513" customFormat="1" s="1">
      <c r="B513" s="46" t="n"/>
      <c r="C513" s="144" t="n"/>
      <c r="D513" s="140" t="n"/>
      <c r="E513" s="18" t="n"/>
      <c r="F513" s="61" t="inlineStr">
        <is>
          <t>夏山SC U10B</t>
        </is>
      </c>
      <c r="G513" s="41" t="inlineStr">
        <is>
          <t>1-0</t>
        </is>
      </c>
      <c r="H513" s="40" t="inlineStr">
        <is>
          <t>○</t>
        </is>
      </c>
      <c r="I513" s="62" t="n"/>
      <c r="L513" s="6" t="n"/>
    </row>
    <row r="514" customFormat="1" s="1">
      <c r="B514" s="46" t="n"/>
      <c r="C514" s="144" t="n"/>
      <c r="D514" s="140" t="n"/>
      <c r="E514" s="18" t="n"/>
      <c r="F514" s="61" t="inlineStr">
        <is>
          <t>夏山SC U10B</t>
        </is>
      </c>
      <c r="G514" s="41" t="inlineStr">
        <is>
          <t>0-1</t>
        </is>
      </c>
      <c r="H514" s="40" t="inlineStr">
        <is>
          <t>×</t>
        </is>
      </c>
      <c r="I514" s="62" t="n"/>
      <c r="L514" s="6" t="n"/>
    </row>
    <row r="515" customFormat="1" s="1">
      <c r="B515" s="49" t="n"/>
      <c r="C515" s="146" t="n"/>
      <c r="D515" s="50" t="n"/>
      <c r="E515" s="19" t="n"/>
      <c r="F515" s="74" t="inlineStr">
        <is>
          <t>夏山SC U10B</t>
        </is>
      </c>
      <c r="G515" s="76" t="inlineStr">
        <is>
          <t>0-1</t>
        </is>
      </c>
      <c r="H515" s="75" t="inlineStr">
        <is>
          <t>×</t>
        </is>
      </c>
      <c r="I515" s="77" t="n"/>
      <c r="L515" s="6" t="n"/>
    </row>
    <row r="516" customFormat="1" s="1">
      <c r="B516" s="46" t="n">
        <v>44177</v>
      </c>
      <c r="C516" s="144">
        <f>B516</f>
        <v/>
      </c>
      <c r="D516" s="140" t="inlineStr">
        <is>
          <t>KOYOリーグ</t>
        </is>
      </c>
      <c r="E516" s="18" t="inlineStr">
        <is>
          <t>三浦市立岬陽小学校</t>
        </is>
      </c>
      <c r="F516" s="61" t="inlineStr">
        <is>
          <t>西鎌倉SC</t>
        </is>
      </c>
      <c r="G516" s="41" t="inlineStr">
        <is>
          <t>4-0</t>
        </is>
      </c>
      <c r="H516" s="40" t="inlineStr">
        <is>
          <t>○</t>
        </is>
      </c>
      <c r="I516" s="62" t="n"/>
      <c r="L516" s="6" t="n"/>
    </row>
    <row r="517" customFormat="1" s="1">
      <c r="B517" s="46" t="n"/>
      <c r="C517" s="144" t="n"/>
      <c r="D517" s="140" t="n"/>
      <c r="E517" s="18" t="n"/>
      <c r="F517" s="55" t="inlineStr">
        <is>
          <t>KoyoSC</t>
        </is>
      </c>
      <c r="G517" s="35" t="inlineStr">
        <is>
          <t>8-2</t>
        </is>
      </c>
      <c r="H517" s="34" t="inlineStr">
        <is>
          <t>○</t>
        </is>
      </c>
      <c r="I517" s="56" t="n"/>
      <c r="L517" s="6" t="n"/>
    </row>
    <row r="518" customFormat="1" s="1">
      <c r="B518" s="49" t="n"/>
      <c r="C518" s="146" t="n"/>
      <c r="D518" s="50" t="n"/>
      <c r="E518" s="19" t="n"/>
      <c r="F518" s="57" t="inlineStr">
        <is>
          <t>佐野ベアーズ</t>
        </is>
      </c>
      <c r="G518" s="38" t="inlineStr">
        <is>
          <t>0-8</t>
        </is>
      </c>
      <c r="H518" s="37" t="inlineStr">
        <is>
          <t>×</t>
        </is>
      </c>
      <c r="I518" s="58" t="n"/>
      <c r="L518" s="6" t="n"/>
    </row>
    <row r="519" customFormat="1" s="1">
      <c r="B519" s="46" t="n">
        <v>44164</v>
      </c>
      <c r="C519" s="144">
        <f>B519</f>
        <v/>
      </c>
      <c r="D519" s="140" t="inlineStr">
        <is>
          <t>TRM</t>
        </is>
      </c>
      <c r="E519" s="18" t="inlineStr">
        <is>
          <t>横須賀市立諏訪小学校</t>
        </is>
      </c>
      <c r="F519" s="61" t="inlineStr">
        <is>
          <t>TADOなかよしSC</t>
        </is>
      </c>
      <c r="G519" s="41" t="inlineStr">
        <is>
          <t>0-1</t>
        </is>
      </c>
      <c r="H519" s="40" t="inlineStr">
        <is>
          <t>×</t>
        </is>
      </c>
      <c r="I519" s="62" t="n"/>
      <c r="L519" s="6" t="n"/>
    </row>
    <row r="520" customFormat="1" s="1">
      <c r="B520" s="46" t="n"/>
      <c r="C520" s="144" t="n"/>
      <c r="D520" s="140" t="n"/>
      <c r="E520" s="18" t="n"/>
      <c r="F520" s="55" t="inlineStr">
        <is>
          <t>TADOなかよしSC</t>
        </is>
      </c>
      <c r="G520" s="35" t="inlineStr">
        <is>
          <t>2-0</t>
        </is>
      </c>
      <c r="H520" s="34" t="inlineStr">
        <is>
          <t>○</t>
        </is>
      </c>
      <c r="I520" s="56" t="n"/>
      <c r="L520" s="6" t="n"/>
    </row>
    <row r="521" customFormat="1" s="1">
      <c r="B521" s="46" t="n"/>
      <c r="C521" s="144" t="n"/>
      <c r="D521" s="140" t="n"/>
      <c r="E521" s="18" t="n"/>
      <c r="F521" s="55" t="inlineStr">
        <is>
          <t>TADOなかよしSC</t>
        </is>
      </c>
      <c r="G521" s="35" t="inlineStr">
        <is>
          <t>0-0</t>
        </is>
      </c>
      <c r="H521" s="34" t="inlineStr">
        <is>
          <t>△</t>
        </is>
      </c>
      <c r="I521" s="56" t="n"/>
      <c r="L521" s="6" t="n"/>
    </row>
    <row r="522" customFormat="1" s="1">
      <c r="B522" s="46" t="n"/>
      <c r="C522" s="144" t="n"/>
      <c r="D522" s="140" t="n"/>
      <c r="E522" s="18" t="n"/>
      <c r="F522" s="55" t="inlineStr">
        <is>
          <t>TADOなかよしSC</t>
        </is>
      </c>
      <c r="G522" s="35" t="inlineStr">
        <is>
          <t>1-2</t>
        </is>
      </c>
      <c r="H522" s="34" t="inlineStr">
        <is>
          <t>×</t>
        </is>
      </c>
      <c r="I522" s="56" t="n"/>
      <c r="L522" s="6" t="n"/>
    </row>
    <row r="523" customFormat="1" s="1">
      <c r="B523" s="49" t="n"/>
      <c r="C523" s="146" t="n"/>
      <c r="D523" s="50" t="n"/>
      <c r="E523" s="19" t="n"/>
      <c r="F523" s="57" t="inlineStr">
        <is>
          <t>TADOなかよしSC</t>
        </is>
      </c>
      <c r="G523" s="38" t="inlineStr">
        <is>
          <t>0-3</t>
        </is>
      </c>
      <c r="H523" s="37" t="inlineStr">
        <is>
          <t>×</t>
        </is>
      </c>
      <c r="I523" s="58" t="n"/>
      <c r="L523" s="6" t="n"/>
    </row>
    <row r="524" customFormat="1" s="1">
      <c r="B524" s="46" t="n">
        <v>44158</v>
      </c>
      <c r="C524" s="144">
        <f>B524</f>
        <v/>
      </c>
      <c r="D524" s="140" t="inlineStr">
        <is>
          <t>スーパーリーグ</t>
        </is>
      </c>
      <c r="E524" s="18" t="inlineStr">
        <is>
          <t>横須賀市はまゆうグランド</t>
        </is>
      </c>
      <c r="F524" s="61" t="inlineStr">
        <is>
          <t>I.Oキッカーズ</t>
        </is>
      </c>
      <c r="G524" s="41" t="inlineStr">
        <is>
          <t>5-0</t>
        </is>
      </c>
      <c r="H524" s="40" t="inlineStr">
        <is>
          <t>○</t>
        </is>
      </c>
      <c r="I524" s="62" t="n"/>
      <c r="L524" s="6" t="n"/>
    </row>
    <row r="525" customFormat="1" s="1">
      <c r="B525" s="46" t="n"/>
      <c r="C525" s="144" t="n"/>
      <c r="D525" s="140" t="n"/>
      <c r="E525" s="18" t="n"/>
      <c r="F525" s="59" t="inlineStr">
        <is>
          <t>長浦少年サッカー友の会</t>
        </is>
      </c>
      <c r="G525" s="44" t="inlineStr">
        <is>
          <t>9-0</t>
        </is>
      </c>
      <c r="H525" s="43" t="inlineStr">
        <is>
          <t>○</t>
        </is>
      </c>
      <c r="I525" s="60" t="n"/>
      <c r="L525" s="6" t="n"/>
    </row>
    <row r="526" customFormat="1" s="1">
      <c r="B526" s="46" t="n"/>
      <c r="C526" s="144" t="n"/>
      <c r="D526" s="140" t="n"/>
      <c r="E526" s="18" t="n"/>
      <c r="F526" s="55" t="inlineStr">
        <is>
          <t>城北ファイターズ</t>
        </is>
      </c>
      <c r="G526" s="35" t="inlineStr">
        <is>
          <t>2-4</t>
        </is>
      </c>
      <c r="H526" s="34" t="inlineStr">
        <is>
          <t>×</t>
        </is>
      </c>
      <c r="I526" s="56" t="inlineStr">
        <is>
          <t>TRM</t>
        </is>
      </c>
      <c r="L526" s="6" t="n"/>
    </row>
    <row r="527" customFormat="1" s="1">
      <c r="B527" s="49" t="n"/>
      <c r="C527" s="146" t="n"/>
      <c r="D527" s="50" t="n"/>
      <c r="E527" s="19" t="n"/>
      <c r="F527" s="57" t="inlineStr">
        <is>
          <t>FC夏島</t>
        </is>
      </c>
      <c r="G527" s="38" t="inlineStr">
        <is>
          <t>5-4</t>
        </is>
      </c>
      <c r="H527" s="37" t="inlineStr">
        <is>
          <t>○</t>
        </is>
      </c>
      <c r="I527" s="58" t="inlineStr">
        <is>
          <t>TRM</t>
        </is>
      </c>
      <c r="L527" s="6" t="n"/>
    </row>
    <row r="528" customFormat="1" s="1">
      <c r="B528" s="46" t="n">
        <v>44157</v>
      </c>
      <c r="C528" s="144">
        <f>B528</f>
        <v/>
      </c>
      <c r="D528" s="140" t="inlineStr">
        <is>
          <t>TRM</t>
        </is>
      </c>
      <c r="E528" s="18" t="inlineStr">
        <is>
          <t>横須賀市立明浜小学校</t>
        </is>
      </c>
      <c r="F528" s="61" t="inlineStr">
        <is>
          <t>大津FC</t>
        </is>
      </c>
      <c r="G528" s="41" t="inlineStr">
        <is>
          <t>1-1</t>
        </is>
      </c>
      <c r="H528" s="40" t="inlineStr">
        <is>
          <t>△</t>
        </is>
      </c>
      <c r="I528" s="62" t="n"/>
      <c r="L528" s="6" t="n"/>
    </row>
    <row r="529" customFormat="1" s="1">
      <c r="B529" s="46" t="n"/>
      <c r="C529" s="144" t="n"/>
      <c r="D529" s="140" t="n"/>
      <c r="E529" s="18" t="n"/>
      <c r="F529" s="55" t="inlineStr">
        <is>
          <t>FCSS</t>
        </is>
      </c>
      <c r="G529" s="35" t="inlineStr">
        <is>
          <t>4-0</t>
        </is>
      </c>
      <c r="H529" s="34" t="inlineStr">
        <is>
          <t>○</t>
        </is>
      </c>
      <c r="I529" s="56" t="n"/>
      <c r="L529" s="6" t="n"/>
    </row>
    <row r="530" customFormat="1" s="1">
      <c r="B530" s="46" t="n"/>
      <c r="C530" s="144" t="n"/>
      <c r="D530" s="140" t="n"/>
      <c r="E530" s="18" t="n"/>
      <c r="F530" s="55" t="inlineStr">
        <is>
          <t>大津FC</t>
        </is>
      </c>
      <c r="G530" s="35" t="inlineStr">
        <is>
          <t>0-1</t>
        </is>
      </c>
      <c r="H530" s="34" t="inlineStr">
        <is>
          <t>×</t>
        </is>
      </c>
      <c r="I530" s="56" t="n"/>
      <c r="L530" s="6" t="n"/>
    </row>
    <row r="531" customFormat="1" s="1">
      <c r="B531" s="46" t="n"/>
      <c r="C531" s="144" t="n"/>
      <c r="D531" s="140" t="n"/>
      <c r="E531" s="18" t="n"/>
      <c r="F531" s="55" t="inlineStr">
        <is>
          <t>FCSS</t>
        </is>
      </c>
      <c r="G531" s="35" t="inlineStr">
        <is>
          <t>6-0</t>
        </is>
      </c>
      <c r="H531" s="34" t="inlineStr">
        <is>
          <t>○</t>
        </is>
      </c>
      <c r="I531" s="56" t="n"/>
      <c r="L531" s="6" t="n"/>
    </row>
    <row r="532" customFormat="1" s="1">
      <c r="B532" s="46" t="n"/>
      <c r="C532" s="144" t="n"/>
      <c r="D532" s="140" t="n"/>
      <c r="E532" s="18" t="n"/>
      <c r="F532" s="55" t="inlineStr">
        <is>
          <t>大津FC</t>
        </is>
      </c>
      <c r="G532" s="35" t="inlineStr">
        <is>
          <t>3-1</t>
        </is>
      </c>
      <c r="H532" s="34" t="inlineStr">
        <is>
          <t>○</t>
        </is>
      </c>
      <c r="I532" s="56" t="n"/>
      <c r="L532" s="6" t="n"/>
    </row>
    <row r="533" customFormat="1" s="1">
      <c r="B533" s="49" t="n"/>
      <c r="C533" s="146" t="n"/>
      <c r="D533" s="50" t="n"/>
      <c r="E533" s="19" t="n"/>
      <c r="F533" s="57" t="inlineStr">
        <is>
          <t>FCSS</t>
        </is>
      </c>
      <c r="G533" s="38" t="inlineStr">
        <is>
          <t>0-0</t>
        </is>
      </c>
      <c r="H533" s="37" t="inlineStr">
        <is>
          <t>△</t>
        </is>
      </c>
      <c r="I533" s="58" t="n"/>
      <c r="L533" s="6" t="n"/>
    </row>
    <row r="534" customFormat="1" s="1">
      <c r="B534" s="46" t="n">
        <v>44156</v>
      </c>
      <c r="C534" s="144">
        <f>B534</f>
        <v/>
      </c>
      <c r="D534" s="140" t="inlineStr">
        <is>
          <t>KOYOリーグ</t>
        </is>
      </c>
      <c r="E534" s="18" t="inlineStr">
        <is>
          <t>三浦市立岬陽小学校</t>
        </is>
      </c>
      <c r="F534" s="66" t="inlineStr">
        <is>
          <t>KoyoSC</t>
        </is>
      </c>
      <c r="G534" s="41" t="inlineStr">
        <is>
          <t>3-3</t>
        </is>
      </c>
      <c r="H534" s="40" t="inlineStr">
        <is>
          <t>△</t>
        </is>
      </c>
      <c r="I534" s="62" t="n"/>
      <c r="L534" s="6" t="n"/>
    </row>
    <row r="535" customFormat="1" s="1">
      <c r="B535" s="46" t="n"/>
      <c r="C535" s="144" t="n"/>
      <c r="D535" s="140" t="n"/>
      <c r="E535" s="18" t="n"/>
      <c r="F535" s="55" t="inlineStr">
        <is>
          <t>クライムイレブン</t>
        </is>
      </c>
      <c r="G535" s="35" t="inlineStr">
        <is>
          <t>6-0</t>
        </is>
      </c>
      <c r="H535" s="34" t="inlineStr">
        <is>
          <t>○</t>
        </is>
      </c>
      <c r="I535" s="56" t="n"/>
      <c r="L535" s="6" t="n"/>
    </row>
    <row r="536" customFormat="1" s="1">
      <c r="B536" s="46" t="n"/>
      <c r="C536" s="144" t="n"/>
      <c r="D536" s="140" t="n"/>
      <c r="E536" s="18" t="n"/>
      <c r="F536" s="55" t="inlineStr">
        <is>
          <t>三春SC</t>
        </is>
      </c>
      <c r="G536" s="35" t="inlineStr">
        <is>
          <t>4-0</t>
        </is>
      </c>
      <c r="H536" s="34" t="inlineStr">
        <is>
          <t>○</t>
        </is>
      </c>
      <c r="I536" s="56" t="n"/>
      <c r="L536" s="6" t="n"/>
    </row>
    <row r="537" customFormat="1" s="1">
      <c r="B537" s="49" t="n"/>
      <c r="C537" s="146" t="n"/>
      <c r="D537" s="50" t="n"/>
      <c r="E537" s="19" t="n"/>
      <c r="F537" s="57" t="inlineStr">
        <is>
          <t>西鎌倉SC</t>
        </is>
      </c>
      <c r="G537" s="38" t="inlineStr">
        <is>
          <t>4-3</t>
        </is>
      </c>
      <c r="H537" s="37" t="inlineStr">
        <is>
          <t>○</t>
        </is>
      </c>
      <c r="I537" s="58" t="n"/>
      <c r="L537" s="6" t="n"/>
    </row>
    <row r="538" customFormat="1" s="1">
      <c r="B538" s="46" t="n">
        <v>44149</v>
      </c>
      <c r="C538" s="144">
        <f>B538</f>
        <v/>
      </c>
      <c r="D538" s="140" t="inlineStr">
        <is>
          <t>TRM</t>
        </is>
      </c>
      <c r="E538" s="18" t="inlineStr">
        <is>
          <t>横須賀市立明浜小学校</t>
        </is>
      </c>
      <c r="F538" s="61" t="inlineStr">
        <is>
          <t>横須賀シーガルズA</t>
        </is>
      </c>
      <c r="G538" s="41" t="inlineStr">
        <is>
          <t>0-3</t>
        </is>
      </c>
      <c r="H538" s="40" t="inlineStr">
        <is>
          <t>×</t>
        </is>
      </c>
      <c r="I538" s="62" t="n"/>
      <c r="L538" s="6" t="n"/>
    </row>
    <row r="539" customFormat="1" s="1">
      <c r="B539" s="46" t="n"/>
      <c r="C539" s="144" t="n"/>
      <c r="D539" s="140" t="n"/>
      <c r="E539" s="18" t="n"/>
      <c r="F539" s="55" t="inlineStr">
        <is>
          <t>横須賀シーガルズB</t>
        </is>
      </c>
      <c r="G539" s="35" t="inlineStr">
        <is>
          <t>1-0</t>
        </is>
      </c>
      <c r="H539" s="34" t="inlineStr">
        <is>
          <t>○</t>
        </is>
      </c>
      <c r="I539" s="56" t="n"/>
      <c r="L539" s="6" t="n"/>
    </row>
    <row r="540" customFormat="1" s="1">
      <c r="B540" s="46" t="n"/>
      <c r="C540" s="144" t="n"/>
      <c r="D540" s="140" t="n"/>
      <c r="E540" s="18" t="n"/>
      <c r="F540" s="55" t="inlineStr">
        <is>
          <t>横須賀シーガルズA</t>
        </is>
      </c>
      <c r="G540" s="35" t="inlineStr">
        <is>
          <t>0-5</t>
        </is>
      </c>
      <c r="H540" s="34" t="inlineStr">
        <is>
          <t>×</t>
        </is>
      </c>
      <c r="I540" s="56" t="n"/>
      <c r="L540" s="6" t="n"/>
    </row>
    <row r="541" customFormat="1" s="1">
      <c r="B541" s="46" t="n"/>
      <c r="C541" s="144" t="n"/>
      <c r="D541" s="140" t="n"/>
      <c r="E541" s="18" t="n"/>
      <c r="F541" s="55" t="inlineStr">
        <is>
          <t>横須賀シーガルズB</t>
        </is>
      </c>
      <c r="G541" s="35" t="inlineStr">
        <is>
          <t>2-0</t>
        </is>
      </c>
      <c r="H541" s="34" t="inlineStr">
        <is>
          <t>○</t>
        </is>
      </c>
      <c r="I541" s="56" t="n"/>
      <c r="L541" s="6" t="n"/>
    </row>
    <row r="542" customFormat="1" s="1">
      <c r="B542" s="46" t="n"/>
      <c r="C542" s="144" t="n"/>
      <c r="D542" s="140" t="n"/>
      <c r="E542" s="18" t="n"/>
      <c r="F542" s="55" t="inlineStr">
        <is>
          <t>横須賀シーガルズA</t>
        </is>
      </c>
      <c r="G542" s="35" t="inlineStr">
        <is>
          <t>1-2</t>
        </is>
      </c>
      <c r="H542" s="34" t="inlineStr">
        <is>
          <t>×</t>
        </is>
      </c>
      <c r="I542" s="56" t="n"/>
      <c r="L542" s="6" t="n"/>
    </row>
    <row r="543" customFormat="1" s="1">
      <c r="B543" s="46" t="n"/>
      <c r="C543" s="144" t="n"/>
      <c r="D543" s="140" t="n"/>
      <c r="E543" s="18" t="n"/>
      <c r="F543" s="55" t="inlineStr">
        <is>
          <t>横須賀シーガルズB</t>
        </is>
      </c>
      <c r="G543" s="35" t="inlineStr">
        <is>
          <t>0-1</t>
        </is>
      </c>
      <c r="H543" s="34" t="inlineStr">
        <is>
          <t>×</t>
        </is>
      </c>
      <c r="I543" s="56" t="n"/>
      <c r="L543" s="6" t="n"/>
    </row>
    <row r="544" customFormat="1" s="1">
      <c r="B544" s="46" t="n"/>
      <c r="C544" s="144" t="n"/>
      <c r="D544" s="140" t="n"/>
      <c r="E544" s="18" t="n"/>
      <c r="F544" s="55" t="inlineStr">
        <is>
          <t>横須賀シーガルズA</t>
        </is>
      </c>
      <c r="G544" s="35" t="inlineStr">
        <is>
          <t>1-3</t>
        </is>
      </c>
      <c r="H544" s="34" t="inlineStr">
        <is>
          <t>×</t>
        </is>
      </c>
      <c r="I544" s="56" t="n"/>
      <c r="L544" s="6" t="n"/>
    </row>
    <row r="545" customFormat="1" s="1">
      <c r="B545" s="49" t="n"/>
      <c r="C545" s="146" t="n"/>
      <c r="D545" s="50" t="n"/>
      <c r="E545" s="19" t="n"/>
      <c r="F545" s="57" t="inlineStr">
        <is>
          <t>横須賀シーガルズB</t>
        </is>
      </c>
      <c r="G545" s="38" t="inlineStr">
        <is>
          <t>3-2</t>
        </is>
      </c>
      <c r="H545" s="37" t="inlineStr">
        <is>
          <t>○</t>
        </is>
      </c>
      <c r="I545" s="58" t="n"/>
      <c r="L545" s="6" t="n"/>
    </row>
    <row r="546" customFormat="1" s="1">
      <c r="B546" s="46" t="n">
        <v>44143</v>
      </c>
      <c r="C546" s="144">
        <f>B546</f>
        <v/>
      </c>
      <c r="D546" s="140" t="inlineStr">
        <is>
          <t>TRM</t>
        </is>
      </c>
      <c r="E546" s="18" t="inlineStr">
        <is>
          <t>横須賀市立根岸小学校</t>
        </is>
      </c>
      <c r="F546" s="53" t="inlineStr">
        <is>
          <t>武山キッカーズJr.</t>
        </is>
      </c>
      <c r="G546" s="32" t="inlineStr">
        <is>
          <t>0-0</t>
        </is>
      </c>
      <c r="H546" s="31" t="inlineStr">
        <is>
          <t>△</t>
        </is>
      </c>
      <c r="I546" s="54" t="n"/>
      <c r="L546" s="6" t="n"/>
    </row>
    <row r="547" customFormat="1" s="1">
      <c r="B547" s="46" t="n"/>
      <c r="C547" s="144" t="n"/>
      <c r="D547" s="140" t="n"/>
      <c r="E547" s="18" t="n"/>
      <c r="F547" s="55" t="inlineStr">
        <is>
          <t>大津FC</t>
        </is>
      </c>
      <c r="G547" s="35" t="inlineStr">
        <is>
          <t>2-0</t>
        </is>
      </c>
      <c r="H547" s="34" t="inlineStr">
        <is>
          <t>○</t>
        </is>
      </c>
      <c r="I547" s="56" t="n"/>
      <c r="L547" s="6" t="n"/>
    </row>
    <row r="548" customFormat="1" s="1">
      <c r="B548" s="46" t="n"/>
      <c r="C548" s="144" t="n"/>
      <c r="D548" s="140" t="n"/>
      <c r="E548" s="18" t="n"/>
      <c r="F548" s="55" t="inlineStr">
        <is>
          <t>武山キッカーズJr.</t>
        </is>
      </c>
      <c r="G548" s="35" t="inlineStr">
        <is>
          <t>0-0</t>
        </is>
      </c>
      <c r="H548" s="34" t="inlineStr">
        <is>
          <t>△</t>
        </is>
      </c>
      <c r="I548" s="56" t="n"/>
      <c r="L548" s="6" t="n"/>
    </row>
    <row r="549" customFormat="1" s="1">
      <c r="B549" s="46" t="n"/>
      <c r="C549" s="144" t="n"/>
      <c r="D549" s="140" t="n"/>
      <c r="E549" s="18" t="n"/>
      <c r="F549" s="55" t="inlineStr">
        <is>
          <t>大津FC</t>
        </is>
      </c>
      <c r="G549" s="35" t="inlineStr">
        <is>
          <t>2-1</t>
        </is>
      </c>
      <c r="H549" s="34" t="inlineStr">
        <is>
          <t>○</t>
        </is>
      </c>
      <c r="I549" s="56" t="n"/>
      <c r="L549" s="6" t="n"/>
    </row>
    <row r="550" customFormat="1" s="1">
      <c r="B550" s="46" t="n"/>
      <c r="C550" s="144" t="n"/>
      <c r="D550" s="140" t="n"/>
      <c r="E550" s="18" t="n"/>
      <c r="F550" s="55" t="inlineStr">
        <is>
          <t>武山キッカーズJr.</t>
        </is>
      </c>
      <c r="G550" s="35" t="inlineStr">
        <is>
          <t>2-1</t>
        </is>
      </c>
      <c r="H550" s="34" t="inlineStr">
        <is>
          <t>○</t>
        </is>
      </c>
      <c r="I550" s="56" t="n"/>
      <c r="L550" s="6" t="n"/>
    </row>
    <row r="551" customFormat="1" s="1">
      <c r="B551" s="49" t="n"/>
      <c r="C551" s="146" t="n"/>
      <c r="D551" s="50" t="n"/>
      <c r="E551" s="19" t="n"/>
      <c r="F551" s="57" t="inlineStr">
        <is>
          <t>大津FC</t>
        </is>
      </c>
      <c r="G551" s="38" t="inlineStr">
        <is>
          <t>1-1</t>
        </is>
      </c>
      <c r="H551" s="37" t="inlineStr">
        <is>
          <t>△</t>
        </is>
      </c>
      <c r="I551" s="58" t="n"/>
      <c r="L551" s="6" t="n"/>
    </row>
    <row r="552" customFormat="1" s="1">
      <c r="B552" s="46" t="n">
        <v>44143</v>
      </c>
      <c r="C552" s="144">
        <f>B552</f>
        <v/>
      </c>
      <c r="D552" s="140" t="inlineStr">
        <is>
          <t>スーパーリーグ</t>
        </is>
      </c>
      <c r="E552" s="18" t="inlineStr">
        <is>
          <t>横須賀市立城北小学校</t>
        </is>
      </c>
      <c r="F552" s="61" t="inlineStr">
        <is>
          <t>大楠少年サッカー友の会</t>
        </is>
      </c>
      <c r="G552" s="41" t="inlineStr">
        <is>
          <t>4-0</t>
        </is>
      </c>
      <c r="H552" s="40" t="inlineStr">
        <is>
          <t>○</t>
        </is>
      </c>
      <c r="I552" s="62" t="n"/>
      <c r="L552" s="6" t="n"/>
    </row>
    <row r="553" customFormat="1" s="1">
      <c r="B553" s="49" t="n"/>
      <c r="C553" s="146" t="n"/>
      <c r="D553" s="50" t="n"/>
      <c r="E553" s="19" t="n"/>
      <c r="F553" s="57" t="inlineStr">
        <is>
          <t>城北ファイターズ</t>
        </is>
      </c>
      <c r="G553" s="38" t="inlineStr">
        <is>
          <t>3-1</t>
        </is>
      </c>
      <c r="H553" s="37" t="inlineStr">
        <is>
          <t>○</t>
        </is>
      </c>
      <c r="I553" s="58" t="n"/>
      <c r="L553" s="6" t="n"/>
    </row>
    <row r="554" customFormat="1" s="1">
      <c r="B554" s="46" t="n">
        <v>44129</v>
      </c>
      <c r="C554" s="144">
        <f>B554</f>
        <v/>
      </c>
      <c r="D554" s="140" t="inlineStr">
        <is>
          <t>スーパーリーグ</t>
        </is>
      </c>
      <c r="E554" s="18" t="inlineStr">
        <is>
          <t>横須賀市はまゆうグランド</t>
        </is>
      </c>
      <c r="F554" s="61" t="inlineStr">
        <is>
          <t>三春SC</t>
        </is>
      </c>
      <c r="G554" s="41" t="inlineStr">
        <is>
          <t>4-0</t>
        </is>
      </c>
      <c r="H554" s="40" t="inlineStr">
        <is>
          <t>○</t>
        </is>
      </c>
      <c r="I554" s="62" t="n"/>
      <c r="L554" s="6" t="n"/>
    </row>
    <row r="555" customFormat="1" s="1">
      <c r="B555" s="49" t="n"/>
      <c r="C555" s="146" t="n"/>
      <c r="D555" s="50" t="n"/>
      <c r="E555" s="19" t="n"/>
      <c r="F555" s="57" t="inlineStr">
        <is>
          <t>武山キッカーズJr.</t>
        </is>
      </c>
      <c r="G555" s="38" t="inlineStr">
        <is>
          <t>5-1</t>
        </is>
      </c>
      <c r="H555" s="37" t="inlineStr">
        <is>
          <t>○</t>
        </is>
      </c>
      <c r="I555" s="58" t="n"/>
      <c r="L555" s="6" t="n"/>
    </row>
    <row r="556" customFormat="1" s="1">
      <c r="B556" s="46" t="n">
        <v>44073</v>
      </c>
      <c r="C556" s="144">
        <f>B556</f>
        <v/>
      </c>
      <c r="D556" s="140" t="inlineStr">
        <is>
          <t>TRM</t>
        </is>
      </c>
      <c r="E556" s="18" t="inlineStr">
        <is>
          <t>葉山町南郷上ノ山公園</t>
        </is>
      </c>
      <c r="F556" s="61" t="inlineStr">
        <is>
          <t>葉山JGK</t>
        </is>
      </c>
      <c r="G556" s="41" t="inlineStr">
        <is>
          <t>1-1</t>
        </is>
      </c>
      <c r="H556" s="40" t="inlineStr">
        <is>
          <t>△</t>
        </is>
      </c>
      <c r="I556" s="62" t="n"/>
      <c r="L556" s="6" t="n"/>
    </row>
    <row r="557" customFormat="1" s="1">
      <c r="B557" s="46" t="n"/>
      <c r="C557" s="144" t="n"/>
      <c r="D557" s="140" t="n"/>
      <c r="E557" s="18" t="n"/>
      <c r="F557" s="61" t="inlineStr">
        <is>
          <t>船越FC</t>
        </is>
      </c>
      <c r="G557" s="41" t="inlineStr">
        <is>
          <t>5-2</t>
        </is>
      </c>
      <c r="H557" s="40" t="inlineStr">
        <is>
          <t>○</t>
        </is>
      </c>
      <c r="I557" s="56" t="n"/>
      <c r="L557" s="6" t="n"/>
    </row>
    <row r="558" customFormat="1" s="1">
      <c r="B558" s="49" t="n"/>
      <c r="C558" s="146" t="n"/>
      <c r="D558" s="50" t="n"/>
      <c r="E558" s="19" t="n"/>
      <c r="F558" s="74" t="inlineStr">
        <is>
          <t>葉山JGK</t>
        </is>
      </c>
      <c r="G558" s="76" t="inlineStr">
        <is>
          <t>0-0</t>
        </is>
      </c>
      <c r="H558" s="75" t="inlineStr">
        <is>
          <t>△</t>
        </is>
      </c>
      <c r="I558" s="58" t="n"/>
      <c r="L558" s="6" t="n"/>
    </row>
    <row r="559" customFormat="1" s="1">
      <c r="B559" s="46" t="n">
        <v>43883</v>
      </c>
      <c r="C559" s="144">
        <f>B559</f>
        <v/>
      </c>
      <c r="D559" s="140" t="inlineStr">
        <is>
          <t>TRM</t>
        </is>
      </c>
      <c r="E559" s="18" t="inlineStr">
        <is>
          <t>横須賀市立明浜小学校</t>
        </is>
      </c>
      <c r="F559" s="61" t="inlineStr">
        <is>
          <t>FC夏島</t>
        </is>
      </c>
      <c r="G559" s="41" t="inlineStr">
        <is>
          <t>2-0</t>
        </is>
      </c>
      <c r="H559" s="40" t="inlineStr">
        <is>
          <t>○</t>
        </is>
      </c>
      <c r="I559" s="62" t="n"/>
      <c r="L559" s="6" t="n"/>
    </row>
    <row r="560" customFormat="1" s="1">
      <c r="B560" s="46" t="n"/>
      <c r="C560" s="144" t="n"/>
      <c r="D560" s="140" t="n"/>
      <c r="E560" s="18" t="n"/>
      <c r="F560" s="55" t="inlineStr">
        <is>
          <t>FC夏島</t>
        </is>
      </c>
      <c r="G560" s="35" t="inlineStr">
        <is>
          <t>1-0</t>
        </is>
      </c>
      <c r="H560" s="34" t="inlineStr">
        <is>
          <t>○</t>
        </is>
      </c>
      <c r="I560" s="56" t="n"/>
      <c r="L560" s="6" t="n"/>
    </row>
    <row r="561" customFormat="1" s="1">
      <c r="B561" s="46" t="n"/>
      <c r="C561" s="144" t="n"/>
      <c r="D561" s="140" t="n"/>
      <c r="E561" s="18" t="n"/>
      <c r="F561" s="55" t="inlineStr">
        <is>
          <t>FC夏島</t>
        </is>
      </c>
      <c r="G561" s="35" t="inlineStr">
        <is>
          <t>10-1</t>
        </is>
      </c>
      <c r="H561" s="34" t="inlineStr">
        <is>
          <t>○</t>
        </is>
      </c>
      <c r="I561" s="56" t="n"/>
      <c r="L561" s="6" t="n"/>
    </row>
    <row r="562" customFormat="1" s="1">
      <c r="B562" s="46" t="n"/>
      <c r="C562" s="144" t="n"/>
      <c r="D562" s="140" t="n"/>
      <c r="E562" s="18" t="n"/>
      <c r="F562" s="55" t="inlineStr">
        <is>
          <t>FC夏島</t>
        </is>
      </c>
      <c r="G562" s="35" t="inlineStr">
        <is>
          <t>1-2</t>
        </is>
      </c>
      <c r="H562" s="34" t="inlineStr">
        <is>
          <t>×</t>
        </is>
      </c>
      <c r="I562" s="56" t="n"/>
      <c r="L562" s="6" t="n"/>
    </row>
    <row r="563" customFormat="1" s="1">
      <c r="B563" s="46" t="n"/>
      <c r="C563" s="144" t="n"/>
      <c r="D563" s="140" t="n"/>
      <c r="E563" s="18" t="n"/>
      <c r="F563" s="55" t="inlineStr">
        <is>
          <t>FC夏島</t>
        </is>
      </c>
      <c r="G563" s="35" t="inlineStr">
        <is>
          <t>1-1</t>
        </is>
      </c>
      <c r="H563" s="34" t="inlineStr">
        <is>
          <t>△</t>
        </is>
      </c>
      <c r="I563" s="56" t="n"/>
      <c r="L563" s="6" t="n"/>
    </row>
    <row r="564" customFormat="1" s="1">
      <c r="B564" s="49" t="n"/>
      <c r="C564" s="146" t="n"/>
      <c r="D564" s="50" t="n"/>
      <c r="E564" s="19" t="n"/>
      <c r="F564" s="57" t="inlineStr">
        <is>
          <t>FC夏島</t>
        </is>
      </c>
      <c r="G564" s="38" t="inlineStr">
        <is>
          <t>1-4</t>
        </is>
      </c>
      <c r="H564" s="37" t="inlineStr">
        <is>
          <t>×</t>
        </is>
      </c>
      <c r="I564" s="58" t="n"/>
      <c r="L564" s="6" t="n"/>
    </row>
    <row r="565" customFormat="1" s="1">
      <c r="B565" s="49" t="n">
        <v>43877</v>
      </c>
      <c r="C565" s="146">
        <f>B565</f>
        <v/>
      </c>
      <c r="D565" s="50" t="inlineStr">
        <is>
          <t>三浦半島少年サッカー選手権大会</t>
        </is>
      </c>
      <c r="E565" s="19" t="inlineStr">
        <is>
          <t>三浦市潮風公園グランド</t>
        </is>
      </c>
      <c r="F565" s="74" t="inlineStr">
        <is>
          <t>葉山JGK</t>
        </is>
      </c>
      <c r="G565" s="76" t="inlineStr">
        <is>
          <t>0-2</t>
        </is>
      </c>
      <c r="H565" s="75" t="inlineStr">
        <is>
          <t>×</t>
        </is>
      </c>
      <c r="I565" s="77" t="n"/>
      <c r="L565" s="6" t="n"/>
    </row>
    <row r="566" customFormat="1" s="1">
      <c r="B566" s="46" t="n">
        <v>43870</v>
      </c>
      <c r="C566" s="144">
        <f>B566</f>
        <v/>
      </c>
      <c r="D566" s="140" t="inlineStr">
        <is>
          <t>低学年大会（冬）</t>
        </is>
      </c>
      <c r="E566" s="18" t="inlineStr">
        <is>
          <t>横須賀市立明浜小学校</t>
        </is>
      </c>
      <c r="F566" s="61" t="inlineStr">
        <is>
          <t>城北ファイターズ</t>
        </is>
      </c>
      <c r="G566" s="41" t="inlineStr">
        <is>
          <t>2-2</t>
        </is>
      </c>
      <c r="H566" s="40" t="inlineStr">
        <is>
          <t>△</t>
        </is>
      </c>
      <c r="I566" s="62" t="n"/>
      <c r="L566" s="6" t="n"/>
    </row>
    <row r="567" customFormat="1" s="1">
      <c r="B567" s="49" t="n"/>
      <c r="C567" s="146" t="n"/>
      <c r="D567" s="50" t="n"/>
      <c r="E567" s="19" t="n"/>
      <c r="F567" s="57" t="inlineStr">
        <is>
          <t>I.Oキッカーズ</t>
        </is>
      </c>
      <c r="G567" s="38" t="inlineStr">
        <is>
          <t>1-1</t>
        </is>
      </c>
      <c r="H567" s="37" t="inlineStr">
        <is>
          <t>△</t>
        </is>
      </c>
      <c r="I567" s="58" t="inlineStr">
        <is>
          <t>ブロック3位</t>
        </is>
      </c>
      <c r="L567" s="6" t="n"/>
    </row>
    <row r="568" customFormat="1" s="1">
      <c r="B568" s="46" t="n">
        <v>43869</v>
      </c>
      <c r="C568" s="144">
        <f>B568</f>
        <v/>
      </c>
      <c r="D568" s="140" t="inlineStr">
        <is>
          <t>武山カップ</t>
        </is>
      </c>
      <c r="E568" s="18" t="inlineStr">
        <is>
          <t>横須賀市はまゆうグランド</t>
        </is>
      </c>
      <c r="F568" s="61" t="inlineStr">
        <is>
          <t>I.Oキッカーズ</t>
        </is>
      </c>
      <c r="G568" s="41" t="inlineStr">
        <is>
          <t>1-0</t>
        </is>
      </c>
      <c r="H568" s="40" t="inlineStr">
        <is>
          <t>○</t>
        </is>
      </c>
      <c r="I568" s="62" t="n"/>
      <c r="L568" s="6" t="n"/>
    </row>
    <row r="569" customFormat="1" s="1">
      <c r="B569" s="46" t="n"/>
      <c r="C569" s="144" t="n"/>
      <c r="D569" s="140" t="n"/>
      <c r="E569" s="18" t="n"/>
      <c r="F569" s="55" t="inlineStr">
        <is>
          <t>TADOなかよしSC</t>
        </is>
      </c>
      <c r="G569" s="35" t="inlineStr">
        <is>
          <t>0-2</t>
        </is>
      </c>
      <c r="H569" s="34" t="inlineStr">
        <is>
          <t>×</t>
        </is>
      </c>
      <c r="I569" s="56" t="n"/>
      <c r="L569" s="6" t="n"/>
    </row>
    <row r="570" customFormat="1" s="1">
      <c r="B570" s="46" t="n"/>
      <c r="C570" s="144" t="n"/>
      <c r="D570" s="140" t="n"/>
      <c r="E570" s="18" t="n"/>
      <c r="F570" s="55" t="inlineStr">
        <is>
          <t>大津FC</t>
        </is>
      </c>
      <c r="G570" s="35" t="inlineStr">
        <is>
          <t>4-3</t>
        </is>
      </c>
      <c r="H570" s="34" t="inlineStr">
        <is>
          <t>○</t>
        </is>
      </c>
      <c r="I570" s="56" t="n"/>
      <c r="L570" s="6" t="n"/>
    </row>
    <row r="571" customFormat="1" s="1">
      <c r="B571" s="46" t="n"/>
      <c r="C571" s="144" t="n"/>
      <c r="D571" s="140" t="n"/>
      <c r="E571" s="18" t="n"/>
      <c r="F571" s="55" t="inlineStr">
        <is>
          <t>武山キッカーズJr.</t>
        </is>
      </c>
      <c r="G571" s="35" t="inlineStr">
        <is>
          <t>1-0</t>
        </is>
      </c>
      <c r="H571" s="34" t="inlineStr">
        <is>
          <t>○</t>
        </is>
      </c>
      <c r="I571" s="56" t="n"/>
      <c r="L571" s="6" t="n"/>
    </row>
    <row r="572" customFormat="1" s="1">
      <c r="B572" s="49" t="n"/>
      <c r="C572" s="146" t="n"/>
      <c r="D572" s="50" t="n"/>
      <c r="E572" s="19" t="n"/>
      <c r="F572" s="57" t="inlineStr">
        <is>
          <t>葉山JGK</t>
        </is>
      </c>
      <c r="G572" s="38" t="inlineStr">
        <is>
          <t>0-3</t>
        </is>
      </c>
      <c r="H572" s="37" t="inlineStr">
        <is>
          <t>×</t>
        </is>
      </c>
      <c r="I572" s="58" t="n"/>
      <c r="L572" s="6" t="n"/>
    </row>
    <row r="573" customFormat="1" s="1">
      <c r="B573" s="46" t="n">
        <v>43863</v>
      </c>
      <c r="C573" s="144">
        <f>B573</f>
        <v/>
      </c>
      <c r="D573" s="140" t="inlineStr">
        <is>
          <t>低学年大会（冬）</t>
        </is>
      </c>
      <c r="E573" s="18" t="inlineStr">
        <is>
          <t>横須賀市立城北小学校</t>
        </is>
      </c>
      <c r="F573" s="61" t="inlineStr">
        <is>
          <t>大津FCソード</t>
        </is>
      </c>
      <c r="G573" s="41" t="inlineStr">
        <is>
          <t>2-3</t>
        </is>
      </c>
      <c r="H573" s="40" t="inlineStr">
        <is>
          <t>×</t>
        </is>
      </c>
      <c r="I573" s="62" t="n"/>
      <c r="L573" s="6" t="n"/>
    </row>
    <row r="574" customFormat="1" s="1">
      <c r="B574" s="49" t="n"/>
      <c r="C574" s="146" t="n"/>
      <c r="D574" s="50" t="n"/>
      <c r="E574" s="19" t="n"/>
      <c r="F574" s="57" t="inlineStr">
        <is>
          <t>船越FC</t>
        </is>
      </c>
      <c r="G574" s="38" t="inlineStr">
        <is>
          <t>3-2</t>
        </is>
      </c>
      <c r="H574" s="37" t="inlineStr">
        <is>
          <t>○</t>
        </is>
      </c>
      <c r="I574" s="58" t="n"/>
      <c r="L574" s="6" t="n"/>
    </row>
    <row r="575" customFormat="1" s="1">
      <c r="B575" s="46" t="n">
        <v>43855</v>
      </c>
      <c r="C575" s="144">
        <f>B575</f>
        <v/>
      </c>
      <c r="D575" s="140" t="inlineStr">
        <is>
          <t>三浦半島少年サッカー選手権大会</t>
        </is>
      </c>
      <c r="E575" s="18" t="inlineStr">
        <is>
          <t>葉山町立葉山小学校</t>
        </is>
      </c>
      <c r="F575" s="61" t="inlineStr">
        <is>
          <t>TADOなかよしSC</t>
        </is>
      </c>
      <c r="G575" s="41" t="inlineStr">
        <is>
          <t>0-5</t>
        </is>
      </c>
      <c r="H575" s="40" t="inlineStr">
        <is>
          <t>×</t>
        </is>
      </c>
      <c r="I575" s="62" t="n"/>
      <c r="L575" s="6" t="n"/>
    </row>
    <row r="576" customFormat="1" s="1">
      <c r="B576" s="49" t="n"/>
      <c r="C576" s="146" t="n"/>
      <c r="D576" s="50" t="n"/>
      <c r="E576" s="19" t="n"/>
      <c r="F576" s="57" t="inlineStr">
        <is>
          <t>FCSS</t>
        </is>
      </c>
      <c r="G576" s="38" t="inlineStr">
        <is>
          <t>3-0</t>
        </is>
      </c>
      <c r="H576" s="37" t="inlineStr">
        <is>
          <t>○</t>
        </is>
      </c>
      <c r="I576" s="58" t="n"/>
      <c r="L576" s="6" t="n"/>
    </row>
    <row r="577" customFormat="1" s="1">
      <c r="B577" s="46" t="n">
        <v>43849</v>
      </c>
      <c r="C577" s="144">
        <f>B577</f>
        <v/>
      </c>
      <c r="D577" s="140" t="inlineStr">
        <is>
          <t>TRM</t>
        </is>
      </c>
      <c r="E577" s="18" t="inlineStr">
        <is>
          <t>横須賀市立明浜小学校</t>
        </is>
      </c>
      <c r="F577" s="61" t="inlineStr">
        <is>
          <t>鴨居SC</t>
        </is>
      </c>
      <c r="G577" s="41" t="inlineStr">
        <is>
          <t>1-7</t>
        </is>
      </c>
      <c r="H577" s="40" t="inlineStr">
        <is>
          <t>×</t>
        </is>
      </c>
      <c r="I577" s="62" t="n"/>
      <c r="L577" s="6" t="n"/>
    </row>
    <row r="578" customFormat="1" s="1">
      <c r="B578" s="46" t="n"/>
      <c r="C578" s="144" t="n"/>
      <c r="D578" s="140" t="n"/>
      <c r="E578" s="18" t="n"/>
      <c r="F578" s="61" t="inlineStr">
        <is>
          <t>鴨居SC</t>
        </is>
      </c>
      <c r="G578" s="41" t="inlineStr">
        <is>
          <t>0-3</t>
        </is>
      </c>
      <c r="H578" s="40" t="inlineStr">
        <is>
          <t>×</t>
        </is>
      </c>
      <c r="I578" s="62" t="n"/>
      <c r="L578" s="6" t="n"/>
    </row>
    <row r="579" customFormat="1" s="1">
      <c r="B579" s="46" t="n"/>
      <c r="C579" s="144" t="n"/>
      <c r="D579" s="140" t="n"/>
      <c r="E579" s="18" t="n"/>
      <c r="F579" s="61" t="inlineStr">
        <is>
          <t>鴨居SC</t>
        </is>
      </c>
      <c r="G579" s="41" t="inlineStr">
        <is>
          <t>5-4</t>
        </is>
      </c>
      <c r="H579" s="40" t="inlineStr">
        <is>
          <t>○</t>
        </is>
      </c>
      <c r="I579" s="62" t="inlineStr">
        <is>
          <t>PK</t>
        </is>
      </c>
      <c r="L579" s="6" t="n"/>
    </row>
    <row r="580" customFormat="1" s="1">
      <c r="B580" s="46" t="n"/>
      <c r="C580" s="144" t="n"/>
      <c r="D580" s="140" t="n"/>
      <c r="E580" s="18" t="n"/>
      <c r="F580" s="55" t="inlineStr">
        <is>
          <t>鴨居SC</t>
        </is>
      </c>
      <c r="G580" s="35" t="inlineStr">
        <is>
          <t>3-5</t>
        </is>
      </c>
      <c r="H580" s="34" t="inlineStr">
        <is>
          <t>×</t>
        </is>
      </c>
      <c r="I580" s="56" t="inlineStr">
        <is>
          <t>PK</t>
        </is>
      </c>
      <c r="L580" s="6" t="n"/>
    </row>
    <row r="581" customFormat="1" s="1">
      <c r="B581" s="49" t="n"/>
      <c r="C581" s="146" t="n"/>
      <c r="D581" s="50" t="n"/>
      <c r="E581" s="19" t="n"/>
      <c r="F581" s="57" t="inlineStr">
        <is>
          <t>鴨居SC</t>
        </is>
      </c>
      <c r="G581" s="38" t="inlineStr">
        <is>
          <t>0-3</t>
        </is>
      </c>
      <c r="H581" s="37" t="inlineStr">
        <is>
          <t>×</t>
        </is>
      </c>
      <c r="I581" s="58" t="inlineStr">
        <is>
          <t>PK</t>
        </is>
      </c>
      <c r="L581" s="6" t="n"/>
    </row>
    <row r="582" customFormat="1" s="1">
      <c r="B582" s="46" t="n">
        <v>43842</v>
      </c>
      <c r="C582" s="144">
        <f>B582</f>
        <v/>
      </c>
      <c r="D582" s="140" t="inlineStr">
        <is>
          <t>三浦半島少年サッカー選手権大会</t>
        </is>
      </c>
      <c r="E582" s="18" t="inlineStr">
        <is>
          <t>横須賀市立津久井小学校</t>
        </is>
      </c>
      <c r="F582" s="61" t="inlineStr">
        <is>
          <t>大津FC</t>
        </is>
      </c>
      <c r="G582" s="41" t="inlineStr">
        <is>
          <t>0-0(PK:5-4)</t>
        </is>
      </c>
      <c r="H582" s="40" t="inlineStr">
        <is>
          <t>○</t>
        </is>
      </c>
      <c r="I582" s="62" t="n"/>
      <c r="L582" s="6" t="n"/>
    </row>
    <row r="583" customFormat="1" s="1">
      <c r="B583" s="49" t="n"/>
      <c r="C583" s="146" t="n"/>
      <c r="D583" s="50" t="n"/>
      <c r="E583" s="19" t="n"/>
      <c r="F583" s="57" t="inlineStr">
        <is>
          <t>I.Oキッカーズ</t>
        </is>
      </c>
      <c r="G583" s="38" t="inlineStr">
        <is>
          <t>2-2(PK:3-2)</t>
        </is>
      </c>
      <c r="H583" s="37" t="inlineStr">
        <is>
          <t>○</t>
        </is>
      </c>
      <c r="I583" s="58" t="n"/>
      <c r="L583" s="6" t="n"/>
    </row>
    <row r="584" customFormat="1" s="1">
      <c r="B584" s="46" t="n">
        <v>43821</v>
      </c>
      <c r="C584" s="144">
        <f>B584</f>
        <v/>
      </c>
      <c r="D584" s="140" t="inlineStr">
        <is>
          <t>IOカップ</t>
        </is>
      </c>
      <c r="E584" s="18" t="inlineStr">
        <is>
          <t>横須賀市立森崎小学校</t>
        </is>
      </c>
      <c r="F584" s="61" t="inlineStr">
        <is>
          <t>武山キッカーズJr.</t>
        </is>
      </c>
      <c r="G584" s="41" t="inlineStr">
        <is>
          <t>0-1</t>
        </is>
      </c>
      <c r="H584" s="40" t="inlineStr">
        <is>
          <t>×</t>
        </is>
      </c>
      <c r="I584" s="62" t="n"/>
      <c r="L584" s="6" t="n"/>
    </row>
    <row r="585" customFormat="1" s="1">
      <c r="B585" s="46" t="n"/>
      <c r="C585" s="144" t="n"/>
      <c r="D585" s="140" t="n"/>
      <c r="E585" s="18" t="n"/>
      <c r="F585" s="55" t="inlineStr">
        <is>
          <t>初声ジュニアFC</t>
        </is>
      </c>
      <c r="G585" s="35" t="inlineStr">
        <is>
          <t>1-0</t>
        </is>
      </c>
      <c r="H585" s="34" t="inlineStr">
        <is>
          <t>○</t>
        </is>
      </c>
      <c r="I585" s="56" t="n"/>
      <c r="L585" s="6" t="n"/>
    </row>
    <row r="586" customFormat="1" s="1">
      <c r="B586" s="46" t="n"/>
      <c r="C586" s="144" t="n"/>
      <c r="D586" s="140" t="n"/>
      <c r="E586" s="18" t="n"/>
      <c r="F586" s="55" t="inlineStr">
        <is>
          <t>大津FC</t>
        </is>
      </c>
      <c r="G586" s="35" t="inlineStr">
        <is>
          <t>0-0</t>
        </is>
      </c>
      <c r="H586" s="34" t="inlineStr">
        <is>
          <t>△</t>
        </is>
      </c>
      <c r="I586" s="56" t="n"/>
      <c r="L586" s="6" t="n"/>
    </row>
    <row r="587" customFormat="1" s="1">
      <c r="B587" s="49" t="n"/>
      <c r="C587" s="146" t="n"/>
      <c r="D587" s="50" t="n"/>
      <c r="E587" s="19" t="n"/>
      <c r="F587" s="57" t="inlineStr">
        <is>
          <t>I.Oキッカーズ</t>
        </is>
      </c>
      <c r="G587" s="38" t="inlineStr">
        <is>
          <t>1-1</t>
        </is>
      </c>
      <c r="H587" s="37" t="inlineStr">
        <is>
          <t>△</t>
        </is>
      </c>
      <c r="I587" s="58" t="n"/>
      <c r="L587" s="6" t="n"/>
    </row>
    <row r="588" customFormat="1" s="1">
      <c r="B588" s="46" t="n">
        <v>43813</v>
      </c>
      <c r="C588" s="144">
        <f>B588</f>
        <v/>
      </c>
      <c r="D588" s="140" t="inlineStr">
        <is>
          <t>高坂カップ</t>
        </is>
      </c>
      <c r="E588" s="18" t="inlineStr">
        <is>
          <t>横須賀市立高坂小学校</t>
        </is>
      </c>
      <c r="F588" s="61" t="inlineStr">
        <is>
          <t>大津FC</t>
        </is>
      </c>
      <c r="G588" s="41" t="inlineStr">
        <is>
          <t>0-0</t>
        </is>
      </c>
      <c r="H588" s="40" t="inlineStr">
        <is>
          <t>△</t>
        </is>
      </c>
      <c r="I588" s="62" t="n"/>
      <c r="L588" s="6" t="n"/>
    </row>
    <row r="589" customFormat="1" s="1">
      <c r="B589" s="46" t="n"/>
      <c r="C589" s="144" t="n"/>
      <c r="D589" s="140" t="n"/>
      <c r="E589" s="18" t="n"/>
      <c r="F589" s="55" t="inlineStr">
        <is>
          <t>逗子リトルSC</t>
        </is>
      </c>
      <c r="G589" s="35" t="inlineStr">
        <is>
          <t>0-5</t>
        </is>
      </c>
      <c r="H589" s="34" t="inlineStr">
        <is>
          <t>×</t>
        </is>
      </c>
      <c r="I589" s="56" t="n"/>
      <c r="L589" s="6" t="n"/>
    </row>
    <row r="590" customFormat="1" s="1">
      <c r="B590" s="49" t="n"/>
      <c r="C590" s="146" t="n"/>
      <c r="D590" s="50" t="n"/>
      <c r="E590" s="19" t="n"/>
      <c r="F590" s="57" t="inlineStr">
        <is>
          <t>初声ジュニアFC</t>
        </is>
      </c>
      <c r="G590" s="38" t="inlineStr">
        <is>
          <t>9-0</t>
        </is>
      </c>
      <c r="H590" s="37" t="inlineStr">
        <is>
          <t>○</t>
        </is>
      </c>
      <c r="I590" s="58" t="n"/>
      <c r="L590" s="6" t="n"/>
    </row>
    <row r="591" customFormat="1" s="1">
      <c r="B591" s="46" t="n">
        <v>43793</v>
      </c>
      <c r="C591" s="144">
        <f>B591</f>
        <v/>
      </c>
      <c r="D591" s="140" t="inlineStr">
        <is>
          <t>TRM</t>
        </is>
      </c>
      <c r="E591" s="18" t="inlineStr">
        <is>
          <t>横須賀市立明浜小学校</t>
        </is>
      </c>
      <c r="F591" s="61" t="inlineStr">
        <is>
          <t>城北ファイターズ</t>
        </is>
      </c>
      <c r="G591" s="41" t="inlineStr">
        <is>
          <t>2-1</t>
        </is>
      </c>
      <c r="H591" s="40" t="inlineStr">
        <is>
          <t>○</t>
        </is>
      </c>
      <c r="I591" s="62" t="n"/>
      <c r="L591" s="6" t="n"/>
    </row>
    <row r="592" customFormat="1" s="1">
      <c r="B592" s="46" t="n"/>
      <c r="C592" s="144" t="n"/>
      <c r="D592" s="140" t="n"/>
      <c r="E592" s="18" t="n"/>
      <c r="F592" s="55" t="inlineStr">
        <is>
          <t>城北ファイターズ</t>
        </is>
      </c>
      <c r="G592" s="35" t="inlineStr">
        <is>
          <t>0-1</t>
        </is>
      </c>
      <c r="H592" s="34" t="inlineStr">
        <is>
          <t>×</t>
        </is>
      </c>
      <c r="I592" s="56" t="n"/>
      <c r="L592" s="6" t="n"/>
    </row>
    <row r="593" customFormat="1" s="1">
      <c r="B593" s="46" t="n"/>
      <c r="C593" s="144" t="n"/>
      <c r="D593" s="140" t="n"/>
      <c r="E593" s="18" t="n"/>
      <c r="F593" s="55" t="inlineStr">
        <is>
          <t>城北ファイターズ</t>
        </is>
      </c>
      <c r="G593" s="35" t="inlineStr">
        <is>
          <t>2-0</t>
        </is>
      </c>
      <c r="H593" s="34" t="inlineStr">
        <is>
          <t>○</t>
        </is>
      </c>
      <c r="I593" s="56" t="n"/>
      <c r="L593" s="6" t="n"/>
    </row>
    <row r="594" customFormat="1" s="1">
      <c r="B594" s="46" t="n"/>
      <c r="C594" s="144" t="n"/>
      <c r="D594" s="140" t="n"/>
      <c r="E594" s="18" t="n"/>
      <c r="F594" s="55" t="inlineStr">
        <is>
          <t>城北ファイターズ</t>
        </is>
      </c>
      <c r="G594" s="35" t="inlineStr">
        <is>
          <t>1-1</t>
        </is>
      </c>
      <c r="H594" s="34" t="inlineStr">
        <is>
          <t>△</t>
        </is>
      </c>
      <c r="I594" s="56" t="n"/>
      <c r="L594" s="6" t="n"/>
    </row>
    <row r="595" customFormat="1" s="1">
      <c r="B595" s="46" t="n"/>
      <c r="C595" s="144" t="n"/>
      <c r="D595" s="140" t="n"/>
      <c r="E595" s="18" t="n"/>
      <c r="F595" s="55" t="inlineStr">
        <is>
          <t>城北ファイターズ</t>
        </is>
      </c>
      <c r="G595" s="35" t="inlineStr">
        <is>
          <t>0-2</t>
        </is>
      </c>
      <c r="H595" s="34" t="inlineStr">
        <is>
          <t>×</t>
        </is>
      </c>
      <c r="I595" s="56" t="n"/>
      <c r="L595" s="6" t="n"/>
    </row>
    <row r="596" customFormat="1" s="1">
      <c r="B596" s="49" t="n"/>
      <c r="C596" s="146" t="n"/>
      <c r="D596" s="50" t="n"/>
      <c r="E596" s="19" t="n"/>
      <c r="F596" s="57" t="inlineStr">
        <is>
          <t>城北ファイターズ</t>
        </is>
      </c>
      <c r="G596" s="38" t="inlineStr">
        <is>
          <t>1-2</t>
        </is>
      </c>
      <c r="H596" s="37" t="inlineStr">
        <is>
          <t>×</t>
        </is>
      </c>
      <c r="I596" s="58" t="n"/>
      <c r="L596" s="6" t="n"/>
    </row>
    <row r="597" customFormat="1" s="1">
      <c r="B597" s="46" t="n">
        <v>43786</v>
      </c>
      <c r="C597" s="144">
        <f>B597</f>
        <v/>
      </c>
      <c r="D597" s="140" t="inlineStr">
        <is>
          <t>TRM</t>
        </is>
      </c>
      <c r="E597" s="18" t="inlineStr">
        <is>
          <t>横須賀市立明浜小学校</t>
        </is>
      </c>
      <c r="F597" s="61" t="inlineStr">
        <is>
          <t>FC追浜</t>
        </is>
      </c>
      <c r="G597" s="41" t="inlineStr">
        <is>
          <t>2-0</t>
        </is>
      </c>
      <c r="H597" s="40" t="inlineStr">
        <is>
          <t>○</t>
        </is>
      </c>
      <c r="I597" s="62" t="n"/>
      <c r="L597" s="6" t="n"/>
    </row>
    <row r="598" customFormat="1" s="1">
      <c r="B598" s="46" t="n"/>
      <c r="C598" s="144" t="n"/>
      <c r="D598" s="140" t="n"/>
      <c r="E598" s="18" t="n"/>
      <c r="F598" s="55" t="inlineStr">
        <is>
          <t>FC追浜</t>
        </is>
      </c>
      <c r="G598" s="35" t="inlineStr">
        <is>
          <t>1-0</t>
        </is>
      </c>
      <c r="H598" s="34" t="inlineStr">
        <is>
          <t>○</t>
        </is>
      </c>
      <c r="I598" s="56" t="n"/>
      <c r="L598" s="6" t="n"/>
    </row>
    <row r="599" customFormat="1" s="1">
      <c r="B599" s="46" t="n"/>
      <c r="C599" s="144" t="n"/>
      <c r="D599" s="140" t="n"/>
      <c r="E599" s="18" t="n"/>
      <c r="F599" s="55" t="inlineStr">
        <is>
          <t>FC追浜</t>
        </is>
      </c>
      <c r="G599" s="35" t="inlineStr">
        <is>
          <t>4-0</t>
        </is>
      </c>
      <c r="H599" s="34" t="inlineStr">
        <is>
          <t>○</t>
        </is>
      </c>
      <c r="I599" s="56" t="n"/>
      <c r="L599" s="6" t="n"/>
    </row>
    <row r="600" customFormat="1" s="1">
      <c r="B600" s="46" t="n"/>
      <c r="C600" s="144" t="n"/>
      <c r="D600" s="140" t="n"/>
      <c r="E600" s="18" t="n"/>
      <c r="F600" s="55" t="inlineStr">
        <is>
          <t>FC追浜</t>
        </is>
      </c>
      <c r="G600" s="35" t="inlineStr">
        <is>
          <t>3-0</t>
        </is>
      </c>
      <c r="H600" s="34" t="inlineStr">
        <is>
          <t>○</t>
        </is>
      </c>
      <c r="I600" s="56" t="n"/>
      <c r="L600" s="6" t="n"/>
    </row>
    <row r="601" customFormat="1" s="1">
      <c r="B601" s="46" t="n"/>
      <c r="C601" s="144" t="n"/>
      <c r="D601" s="140" t="n"/>
      <c r="E601" s="18" t="n"/>
      <c r="F601" s="55" t="inlineStr">
        <is>
          <t>FC追浜</t>
        </is>
      </c>
      <c r="G601" s="35" t="inlineStr">
        <is>
          <t>8-0</t>
        </is>
      </c>
      <c r="H601" s="34" t="inlineStr">
        <is>
          <t>○</t>
        </is>
      </c>
      <c r="I601" s="56" t="inlineStr">
        <is>
          <t>PK</t>
        </is>
      </c>
      <c r="L601" s="6" t="n"/>
    </row>
    <row r="602" customFormat="1" s="1">
      <c r="B602" s="46" t="n"/>
      <c r="C602" s="144" t="n"/>
      <c r="D602" s="140" t="n"/>
      <c r="E602" s="18" t="n"/>
      <c r="F602" s="55" t="inlineStr">
        <is>
          <t>FC追浜</t>
        </is>
      </c>
      <c r="G602" s="35" t="inlineStr">
        <is>
          <t>3-0</t>
        </is>
      </c>
      <c r="H602" s="34" t="inlineStr">
        <is>
          <t>○</t>
        </is>
      </c>
      <c r="I602" s="56" t="n"/>
      <c r="L602" s="6" t="n"/>
    </row>
    <row r="603" customFormat="1" s="1">
      <c r="B603" s="49" t="n"/>
      <c r="C603" s="146" t="n"/>
      <c r="D603" s="50" t="n"/>
      <c r="E603" s="19" t="n"/>
      <c r="F603" s="57" t="inlineStr">
        <is>
          <t>FC追浜</t>
        </is>
      </c>
      <c r="G603" s="38" t="inlineStr">
        <is>
          <t>0-1</t>
        </is>
      </c>
      <c r="H603" s="37" t="inlineStr">
        <is>
          <t>×</t>
        </is>
      </c>
      <c r="I603" s="58" t="n"/>
      <c r="L603" s="6" t="n"/>
    </row>
    <row r="604" customFormat="1" s="1">
      <c r="B604" s="46" t="n">
        <v>43785</v>
      </c>
      <c r="C604" s="144">
        <f>B604</f>
        <v/>
      </c>
      <c r="D604" s="140" t="inlineStr">
        <is>
          <t>船越FCカップ</t>
        </is>
      </c>
      <c r="E604" s="18" t="inlineStr">
        <is>
          <t>横須賀市立船越小学校</t>
        </is>
      </c>
      <c r="F604" s="61" t="inlineStr">
        <is>
          <t>船越FC</t>
        </is>
      </c>
      <c r="G604" s="41" t="inlineStr">
        <is>
          <t>2-6</t>
        </is>
      </c>
      <c r="H604" s="40" t="inlineStr">
        <is>
          <t>×</t>
        </is>
      </c>
      <c r="I604" s="62" t="n"/>
      <c r="L604" s="6" t="n"/>
    </row>
    <row r="605" customFormat="1" s="1">
      <c r="B605" s="46" t="n"/>
      <c r="C605" s="144" t="n"/>
      <c r="D605" s="140" t="n"/>
      <c r="E605" s="18" t="n"/>
      <c r="F605" s="55" t="inlineStr">
        <is>
          <t>FC小坂</t>
        </is>
      </c>
      <c r="G605" s="35" t="inlineStr">
        <is>
          <t>2-2</t>
        </is>
      </c>
      <c r="H605" s="34" t="inlineStr">
        <is>
          <t>△</t>
        </is>
      </c>
      <c r="I605" s="56" t="n"/>
      <c r="L605" s="6" t="n"/>
    </row>
    <row r="606" customFormat="1" s="1">
      <c r="B606" s="49" t="n"/>
      <c r="C606" s="146" t="n"/>
      <c r="D606" s="50" t="n"/>
      <c r="E606" s="19" t="n"/>
      <c r="F606" s="57" t="inlineStr">
        <is>
          <t>城北ファイターズ</t>
        </is>
      </c>
      <c r="G606" s="38" t="inlineStr">
        <is>
          <t>0-6</t>
        </is>
      </c>
      <c r="H606" s="37" t="inlineStr">
        <is>
          <t>×</t>
        </is>
      </c>
      <c r="I606" s="58" t="n"/>
      <c r="L606" s="6" t="n"/>
    </row>
    <row r="607" customFormat="1" s="1">
      <c r="B607" s="46" t="n">
        <v>43779</v>
      </c>
      <c r="C607" s="144">
        <f>B607</f>
        <v/>
      </c>
      <c r="D607" s="140" t="inlineStr">
        <is>
          <t>KAZUFC杯</t>
        </is>
      </c>
      <c r="E607" s="18" t="inlineStr">
        <is>
          <t>横浜市鶴見区元宮さわやか公園</t>
        </is>
      </c>
      <c r="F607" s="61" t="inlineStr">
        <is>
          <t>FC奈良</t>
        </is>
      </c>
      <c r="G607" s="41" t="inlineStr">
        <is>
          <t>3-2</t>
        </is>
      </c>
      <c r="H607" s="40" t="inlineStr">
        <is>
          <t>○</t>
        </is>
      </c>
      <c r="I607" s="62" t="n"/>
      <c r="L607" s="7" t="n"/>
    </row>
    <row r="608" customFormat="1" s="1">
      <c r="B608" s="46" t="n"/>
      <c r="C608" s="144" t="n"/>
      <c r="D608" s="140" t="n"/>
      <c r="E608" s="18" t="n"/>
      <c r="F608" s="55" t="inlineStr">
        <is>
          <t>FCレガーレ</t>
        </is>
      </c>
      <c r="G608" s="35" t="inlineStr">
        <is>
          <t>0-4</t>
        </is>
      </c>
      <c r="H608" s="34" t="inlineStr">
        <is>
          <t>×</t>
        </is>
      </c>
      <c r="I608" s="56" t="n"/>
      <c r="L608" s="7" t="n"/>
    </row>
    <row r="609" customFormat="1" s="1">
      <c r="B609" s="46" t="n"/>
      <c r="C609" s="144" t="n"/>
      <c r="D609" s="140" t="n"/>
      <c r="E609" s="18" t="n"/>
      <c r="F609" s="55" t="inlineStr">
        <is>
          <t>KAZUSC Y</t>
        </is>
      </c>
      <c r="G609" s="35" t="inlineStr">
        <is>
          <t>6-1</t>
        </is>
      </c>
      <c r="H609" s="34" t="inlineStr">
        <is>
          <t>○</t>
        </is>
      </c>
      <c r="I609" s="56" t="n"/>
      <c r="L609" s="7" t="n"/>
    </row>
    <row r="610" customFormat="1" s="1">
      <c r="B610" s="49" t="n"/>
      <c r="C610" s="146" t="n"/>
      <c r="D610" s="50" t="n"/>
      <c r="E610" s="19" t="n"/>
      <c r="F610" s="57" t="inlineStr">
        <is>
          <t>KAZUSC B</t>
        </is>
      </c>
      <c r="G610" s="38" t="inlineStr">
        <is>
          <t>0-3</t>
        </is>
      </c>
      <c r="H610" s="37" t="inlineStr">
        <is>
          <t>×</t>
        </is>
      </c>
      <c r="I610" s="58" t="n"/>
      <c r="L610" s="7" t="n"/>
    </row>
    <row r="611" customFormat="1" s="1">
      <c r="B611" s="46" t="n">
        <v>43771</v>
      </c>
      <c r="C611" s="144">
        <f>B611</f>
        <v/>
      </c>
      <c r="D611" s="140" t="inlineStr">
        <is>
          <t>明浜カップ</t>
        </is>
      </c>
      <c r="E611" s="18" t="inlineStr">
        <is>
          <t>横須賀市立明浜小学校</t>
        </is>
      </c>
      <c r="F611" s="61" t="inlineStr">
        <is>
          <t>FCSS</t>
        </is>
      </c>
      <c r="G611" s="41" t="inlineStr">
        <is>
          <t>0-0</t>
        </is>
      </c>
      <c r="H611" s="40" t="inlineStr">
        <is>
          <t>△</t>
        </is>
      </c>
      <c r="I611" s="62" t="n"/>
      <c r="L611" s="7" t="n"/>
    </row>
    <row r="612" customFormat="1" s="1">
      <c r="B612" s="46" t="n"/>
      <c r="C612" s="144" t="n"/>
      <c r="D612" s="140" t="n"/>
      <c r="E612" s="18" t="n"/>
      <c r="F612" s="55" t="inlineStr">
        <is>
          <t>六浦少年SC</t>
        </is>
      </c>
      <c r="G612" s="35" t="inlineStr">
        <is>
          <t>0-2</t>
        </is>
      </c>
      <c r="H612" s="34" t="inlineStr">
        <is>
          <t>×</t>
        </is>
      </c>
      <c r="I612" s="56" t="n"/>
      <c r="L612" s="7" t="n"/>
    </row>
    <row r="613" customFormat="1" s="1">
      <c r="B613" s="46" t="n"/>
      <c r="C613" s="144" t="n"/>
      <c r="D613" s="140" t="n"/>
      <c r="E613" s="18" t="n"/>
      <c r="F613" s="55" t="inlineStr">
        <is>
          <t>I.Oキッカーズ</t>
        </is>
      </c>
      <c r="G613" s="35" t="inlineStr">
        <is>
          <t>3-1</t>
        </is>
      </c>
      <c r="H613" s="34" t="inlineStr">
        <is>
          <t>○</t>
        </is>
      </c>
      <c r="I613" s="56" t="n"/>
      <c r="L613" s="7" t="n"/>
    </row>
    <row r="614" customFormat="1" s="1">
      <c r="B614" s="49" t="n"/>
      <c r="C614" s="146" t="n"/>
      <c r="D614" s="50" t="n"/>
      <c r="E614" s="19" t="n"/>
      <c r="F614" s="57" t="inlineStr">
        <is>
          <t>武山キッカーズJr.</t>
        </is>
      </c>
      <c r="G614" s="38" t="inlineStr">
        <is>
          <t>0-3</t>
        </is>
      </c>
      <c r="H614" s="37" t="inlineStr">
        <is>
          <t>×</t>
        </is>
      </c>
      <c r="I614" s="58" t="n"/>
      <c r="L614" s="7" t="n"/>
    </row>
    <row r="615" customFormat="1" s="1">
      <c r="B615" s="46" t="n">
        <v>43758</v>
      </c>
      <c r="C615" s="144">
        <f>B615</f>
        <v/>
      </c>
      <c r="D615" s="140" t="inlineStr">
        <is>
          <t>久里浜カップ</t>
        </is>
      </c>
      <c r="E615" s="18" t="inlineStr">
        <is>
          <t>横須賀市立久里浜小学校</t>
        </is>
      </c>
      <c r="F615" s="61" t="inlineStr">
        <is>
          <t>FCSS</t>
        </is>
      </c>
      <c r="G615" s="41" t="inlineStr">
        <is>
          <t>7-1</t>
        </is>
      </c>
      <c r="H615" s="40" t="inlineStr">
        <is>
          <t>○</t>
        </is>
      </c>
      <c r="I615" s="62" t="n"/>
      <c r="L615" s="7" t="n"/>
    </row>
    <row r="616" customFormat="1" s="1">
      <c r="B616" s="46" t="n"/>
      <c r="C616" s="144" t="n"/>
      <c r="D616" s="140" t="n"/>
      <c r="E616" s="18" t="n"/>
      <c r="F616" s="55" t="inlineStr">
        <is>
          <t>久里浜FC</t>
        </is>
      </c>
      <c r="G616" s="35" t="inlineStr">
        <is>
          <t>4-0</t>
        </is>
      </c>
      <c r="H616" s="34" t="inlineStr">
        <is>
          <t>○</t>
        </is>
      </c>
      <c r="I616" s="56" t="n"/>
      <c r="L616" s="7" t="n"/>
    </row>
    <row r="617" customFormat="1" s="1">
      <c r="B617" s="49" t="n"/>
      <c r="C617" s="146" t="n"/>
      <c r="D617" s="50" t="n"/>
      <c r="E617" s="19" t="n"/>
      <c r="F617" s="57" t="inlineStr">
        <is>
          <t>FC夏島</t>
        </is>
      </c>
      <c r="G617" s="38" t="inlineStr">
        <is>
          <t>0-3</t>
        </is>
      </c>
      <c r="H617" s="37" t="inlineStr">
        <is>
          <t>×</t>
        </is>
      </c>
      <c r="I617" s="58" t="n"/>
      <c r="L617" s="7" t="n"/>
    </row>
    <row r="618" customFormat="1" s="1">
      <c r="B618" s="46" t="n">
        <v>43743</v>
      </c>
      <c r="C618" s="144">
        <f>B618</f>
        <v/>
      </c>
      <c r="D618" s="140" t="inlineStr">
        <is>
          <t>三浦キッズU8サッカー大会</t>
        </is>
      </c>
      <c r="E618" s="18" t="inlineStr">
        <is>
          <t>三浦市潮風公園グランド</t>
        </is>
      </c>
      <c r="F618" s="61" t="inlineStr">
        <is>
          <t>大津FC</t>
        </is>
      </c>
      <c r="G618" s="41" t="inlineStr">
        <is>
          <t>2-1</t>
        </is>
      </c>
      <c r="H618" s="40" t="inlineStr">
        <is>
          <t>○</t>
        </is>
      </c>
      <c r="I618" s="62" t="n"/>
      <c r="L618" s="7" t="n"/>
    </row>
    <row r="619" customFormat="1" s="1">
      <c r="B619" s="46" t="n"/>
      <c r="C619" s="144" t="n"/>
      <c r="D619" s="140" t="n"/>
      <c r="E619" s="18" t="n"/>
      <c r="F619" s="55" t="inlineStr">
        <is>
          <t>大豆戸FC</t>
        </is>
      </c>
      <c r="G619" s="35" t="inlineStr">
        <is>
          <t>0-7</t>
        </is>
      </c>
      <c r="H619" s="34" t="inlineStr">
        <is>
          <t>×</t>
        </is>
      </c>
      <c r="I619" s="56" t="n"/>
      <c r="L619" s="7" t="n"/>
    </row>
    <row r="620" customFormat="1" s="1">
      <c r="B620" s="46" t="n"/>
      <c r="C620" s="144" t="n"/>
      <c r="D620" s="140" t="n"/>
      <c r="E620" s="18" t="n"/>
      <c r="F620" s="55" t="inlineStr">
        <is>
          <t>FC本郷</t>
        </is>
      </c>
      <c r="G620" s="35" t="inlineStr">
        <is>
          <t>0-1</t>
        </is>
      </c>
      <c r="H620" s="34" t="inlineStr">
        <is>
          <t>×</t>
        </is>
      </c>
      <c r="I620" s="56" t="n"/>
      <c r="L620" s="7" t="n"/>
    </row>
    <row r="621" customFormat="1" s="1">
      <c r="B621" s="49" t="n"/>
      <c r="C621" s="146" t="n"/>
      <c r="D621" s="50" t="n"/>
      <c r="E621" s="19" t="n"/>
      <c r="F621" s="57" t="inlineStr">
        <is>
          <t>葉山JGK</t>
        </is>
      </c>
      <c r="G621" s="38" t="inlineStr">
        <is>
          <t>0-7</t>
        </is>
      </c>
      <c r="H621" s="37" t="inlineStr">
        <is>
          <t>×</t>
        </is>
      </c>
      <c r="I621" s="58" t="n"/>
      <c r="L621" s="7" t="n"/>
    </row>
    <row r="622" customFormat="1" s="1">
      <c r="B622" s="46" t="n">
        <v>43730</v>
      </c>
      <c r="C622" s="144">
        <f>B622</f>
        <v/>
      </c>
      <c r="D622" s="140" t="inlineStr">
        <is>
          <t>低学年大会（夏）</t>
        </is>
      </c>
      <c r="E622" s="18" t="inlineStr">
        <is>
          <t>横須賀市立野比小学校</t>
        </is>
      </c>
      <c r="F622" s="61" t="inlineStr">
        <is>
          <t>大津シャーク</t>
        </is>
      </c>
      <c r="G622" s="41" t="inlineStr">
        <is>
          <t>2-1</t>
        </is>
      </c>
      <c r="H622" s="40" t="inlineStr">
        <is>
          <t>○</t>
        </is>
      </c>
      <c r="I622" s="62" t="inlineStr">
        <is>
          <t>西ブロック3位</t>
        </is>
      </c>
      <c r="L622" s="7" t="n"/>
    </row>
    <row r="623" customFormat="1" s="1">
      <c r="B623" s="49" t="n"/>
      <c r="C623" s="146" t="n"/>
      <c r="D623" s="50" t="n"/>
      <c r="E623" s="19" t="n"/>
      <c r="F623" s="57" t="inlineStr">
        <is>
          <t>横須賀シーガルズ B</t>
        </is>
      </c>
      <c r="G623" s="38" t="inlineStr">
        <is>
          <t>0-0</t>
        </is>
      </c>
      <c r="H623" s="37" t="inlineStr">
        <is>
          <t>△</t>
        </is>
      </c>
      <c r="I623" s="58" t="inlineStr">
        <is>
          <t>TRM</t>
        </is>
      </c>
      <c r="L623" s="7" t="n"/>
    </row>
    <row r="624" customFormat="1" s="1">
      <c r="B624" s="46" t="n">
        <v>43709</v>
      </c>
      <c r="C624" s="144">
        <f>B624</f>
        <v/>
      </c>
      <c r="D624" s="140" t="inlineStr">
        <is>
          <t>低学年大会（夏）</t>
        </is>
      </c>
      <c r="E624" s="18" t="inlineStr">
        <is>
          <t>横須賀市立鷹取小学校</t>
        </is>
      </c>
      <c r="F624" s="61" t="inlineStr">
        <is>
          <t>I.Oキッカーズ</t>
        </is>
      </c>
      <c r="G624" s="41" t="inlineStr">
        <is>
          <t>1-0</t>
        </is>
      </c>
      <c r="H624" s="40" t="inlineStr">
        <is>
          <t>○</t>
        </is>
      </c>
      <c r="I624" s="62" t="n"/>
      <c r="L624" s="7" t="n"/>
    </row>
    <row r="625" customFormat="1" s="1">
      <c r="B625" s="49" t="n"/>
      <c r="C625" s="146" t="n"/>
      <c r="D625" s="50" t="n"/>
      <c r="E625" s="19" t="n"/>
      <c r="F625" s="57" t="inlineStr">
        <is>
          <t>たかとりキッカーズ</t>
        </is>
      </c>
      <c r="G625" s="38" t="inlineStr">
        <is>
          <t>0-3</t>
        </is>
      </c>
      <c r="H625" s="37" t="inlineStr">
        <is>
          <t>×</t>
        </is>
      </c>
      <c r="I625" s="58" t="n"/>
      <c r="L625" s="7" t="n"/>
    </row>
    <row r="626" customFormat="1" s="1">
      <c r="B626" s="46" t="n">
        <v>43667</v>
      </c>
      <c r="C626" s="144">
        <f>B626</f>
        <v/>
      </c>
      <c r="D626" s="140" t="inlineStr">
        <is>
          <t>葉山JGK杯</t>
        </is>
      </c>
      <c r="E626" s="18" t="inlineStr">
        <is>
          <t>葉山町南郷上ノ山公園</t>
        </is>
      </c>
      <c r="F626" s="61" t="inlineStr">
        <is>
          <t>初声Jr.FC</t>
        </is>
      </c>
      <c r="G626" s="41" t="inlineStr">
        <is>
          <t>6-1</t>
        </is>
      </c>
      <c r="H626" s="40" t="inlineStr">
        <is>
          <t>○</t>
        </is>
      </c>
      <c r="I626" s="62" t="n"/>
      <c r="L626" s="7" t="n"/>
    </row>
    <row r="627" customFormat="1" s="1">
      <c r="B627" s="46" t="n"/>
      <c r="C627" s="144" t="n"/>
      <c r="D627" s="140" t="n"/>
      <c r="E627" s="18" t="n"/>
      <c r="F627" s="55" t="inlineStr">
        <is>
          <t>腰越FC</t>
        </is>
      </c>
      <c r="G627" s="35" t="inlineStr">
        <is>
          <t>2-0</t>
        </is>
      </c>
      <c r="H627" s="34" t="inlineStr">
        <is>
          <t>○</t>
        </is>
      </c>
      <c r="I627" s="56" t="n"/>
      <c r="L627" s="7" t="n"/>
    </row>
    <row r="628" customFormat="1" s="1">
      <c r="B628" s="46" t="n"/>
      <c r="C628" s="144" t="n"/>
      <c r="D628" s="140" t="n"/>
      <c r="E628" s="18" t="n"/>
      <c r="F628" s="55" t="inlineStr">
        <is>
          <t>葉山JGK</t>
        </is>
      </c>
      <c r="G628" s="35" t="inlineStr">
        <is>
          <t>1-2</t>
        </is>
      </c>
      <c r="H628" s="34" t="inlineStr">
        <is>
          <t>×</t>
        </is>
      </c>
      <c r="I628" s="56" t="n"/>
      <c r="L628" s="7" t="n"/>
    </row>
    <row r="629" customFormat="1" s="1">
      <c r="B629" s="49" t="n"/>
      <c r="C629" s="146" t="n"/>
      <c r="D629" s="50" t="n"/>
      <c r="E629" s="19" t="n"/>
      <c r="F629" s="57" t="inlineStr">
        <is>
          <t>武山キッカーズJr.</t>
        </is>
      </c>
      <c r="G629" s="38" t="inlineStr">
        <is>
          <t>0-3</t>
        </is>
      </c>
      <c r="H629" s="37" t="inlineStr">
        <is>
          <t>×</t>
        </is>
      </c>
      <c r="I629" s="58" t="n"/>
      <c r="L629" s="7" t="n"/>
    </row>
    <row r="630">
      <c r="B630" s="46" t="n">
        <v>43666</v>
      </c>
      <c r="C630" s="144">
        <f>B630</f>
        <v/>
      </c>
      <c r="D630" s="140" t="inlineStr">
        <is>
          <t>TRM</t>
        </is>
      </c>
      <c r="E630" s="18" t="inlineStr">
        <is>
          <t>藤沢市立本町小学校</t>
        </is>
      </c>
      <c r="F630" s="61" t="inlineStr">
        <is>
          <t>本町SC</t>
        </is>
      </c>
      <c r="G630" s="41" t="inlineStr">
        <is>
          <t>0-9</t>
        </is>
      </c>
      <c r="H630" s="40" t="inlineStr">
        <is>
          <t>×</t>
        </is>
      </c>
      <c r="I630" s="62" t="n"/>
    </row>
    <row r="631">
      <c r="B631" s="49" t="n"/>
      <c r="C631" s="146" t="n"/>
      <c r="D631" s="50" t="n"/>
      <c r="E631" s="19" t="n"/>
      <c r="F631" s="57" t="inlineStr">
        <is>
          <t>本町SC</t>
        </is>
      </c>
      <c r="G631" s="38" t="inlineStr">
        <is>
          <t>1-7</t>
        </is>
      </c>
      <c r="H631" s="37" t="inlineStr">
        <is>
          <t>×</t>
        </is>
      </c>
      <c r="I631" s="58" t="n"/>
    </row>
    <row r="632">
      <c r="B632" s="11" t="n">
        <v>43653</v>
      </c>
      <c r="C632" s="144">
        <f>B632</f>
        <v/>
      </c>
      <c r="D632" s="140" t="inlineStr">
        <is>
          <t>TRM：フットサル</t>
        </is>
      </c>
      <c r="E632" s="18" t="inlineStr">
        <is>
          <t>三浦市立岬陽小学校体育館</t>
        </is>
      </c>
      <c r="F632" s="61" t="inlineStr">
        <is>
          <t>岬陽SC</t>
        </is>
      </c>
      <c r="G632" s="41" t="inlineStr">
        <is>
          <t>4-2</t>
        </is>
      </c>
      <c r="H632" s="40" t="inlineStr">
        <is>
          <t>○</t>
        </is>
      </c>
      <c r="I632" s="62" t="n"/>
    </row>
    <row r="633" customFormat="1" s="141">
      <c r="B633" s="46" t="n"/>
      <c r="C633" s="144" t="n"/>
      <c r="D633" s="140" t="n"/>
      <c r="E633" s="18" t="n"/>
      <c r="F633" s="55" t="inlineStr">
        <is>
          <t>岬陽SC</t>
        </is>
      </c>
      <c r="G633" s="35" t="inlineStr">
        <is>
          <t>1-0</t>
        </is>
      </c>
      <c r="H633" s="34" t="inlineStr">
        <is>
          <t>○</t>
        </is>
      </c>
      <c r="I633" s="56" t="n"/>
      <c r="J633" s="140" t="n"/>
      <c r="K633" s="140" t="n"/>
      <c r="L633" s="7" t="n"/>
      <c r="M633" s="140" t="n"/>
      <c r="N633" s="140" t="n"/>
      <c r="O633" s="140" t="n"/>
    </row>
    <row r="634" customFormat="1" s="141">
      <c r="B634" s="46" t="n"/>
      <c r="C634" s="144" t="n"/>
      <c r="D634" s="140" t="n"/>
      <c r="E634" s="18" t="n"/>
      <c r="F634" s="55" t="inlineStr">
        <is>
          <t>岬陽SC</t>
        </is>
      </c>
      <c r="G634" s="35" t="inlineStr">
        <is>
          <t>3-0</t>
        </is>
      </c>
      <c r="H634" s="34" t="inlineStr">
        <is>
          <t>○</t>
        </is>
      </c>
      <c r="I634" s="56" t="n"/>
      <c r="J634" s="140" t="n"/>
      <c r="K634" s="140" t="n"/>
      <c r="L634" s="7" t="n"/>
      <c r="M634" s="140" t="n"/>
      <c r="N634" s="140" t="n"/>
      <c r="O634" s="140" t="n"/>
    </row>
    <row r="635" customFormat="1" s="141">
      <c r="B635" s="49" t="n"/>
      <c r="C635" s="146" t="n"/>
      <c r="D635" s="50" t="n"/>
      <c r="E635" s="19" t="n"/>
      <c r="F635" s="57" t="inlineStr">
        <is>
          <t>岬陽SC</t>
        </is>
      </c>
      <c r="G635" s="38" t="inlineStr">
        <is>
          <t>0-0</t>
        </is>
      </c>
      <c r="H635" s="37" t="inlineStr">
        <is>
          <t>△</t>
        </is>
      </c>
      <c r="I635" s="58" t="n"/>
      <c r="J635" s="140" t="n"/>
      <c r="K635" s="140" t="n"/>
      <c r="L635" s="7" t="n"/>
      <c r="M635" s="140" t="n"/>
      <c r="N635" s="140" t="n"/>
      <c r="O635" s="140" t="n"/>
    </row>
    <row r="636" customFormat="1" s="141">
      <c r="B636" s="46" t="n">
        <v>43618</v>
      </c>
      <c r="C636" s="144">
        <f>B636</f>
        <v/>
      </c>
      <c r="D636" s="140" t="inlineStr">
        <is>
          <t>TRM</t>
        </is>
      </c>
      <c r="E636" s="18" t="inlineStr">
        <is>
          <t>横須賀市立船越小学校</t>
        </is>
      </c>
      <c r="F636" s="61" t="inlineStr">
        <is>
          <t>船越FC</t>
        </is>
      </c>
      <c r="G636" s="41" t="inlineStr">
        <is>
          <t>3-1</t>
        </is>
      </c>
      <c r="H636" s="40" t="inlineStr">
        <is>
          <t>○</t>
        </is>
      </c>
      <c r="I636" s="62" t="n"/>
      <c r="J636" s="140" t="n"/>
      <c r="K636" s="140" t="n"/>
      <c r="L636" s="7" t="n"/>
      <c r="M636" s="140" t="n"/>
      <c r="N636" s="140" t="n"/>
      <c r="O636" s="140" t="n"/>
    </row>
    <row r="637" customFormat="1" s="141">
      <c r="B637" s="46" t="n"/>
      <c r="C637" s="144" t="n"/>
      <c r="D637" s="140" t="n"/>
      <c r="E637" s="18" t="n"/>
      <c r="F637" s="55" t="inlineStr">
        <is>
          <t>馬堀FCルンデ</t>
        </is>
      </c>
      <c r="G637" s="35" t="inlineStr">
        <is>
          <t>0-3</t>
        </is>
      </c>
      <c r="H637" s="34" t="inlineStr">
        <is>
          <t>×</t>
        </is>
      </c>
      <c r="I637" s="56" t="n"/>
      <c r="J637" s="140" t="n"/>
      <c r="K637" s="140" t="n"/>
      <c r="L637" s="7" t="n"/>
      <c r="M637" s="140" t="n"/>
      <c r="N637" s="140" t="n"/>
      <c r="O637" s="140" t="n"/>
    </row>
    <row r="638" customFormat="1" s="141">
      <c r="B638" s="46" t="n"/>
      <c r="C638" s="144" t="n"/>
      <c r="D638" s="140" t="n"/>
      <c r="E638" s="18" t="n"/>
      <c r="F638" s="55" t="inlineStr">
        <is>
          <t>船越FC</t>
        </is>
      </c>
      <c r="G638" s="35" t="inlineStr">
        <is>
          <t>4-2</t>
        </is>
      </c>
      <c r="H638" s="34" t="inlineStr">
        <is>
          <t>○</t>
        </is>
      </c>
      <c r="I638" s="56" t="n"/>
      <c r="J638" s="140" t="n"/>
      <c r="K638" s="140" t="n"/>
      <c r="L638" s="7" t="n"/>
      <c r="M638" s="140" t="n"/>
      <c r="N638" s="140" t="n"/>
      <c r="O638" s="140" t="n"/>
    </row>
    <row r="639" customFormat="1" s="141">
      <c r="B639" s="49" t="n"/>
      <c r="C639" s="146" t="n"/>
      <c r="D639" s="50" t="n"/>
      <c r="E639" s="19" t="n"/>
      <c r="F639" s="57" t="inlineStr">
        <is>
          <t>馬堀FCルンデ</t>
        </is>
      </c>
      <c r="G639" s="38" t="inlineStr">
        <is>
          <t>2-4</t>
        </is>
      </c>
      <c r="H639" s="37" t="inlineStr">
        <is>
          <t>×</t>
        </is>
      </c>
      <c r="I639" s="58" t="n"/>
      <c r="J639" s="140" t="n"/>
      <c r="K639" s="140" t="n"/>
      <c r="L639" s="7" t="n"/>
      <c r="M639" s="140" t="n"/>
      <c r="N639" s="140" t="n"/>
      <c r="O639" s="140" t="n"/>
    </row>
    <row r="640" customFormat="1" s="141">
      <c r="B640" s="46" t="n">
        <v>43610</v>
      </c>
      <c r="C640" s="144">
        <f>B640</f>
        <v/>
      </c>
      <c r="D640" s="140" t="inlineStr">
        <is>
          <t>AIVANCE CUP</t>
        </is>
      </c>
      <c r="E640" s="18" t="inlineStr">
        <is>
          <t>横須賀フットサルクラブ</t>
        </is>
      </c>
      <c r="F640" s="61" t="inlineStr">
        <is>
          <t>城北ファイターズ</t>
        </is>
      </c>
      <c r="G640" s="41" t="inlineStr">
        <is>
          <t>1-3</t>
        </is>
      </c>
      <c r="H640" s="40" t="inlineStr">
        <is>
          <t>×</t>
        </is>
      </c>
      <c r="I640" s="62" t="n"/>
      <c r="J640" s="140" t="n"/>
      <c r="K640" s="140" t="n"/>
      <c r="L640" s="7" t="n"/>
      <c r="M640" s="140" t="n"/>
      <c r="N640" s="140" t="n"/>
      <c r="O640" s="140" t="n"/>
    </row>
    <row r="641" customFormat="1" s="141">
      <c r="B641" s="46" t="n"/>
      <c r="C641" s="144" t="n"/>
      <c r="D641" s="140" t="n"/>
      <c r="E641" s="18" t="n"/>
      <c r="F641" s="55" t="inlineStr">
        <is>
          <t>大津FC①</t>
        </is>
      </c>
      <c r="G641" s="35" t="inlineStr">
        <is>
          <t>0-2</t>
        </is>
      </c>
      <c r="H641" s="34" t="inlineStr">
        <is>
          <t>×</t>
        </is>
      </c>
      <c r="I641" s="56" t="n"/>
      <c r="J641" s="140" t="n"/>
      <c r="K641" s="140" t="n"/>
      <c r="L641" s="7" t="n"/>
      <c r="M641" s="140" t="n"/>
      <c r="N641" s="140" t="n"/>
      <c r="O641" s="140" t="n"/>
    </row>
    <row r="642" customFormat="1" s="141">
      <c r="B642" s="46" t="n"/>
      <c r="C642" s="144" t="n"/>
      <c r="D642" s="140" t="n"/>
      <c r="E642" s="18" t="n"/>
      <c r="F642" s="55" t="inlineStr">
        <is>
          <t>大津FC①</t>
        </is>
      </c>
      <c r="G642" s="35" t="inlineStr">
        <is>
          <t>3-0</t>
        </is>
      </c>
      <c r="H642" s="34" t="inlineStr">
        <is>
          <t>○</t>
        </is>
      </c>
      <c r="I642" s="56" t="n"/>
      <c r="J642" s="140" t="n"/>
      <c r="K642" s="140" t="n"/>
      <c r="L642" s="7" t="n"/>
      <c r="M642" s="140" t="n"/>
      <c r="N642" s="140" t="n"/>
      <c r="O642" s="140" t="n"/>
    </row>
    <row r="643" customFormat="1" s="141">
      <c r="B643" s="49" t="n"/>
      <c r="C643" s="146" t="n"/>
      <c r="D643" s="50" t="n"/>
      <c r="E643" s="19" t="n"/>
      <c r="F643" s="57" t="inlineStr">
        <is>
          <t>大津FC②</t>
        </is>
      </c>
      <c r="G643" s="38" t="inlineStr">
        <is>
          <t>0-4</t>
        </is>
      </c>
      <c r="H643" s="37" t="inlineStr">
        <is>
          <t>×</t>
        </is>
      </c>
      <c r="I643" s="58" t="n"/>
      <c r="J643" s="140" t="n"/>
      <c r="K643" s="140" t="n"/>
      <c r="L643" s="7" t="n"/>
      <c r="M643" s="140" t="n"/>
      <c r="N643" s="140" t="n"/>
      <c r="O643" s="140" t="n"/>
    </row>
    <row r="644" customFormat="1" s="141">
      <c r="B644" s="46" t="n">
        <v>43583</v>
      </c>
      <c r="C644" s="144">
        <f>B644</f>
        <v/>
      </c>
      <c r="D644" s="140" t="inlineStr">
        <is>
          <t>ライオンズカップ</t>
        </is>
      </c>
      <c r="E644" s="18" t="inlineStr">
        <is>
          <t>横須賀市立大楠中学校</t>
        </is>
      </c>
      <c r="F644" s="61" t="inlineStr">
        <is>
          <t>大津FC</t>
        </is>
      </c>
      <c r="G644" s="41" t="inlineStr">
        <is>
          <t>0-1</t>
        </is>
      </c>
      <c r="H644" s="40" t="inlineStr">
        <is>
          <t>×</t>
        </is>
      </c>
      <c r="I644" s="62" t="n"/>
      <c r="J644" s="140" t="n"/>
      <c r="K644" s="140" t="n"/>
      <c r="L644" s="7" t="n"/>
      <c r="M644" s="140" t="n"/>
      <c r="N644" s="140" t="n"/>
      <c r="O644" s="140" t="n"/>
    </row>
    <row r="645" customFormat="1" s="141">
      <c r="B645" s="49" t="n"/>
      <c r="C645" s="146" t="n"/>
      <c r="D645" s="50" t="n"/>
      <c r="E645" s="19" t="n"/>
      <c r="F645" s="57" t="inlineStr">
        <is>
          <t>大楠少年サッカー友の会</t>
        </is>
      </c>
      <c r="G645" s="38" t="inlineStr">
        <is>
          <t>1-1</t>
        </is>
      </c>
      <c r="H645" s="37" t="inlineStr">
        <is>
          <t>△</t>
        </is>
      </c>
      <c r="I645" s="58" t="n"/>
      <c r="J645" s="140" t="n"/>
      <c r="K645" s="140" t="n"/>
      <c r="L645" s="7" t="n"/>
      <c r="M645" s="140" t="n"/>
      <c r="N645" s="140" t="n"/>
      <c r="O645" s="140" t="n"/>
    </row>
    <row r="646" customFormat="1" s="141">
      <c r="B646" s="49" t="n">
        <v>43576</v>
      </c>
      <c r="C646" s="146">
        <f>B646</f>
        <v/>
      </c>
      <c r="D646" s="50" t="inlineStr">
        <is>
          <t>ライオンズカップ</t>
        </is>
      </c>
      <c r="E646" s="19" t="inlineStr">
        <is>
          <t>横須賀市はまゆうグランド</t>
        </is>
      </c>
      <c r="F646" s="74" t="inlineStr">
        <is>
          <t>I.Oキッカーズ</t>
        </is>
      </c>
      <c r="G646" s="76" t="inlineStr">
        <is>
          <t>3-1</t>
        </is>
      </c>
      <c r="H646" s="75" t="inlineStr">
        <is>
          <t>○</t>
        </is>
      </c>
      <c r="I646" s="77" t="n"/>
      <c r="J646" s="140" t="n"/>
      <c r="K646" s="140" t="n"/>
      <c r="L646" s="7" t="n"/>
      <c r="M646" s="140" t="n"/>
      <c r="N646" s="140" t="n"/>
      <c r="O646" s="140" t="n"/>
    </row>
    <row r="647" customFormat="1" s="141">
      <c r="B647" s="46" t="n">
        <v>43569</v>
      </c>
      <c r="C647" s="144">
        <f>B647</f>
        <v/>
      </c>
      <c r="D647" s="47" t="inlineStr">
        <is>
          <t>野庭キッカーズ杯</t>
        </is>
      </c>
      <c r="E647" s="18" t="inlineStr">
        <is>
          <t>横浜市港南区さえずりの丘公園</t>
        </is>
      </c>
      <c r="F647" s="61" t="inlineStr">
        <is>
          <t>湘南ルベントSC</t>
        </is>
      </c>
      <c r="G647" s="41" t="inlineStr">
        <is>
          <t>0-3</t>
        </is>
      </c>
      <c r="H647" s="40" t="inlineStr">
        <is>
          <t>×</t>
        </is>
      </c>
      <c r="I647" s="62" t="n"/>
      <c r="J647" s="140" t="n"/>
      <c r="K647" s="140" t="n"/>
      <c r="L647" s="7" t="n"/>
      <c r="M647" s="140" t="n"/>
      <c r="N647" s="140" t="n"/>
      <c r="O647" s="140" t="n"/>
    </row>
    <row r="648" customFormat="1" s="141">
      <c r="B648" s="46" t="n"/>
      <c r="C648" s="144" t="n"/>
      <c r="D648" s="140" t="n"/>
      <c r="E648" s="18" t="n"/>
      <c r="F648" s="55" t="inlineStr">
        <is>
          <t>足柄FC</t>
        </is>
      </c>
      <c r="G648" s="35" t="inlineStr">
        <is>
          <t>0-10</t>
        </is>
      </c>
      <c r="H648" s="34" t="inlineStr">
        <is>
          <t>×</t>
        </is>
      </c>
      <c r="I648" s="56" t="n"/>
      <c r="J648" s="140" t="n"/>
      <c r="K648" s="140" t="n"/>
      <c r="L648" s="7" t="n"/>
      <c r="M648" s="140" t="n"/>
      <c r="N648" s="140" t="n"/>
      <c r="O648" s="140" t="n"/>
    </row>
    <row r="649" customFormat="1" s="141">
      <c r="B649" s="46" t="n"/>
      <c r="C649" s="144" t="n"/>
      <c r="D649" s="140" t="n"/>
      <c r="E649" s="18" t="n"/>
      <c r="F649" s="55" t="inlineStr">
        <is>
          <t>野庭キッカーズW</t>
        </is>
      </c>
      <c r="G649" s="35" t="inlineStr">
        <is>
          <t>2-2(PK:2-3)</t>
        </is>
      </c>
      <c r="H649" s="34" t="inlineStr">
        <is>
          <t>×</t>
        </is>
      </c>
      <c r="I649" s="56" t="n"/>
      <c r="J649" s="140" t="n"/>
      <c r="K649" s="140" t="n"/>
      <c r="L649" s="7" t="n"/>
      <c r="M649" s="140" t="n"/>
      <c r="N649" s="140" t="n"/>
      <c r="O649" s="140" t="n"/>
    </row>
    <row r="650" customFormat="1" s="141">
      <c r="B650" s="49" t="n"/>
      <c r="C650" s="146" t="n"/>
      <c r="D650" s="50" t="n"/>
      <c r="E650" s="19" t="n"/>
      <c r="F650" s="57" t="inlineStr">
        <is>
          <t>岬陽SC</t>
        </is>
      </c>
      <c r="G650" s="38" t="inlineStr">
        <is>
          <t>4-0</t>
        </is>
      </c>
      <c r="H650" s="37" t="inlineStr">
        <is>
          <t>○</t>
        </is>
      </c>
      <c r="I650" s="58" t="n"/>
      <c r="J650" s="140" t="n"/>
      <c r="K650" s="140" t="n"/>
      <c r="L650" s="7" t="n"/>
      <c r="M650" s="140" t="n"/>
      <c r="N650" s="140" t="n"/>
      <c r="O650" s="140" t="n"/>
    </row>
    <row r="651" customFormat="1" s="141">
      <c r="B651" s="46" t="n">
        <v>43520</v>
      </c>
      <c r="C651" s="144">
        <f>B651</f>
        <v/>
      </c>
      <c r="D651" s="47" t="inlineStr">
        <is>
          <t>低学年大会（冬）</t>
        </is>
      </c>
      <c r="E651" s="18" t="inlineStr">
        <is>
          <t>横須賀市立城北小学校</t>
        </is>
      </c>
      <c r="F651" s="61" t="inlineStr">
        <is>
          <t>長井ウィングス</t>
        </is>
      </c>
      <c r="G651" s="41" t="inlineStr">
        <is>
          <t>0-1</t>
        </is>
      </c>
      <c r="H651" s="40" t="inlineStr">
        <is>
          <t>×</t>
        </is>
      </c>
      <c r="I651" s="62" t="n"/>
      <c r="J651" s="140" t="n"/>
      <c r="K651" s="140" t="n"/>
      <c r="L651" s="7" t="n"/>
      <c r="M651" s="140" t="n"/>
      <c r="N651" s="140" t="n"/>
      <c r="O651" s="140" t="n"/>
    </row>
    <row r="652" customFormat="1" s="141">
      <c r="B652" s="49" t="n"/>
      <c r="C652" s="146" t="n"/>
      <c r="D652" s="50" t="n"/>
      <c r="E652" s="19" t="n"/>
      <c r="F652" s="57" t="inlineStr">
        <is>
          <t>大津FC</t>
        </is>
      </c>
      <c r="G652" s="38" t="inlineStr">
        <is>
          <t>0-3</t>
        </is>
      </c>
      <c r="H652" s="37" t="inlineStr">
        <is>
          <t>×</t>
        </is>
      </c>
      <c r="I652" s="58" t="n"/>
      <c r="J652" s="140" t="n"/>
      <c r="K652" s="140" t="n"/>
      <c r="L652" s="7" t="n"/>
      <c r="M652" s="140" t="n"/>
      <c r="N652" s="140" t="n"/>
      <c r="O652" s="140" t="n"/>
    </row>
    <row r="653" customFormat="1" s="141">
      <c r="B653" s="46" t="n">
        <v>43507</v>
      </c>
      <c r="C653" s="144">
        <f>B653</f>
        <v/>
      </c>
      <c r="D653" s="47" t="inlineStr">
        <is>
          <t>低学年大会（冬）</t>
        </is>
      </c>
      <c r="E653" s="18" t="inlineStr">
        <is>
          <t>横須賀市はまゆうグランド</t>
        </is>
      </c>
      <c r="F653" s="61" t="inlineStr">
        <is>
          <t>城北ファイターズ</t>
        </is>
      </c>
      <c r="G653" s="41" t="inlineStr">
        <is>
          <t>2-3</t>
        </is>
      </c>
      <c r="H653" s="40" t="inlineStr">
        <is>
          <t>×</t>
        </is>
      </c>
      <c r="I653" s="62" t="n"/>
      <c r="J653" s="140" t="n"/>
      <c r="K653" s="140" t="n"/>
      <c r="L653" s="7" t="n"/>
      <c r="M653" s="140" t="n"/>
      <c r="N653" s="140" t="n"/>
      <c r="O653" s="140" t="n"/>
    </row>
    <row r="654" customFormat="1" s="141">
      <c r="B654" s="72" t="n"/>
      <c r="C654" s="144" t="n"/>
      <c r="D654" s="140" t="n"/>
      <c r="E654" s="18" t="n"/>
      <c r="F654" s="57" t="inlineStr">
        <is>
          <t>たかとりキッカーズ</t>
        </is>
      </c>
      <c r="G654" s="38" t="inlineStr">
        <is>
          <t>2-5</t>
        </is>
      </c>
      <c r="H654" s="37" t="inlineStr">
        <is>
          <t>×</t>
        </is>
      </c>
      <c r="I654" s="58" t="n"/>
      <c r="J654" s="140" t="n"/>
      <c r="K654" s="140" t="n"/>
      <c r="L654" s="7" t="n"/>
      <c r="M654" s="140" t="n"/>
      <c r="N654" s="140" t="n"/>
      <c r="O654" s="140" t="n"/>
    </row>
    <row r="655" customFormat="1" s="141">
      <c r="B655" s="72" t="n">
        <v>43478</v>
      </c>
      <c r="C655" s="147">
        <f>B655</f>
        <v/>
      </c>
      <c r="D655" s="27" t="inlineStr">
        <is>
          <t>三浦半島少年サッカー選手権大会</t>
        </is>
      </c>
      <c r="E655" s="27" t="inlineStr">
        <is>
          <t>横須賀市立城北小学校</t>
        </is>
      </c>
      <c r="F655" s="74" t="inlineStr">
        <is>
          <t>横須賀シーガルズ グリーン</t>
        </is>
      </c>
      <c r="G655" s="76" t="inlineStr">
        <is>
          <t>0-5</t>
        </is>
      </c>
      <c r="H655" s="75" t="inlineStr">
        <is>
          <t>×</t>
        </is>
      </c>
      <c r="I655" s="77" t="n"/>
      <c r="J655" s="140" t="n"/>
      <c r="K655" s="140" t="n"/>
      <c r="L655" s="7" t="n"/>
      <c r="M655" s="140" t="n"/>
      <c r="N655" s="140" t="n"/>
      <c r="O655" s="140" t="n"/>
    </row>
    <row r="656" customFormat="1" s="141">
      <c r="B656" s="46" t="n">
        <v>43393</v>
      </c>
      <c r="C656" s="144">
        <f>B656</f>
        <v/>
      </c>
      <c r="D656" s="140" t="inlineStr">
        <is>
          <t>TRM</t>
        </is>
      </c>
      <c r="E656" s="18" t="inlineStr">
        <is>
          <t>横須賀市立明浜小学校</t>
        </is>
      </c>
      <c r="F656" s="61" t="inlineStr">
        <is>
          <t>鴨居SC</t>
        </is>
      </c>
      <c r="G656" s="41" t="inlineStr">
        <is>
          <t>0-4</t>
        </is>
      </c>
      <c r="H656" s="40" t="inlineStr">
        <is>
          <t>×</t>
        </is>
      </c>
      <c r="I656" s="62" t="n"/>
      <c r="J656" s="140" t="n"/>
      <c r="K656" s="140" t="n"/>
      <c r="L656" s="7" t="n"/>
      <c r="M656" s="140" t="n"/>
      <c r="N656" s="140" t="n"/>
      <c r="O656" s="140" t="n"/>
    </row>
    <row r="657" customFormat="1" s="141">
      <c r="B657" s="46" t="n"/>
      <c r="C657" s="144" t="n"/>
      <c r="D657" s="140" t="n"/>
      <c r="E657" s="18" t="n"/>
      <c r="F657" s="55" t="inlineStr">
        <is>
          <t>鴨居SC</t>
        </is>
      </c>
      <c r="G657" s="35" t="inlineStr">
        <is>
          <t>1-5</t>
        </is>
      </c>
      <c r="H657" s="34" t="inlineStr">
        <is>
          <t>×</t>
        </is>
      </c>
      <c r="I657" s="56" t="n"/>
      <c r="J657" s="140" t="n"/>
      <c r="K657" s="140" t="n"/>
      <c r="L657" s="7" t="n"/>
      <c r="M657" s="140" t="n"/>
      <c r="N657" s="140" t="n"/>
      <c r="O657" s="140" t="n"/>
    </row>
    <row r="658" customFormat="1" s="141">
      <c r="B658" s="46" t="n"/>
      <c r="C658" s="144" t="n"/>
      <c r="D658" s="140" t="n"/>
      <c r="E658" s="18" t="n"/>
      <c r="F658" s="55" t="inlineStr">
        <is>
          <t>鴨居SC</t>
        </is>
      </c>
      <c r="G658" s="35" t="inlineStr">
        <is>
          <t>1-2</t>
        </is>
      </c>
      <c r="H658" s="34" t="inlineStr">
        <is>
          <t>×</t>
        </is>
      </c>
      <c r="I658" s="56" t="n"/>
      <c r="J658" s="140" t="n"/>
      <c r="K658" s="140" t="n"/>
      <c r="L658" s="7" t="n"/>
      <c r="M658" s="140" t="n"/>
      <c r="N658" s="140" t="n"/>
      <c r="O658" s="140" t="n"/>
    </row>
    <row r="659" customFormat="1" s="141">
      <c r="B659" s="49" t="n"/>
      <c r="C659" s="146" t="n"/>
      <c r="D659" s="50" t="n"/>
      <c r="E659" s="19" t="n"/>
      <c r="F659" s="57" t="inlineStr">
        <is>
          <t>鴨居SC</t>
        </is>
      </c>
      <c r="G659" s="38" t="inlineStr">
        <is>
          <t>1-4</t>
        </is>
      </c>
      <c r="H659" s="37" t="inlineStr">
        <is>
          <t>×</t>
        </is>
      </c>
      <c r="I659" s="58" t="n"/>
      <c r="J659" s="140" t="n"/>
      <c r="K659" s="140" t="n"/>
      <c r="L659" s="7" t="n"/>
      <c r="M659" s="140" t="n"/>
      <c r="N659" s="140" t="n"/>
      <c r="O659" s="140" t="n"/>
    </row>
    <row r="660" customFormat="1" s="141">
      <c r="B660" s="46" t="n">
        <v>43352</v>
      </c>
      <c r="C660" s="144">
        <f>B660</f>
        <v/>
      </c>
      <c r="D660" s="47" t="inlineStr">
        <is>
          <t>低学年大会（夏）</t>
        </is>
      </c>
      <c r="E660" s="18" t="inlineStr">
        <is>
          <t>横須賀市立田戸小学校</t>
        </is>
      </c>
      <c r="F660" s="61" t="inlineStr">
        <is>
          <t>大津FC</t>
        </is>
      </c>
      <c r="G660" s="41" t="inlineStr">
        <is>
          <t>3-3(PK:1-2)</t>
        </is>
      </c>
      <c r="H660" s="40" t="inlineStr">
        <is>
          <t>×</t>
        </is>
      </c>
      <c r="I660" s="62" t="n"/>
      <c r="J660" s="140" t="n"/>
      <c r="K660" s="140" t="n"/>
      <c r="L660" s="7" t="n"/>
      <c r="M660" s="140" t="n"/>
      <c r="N660" s="140" t="n"/>
      <c r="O660" s="140" t="n"/>
    </row>
    <row r="661" customFormat="1" s="141">
      <c r="B661" s="49" t="n"/>
      <c r="C661" s="146" t="n"/>
      <c r="D661" s="77" t="n"/>
      <c r="E661" s="19" t="n"/>
      <c r="F661" s="57" t="inlineStr">
        <is>
          <t>TADOなかよしSC</t>
        </is>
      </c>
      <c r="G661" s="38" t="inlineStr">
        <is>
          <t>2-8</t>
        </is>
      </c>
      <c r="H661" s="37" t="inlineStr">
        <is>
          <t>×</t>
        </is>
      </c>
      <c r="I661" s="58" t="n"/>
      <c r="J661" s="140" t="n"/>
      <c r="K661" s="140" t="n"/>
      <c r="L661" s="7" t="n"/>
      <c r="M661" s="140" t="n"/>
      <c r="N661" s="140" t="n"/>
      <c r="O661" s="140" t="n"/>
    </row>
    <row r="662" customFormat="1" s="141">
      <c r="B662" s="46" t="n">
        <v>43233</v>
      </c>
      <c r="C662" s="144">
        <f>B662</f>
        <v/>
      </c>
      <c r="D662" s="140" t="inlineStr">
        <is>
          <t>TRM</t>
        </is>
      </c>
      <c r="E662" s="18" t="inlineStr">
        <is>
          <t>横須賀フットサルクラブ</t>
        </is>
      </c>
      <c r="F662" s="61" t="inlineStr">
        <is>
          <t>大津FC</t>
        </is>
      </c>
      <c r="G662" s="41" t="inlineStr">
        <is>
          <t>0-1</t>
        </is>
      </c>
      <c r="H662" s="40" t="inlineStr">
        <is>
          <t>×</t>
        </is>
      </c>
      <c r="I662" s="62" t="n"/>
      <c r="J662" s="140" t="n"/>
      <c r="K662" s="140" t="n"/>
      <c r="L662" s="7" t="n"/>
      <c r="M662" s="140" t="n"/>
      <c r="N662" s="140" t="n"/>
      <c r="O662" s="140" t="n"/>
    </row>
    <row r="663" customFormat="1" s="141">
      <c r="B663" s="46" t="n"/>
      <c r="C663" s="144" t="n"/>
      <c r="D663" s="140" t="n"/>
      <c r="E663" s="18" t="n"/>
      <c r="F663" s="55" t="inlineStr">
        <is>
          <t>長浦少年サッカー友の会</t>
        </is>
      </c>
      <c r="G663" s="35" t="inlineStr">
        <is>
          <t>1-1</t>
        </is>
      </c>
      <c r="H663" s="34" t="inlineStr">
        <is>
          <t>△</t>
        </is>
      </c>
      <c r="I663" s="56" t="n"/>
      <c r="J663" s="140" t="n"/>
      <c r="K663" s="140" t="n"/>
      <c r="L663" s="7" t="n"/>
      <c r="M663" s="140" t="n"/>
      <c r="N663" s="140" t="n"/>
      <c r="O663" s="140" t="n"/>
    </row>
    <row r="664" customFormat="1" s="141">
      <c r="B664" s="46" t="n"/>
      <c r="C664" s="144" t="n"/>
      <c r="D664" s="140" t="n"/>
      <c r="E664" s="18" t="n"/>
      <c r="F664" s="55" t="inlineStr">
        <is>
          <t>大津FC</t>
        </is>
      </c>
      <c r="G664" s="35" t="inlineStr">
        <is>
          <t>0-0</t>
        </is>
      </c>
      <c r="H664" s="34" t="inlineStr">
        <is>
          <t>△</t>
        </is>
      </c>
      <c r="I664" s="56" t="n"/>
      <c r="J664" s="140" t="n"/>
      <c r="K664" s="140" t="n"/>
      <c r="L664" s="7" t="n"/>
      <c r="M664" s="140" t="n"/>
      <c r="N664" s="140" t="n"/>
      <c r="O664" s="140" t="n"/>
    </row>
    <row r="665">
      <c r="B665" s="49" t="n"/>
      <c r="C665" s="146" t="n"/>
      <c r="D665" s="50" t="n"/>
      <c r="E665" s="19" t="n"/>
      <c r="F665" s="57" t="inlineStr">
        <is>
          <t>長浦少年サッカー友の会</t>
        </is>
      </c>
      <c r="G665" s="38" t="inlineStr">
        <is>
          <t>0-0</t>
        </is>
      </c>
      <c r="H665" s="37" t="inlineStr">
        <is>
          <t>△</t>
        </is>
      </c>
      <c r="I665" s="58" t="n"/>
    </row>
    <row r="666">
      <c r="B666" s="8" t="n"/>
    </row>
    <row r="667">
      <c r="B667" s="8" t="n"/>
    </row>
    <row r="668">
      <c r="B668" s="8" t="n"/>
    </row>
    <row r="669">
      <c r="B669" s="8" t="n"/>
    </row>
    <row r="670">
      <c r="B670" s="8" t="n"/>
    </row>
    <row r="671">
      <c r="B671" s="8" t="n"/>
    </row>
    <row r="672">
      <c r="B672" s="8" t="n"/>
    </row>
    <row r="673">
      <c r="B673" s="8" t="n"/>
    </row>
    <row r="674">
      <c r="B674" s="8" t="n"/>
    </row>
    <row r="675">
      <c r="B675" s="8" t="n"/>
    </row>
    <row r="676">
      <c r="B676" s="8" t="n"/>
    </row>
    <row r="677">
      <c r="B677" s="8" t="n"/>
    </row>
    <row r="678">
      <c r="B678" s="8" t="n"/>
    </row>
    <row r="679">
      <c r="B679" s="8" t="n"/>
    </row>
    <row r="680" customFormat="1" s="141">
      <c r="B680" s="8" t="n"/>
      <c r="D680" s="140" t="n"/>
      <c r="E680" s="140" t="n"/>
      <c r="F680" s="140" t="n"/>
      <c r="G680" s="5" t="n"/>
      <c r="H680" s="4" t="n"/>
      <c r="I680" s="140" t="n"/>
      <c r="J680" s="140" t="n"/>
      <c r="K680" s="140" t="n"/>
      <c r="L680" s="7" t="n"/>
      <c r="M680" s="140" t="n"/>
      <c r="N680" s="140" t="n"/>
      <c r="O680" s="140" t="n"/>
    </row>
    <row r="681">
      <c r="B681" s="8" t="n"/>
    </row>
    <row r="682" customFormat="1" s="141">
      <c r="B682" s="8" t="n"/>
      <c r="D682" s="140" t="n"/>
      <c r="E682" s="140" t="n"/>
      <c r="F682" s="140" t="n"/>
      <c r="G682" s="5" t="n"/>
      <c r="H682" s="4" t="n"/>
      <c r="I682" s="140" t="n"/>
      <c r="J682" s="140" t="n"/>
      <c r="K682" s="140" t="n"/>
      <c r="L682" s="7" t="n"/>
      <c r="M682" s="140" t="n"/>
      <c r="N682" s="140" t="n"/>
      <c r="O682" s="140" t="n"/>
    </row>
    <row r="683">
      <c r="B683" s="8" t="n"/>
    </row>
    <row r="684">
      <c r="B684" s="8" t="n"/>
    </row>
    <row r="685">
      <c r="B685" s="8" t="n"/>
    </row>
    <row r="686">
      <c r="B686" s="8" t="n"/>
    </row>
    <row r="687">
      <c r="B687" s="8" t="n"/>
    </row>
    <row r="688">
      <c r="B688" s="8" t="n"/>
    </row>
    <row r="689">
      <c r="B689" s="8" t="n"/>
    </row>
    <row r="690" customFormat="1" s="141">
      <c r="B690" s="8" t="n"/>
      <c r="D690" s="140" t="n"/>
      <c r="E690" s="140" t="n"/>
      <c r="F690" s="140" t="n"/>
      <c r="G690" s="5" t="n"/>
      <c r="H690" s="4" t="n"/>
      <c r="I690" s="140" t="n"/>
      <c r="J690" s="140" t="n"/>
      <c r="K690" s="140" t="n"/>
      <c r="L690" s="7" t="n"/>
      <c r="M690" s="140" t="n"/>
      <c r="N690" s="140" t="n"/>
      <c r="O690" s="140" t="n"/>
    </row>
    <row r="691" customFormat="1" s="141">
      <c r="B691" s="8" t="n"/>
      <c r="D691" s="140" t="n"/>
      <c r="E691" s="140" t="n"/>
      <c r="F691" s="140" t="n"/>
      <c r="G691" s="5" t="n"/>
      <c r="H691" s="4" t="n"/>
      <c r="I691" s="140" t="n"/>
      <c r="J691" s="140" t="n"/>
      <c r="K691" s="140" t="n"/>
      <c r="L691" s="7" t="n"/>
      <c r="M691" s="140" t="n"/>
      <c r="N691" s="140" t="n"/>
      <c r="O691" s="140" t="n"/>
    </row>
    <row r="692">
      <c r="B692" s="8" t="n"/>
    </row>
    <row r="693">
      <c r="B693" s="8" t="n"/>
    </row>
    <row r="694" customFormat="1" s="141">
      <c r="B694" s="8" t="n"/>
      <c r="D694" s="140" t="n"/>
      <c r="E694" s="140" t="n"/>
      <c r="F694" s="140" t="n"/>
      <c r="G694" s="5" t="n"/>
      <c r="H694" s="4" t="n"/>
      <c r="I694" s="140" t="n"/>
      <c r="J694" s="140" t="n"/>
      <c r="K694" s="140" t="n"/>
      <c r="L694" s="7" t="n"/>
      <c r="M694" s="140" t="n"/>
      <c r="N694" s="140" t="n"/>
      <c r="O694" s="140" t="n"/>
    </row>
    <row r="695">
      <c r="B695" s="8" t="n"/>
    </row>
    <row r="696">
      <c r="B696" s="8" t="n"/>
    </row>
    <row r="697" customFormat="1" s="141">
      <c r="B697" s="8" t="n"/>
      <c r="D697" s="140" t="n"/>
      <c r="E697" s="140" t="n"/>
      <c r="F697" s="140" t="n"/>
      <c r="G697" s="5" t="n"/>
      <c r="H697" s="4" t="n"/>
      <c r="I697" s="140" t="n"/>
      <c r="J697" s="140" t="n"/>
      <c r="K697" s="140" t="n"/>
      <c r="L697" s="7" t="n"/>
      <c r="M697" s="140" t="n"/>
      <c r="N697" s="140" t="n"/>
      <c r="O697" s="140" t="n"/>
    </row>
    <row r="698">
      <c r="B698" s="8" t="n"/>
    </row>
    <row r="699">
      <c r="B699" s="8" t="n"/>
    </row>
    <row r="700" customFormat="1" s="141">
      <c r="B700" s="8" t="n"/>
      <c r="D700" s="140" t="n"/>
      <c r="E700" s="140" t="n"/>
      <c r="F700" s="140" t="n"/>
      <c r="G700" s="5" t="n"/>
      <c r="H700" s="4" t="n"/>
      <c r="I700" s="140" t="n"/>
      <c r="J700" s="140" t="n"/>
      <c r="K700" s="140" t="n"/>
      <c r="L700" s="7" t="n"/>
      <c r="M700" s="140" t="n"/>
      <c r="N700" s="140" t="n"/>
      <c r="O700" s="140" t="n"/>
    </row>
    <row r="701">
      <c r="B701" s="8" t="n"/>
    </row>
    <row r="702">
      <c r="B702" s="8" t="n"/>
    </row>
    <row r="703" customFormat="1" s="141">
      <c r="B703" s="8" t="n"/>
      <c r="D703" s="140" t="n"/>
      <c r="E703" s="140" t="n"/>
      <c r="F703" s="140" t="n"/>
      <c r="G703" s="5" t="n"/>
      <c r="H703" s="4" t="n"/>
      <c r="I703" s="140" t="n"/>
      <c r="J703" s="140" t="n"/>
      <c r="K703" s="140" t="n"/>
      <c r="L703" s="7" t="n"/>
      <c r="M703" s="140" t="n"/>
      <c r="N703" s="140" t="n"/>
      <c r="O703" s="140" t="n"/>
    </row>
    <row r="704" customFormat="1" s="141">
      <c r="B704" s="8" t="n"/>
      <c r="D704" s="140" t="n"/>
      <c r="E704" s="140" t="n"/>
      <c r="F704" s="140" t="n"/>
      <c r="G704" s="5" t="n"/>
      <c r="H704" s="4" t="n"/>
      <c r="I704" s="140" t="n"/>
      <c r="J704" s="140" t="n"/>
      <c r="K704" s="140" t="n"/>
      <c r="L704" s="7" t="n"/>
      <c r="M704" s="140" t="n"/>
      <c r="N704" s="140" t="n"/>
      <c r="O704" s="140" t="n"/>
    </row>
    <row r="705">
      <c r="B705" s="8" t="n"/>
    </row>
    <row r="706">
      <c r="B706" s="8" t="n"/>
    </row>
    <row r="707">
      <c r="B707" s="8" t="n"/>
    </row>
    <row r="708" customFormat="1" s="141">
      <c r="B708" s="8" t="n"/>
      <c r="D708" s="140" t="n"/>
      <c r="E708" s="140" t="n"/>
      <c r="F708" s="140" t="n"/>
      <c r="G708" s="5" t="n"/>
      <c r="H708" s="4" t="n"/>
      <c r="I708" s="140" t="n"/>
      <c r="J708" s="140" t="n"/>
      <c r="K708" s="140" t="n"/>
      <c r="L708" s="7" t="n"/>
      <c r="M708" s="140" t="n"/>
      <c r="N708" s="140" t="n"/>
      <c r="O708" s="140" t="n"/>
    </row>
    <row r="709" customFormat="1" s="141">
      <c r="B709" s="8" t="n"/>
      <c r="D709" s="140" t="n"/>
      <c r="E709" s="140" t="n"/>
      <c r="F709" s="140" t="n"/>
      <c r="G709" s="5" t="n"/>
      <c r="H709" s="4" t="n"/>
      <c r="I709" s="140" t="n"/>
      <c r="J709" s="140" t="n"/>
      <c r="K709" s="140" t="n"/>
      <c r="L709" s="7" t="n"/>
      <c r="M709" s="140" t="n"/>
      <c r="N709" s="140" t="n"/>
      <c r="O709" s="140" t="n"/>
    </row>
    <row r="710" customFormat="1" s="141">
      <c r="B710" s="8" t="n"/>
      <c r="D710" s="140" t="n"/>
      <c r="E710" s="140" t="n"/>
      <c r="F710" s="140" t="n"/>
      <c r="G710" s="5" t="n"/>
      <c r="H710" s="4" t="n"/>
      <c r="I710" s="140" t="n"/>
      <c r="J710" s="140" t="n"/>
      <c r="K710" s="140" t="n"/>
      <c r="L710" s="7" t="n"/>
      <c r="M710" s="140" t="n"/>
      <c r="N710" s="140" t="n"/>
      <c r="O710" s="140" t="n"/>
    </row>
    <row r="711" customFormat="1" s="141">
      <c r="B711" s="8" t="n"/>
      <c r="D711" s="140" t="n"/>
      <c r="E711" s="140" t="n"/>
      <c r="F711" s="140" t="n"/>
      <c r="G711" s="5" t="n"/>
      <c r="H711" s="4" t="n"/>
      <c r="I711" s="140" t="n"/>
      <c r="J711" s="140" t="n"/>
      <c r="K711" s="140" t="n"/>
      <c r="L711" s="7" t="n"/>
      <c r="M711" s="140" t="n"/>
      <c r="N711" s="140" t="n"/>
      <c r="O711" s="140" t="n"/>
    </row>
    <row r="712" customFormat="1" s="141">
      <c r="B712" s="8" t="n"/>
      <c r="D712" s="140" t="n"/>
      <c r="E712" s="140" t="n"/>
      <c r="F712" s="140" t="n"/>
      <c r="G712" s="5" t="n"/>
      <c r="H712" s="4" t="n"/>
      <c r="I712" s="140" t="n"/>
      <c r="J712" s="140" t="n"/>
      <c r="K712" s="140" t="n"/>
      <c r="L712" s="7" t="n"/>
      <c r="M712" s="140" t="n"/>
      <c r="N712" s="140" t="n"/>
      <c r="O712" s="140" t="n"/>
    </row>
    <row r="713">
      <c r="B713" s="8" t="n"/>
    </row>
    <row r="714" customFormat="1" s="141">
      <c r="B714" s="8" t="n"/>
      <c r="D714" s="140" t="n"/>
      <c r="E714" s="140" t="n"/>
      <c r="F714" s="140" t="n"/>
      <c r="G714" s="5" t="n"/>
      <c r="H714" s="4" t="n"/>
      <c r="I714" s="140" t="n"/>
      <c r="J714" s="140" t="n"/>
      <c r="K714" s="140" t="n"/>
      <c r="L714" s="7" t="n"/>
      <c r="M714" s="140" t="n"/>
      <c r="N714" s="140" t="n"/>
      <c r="O714" s="140" t="n"/>
    </row>
    <row r="715">
      <c r="B715" s="8" t="n"/>
    </row>
    <row r="716" customFormat="1" s="141">
      <c r="B716" s="8" t="n"/>
      <c r="D716" s="140" t="n"/>
      <c r="E716" s="140" t="n"/>
      <c r="F716" s="140" t="n"/>
      <c r="G716" s="5" t="n"/>
      <c r="H716" s="4" t="n"/>
      <c r="I716" s="140" t="n"/>
      <c r="J716" s="140" t="n"/>
      <c r="K716" s="140" t="n"/>
      <c r="L716" s="7" t="n"/>
      <c r="M716" s="140" t="n"/>
      <c r="N716" s="140" t="n"/>
      <c r="O716" s="140" t="n"/>
    </row>
    <row r="717">
      <c r="B717" s="8" t="n"/>
    </row>
    <row r="718">
      <c r="B718" s="8" t="n"/>
    </row>
    <row r="719">
      <c r="B719" s="8" t="n"/>
    </row>
    <row r="720" customFormat="1" s="141">
      <c r="B720" s="8" t="n"/>
      <c r="D720" s="140" t="n"/>
      <c r="E720" s="140" t="n"/>
      <c r="F720" s="140" t="n"/>
      <c r="G720" s="5" t="n"/>
      <c r="H720" s="4" t="n"/>
      <c r="I720" s="140" t="n"/>
      <c r="J720" s="140" t="n"/>
      <c r="K720" s="140" t="n"/>
      <c r="L720" s="7" t="n"/>
      <c r="M720" s="140" t="n"/>
      <c r="N720" s="140" t="n"/>
      <c r="O720" s="140" t="n"/>
    </row>
    <row r="721">
      <c r="B721" s="8" t="n"/>
    </row>
    <row r="722">
      <c r="B722" s="8" t="n"/>
    </row>
    <row r="723" customFormat="1" s="141">
      <c r="B723" s="8" t="n"/>
      <c r="D723" s="140" t="n"/>
      <c r="E723" s="140" t="n"/>
      <c r="F723" s="140" t="n"/>
      <c r="G723" s="5" t="n"/>
      <c r="H723" s="4" t="n"/>
      <c r="I723" s="140" t="n"/>
      <c r="J723" s="140" t="n"/>
      <c r="K723" s="140" t="n"/>
      <c r="L723" s="7" t="n"/>
      <c r="M723" s="140" t="n"/>
      <c r="N723" s="140" t="n"/>
      <c r="O723" s="140" t="n"/>
    </row>
    <row r="724">
      <c r="B724" s="8" t="n"/>
    </row>
    <row r="725" customFormat="1" s="141">
      <c r="B725" s="8" t="n"/>
      <c r="D725" s="140" t="n"/>
      <c r="E725" s="140" t="n"/>
      <c r="F725" s="140" t="n"/>
      <c r="G725" s="5" t="n"/>
      <c r="H725" s="4" t="n"/>
      <c r="I725" s="140" t="n"/>
      <c r="J725" s="140" t="n"/>
      <c r="K725" s="140" t="n"/>
      <c r="L725" s="7" t="n"/>
      <c r="M725" s="140" t="n"/>
      <c r="N725" s="140" t="n"/>
      <c r="O725" s="140" t="n"/>
    </row>
    <row r="726">
      <c r="B726" s="8" t="n"/>
    </row>
    <row r="727" customFormat="1" s="141">
      <c r="B727" s="8" t="n"/>
      <c r="D727" s="140" t="n"/>
      <c r="E727" s="140" t="n"/>
      <c r="F727" s="140" t="n"/>
      <c r="G727" s="5" t="n"/>
      <c r="H727" s="4" t="n"/>
      <c r="I727" s="140" t="n"/>
      <c r="J727" s="140" t="n"/>
      <c r="K727" s="140" t="n"/>
      <c r="L727" s="7" t="n"/>
      <c r="M727" s="140" t="n"/>
      <c r="N727" s="140" t="n"/>
      <c r="O727" s="140" t="n"/>
    </row>
    <row r="729" customFormat="1" s="141">
      <c r="B729" s="3" t="n"/>
      <c r="D729" s="140" t="n"/>
      <c r="E729" s="140" t="n"/>
      <c r="F729" s="140" t="n"/>
      <c r="G729" s="5" t="n"/>
      <c r="H729" s="4" t="n"/>
      <c r="I729" s="140" t="n"/>
      <c r="J729" s="140" t="n"/>
      <c r="K729" s="140" t="n"/>
      <c r="L729" s="7" t="n"/>
      <c r="M729" s="140" t="n"/>
      <c r="N729" s="140" t="n"/>
      <c r="O729" s="140" t="n"/>
    </row>
    <row r="730">
      <c r="B730" s="8" t="n"/>
    </row>
    <row r="733">
      <c r="B733" s="8" t="n"/>
    </row>
    <row r="735" customFormat="1" s="141">
      <c r="B735" s="3" t="n"/>
      <c r="D735" s="140" t="n"/>
      <c r="E735" s="140" t="n"/>
      <c r="F735" s="140" t="n"/>
      <c r="G735" s="5" t="n"/>
      <c r="H735" s="4" t="n"/>
      <c r="I735" s="140" t="n"/>
      <c r="J735" s="140" t="n"/>
      <c r="K735" s="140" t="n"/>
      <c r="L735" s="7" t="n"/>
      <c r="M735" s="140" t="n"/>
      <c r="N735" s="140" t="n"/>
      <c r="O735" s="140" t="n"/>
    </row>
    <row r="736">
      <c r="B736" s="8" t="n"/>
    </row>
    <row r="739">
      <c r="B739" s="8" t="n"/>
    </row>
    <row r="740">
      <c r="B740" s="8" t="n"/>
    </row>
    <row r="744">
      <c r="B744" s="8" t="n"/>
    </row>
    <row r="745">
      <c r="B745" s="8" t="n"/>
    </row>
    <row r="746">
      <c r="B746" s="8" t="n"/>
    </row>
    <row r="747">
      <c r="B747" s="8" t="n"/>
    </row>
    <row r="748">
      <c r="B748" s="8" t="n"/>
    </row>
    <row r="750">
      <c r="B750" s="8" t="n"/>
      <c r="O750" s="141" t="n"/>
    </row>
    <row r="752">
      <c r="B752" s="8" t="n"/>
    </row>
    <row r="756">
      <c r="B756" s="8" t="n"/>
    </row>
    <row r="759">
      <c r="B759" s="8" t="n"/>
    </row>
    <row r="761">
      <c r="B761" s="8" t="n"/>
    </row>
    <row r="763">
      <c r="B763" s="8" t="n"/>
    </row>
    <row r="764" customFormat="1" s="141">
      <c r="B764" s="3" t="n"/>
      <c r="D764" s="140" t="n"/>
      <c r="E764" s="140" t="n"/>
      <c r="F764" s="140" t="n"/>
      <c r="G764" s="5" t="n"/>
      <c r="H764" s="4" t="n"/>
      <c r="I764" s="140" t="n"/>
      <c r="J764" s="140" t="n"/>
      <c r="K764" s="140" t="n"/>
      <c r="L764" s="7" t="n"/>
      <c r="M764" s="140" t="n"/>
      <c r="N764" s="140" t="n"/>
      <c r="O764" s="140" t="n"/>
    </row>
    <row r="765">
      <c r="B765" s="8" t="n"/>
    </row>
    <row r="771" customFormat="1" s="141">
      <c r="B771" s="8" t="n"/>
      <c r="D771" s="140" t="n"/>
      <c r="E771" s="140" t="n"/>
      <c r="F771" s="140" t="n"/>
      <c r="G771" s="5" t="n"/>
      <c r="H771" s="4" t="n"/>
      <c r="I771" s="140" t="n"/>
      <c r="J771" s="140" t="n"/>
      <c r="K771" s="140" t="n"/>
      <c r="L771" s="7" t="n"/>
      <c r="M771" s="140" t="n"/>
      <c r="N771" s="140" t="n"/>
      <c r="O771" s="140" t="n"/>
    </row>
    <row r="775">
      <c r="B775" s="8" t="n"/>
    </row>
    <row r="777" customFormat="1" s="141">
      <c r="B777" s="8" t="n"/>
      <c r="D777" s="140" t="n"/>
      <c r="E777" s="140" t="n"/>
      <c r="F777" s="140" t="n"/>
      <c r="G777" s="5" t="n"/>
      <c r="H777" s="4" t="n"/>
      <c r="I777" s="140" t="n"/>
      <c r="J777" s="140" t="n"/>
      <c r="K777" s="140" t="n"/>
      <c r="L777" s="7" t="n"/>
      <c r="M777" s="140" t="n"/>
      <c r="N777" s="140" t="n"/>
      <c r="O777" s="140" t="n"/>
    </row>
    <row r="779">
      <c r="B779" s="8" t="n"/>
    </row>
    <row r="781" customFormat="1" s="141">
      <c r="B781" s="8" t="n"/>
      <c r="D781" s="140" t="n"/>
      <c r="E781" s="140" t="n"/>
      <c r="F781" s="140" t="n"/>
      <c r="G781" s="5" t="n"/>
      <c r="H781" s="4" t="n"/>
      <c r="I781" s="140" t="n"/>
      <c r="J781" s="140" t="n"/>
      <c r="K781" s="140" t="n"/>
      <c r="L781" s="7" t="n"/>
      <c r="M781" s="140" t="n"/>
      <c r="N781" s="140" t="n"/>
      <c r="O781" s="140" t="n"/>
    </row>
    <row r="787" customFormat="1" s="141">
      <c r="B787" s="8" t="n"/>
      <c r="D787" s="140" t="n"/>
      <c r="E787" s="140" t="n"/>
      <c r="F787" s="140" t="n"/>
      <c r="G787" s="5" t="n"/>
      <c r="H787" s="4" t="n"/>
      <c r="I787" s="140" t="n"/>
      <c r="J787" s="140" t="n"/>
      <c r="K787" s="140" t="n"/>
      <c r="L787" s="7" t="n"/>
      <c r="M787" s="140" t="n"/>
      <c r="N787" s="140" t="n"/>
      <c r="O787" s="140" t="n"/>
    </row>
    <row r="792">
      <c r="B792" s="8" t="n"/>
    </row>
    <row r="793" customFormat="1" s="141">
      <c r="B793" s="3" t="n"/>
      <c r="D793" s="140" t="n"/>
      <c r="E793" s="140" t="n"/>
      <c r="F793" s="140" t="n"/>
      <c r="G793" s="5" t="n"/>
      <c r="H793" s="4" t="n"/>
      <c r="I793" s="140" t="n"/>
      <c r="J793" s="140" t="n"/>
      <c r="K793" s="140" t="n"/>
      <c r="L793" s="7" t="n"/>
      <c r="M793" s="140" t="n"/>
      <c r="N793" s="140" t="n"/>
      <c r="O793" s="140" t="n"/>
    </row>
    <row r="795">
      <c r="B795" s="8" t="n"/>
    </row>
    <row r="797">
      <c r="B797" s="8" t="n"/>
    </row>
    <row r="799" customFormat="1" s="141">
      <c r="B799" s="8" t="n"/>
      <c r="D799" s="140" t="n"/>
      <c r="E799" s="140" t="n"/>
      <c r="F799" s="140" t="n"/>
      <c r="G799" s="5" t="n"/>
      <c r="H799" s="4" t="n"/>
      <c r="I799" s="140" t="n"/>
      <c r="J799" s="140" t="n"/>
      <c r="K799" s="140" t="n"/>
      <c r="L799" s="7" t="n"/>
      <c r="M799" s="140" t="n"/>
      <c r="N799" s="140" t="n"/>
      <c r="O799" s="140" t="n"/>
    </row>
    <row r="803">
      <c r="B803" s="8" t="n"/>
    </row>
    <row r="804">
      <c r="O804" s="141" t="n"/>
    </row>
    <row r="807">
      <c r="B807" s="8" t="n"/>
    </row>
    <row r="813">
      <c r="B813" s="8" t="n"/>
    </row>
    <row r="817">
      <c r="B817" s="8" t="n"/>
      <c r="O817" s="141" t="n"/>
    </row>
    <row r="818" customFormat="1" s="141">
      <c r="B818" s="3" t="n"/>
      <c r="D818" s="140" t="n"/>
      <c r="E818" s="140" t="n"/>
      <c r="F818" s="140" t="n"/>
      <c r="G818" s="5" t="n"/>
      <c r="H818" s="4" t="n"/>
      <c r="I818" s="140" t="n"/>
      <c r="J818" s="140" t="n"/>
      <c r="K818" s="140" t="n"/>
      <c r="L818" s="7" t="n"/>
      <c r="M818" s="140" t="n"/>
      <c r="N818" s="140" t="n"/>
      <c r="O818" s="140" t="n"/>
    </row>
    <row r="823">
      <c r="B823" s="8" t="n"/>
    </row>
    <row r="829">
      <c r="B829" s="8" t="n"/>
    </row>
    <row r="831" customFormat="1" s="141">
      <c r="B831" s="3" t="n"/>
      <c r="D831" s="140" t="n"/>
      <c r="E831" s="140" t="n"/>
      <c r="F831" s="140" t="n"/>
      <c r="G831" s="5" t="n"/>
      <c r="H831" s="4" t="n"/>
      <c r="I831" s="140" t="n"/>
      <c r="J831" s="140" t="n"/>
      <c r="K831" s="140" t="n"/>
      <c r="L831" s="7" t="n"/>
      <c r="M831" s="140" t="n"/>
      <c r="N831" s="140" t="n"/>
      <c r="O831" s="140" t="n"/>
    </row>
    <row r="835">
      <c r="B835" s="8" t="n"/>
    </row>
    <row r="839">
      <c r="B839" s="8" t="n"/>
    </row>
    <row r="841">
      <c r="O841" s="141" t="n"/>
    </row>
    <row r="842">
      <c r="B842" s="8" t="n"/>
    </row>
    <row r="845">
      <c r="B845" s="8" t="n"/>
    </row>
    <row r="846">
      <c r="B846" s="8" t="n"/>
    </row>
    <row r="847">
      <c r="B847" s="8" t="n"/>
    </row>
    <row r="849">
      <c r="B849" s="8" t="n"/>
    </row>
    <row r="850">
      <c r="B850" s="8" t="n"/>
    </row>
    <row r="853">
      <c r="B853" s="8" t="n"/>
    </row>
    <row r="855" customFormat="1" s="141">
      <c r="B855" s="8" t="n"/>
      <c r="D855" s="140" t="n"/>
      <c r="E855" s="140" t="n"/>
      <c r="F855" s="140" t="n"/>
      <c r="G855" s="5" t="n"/>
      <c r="H855" s="4" t="n"/>
      <c r="I855" s="140" t="n"/>
      <c r="J855" s="140" t="n"/>
      <c r="K855" s="140" t="n"/>
      <c r="L855" s="7" t="n"/>
      <c r="M855" s="140" t="n"/>
      <c r="N855" s="140" t="n"/>
      <c r="O855" s="140" t="n"/>
    </row>
    <row r="858">
      <c r="B858" s="8" t="n"/>
    </row>
    <row r="859">
      <c r="B859" s="8" t="n"/>
    </row>
    <row r="861">
      <c r="B861" s="8" t="n"/>
    </row>
    <row r="862">
      <c r="B862" s="8" t="n"/>
    </row>
    <row r="866" customFormat="1" s="141">
      <c r="B866" s="3" t="n"/>
      <c r="D866" s="140" t="n"/>
      <c r="E866" s="140" t="n"/>
      <c r="F866" s="140" t="n"/>
      <c r="G866" s="5" t="n"/>
      <c r="H866" s="4" t="n"/>
      <c r="I866" s="140" t="n"/>
      <c r="J866" s="140" t="n"/>
      <c r="K866" s="140" t="n"/>
      <c r="L866" s="7" t="n"/>
      <c r="M866" s="140" t="n"/>
      <c r="N866" s="140" t="n"/>
      <c r="O866" s="140" t="n"/>
    </row>
    <row r="867">
      <c r="B867" s="8" t="n"/>
    </row>
    <row r="868">
      <c r="B868" s="8" t="n"/>
    </row>
    <row r="870" customFormat="1" s="141">
      <c r="B870" s="8" t="n"/>
      <c r="D870" s="140" t="n"/>
      <c r="E870" s="140" t="n"/>
      <c r="F870" s="140" t="n"/>
      <c r="G870" s="5" t="n"/>
      <c r="H870" s="4" t="n"/>
      <c r="I870" s="140" t="n"/>
      <c r="J870" s="140" t="n"/>
      <c r="K870" s="140" t="n"/>
      <c r="L870" s="7" t="n"/>
      <c r="M870" s="140" t="n"/>
      <c r="N870" s="140" t="n"/>
      <c r="O870" s="140" t="n"/>
    </row>
    <row r="875">
      <c r="B875" s="8" t="n"/>
    </row>
    <row r="876" customFormat="1" s="141">
      <c r="B876" s="8" t="n"/>
      <c r="D876" s="140" t="n"/>
      <c r="E876" s="140" t="n"/>
      <c r="F876" s="140" t="n"/>
      <c r="G876" s="5" t="n"/>
      <c r="H876" s="4" t="n"/>
      <c r="I876" s="140" t="n"/>
      <c r="J876" s="140" t="n"/>
      <c r="K876" s="140" t="n"/>
      <c r="L876" s="7" t="n"/>
      <c r="M876" s="140" t="n"/>
      <c r="N876" s="140" t="n"/>
      <c r="O876" s="140" t="n"/>
    </row>
    <row r="881">
      <c r="B881" s="8" t="n"/>
    </row>
    <row r="882" customFormat="1" s="141">
      <c r="B882" s="8" t="n"/>
      <c r="D882" s="140" t="n"/>
      <c r="E882" s="140" t="n"/>
      <c r="F882" s="140" t="n"/>
      <c r="G882" s="5" t="n"/>
      <c r="H882" s="4" t="n"/>
      <c r="I882" s="140" t="n"/>
      <c r="J882" s="140" t="n"/>
      <c r="K882" s="140" t="n"/>
      <c r="L882" s="7" t="n"/>
      <c r="M882" s="140" t="n"/>
      <c r="N882" s="140" t="n"/>
      <c r="O882" s="140" t="n"/>
    </row>
    <row r="887">
      <c r="B887" s="8" t="n"/>
    </row>
    <row r="888" customFormat="1" s="141">
      <c r="B888" s="3" t="n"/>
      <c r="D888" s="140" t="n"/>
      <c r="E888" s="140" t="n"/>
      <c r="F888" s="140" t="n"/>
      <c r="G888" s="5" t="n"/>
      <c r="H888" s="4" t="n"/>
      <c r="I888" s="140" t="n"/>
      <c r="J888" s="140" t="n"/>
      <c r="K888" s="140" t="n"/>
      <c r="L888" s="7" t="n"/>
      <c r="M888" s="140" t="n"/>
      <c r="N888" s="140" t="n"/>
      <c r="O888" s="140" t="n"/>
    </row>
    <row r="892" customFormat="1" s="141">
      <c r="B892" s="3" t="n"/>
      <c r="D892" s="140" t="n"/>
      <c r="E892" s="140" t="n"/>
      <c r="F892" s="140" t="n"/>
      <c r="G892" s="5" t="n"/>
      <c r="H892" s="4" t="n"/>
      <c r="I892" s="140" t="n"/>
      <c r="J892" s="140" t="n"/>
      <c r="K892" s="140" t="n"/>
      <c r="L892" s="7" t="n"/>
      <c r="M892" s="140" t="n"/>
      <c r="N892" s="140" t="n"/>
      <c r="O892" s="140" t="n"/>
    </row>
    <row r="895">
      <c r="B895" s="8" t="n"/>
    </row>
    <row r="900" customFormat="1" s="141">
      <c r="B900" s="3" t="n"/>
      <c r="D900" s="140" t="n"/>
      <c r="E900" s="140" t="n"/>
      <c r="F900" s="140" t="n"/>
      <c r="G900" s="5" t="n"/>
      <c r="H900" s="4" t="n"/>
      <c r="I900" s="140" t="n"/>
      <c r="J900" s="140" t="n"/>
      <c r="K900" s="140" t="n"/>
      <c r="L900" s="7" t="n"/>
      <c r="M900" s="140" t="n"/>
      <c r="N900" s="140" t="n"/>
      <c r="O900" s="140" t="n"/>
    </row>
    <row r="902">
      <c r="B902" s="8" t="n"/>
    </row>
    <row r="906">
      <c r="B906" s="8" t="n"/>
    </row>
    <row r="908">
      <c r="B908" s="8" t="n"/>
    </row>
    <row r="910">
      <c r="B910" s="8" t="n"/>
    </row>
    <row r="912">
      <c r="B912" s="8" t="n"/>
    </row>
    <row r="915">
      <c r="B915" s="8" t="n"/>
    </row>
    <row r="916" customFormat="1" s="141">
      <c r="B916" s="3" t="n"/>
      <c r="D916" s="140" t="n"/>
      <c r="E916" s="140" t="n"/>
      <c r="F916" s="140" t="n"/>
      <c r="G916" s="5" t="n"/>
      <c r="H916" s="4" t="n"/>
      <c r="I916" s="140" t="n"/>
      <c r="J916" s="140" t="n"/>
      <c r="K916" s="140" t="n"/>
      <c r="L916" s="7" t="n"/>
      <c r="M916" s="140" t="n"/>
      <c r="N916" s="140" t="n"/>
      <c r="O916" s="140" t="n"/>
    </row>
    <row r="918">
      <c r="B918" s="8" t="n"/>
    </row>
    <row r="924" customFormat="1" s="141">
      <c r="B924" s="8" t="n"/>
      <c r="D924" s="140" t="n"/>
      <c r="E924" s="140" t="n"/>
      <c r="F924" s="140" t="n"/>
      <c r="G924" s="5" t="n"/>
      <c r="H924" s="4" t="n"/>
      <c r="I924" s="140" t="n"/>
      <c r="J924" s="140" t="n"/>
      <c r="K924" s="140" t="n"/>
      <c r="L924" s="7" t="n"/>
      <c r="M924" s="140" t="n"/>
      <c r="N924" s="140" t="n"/>
      <c r="O924" s="140" t="n"/>
    </row>
    <row r="927" customFormat="1" s="141">
      <c r="B927" s="3" t="n"/>
      <c r="D927" s="140" t="n"/>
      <c r="E927" s="140" t="n"/>
      <c r="F927" s="140" t="n"/>
      <c r="G927" s="5" t="n"/>
      <c r="H927" s="4" t="n"/>
      <c r="I927" s="140" t="n"/>
      <c r="J927" s="140" t="n"/>
      <c r="K927" s="140" t="n"/>
      <c r="L927" s="7" t="n"/>
      <c r="M927" s="140" t="n"/>
      <c r="N927" s="140" t="n"/>
      <c r="O927" s="140" t="n"/>
    </row>
    <row r="928">
      <c r="B928" s="8" t="n"/>
    </row>
    <row r="931" customFormat="1" s="141">
      <c r="B931" s="3" t="n"/>
      <c r="D931" s="140" t="n"/>
      <c r="E931" s="140" t="n"/>
      <c r="F931" s="140" t="n"/>
      <c r="G931" s="5" t="n"/>
      <c r="H931" s="4" t="n"/>
      <c r="I931" s="140" t="n"/>
      <c r="J931" s="140" t="n"/>
      <c r="K931" s="140" t="n"/>
      <c r="L931" s="7" t="n"/>
      <c r="M931" s="140" t="n"/>
      <c r="N931" s="140" t="n"/>
      <c r="O931" s="140" t="n"/>
    </row>
    <row r="934" customFormat="1" s="141">
      <c r="B934" s="3" t="n"/>
      <c r="D934" s="140" t="n"/>
      <c r="E934" s="140" t="n"/>
      <c r="F934" s="140" t="n"/>
      <c r="G934" s="5" t="n"/>
      <c r="H934" s="4" t="n"/>
      <c r="I934" s="140" t="n"/>
      <c r="J934" s="140" t="n"/>
      <c r="K934" s="140" t="n"/>
      <c r="L934" s="7" t="n"/>
      <c r="M934" s="140" t="n"/>
      <c r="N934" s="140" t="n"/>
      <c r="O934" s="140" t="n"/>
    </row>
    <row r="936">
      <c r="B936" s="8" t="n"/>
    </row>
    <row r="937" customFormat="1" s="141">
      <c r="B937" s="3" t="n"/>
      <c r="D937" s="140" t="n"/>
      <c r="E937" s="140" t="n"/>
      <c r="F937" s="140" t="n"/>
      <c r="G937" s="5" t="n"/>
      <c r="H937" s="4" t="n"/>
      <c r="I937" s="140" t="n"/>
      <c r="J937" s="140" t="n"/>
      <c r="K937" s="140" t="n"/>
      <c r="L937" s="7" t="n"/>
      <c r="M937" s="140" t="n"/>
      <c r="N937" s="140" t="n"/>
      <c r="O937" s="140" t="n"/>
    </row>
    <row r="938">
      <c r="B938" s="8" t="n"/>
    </row>
    <row r="940">
      <c r="B940" s="8" t="n"/>
    </row>
    <row r="945" customFormat="1" s="141">
      <c r="B945" s="3" t="n"/>
      <c r="D945" s="140" t="n"/>
      <c r="E945" s="140" t="n"/>
      <c r="F945" s="140" t="n"/>
      <c r="G945" s="5" t="n"/>
      <c r="H945" s="4" t="n"/>
      <c r="I945" s="140" t="n"/>
      <c r="J945" s="140" t="n"/>
      <c r="K945" s="140" t="n"/>
      <c r="L945" s="7" t="n"/>
      <c r="M945" s="140" t="n"/>
      <c r="N945" s="140" t="n"/>
      <c r="O945" s="140" t="n"/>
    </row>
    <row r="946">
      <c r="B946" s="8" t="n"/>
    </row>
    <row r="949">
      <c r="B949" s="8" t="n"/>
    </row>
    <row r="951" customFormat="1" s="141">
      <c r="B951" s="3" t="n"/>
      <c r="D951" s="140" t="n"/>
      <c r="E951" s="140" t="n"/>
      <c r="F951" s="140" t="n"/>
      <c r="G951" s="5" t="n"/>
      <c r="H951" s="4" t="n"/>
      <c r="I951" s="140" t="n"/>
      <c r="J951" s="140" t="n"/>
      <c r="K951" s="140" t="n"/>
      <c r="L951" s="7" t="n"/>
      <c r="M951" s="140" t="n"/>
      <c r="N951" s="140" t="n"/>
      <c r="O951" s="140" t="n"/>
    </row>
    <row r="952">
      <c r="B952" s="8" t="n"/>
    </row>
    <row r="954" customFormat="1" s="141">
      <c r="B954" s="3" t="n"/>
      <c r="D954" s="140" t="n"/>
      <c r="E954" s="140" t="n"/>
      <c r="F954" s="140" t="n"/>
      <c r="G954" s="5" t="n"/>
      <c r="H954" s="4" t="n"/>
      <c r="I954" s="140" t="n"/>
      <c r="J954" s="140" t="n"/>
      <c r="K954" s="140" t="n"/>
      <c r="L954" s="7" t="n"/>
      <c r="M954" s="140" t="n"/>
      <c r="N954" s="140" t="n"/>
      <c r="O954" s="140" t="n"/>
    </row>
    <row r="957" customFormat="1" s="141">
      <c r="B957" s="3" t="n"/>
      <c r="D957" s="140" t="n"/>
      <c r="E957" s="140" t="n"/>
      <c r="F957" s="140" t="n"/>
      <c r="G957" s="5" t="n"/>
      <c r="H957" s="4" t="n"/>
      <c r="I957" s="140" t="n"/>
      <c r="J957" s="140" t="n"/>
      <c r="K957" s="140" t="n"/>
      <c r="L957" s="7" t="n"/>
      <c r="M957" s="140" t="n"/>
      <c r="N957" s="140" t="n"/>
      <c r="O957" s="140" t="n"/>
    </row>
    <row r="960">
      <c r="B960" s="8" t="n"/>
    </row>
    <row r="961" customFormat="1" s="141">
      <c r="B961" s="3" t="n"/>
      <c r="D961" s="140" t="n"/>
      <c r="E961" s="140" t="n"/>
      <c r="F961" s="140" t="n"/>
      <c r="G961" s="5" t="n"/>
      <c r="H961" s="4" t="n"/>
      <c r="I961" s="140" t="n"/>
      <c r="J961" s="140" t="n"/>
      <c r="K961" s="140" t="n"/>
      <c r="L961" s="7" t="n"/>
      <c r="M961" s="140" t="n"/>
      <c r="N961" s="140" t="n"/>
      <c r="O961" s="140" t="n"/>
    </row>
    <row r="963">
      <c r="B963" s="8" t="n"/>
    </row>
    <row r="965" customFormat="1" s="141">
      <c r="B965" s="3" t="n"/>
      <c r="D965" s="140" t="n"/>
      <c r="E965" s="140" t="n"/>
      <c r="F965" s="140" t="n"/>
      <c r="G965" s="5" t="n"/>
      <c r="H965" s="4" t="n"/>
      <c r="I965" s="140" t="n"/>
      <c r="J965" s="140" t="n"/>
      <c r="K965" s="140" t="n"/>
      <c r="L965" s="7" t="n"/>
      <c r="M965" s="140" t="n"/>
      <c r="N965" s="140" t="n"/>
      <c r="O965" s="140" t="n"/>
    </row>
    <row r="967">
      <c r="B967" s="8" t="n"/>
    </row>
    <row r="970" customFormat="1" s="141">
      <c r="B970" s="8" t="n"/>
      <c r="D970" s="140" t="n"/>
      <c r="E970" s="140" t="n"/>
      <c r="F970" s="140" t="n"/>
      <c r="G970" s="5" t="n"/>
      <c r="H970" s="4" t="n"/>
      <c r="I970" s="140" t="n"/>
      <c r="J970" s="140" t="n"/>
      <c r="K970" s="140" t="n"/>
      <c r="L970" s="7" t="n"/>
      <c r="M970" s="140" t="n"/>
      <c r="N970" s="140" t="n"/>
      <c r="O970" s="140" t="n"/>
    </row>
    <row r="972" customFormat="1" s="141">
      <c r="B972" s="3" t="n"/>
      <c r="D972" s="140" t="n"/>
      <c r="E972" s="140" t="n"/>
      <c r="F972" s="140" t="n"/>
      <c r="G972" s="5" t="n"/>
      <c r="H972" s="4" t="n"/>
      <c r="I972" s="140" t="n"/>
      <c r="J972" s="140" t="n"/>
      <c r="K972" s="140" t="n"/>
      <c r="L972" s="7" t="n"/>
      <c r="M972" s="140" t="n"/>
      <c r="N972" s="140" t="n"/>
      <c r="O972" s="140" t="n"/>
    </row>
    <row r="973">
      <c r="B973" s="8" t="n"/>
    </row>
    <row r="978" customFormat="1" s="141">
      <c r="B978" s="3" t="n"/>
      <c r="D978" s="140" t="n"/>
      <c r="E978" s="140" t="n"/>
      <c r="F978" s="140" t="n"/>
      <c r="G978" s="5" t="n"/>
      <c r="H978" s="4" t="n"/>
      <c r="I978" s="140" t="n"/>
      <c r="J978" s="140" t="n"/>
      <c r="K978" s="140" t="n"/>
      <c r="L978" s="7" t="n"/>
      <c r="M978" s="140" t="n"/>
      <c r="N978" s="140" t="n"/>
      <c r="O978" s="140" t="n"/>
    </row>
    <row r="981">
      <c r="B981" s="8" t="n"/>
    </row>
    <row r="987">
      <c r="B987" s="8" t="n"/>
    </row>
    <row r="990">
      <c r="B990" s="8" t="n"/>
    </row>
    <row r="993">
      <c r="B993" s="8" t="n"/>
    </row>
    <row r="997">
      <c r="B997" s="8" t="n"/>
    </row>
    <row r="1001">
      <c r="B1001" s="8" t="n"/>
    </row>
    <row r="1006">
      <c r="B1006" s="8" t="n"/>
    </row>
    <row r="1008">
      <c r="B1008" s="8" t="n"/>
    </row>
    <row r="1014">
      <c r="B1014" s="8" t="n"/>
    </row>
  </sheetData>
  <hyperlinks>
    <hyperlink xmlns:r="http://schemas.openxmlformats.org/officeDocument/2006/relationships" ref="D13" r:id="rId1"/>
    <hyperlink xmlns:r="http://schemas.openxmlformats.org/officeDocument/2006/relationships" ref="D18" r:id="rId2"/>
    <hyperlink xmlns:r="http://schemas.openxmlformats.org/officeDocument/2006/relationships" ref="F23" display="日限山FC卒団記念大会@日限山小学校二ツ橋FC" r:id="rId3"/>
    <hyperlink xmlns:r="http://schemas.openxmlformats.org/officeDocument/2006/relationships" ref="D26" r:id="rId4"/>
    <hyperlink xmlns:r="http://schemas.openxmlformats.org/officeDocument/2006/relationships" ref="F26" display="TRM@明浜小武山" r:id="rId5"/>
    <hyperlink xmlns:r="http://schemas.openxmlformats.org/officeDocument/2006/relationships" ref="D32" r:id="rId6"/>
    <hyperlink xmlns:r="http://schemas.openxmlformats.org/officeDocument/2006/relationships" ref="D33" r:id="rId7"/>
    <hyperlink xmlns:r="http://schemas.openxmlformats.org/officeDocument/2006/relationships" ref="D35" r:id="rId8"/>
    <hyperlink xmlns:r="http://schemas.openxmlformats.org/officeDocument/2006/relationships" ref="D40" r:id="rId9"/>
    <hyperlink xmlns:r="http://schemas.openxmlformats.org/officeDocument/2006/relationships" ref="D45" r:id="rId10"/>
    <hyperlink xmlns:r="http://schemas.openxmlformats.org/officeDocument/2006/relationships" ref="D50" r:id="rId11"/>
    <hyperlink xmlns:r="http://schemas.openxmlformats.org/officeDocument/2006/relationships" ref="D54" r:id="rId12"/>
  </hyperlinks>
  <pageMargins left="0.7086614173228347" right="0.7086614173228347" top="0.7480314960629921" bottom="0.7480314960629921" header="0.3149606299212598" footer="0.3149606299212598"/>
  <pageSetup orientation="portrait" paperSize="9" scale="81" horizontalDpi="1200" verticalDpi="1200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O1071"/>
  <sheetViews>
    <sheetView showGridLines="0" zoomScale="85" zoomScaleNormal="85" workbookViewId="0">
      <pane ySplit="2" topLeftCell="A3" activePane="bottomLeft" state="frozen"/>
      <selection activeCell="K96" sqref="K96"/>
      <selection pane="bottomLeft" activeCell="A24" sqref="A24:XFD46"/>
    </sheetView>
  </sheetViews>
  <sheetFormatPr baseColWidth="8" defaultColWidth="15.375" defaultRowHeight="12" outlineLevelRow="1"/>
  <cols>
    <col width="1.5" customWidth="1" style="140" min="1" max="1"/>
    <col width="10" bestFit="1" customWidth="1" style="3" min="2" max="2"/>
    <col width="4.625" bestFit="1" customWidth="1" style="141" min="3" max="3"/>
    <col width="23.875" bestFit="1" customWidth="1" style="140" min="4" max="4"/>
    <col width="26" bestFit="1" customWidth="1" style="140" min="5" max="5"/>
    <col width="16.25" bestFit="1" customWidth="1" style="140" min="6" max="6"/>
    <col width="6.5" bestFit="1" customWidth="1" style="4" min="7" max="7"/>
    <col width="10.125" bestFit="1" customWidth="1" style="5" min="8" max="8"/>
    <col width="11.5" bestFit="1" customWidth="1" style="140" min="9" max="9"/>
    <col width="1.5" customWidth="1" style="140" min="10" max="10"/>
    <col width="15.375" customWidth="1" style="140" min="11" max="11"/>
    <col width="81.5" customWidth="1" style="7" min="12" max="12"/>
    <col width="15.375" customWidth="1" style="140" min="13" max="25"/>
    <col width="15.375" customWidth="1" style="140" min="26" max="16384"/>
  </cols>
  <sheetData>
    <row r="1" ht="21" customHeight="1">
      <c r="B1" s="71" t="inlineStr">
        <is>
          <t>■FC明浜試合結果 U12</t>
        </is>
      </c>
    </row>
    <row r="2" customFormat="1" s="1">
      <c r="B2" s="51" t="inlineStr">
        <is>
          <t>日付</t>
        </is>
      </c>
      <c r="C2" s="142" t="inlineStr">
        <is>
          <t>曜日</t>
        </is>
      </c>
      <c r="D2" s="20" t="inlineStr">
        <is>
          <t>大会名</t>
        </is>
      </c>
      <c r="E2" s="17" t="inlineStr">
        <is>
          <t>会場</t>
        </is>
      </c>
      <c r="F2" s="20" t="inlineStr">
        <is>
          <t>対戦相手</t>
        </is>
      </c>
      <c r="G2" s="17" t="inlineStr">
        <is>
          <t>勝敗</t>
        </is>
      </c>
      <c r="H2" s="21" t="inlineStr">
        <is>
          <t>スコア</t>
        </is>
      </c>
      <c r="I2" s="52" t="inlineStr">
        <is>
          <t>備考</t>
        </is>
      </c>
      <c r="L2" s="6" t="n"/>
    </row>
    <row r="3" hidden="1" outlineLevel="1" customFormat="1" s="1">
      <c r="B3" s="46" t="n"/>
      <c r="C3" s="144" t="n"/>
      <c r="D3" s="140" t="n"/>
      <c r="E3" s="18" t="n"/>
      <c r="F3" s="53" t="n"/>
      <c r="G3" s="31" t="n"/>
      <c r="H3" s="32" t="n"/>
      <c r="I3" s="54" t="n"/>
      <c r="L3" s="6" t="n"/>
    </row>
    <row r="4" hidden="1" outlineLevel="1" customFormat="1" s="1">
      <c r="B4" s="46" t="n"/>
      <c r="C4" s="144" t="n"/>
      <c r="D4" s="140" t="n"/>
      <c r="E4" s="18" t="n"/>
      <c r="F4" s="61" t="n"/>
      <c r="G4" s="40" t="n"/>
      <c r="H4" s="41" t="n"/>
      <c r="I4" s="62" t="n"/>
      <c r="L4" s="6" t="n"/>
    </row>
    <row r="5" hidden="1" outlineLevel="1" customFormat="1" s="1">
      <c r="B5" s="46" t="n"/>
      <c r="C5" s="144" t="n"/>
      <c r="D5" s="140" t="n"/>
      <c r="E5" s="18" t="n"/>
      <c r="F5" s="61" t="n"/>
      <c r="G5" s="40" t="n"/>
      <c r="H5" s="41" t="n"/>
      <c r="I5" s="62" t="n"/>
      <c r="L5" s="6" t="n"/>
    </row>
    <row r="6" hidden="1" outlineLevel="1" customFormat="1" s="1">
      <c r="B6" s="46" t="n"/>
      <c r="C6" s="144" t="n"/>
      <c r="D6" s="140" t="n"/>
      <c r="E6" s="18" t="n"/>
      <c r="F6" s="61" t="n"/>
      <c r="G6" s="40" t="n"/>
      <c r="H6" s="41" t="n"/>
      <c r="I6" s="62" t="n"/>
      <c r="L6" s="6" t="n"/>
    </row>
    <row r="7" hidden="1" outlineLevel="1" customFormat="1" s="1">
      <c r="B7" s="46" t="n"/>
      <c r="C7" s="144" t="n"/>
      <c r="D7" s="140" t="n"/>
      <c r="E7" s="18" t="n"/>
      <c r="F7" s="61" t="n"/>
      <c r="G7" s="40" t="n"/>
      <c r="H7" s="41" t="n"/>
      <c r="I7" s="62" t="n"/>
      <c r="L7" s="6" t="n"/>
    </row>
    <row r="8" hidden="1" outlineLevel="1" customFormat="1" s="1">
      <c r="B8" s="46" t="n"/>
      <c r="C8" s="144" t="n"/>
      <c r="D8" s="140" t="n"/>
      <c r="E8" s="18" t="n"/>
      <c r="F8" s="61" t="n"/>
      <c r="G8" s="40" t="n"/>
      <c r="H8" s="41" t="n"/>
      <c r="I8" s="62" t="n"/>
      <c r="L8" s="6" t="n"/>
    </row>
    <row r="9" hidden="1" outlineLevel="1" customFormat="1" s="1">
      <c r="B9" s="46" t="n"/>
      <c r="C9" s="144" t="n"/>
      <c r="D9" s="140" t="n"/>
      <c r="E9" s="18" t="n"/>
      <c r="F9" s="61" t="n"/>
      <c r="G9" s="40" t="n"/>
      <c r="H9" s="41" t="n"/>
      <c r="I9" s="62" t="n"/>
      <c r="L9" s="6" t="n"/>
    </row>
    <row r="10" hidden="1" outlineLevel="1" customFormat="1" s="1">
      <c r="B10" s="46" t="n"/>
      <c r="C10" s="144" t="n"/>
      <c r="D10" s="140" t="n"/>
      <c r="E10" s="18" t="n"/>
      <c r="F10" s="61" t="n"/>
      <c r="G10" s="40" t="n"/>
      <c r="H10" s="41" t="n"/>
      <c r="I10" s="62" t="n"/>
      <c r="L10" s="6" t="n"/>
    </row>
    <row r="11" hidden="1" outlineLevel="1" customFormat="1" s="1">
      <c r="B11" s="46" t="n"/>
      <c r="C11" s="144" t="n"/>
      <c r="D11" s="140" t="n"/>
      <c r="E11" s="18" t="n"/>
      <c r="F11" s="61" t="n"/>
      <c r="G11" s="40" t="n"/>
      <c r="H11" s="41" t="n"/>
      <c r="I11" s="62" t="n"/>
      <c r="L11" s="6" t="n"/>
    </row>
    <row r="12" hidden="1" outlineLevel="1" customFormat="1" s="1">
      <c r="B12" s="46" t="n"/>
      <c r="C12" s="144" t="n"/>
      <c r="D12" s="140" t="n"/>
      <c r="E12" s="18" t="n"/>
      <c r="F12" s="61" t="n"/>
      <c r="G12" s="40" t="n"/>
      <c r="H12" s="41" t="n"/>
      <c r="I12" s="62" t="n"/>
      <c r="L12" s="6" t="n"/>
    </row>
    <row r="13" hidden="1" outlineLevel="1" customFormat="1" s="1">
      <c r="B13" s="46" t="n"/>
      <c r="C13" s="144" t="n"/>
      <c r="D13" s="140" t="n"/>
      <c r="E13" s="18" t="n"/>
      <c r="F13" s="61" t="n"/>
      <c r="G13" s="40" t="n"/>
      <c r="H13" s="41" t="n"/>
      <c r="I13" s="62" t="n"/>
      <c r="L13" s="6" t="n"/>
    </row>
    <row r="14" hidden="1" outlineLevel="1" customFormat="1" s="1">
      <c r="B14" s="46" t="n"/>
      <c r="C14" s="144" t="n"/>
      <c r="D14" s="140" t="n"/>
      <c r="E14" s="18" t="n"/>
      <c r="F14" s="61" t="n"/>
      <c r="G14" s="40" t="n"/>
      <c r="H14" s="41" t="n"/>
      <c r="I14" s="62" t="n"/>
      <c r="L14" s="6" t="n"/>
    </row>
    <row r="15" hidden="1" outlineLevel="1" customFormat="1" s="1">
      <c r="B15" s="46" t="n"/>
      <c r="C15" s="144" t="n"/>
      <c r="D15" s="140" t="n"/>
      <c r="E15" s="18" t="n"/>
      <c r="F15" s="61" t="n"/>
      <c r="G15" s="40" t="n"/>
      <c r="H15" s="41" t="n"/>
      <c r="I15" s="62" t="n"/>
      <c r="L15" s="6" t="n"/>
    </row>
    <row r="16" hidden="1" outlineLevel="1" customFormat="1" s="1">
      <c r="B16" s="49" t="n"/>
      <c r="C16" s="146" t="n"/>
      <c r="D16" s="50" t="n"/>
      <c r="E16" s="19" t="n"/>
      <c r="F16" s="74" t="n"/>
      <c r="G16" s="75" t="n"/>
      <c r="H16" s="76" t="n"/>
      <c r="I16" s="77" t="n"/>
      <c r="L16" s="6" t="n"/>
    </row>
    <row r="17" hidden="1" outlineLevel="1" customFormat="1" s="1">
      <c r="B17" s="46" t="n"/>
      <c r="C17" s="144" t="n"/>
      <c r="D17" s="140" t="n"/>
      <c r="E17" s="18" t="n"/>
      <c r="F17" s="66" t="n"/>
      <c r="G17" s="23" t="n"/>
      <c r="H17" s="22" t="n"/>
      <c r="I17" s="47" t="n"/>
      <c r="L17" s="6" t="n"/>
    </row>
    <row r="18" hidden="1" outlineLevel="1" customFormat="1" s="1">
      <c r="B18" s="46" t="n"/>
      <c r="C18" s="144" t="n"/>
      <c r="D18" s="140" t="n"/>
      <c r="E18" s="18" t="n"/>
      <c r="F18" s="66" t="n"/>
      <c r="G18" s="23" t="n"/>
      <c r="H18" s="22" t="n"/>
      <c r="I18" s="47" t="n"/>
      <c r="L18" s="6" t="n"/>
    </row>
    <row r="19" hidden="1" outlineLevel="1" customFormat="1" s="1">
      <c r="B19" s="46" t="n"/>
      <c r="C19" s="144" t="n"/>
      <c r="D19" s="140" t="n"/>
      <c r="E19" s="18" t="n"/>
      <c r="F19" s="66" t="n"/>
      <c r="G19" s="23" t="n"/>
      <c r="H19" s="22" t="n"/>
      <c r="I19" s="47" t="n"/>
      <c r="L19" s="6" t="n"/>
    </row>
    <row r="20" hidden="1" outlineLevel="1" customFormat="1" s="1">
      <c r="B20" s="46" t="n"/>
      <c r="C20" s="144" t="n"/>
      <c r="D20" s="140" t="n"/>
      <c r="E20" s="18" t="n"/>
      <c r="F20" s="66" t="n"/>
      <c r="G20" s="23" t="n"/>
      <c r="H20" s="22" t="n"/>
      <c r="I20" s="47" t="n"/>
      <c r="L20" s="6" t="n"/>
    </row>
    <row r="21" hidden="1" outlineLevel="1" customFormat="1" s="1">
      <c r="B21" s="46" t="n"/>
      <c r="C21" s="144" t="n"/>
      <c r="D21" s="140" t="n"/>
      <c r="E21" s="18" t="n"/>
      <c r="F21" s="66" t="n"/>
      <c r="G21" s="23" t="n"/>
      <c r="H21" s="22" t="n"/>
      <c r="I21" s="47" t="n"/>
      <c r="L21" s="6" t="n"/>
    </row>
    <row r="22" hidden="1" outlineLevel="1" customFormat="1" s="1">
      <c r="B22" s="46" t="n"/>
      <c r="C22" s="144" t="n"/>
      <c r="D22" s="140" t="n"/>
      <c r="E22" s="18" t="n"/>
      <c r="F22" s="61" t="n"/>
      <c r="G22" s="40" t="n"/>
      <c r="H22" s="41" t="n"/>
      <c r="I22" s="62" t="n"/>
      <c r="L22" s="6" t="n"/>
    </row>
    <row r="23" hidden="1" outlineLevel="1" customFormat="1" s="1">
      <c r="B23" s="46" t="n"/>
      <c r="C23" s="144" t="n"/>
      <c r="D23" s="140" t="n"/>
      <c r="E23" s="18" t="n"/>
      <c r="F23" s="66" t="n"/>
      <c r="G23" s="23" t="n"/>
      <c r="H23" s="22" t="n"/>
      <c r="I23" s="47" t="n"/>
      <c r="L23" s="6" t="n"/>
    </row>
    <row r="24" outlineLevel="1" customFormat="1" s="1">
      <c r="B24" s="46" t="n">
        <v>45032</v>
      </c>
      <c r="C24" s="144">
        <f>B24</f>
        <v/>
      </c>
      <c r="D24" s="140" t="inlineStr">
        <is>
          <t>JFAリーグ</t>
        </is>
      </c>
      <c r="E24" s="18" t="inlineStr">
        <is>
          <t>明浜小学校</t>
        </is>
      </c>
      <c r="F24" s="39" t="inlineStr">
        <is>
          <t>石川</t>
        </is>
      </c>
      <c r="G24" s="40">
        <f>IF(H24="0-1","×",IF(H24="1-1","△",IF(H24="1-0","〇",IF(H24="2-0","〇",IF(H24="2-2","△",IF(H24="2-1","〇",IF(H24="0-0","△",IF(H24="3-0","○",IF(H24="4-0","○",IF(H24="4-1","○",IF(H24="5-1","○",IF(H24="5-2","○",IF(H24="3-1","○",IF(H24="3-3","△",IF(H24="5-4","○",IF(H24="10-0","○",IF(H24="6-0","○",IF(H24="7-0","○","×"))))))))))))))))))</f>
        <v/>
      </c>
      <c r="H24" s="41" t="inlineStr">
        <is>
          <t>0-2</t>
        </is>
      </c>
      <c r="I24" s="62" t="n"/>
      <c r="L24" s="6" t="n"/>
    </row>
    <row r="25" outlineLevel="1" customFormat="1" s="1">
      <c r="B25" s="46" t="n"/>
      <c r="C25" s="144" t="n"/>
      <c r="D25" s="140" t="n"/>
      <c r="E25" s="18" t="n"/>
      <c r="F25" s="33" t="inlineStr">
        <is>
          <t>レグルス</t>
        </is>
      </c>
      <c r="G25" s="34">
        <f>IF(H25="0-1","×",IF(H25="1-1","△",IF(H25="1-0","〇",IF(H25="2-0","〇",IF(H25="2-2","△",IF(H25="2-1","〇",IF(H25="0-0","△",IF(H25="3-0","○",IF(H25="4-0","○",IF(H25="4-1","○",IF(H25="5-1","○",IF(H25="5-2","○",IF(H25="3-1","○",IF(H25="3-3","△",IF(H25="5-4","○",IF(H25="10-0","○",IF(H25="6-0","○","×")))))))))))))))))</f>
        <v/>
      </c>
      <c r="H25" s="35" t="inlineStr">
        <is>
          <t>2-0</t>
        </is>
      </c>
      <c r="I25" s="56" t="n"/>
      <c r="L25" s="6" t="n"/>
    </row>
    <row r="26" outlineLevel="1" customFormat="1" s="1">
      <c r="B26" s="49" t="n"/>
      <c r="C26" s="146" t="n"/>
      <c r="D26" s="50" t="n"/>
      <c r="E26" s="19" t="n"/>
      <c r="F26" s="36" t="inlineStr">
        <is>
          <t>城北</t>
        </is>
      </c>
      <c r="G26" s="75">
        <f>IF(H26="0-1","×",IF(H26="1-1","△",IF(H26="1-0","〇",IF(H26="2-0","〇",IF(H26="2-2","△",IF(H26="2-1","〇",IF(H26="0-0","△",IF(H26="3-0","○",IF(H26="4-0","○",IF(H26="4-1","○",IF(H26="5-1","○",IF(H26="5-2","○",IF(H26="3-1","○",IF(H26="3-3","△",IF(H26="5-4","○",IF(H26="10-0","○",IF(H26="6-0","○",IF(H26="7-0","○","×"))))))))))))))))))</f>
        <v/>
      </c>
      <c r="H26" s="76" t="inlineStr">
        <is>
          <t>0-0</t>
        </is>
      </c>
      <c r="I26" s="77" t="inlineStr">
        <is>
          <t>TRM</t>
        </is>
      </c>
      <c r="L26" s="6" t="n"/>
    </row>
    <row r="27" outlineLevel="1" customFormat="1" s="1">
      <c r="B27" s="46" t="n">
        <v>45025</v>
      </c>
      <c r="C27" s="144">
        <f>B27</f>
        <v/>
      </c>
      <c r="D27" s="140" t="inlineStr">
        <is>
          <t>JFA</t>
        </is>
      </c>
      <c r="E27" s="18" t="inlineStr">
        <is>
          <t>岬陽小学校</t>
        </is>
      </c>
      <c r="F27" s="39" t="inlineStr">
        <is>
          <t>馬堀FCルンデ</t>
        </is>
      </c>
      <c r="G27" s="40">
        <f>IF(H27="0-1","×",IF(H27="1-1","△",IF(H27="1-0","〇",IF(H27="2-0","〇",IF(H27="2-2","△",IF(H27="2-1","〇",IF(H27="0-0","△",IF(H27="3-0","○",IF(H27="4-0","○",IF(H27="4-1","○",IF(H27="5-1","○",IF(H27="5-2","○",IF(H27="3-1","○",IF(H27="3-3","△",IF(H27="5-4","○",IF(H27="10-0","○",IF(H27="6-0","○",IF(H27="7-0","○","×"))))))))))))))))))</f>
        <v/>
      </c>
      <c r="H27" s="41" t="inlineStr">
        <is>
          <t>3-0</t>
        </is>
      </c>
      <c r="I27" s="62" t="n"/>
      <c r="L27" s="6" t="n"/>
    </row>
    <row r="28" outlineLevel="1" customFormat="1" s="1">
      <c r="B28" s="49" t="n"/>
      <c r="C28" s="146" t="n"/>
      <c r="D28" s="50" t="n"/>
      <c r="E28" s="19" t="n"/>
      <c r="F28" s="36" t="inlineStr">
        <is>
          <t>六会湘南台</t>
        </is>
      </c>
      <c r="G28" s="37">
        <f>IF(H28="0-1","×",IF(H28="1-1","△",IF(H28="1-0","〇",IF(H28="2-0","〇",IF(H28="2-2","△",IF(H28="2-1","〇",IF(H28="0-0","△",IF(H28="3-0","○",IF(H28="4-0","○",IF(H28="4-1","○",IF(H28="5-1","○",IF(H28="5-2","○",IF(H28="3-1","○",IF(H28="3-3","△",IF(H28="5-4","○",IF(H28="10-0","○",IF(H28="6-0","○","×")))))))))))))))))</f>
        <v/>
      </c>
      <c r="H28" s="38" t="inlineStr">
        <is>
          <t>0-0</t>
        </is>
      </c>
      <c r="I28" s="58" t="n"/>
      <c r="L28" s="6" t="n"/>
    </row>
    <row r="29" outlineLevel="1" customFormat="1" s="1">
      <c r="B29" s="46" t="n">
        <v>45024</v>
      </c>
      <c r="C29" s="144">
        <f>B29</f>
        <v/>
      </c>
      <c r="D29" s="140" t="inlineStr">
        <is>
          <t>TRM</t>
        </is>
      </c>
      <c r="E29" s="18" t="inlineStr">
        <is>
          <t>明浜小学校</t>
        </is>
      </c>
      <c r="F29" s="39" t="inlineStr">
        <is>
          <t>佐野ベアーズ</t>
        </is>
      </c>
      <c r="G29" s="40">
        <f>IF(H29="0-1","×",IF(H29="1-1","△",IF(H29="1-0","〇",IF(H29="2-0","〇",IF(H29="2-2","△",IF(H29="2-1","〇",IF(H29="0-0","△",IF(H29="3-0","○",IF(H29="4-0","○",IF(H29="4-1","○",IF(H29="5-1","○",IF(H29="5-2","○",IF(H29="3-1","○",IF(H29="3-3","△",IF(H29="5-4","○",IF(H29="10-0","○",IF(H29="6-0","○",IF(H29="7-0","○","×"))))))))))))))))))</f>
        <v/>
      </c>
      <c r="H29" s="41" t="inlineStr">
        <is>
          <t>0-1</t>
        </is>
      </c>
      <c r="I29" s="62" t="n"/>
      <c r="L29" s="6" t="n"/>
    </row>
    <row r="30" outlineLevel="1" customFormat="1" s="1">
      <c r="B30" s="46" t="n"/>
      <c r="C30" s="144" t="n"/>
      <c r="D30" s="140" t="n"/>
      <c r="E30" s="18" t="n"/>
      <c r="F30" s="33" t="inlineStr">
        <is>
          <t>佐野ベアーズ</t>
        </is>
      </c>
      <c r="G30" s="34">
        <f>IF(H30="0-1","×",IF(H30="1-1","△",IF(H30="1-0","〇",IF(H30="2-0","〇",IF(H30="2-2","△",IF(H30="2-1","〇",IF(H30="0-0","△",IF(H30="3-0","○",IF(H30="4-0","○",IF(H30="4-1","○",IF(H30="5-1","○",IF(H30="5-2","○",IF(H30="3-1","○",IF(H30="3-3","△",IF(H30="5-4","○",IF(H30="10-0","○",IF(H30="6-0","○","×")))))))))))))))))</f>
        <v/>
      </c>
      <c r="H30" s="35" t="inlineStr">
        <is>
          <t>0-0</t>
        </is>
      </c>
      <c r="I30" s="56" t="n"/>
      <c r="L30" s="6" t="n"/>
    </row>
    <row r="31" outlineLevel="1" customFormat="1" s="1">
      <c r="B31" s="46" t="n"/>
      <c r="C31" s="144" t="n"/>
      <c r="D31" s="140" t="n"/>
      <c r="E31" s="18" t="n"/>
      <c r="F31" s="33" t="inlineStr">
        <is>
          <t>佐野ベアーズ</t>
        </is>
      </c>
      <c r="G31" s="40">
        <f>IF(H31="0-1","×",IF(H31="1-1","△",IF(H31="1-0","〇",IF(H31="2-0","〇",IF(H31="2-2","△",IF(H31="2-1","〇",IF(H31="0-0","△",IF(H31="3-0","○",IF(H31="4-0","○",IF(H31="4-1","○",IF(H31="5-1","○",IF(H31="5-2","○",IF(H31="3-1","○",IF(H31="3-3","△",IF(H31="5-4","○",IF(H31="10-0","○",IF(H31="6-0","○",IF(H31="7-0","○","×"))))))))))))))))))</f>
        <v/>
      </c>
      <c r="H31" s="41" t="inlineStr">
        <is>
          <t>0-1</t>
        </is>
      </c>
      <c r="I31" s="62" t="n"/>
      <c r="L31" s="6" t="n"/>
    </row>
    <row r="32" outlineLevel="1" customFormat="1" s="1">
      <c r="B32" s="49" t="n"/>
      <c r="C32" s="146" t="n"/>
      <c r="D32" s="50" t="n"/>
      <c r="E32" s="19" t="n"/>
      <c r="F32" s="36" t="inlineStr">
        <is>
          <t>佐野ベアーズ</t>
        </is>
      </c>
      <c r="G32" s="75">
        <f>IF(H32="0-1","×",IF(H32="1-1","△",IF(H32="1-0","〇",IF(H32="2-0","〇",IF(H32="2-2","△",IF(H32="2-1","〇",IF(H32="0-0","△",IF(H32="3-0","○",IF(H32="4-0","○",IF(H32="4-1","○",IF(H32="5-1","○",IF(H32="5-2","○",IF(H32="3-1","○",IF(H32="3-3","△",IF(H32="5-4","○",IF(H32="10-0","○",IF(H32="6-0","○",IF(H32="7-0","○","×"))))))))))))))))))</f>
        <v/>
      </c>
      <c r="H32" s="38" t="inlineStr">
        <is>
          <t>1-0</t>
        </is>
      </c>
      <c r="I32" s="77" t="n"/>
      <c r="L32" s="6" t="n"/>
    </row>
    <row r="33" outlineLevel="1" customFormat="1" s="1">
      <c r="B33" s="46" t="n">
        <v>45018</v>
      </c>
      <c r="C33" s="144">
        <f>B33</f>
        <v/>
      </c>
      <c r="D33" s="140" t="inlineStr">
        <is>
          <t>明浜カップ</t>
        </is>
      </c>
      <c r="E33" s="18" t="inlineStr">
        <is>
          <t>はまゆう</t>
        </is>
      </c>
      <c r="F33" s="39" t="inlineStr">
        <is>
          <t>武山</t>
        </is>
      </c>
      <c r="G33" s="40">
        <f>IF(H33="0-1","×",IF(H33="1-1","△",IF(H33="1-0","〇",IF(H33="2-0","〇",IF(H33="2-2","△",IF(H33="2-1","〇",IF(H33="0-0","△",IF(H33="3-0","○",IF(H33="4-0","○",IF(H33="4-1","○",IF(H33="5-1","○",IF(H33="5-2","○",IF(H33="3-1","○",IF(H33="3-3","△",IF(H33="5-4","○",IF(H33="10-0","○",IF(H33="6-0","○",IF(H33="7-0","○","×"))))))))))))))))))</f>
        <v/>
      </c>
      <c r="H33" s="41" t="inlineStr">
        <is>
          <t>3-0</t>
        </is>
      </c>
      <c r="I33" s="62" t="n"/>
      <c r="L33" s="6" t="n"/>
    </row>
    <row r="34" outlineLevel="1" customFormat="1" s="1">
      <c r="B34" s="46" t="n"/>
      <c r="C34" s="144" t="n"/>
      <c r="D34" s="140" t="n"/>
      <c r="E34" s="18" t="n"/>
      <c r="F34" s="33" t="inlineStr">
        <is>
          <t>船越FC</t>
        </is>
      </c>
      <c r="G34" s="34">
        <f>IF(H34="0-1","×",IF(H34="1-1","△",IF(H34="1-0","〇",IF(H34="2-0","〇",IF(H34="2-2","△",IF(H34="2-1","〇",IF(H34="0-0","△",IF(H34="3-0","○",IF(H34="4-0","○",IF(H34="4-1","○",IF(H34="5-1","○",IF(H34="5-2","○",IF(H34="3-1","○",IF(H34="3-3","△",IF(H34="5-4","○",IF(H34="10-0","○",IF(H34="6-0","○","×")))))))))))))))))</f>
        <v/>
      </c>
      <c r="H34" s="35" t="inlineStr">
        <is>
          <t>2-2</t>
        </is>
      </c>
      <c r="I34" s="56" t="n"/>
      <c r="L34" s="6" t="n"/>
    </row>
    <row r="35" outlineLevel="1" customFormat="1" s="1">
      <c r="B35" s="46" t="n"/>
      <c r="C35" s="144" t="n"/>
      <c r="D35" s="140" t="n"/>
      <c r="E35" s="18" t="n"/>
      <c r="F35" s="33" t="inlineStr">
        <is>
          <t>野庭</t>
        </is>
      </c>
      <c r="G35" s="40">
        <f>IF(H35="0-1","×",IF(H35="1-1","△",IF(H35="1-0","〇",IF(H35="2-0","〇",IF(H35="2-2","△",IF(H35="2-1","〇",IF(H35="0-0","△",IF(H35="3-0","○",IF(H35="4-0","○",IF(H35="4-1","○",IF(H35="5-1","○",IF(H35="5-2","○",IF(H35="3-1","○",IF(H35="3-3","△",IF(H35="5-4","○",IF(H35="10-0","○",IF(H35="6-0","○",IF(H35="7-0","○","×"))))))))))))))))))</f>
        <v/>
      </c>
      <c r="H35" s="41" t="inlineStr">
        <is>
          <t>0-1</t>
        </is>
      </c>
      <c r="I35" s="62" t="n"/>
      <c r="L35" s="6" t="n"/>
    </row>
    <row r="36" outlineLevel="1" customFormat="1" s="1">
      <c r="B36" s="46" t="n"/>
      <c r="C36" s="144" t="n"/>
      <c r="D36" s="140" t="n"/>
      <c r="E36" s="18" t="n"/>
      <c r="F36" s="33" t="inlineStr">
        <is>
          <t>SFAT ISEHARA SC</t>
        </is>
      </c>
      <c r="G36" s="40">
        <f>IF(H36="0-1","×",IF(H36="1-1","△",IF(H36="1-0","〇",IF(H36="2-0","〇",IF(H36="2-2","△",IF(H36="2-1","〇",IF(H36="0-0","△",IF(H36="3-0","○",IF(H36="4-0","○",IF(H36="4-1","○",IF(H36="5-1","○",IF(H36="5-2","○",IF(H36="3-1","○",IF(H36="3-3","△",IF(H36="5-4","○",IF(H36="10-0","○",IF(H36="6-0","○",IF(H36="7-0","○","×"))))))))))))))))))</f>
        <v/>
      </c>
      <c r="H36" s="35" t="inlineStr">
        <is>
          <t>0-3</t>
        </is>
      </c>
      <c r="I36" s="62" t="n"/>
      <c r="L36" s="6" t="n"/>
    </row>
    <row r="37" outlineLevel="1" customFormat="1" s="1">
      <c r="B37" s="46" t="n"/>
      <c r="C37" s="144" t="n"/>
      <c r="D37" s="140" t="n"/>
      <c r="E37" s="18" t="n"/>
      <c r="F37" s="33" t="inlineStr">
        <is>
          <t>中野島FC</t>
        </is>
      </c>
      <c r="G37" s="34">
        <f>IF(H37="0-1","×",IF(H37="1-1","△",IF(H37="1-0","〇",IF(H37="2-0","〇",IF(H37="2-2","△",IF(H37="2-1","〇",IF(H37="0-0","△",IF(H37="3-0","○",IF(H37="4-0","○",IF(H37="4-1","○",IF(H37="5-1","○",IF(H37="5-2","○",IF(H37="3-1","○",IF(H37="3-3","△",IF(H37="5-4","○",IF(H37="10-0","○",IF(H37="6-0","○","×")))))))))))))))))</f>
        <v/>
      </c>
      <c r="H37" s="35" t="inlineStr">
        <is>
          <t>0-0</t>
        </is>
      </c>
      <c r="I37" s="56" t="n"/>
      <c r="L37" s="6" t="n"/>
    </row>
    <row r="38" outlineLevel="1" customFormat="1" s="1">
      <c r="B38" s="49" t="n"/>
      <c r="C38" s="146" t="n"/>
      <c r="D38" s="50" t="n"/>
      <c r="E38" s="19" t="n"/>
      <c r="F38" s="36" t="inlineStr">
        <is>
          <t>葉山JGK</t>
        </is>
      </c>
      <c r="G38" s="37" t="inlineStr">
        <is>
          <t>〇</t>
        </is>
      </c>
      <c r="H38" s="38" t="inlineStr">
        <is>
          <t>7-1</t>
        </is>
      </c>
      <c r="I38" s="58" t="n"/>
      <c r="L38" s="6" t="n"/>
    </row>
    <row r="39" outlineLevel="1" customFormat="1" s="1">
      <c r="B39" s="46" t="n">
        <v>45017</v>
      </c>
      <c r="C39" s="144">
        <f>B39</f>
        <v/>
      </c>
      <c r="D39" s="140" t="inlineStr">
        <is>
          <t>TRM</t>
        </is>
      </c>
      <c r="E39" s="18" t="inlineStr">
        <is>
          <t>小坂小学校</t>
        </is>
      </c>
      <c r="F39" s="39" t="inlineStr">
        <is>
          <t>小坂</t>
        </is>
      </c>
      <c r="G39" s="40">
        <f>IF(H39="0-1","×",IF(H39="1-1","△",IF(H39="1-0","〇",IF(H39="2-0","〇",IF(H39="2-2","△",IF(H39="2-1","〇",IF(H39="0-0","△",IF(H39="3-0","○",IF(H39="4-0","○",IF(H39="4-1","○",IF(H39="5-1","○",IF(H39="5-2","○",IF(H39="3-1","○",IF(H39="3-3","△",IF(H39="5-4","○",IF(H39="10-0","○",IF(H39="6-0","○",IF(H39="7-0","○","×"))))))))))))))))))</f>
        <v/>
      </c>
      <c r="H39" s="41" t="inlineStr">
        <is>
          <t>1-0</t>
        </is>
      </c>
      <c r="I39" s="62" t="n"/>
      <c r="L39" s="6" t="n"/>
    </row>
    <row r="40" outlineLevel="1" customFormat="1" s="1">
      <c r="B40" s="46" t="n"/>
      <c r="C40" s="144" t="n"/>
      <c r="D40" s="140" t="n"/>
      <c r="E40" s="18" t="n"/>
      <c r="F40" s="33" t="inlineStr">
        <is>
          <t>小坂</t>
        </is>
      </c>
      <c r="G40" s="34">
        <f>IF(H40="0-1","×",IF(H40="1-1","△",IF(H40="1-0","〇",IF(H40="2-0","〇",IF(H40="2-2","△",IF(H40="2-1","〇",IF(H40="0-0","△",IF(H40="3-0","○",IF(H40="4-0","○",IF(H40="4-1","○",IF(H40="5-1","○",IF(H40="5-2","○",IF(H40="3-1","○",IF(H40="3-3","△",IF(H40="5-4","○",IF(H40="10-0","○",IF(H40="6-0","○","×")))))))))))))))))</f>
        <v/>
      </c>
      <c r="H40" s="35" t="inlineStr">
        <is>
          <t>2-0</t>
        </is>
      </c>
      <c r="I40" s="56" t="n"/>
      <c r="L40" s="6" t="n"/>
    </row>
    <row r="41" outlineLevel="1" customFormat="1" s="1">
      <c r="B41" s="46" t="n"/>
      <c r="C41" s="144" t="n"/>
      <c r="D41" s="140" t="n"/>
      <c r="E41" s="18" t="n"/>
      <c r="F41" s="33" t="inlineStr">
        <is>
          <t>サンダース</t>
        </is>
      </c>
      <c r="G41" s="40">
        <f>IF(H41="0-1","×",IF(H41="1-1","△",IF(H41="1-0","〇",IF(H41="2-0","〇",IF(H41="2-2","△",IF(H41="2-1","〇",IF(H41="0-0","△",IF(H41="3-0","○",IF(H41="4-0","○",IF(H41="4-1","○",IF(H41="5-1","○",IF(H41="5-2","○",IF(H41="3-1","○",IF(H41="3-3","△",IF(H41="5-4","○",IF(H41="10-0","○",IF(H41="6-0","○",IF(H41="7-0","○","×"))))))))))))))))))</f>
        <v/>
      </c>
      <c r="H41" s="41" t="inlineStr">
        <is>
          <t>5-0</t>
        </is>
      </c>
      <c r="I41" s="62" t="n"/>
      <c r="L41" s="6" t="n"/>
    </row>
    <row r="42" outlineLevel="1" customFormat="1" s="1">
      <c r="B42" s="46" t="n"/>
      <c r="C42" s="144" t="n"/>
      <c r="D42" s="140" t="n"/>
      <c r="E42" s="18" t="n"/>
      <c r="F42" s="33" t="inlineStr">
        <is>
          <t>小坂</t>
        </is>
      </c>
      <c r="G42" s="40">
        <f>IF(H42="0-1","×",IF(H42="1-1","△",IF(H42="1-0","〇",IF(H42="2-0","〇",IF(H42="2-2","△",IF(H42="2-1","〇",IF(H42="0-0","△",IF(H42="3-0","○",IF(H42="4-0","○",IF(H42="4-1","○",IF(H42="5-1","○",IF(H42="5-2","○",IF(H42="3-1","○",IF(H42="3-3","△",IF(H42="5-4","○",IF(H42="10-0","○",IF(H42="6-0","○",IF(H42="7-0","○","×"))))))))))))))))))</f>
        <v/>
      </c>
      <c r="H42" s="35" t="inlineStr">
        <is>
          <t>0-0</t>
        </is>
      </c>
      <c r="I42" s="62" t="n"/>
      <c r="L42" s="6" t="n"/>
    </row>
    <row r="43" outlineLevel="1" customFormat="1" s="1">
      <c r="B43" s="46" t="n"/>
      <c r="C43" s="144" t="n"/>
      <c r="D43" s="140" t="n"/>
      <c r="E43" s="18" t="n"/>
      <c r="F43" s="33" t="inlineStr">
        <is>
          <t>サンダース</t>
        </is>
      </c>
      <c r="G43" s="34">
        <f>IF(H43="0-1","×",IF(H43="1-1","△",IF(H43="1-0","〇",IF(H43="2-0","〇",IF(H43="2-2","△",IF(H43="2-1","〇",IF(H43="0-0","△",IF(H43="3-0","○",IF(H43="4-0","○",IF(H43="4-1","○",IF(H43="5-1","○",IF(H43="5-2","○",IF(H43="3-1","○",IF(H43="3-3","△",IF(H43="5-4","○",IF(H43="10-0","○",IF(H43="6-0","○","×")))))))))))))))))</f>
        <v/>
      </c>
      <c r="H43" s="35" t="inlineStr">
        <is>
          <t>5-0</t>
        </is>
      </c>
      <c r="I43" s="56" t="n"/>
      <c r="L43" s="6" t="n"/>
    </row>
    <row r="44" outlineLevel="1" customFormat="1" s="1">
      <c r="B44" s="46" t="n"/>
      <c r="C44" s="144" t="n"/>
      <c r="D44" s="140" t="n"/>
      <c r="E44" s="18" t="n"/>
      <c r="F44" s="33" t="inlineStr">
        <is>
          <t>小坂</t>
        </is>
      </c>
      <c r="G44" s="34">
        <f>IF(H44="0-1","×",IF(H44="1-1","△",IF(H44="1-0","〇",IF(H44="2-0","〇",IF(H44="2-2","△",IF(H44="2-1","〇",IF(H44="0-0","△",IF(H44="3-0","○",IF(H44="4-0","○",IF(H44="4-1","○",IF(H44="5-1","○",IF(H44="5-2","○",IF(H44="3-1","○",IF(H44="3-3","△",IF(H44="5-4","○",IF(H44="10-0","○",IF(H44="6-0","○","×")))))))))))))))))</f>
        <v/>
      </c>
      <c r="H44" s="35" t="inlineStr">
        <is>
          <t>2-0</t>
        </is>
      </c>
      <c r="I44" s="56" t="n"/>
      <c r="L44" s="6" t="n"/>
    </row>
    <row r="45" outlineLevel="1" customFormat="1" s="1">
      <c r="B45" s="46" t="n"/>
      <c r="C45" s="144" t="n"/>
      <c r="D45" s="140" t="n"/>
      <c r="E45" s="18" t="n"/>
      <c r="F45" s="33" t="inlineStr">
        <is>
          <t>サンダース</t>
        </is>
      </c>
      <c r="G45" s="40">
        <f>IF(H45="0-1","×",IF(H45="1-1","△",IF(H45="1-0","〇",IF(H45="2-0","〇",IF(H45="2-2","△",IF(H45="2-1","〇",IF(H45="0-0","△",IF(H45="3-0","○",IF(H45="4-0","○",IF(H45="4-1","○",IF(H45="5-1","○",IF(H45="5-2","○",IF(H45="3-1","○",IF(H45="3-3","△",IF(H45="5-4","○",IF(H45="10-0","○",IF(H45="6-0","○",IF(H45="7-0","○","×"))))))))))))))))))</f>
        <v/>
      </c>
      <c r="H45" s="41" t="inlineStr">
        <is>
          <t>2-0</t>
        </is>
      </c>
      <c r="I45" s="62" t="n"/>
      <c r="L45" s="6" t="n"/>
    </row>
    <row r="46" outlineLevel="1" customFormat="1" s="1">
      <c r="B46" s="49" t="n"/>
      <c r="C46" s="146" t="n"/>
      <c r="D46" s="50" t="n"/>
      <c r="E46" s="19" t="n"/>
      <c r="F46" s="36" t="inlineStr">
        <is>
          <t>小坂</t>
        </is>
      </c>
      <c r="G46" s="75">
        <f>IF(H46="0-1","×",IF(H46="1-1","△",IF(H46="1-0","〇",IF(H46="2-0","〇",IF(H46="2-2","△",IF(H46="2-1","〇",IF(H46="0-0","△",IF(H46="3-0","○",IF(H46="4-0","○",IF(H46="4-1","○",IF(H46="5-1","○",IF(H46="5-2","○",IF(H46="3-1","○",IF(H46="3-3","△",IF(H46="5-4","○",IF(H46="10-0","○",IF(H46="6-0","○",IF(H46="7-0","○","×"))))))))))))))))))</f>
        <v/>
      </c>
      <c r="H46" s="38" t="inlineStr">
        <is>
          <t>1-0</t>
        </is>
      </c>
      <c r="I46" s="77" t="n"/>
      <c r="L46" s="6" t="n"/>
    </row>
    <row r="47" outlineLevel="1" customFormat="1" s="1">
      <c r="B47" s="46" t="n">
        <v>44997</v>
      </c>
      <c r="C47" s="144">
        <f>B47</f>
        <v/>
      </c>
      <c r="D47" s="140" t="inlineStr">
        <is>
          <t>なかよしファイナルカップ</t>
        </is>
      </c>
      <c r="E47" s="18" t="n"/>
      <c r="F47" s="39" t="inlineStr">
        <is>
          <t>六浦少年</t>
        </is>
      </c>
      <c r="G47" s="40">
        <f>IF(H47="0-1","×",IF(H47="1-1","△",IF(H47="1-0","〇",IF(H47="2-0","〇",IF(H47="2-2","△",IF(H47="2-1","〇",IF(H47="0-0","△",IF(H47="3-0","○",IF(H47="4-0","○",IF(H47="4-1","○",IF(H47="5-1","○",IF(H47="5-2","○",IF(H47="3-1","○",IF(H47="3-3","△",IF(H47="5-4","○",IF(H47="10-0","○",IF(H47="6-0","○",IF(H47="7-0","○","×"))))))))))))))))))</f>
        <v/>
      </c>
      <c r="H47" s="41" t="inlineStr">
        <is>
          <t>7-0</t>
        </is>
      </c>
      <c r="I47" s="62" t="n"/>
      <c r="L47" s="6" t="n"/>
    </row>
    <row r="48" outlineLevel="1" customFormat="1" s="1">
      <c r="B48" s="49" t="n"/>
      <c r="C48" s="146" t="n"/>
      <c r="D48" s="50" t="n"/>
      <c r="E48" s="19" t="n"/>
      <c r="F48" s="36" t="inlineStr">
        <is>
          <t>多摩小SC</t>
        </is>
      </c>
      <c r="G48" s="37">
        <f>IF(H48="0-1","×",IF(H48="1-1","△",IF(H48="1-0","〇",IF(H48="2-0","〇",IF(H48="2-2","△",IF(H48="2-1","〇",IF(H48="0-0","△",IF(H48="3-0","○",IF(H48="4-0","○",IF(H48="4-1","○",IF(H48="5-1","○",IF(H48="5-2","○",IF(H48="3-1","○",IF(H48="3-3","△",IF(H48="5-4","○",IF(H48="10-0","○",IF(H48="6-0","○","×")))))))))))))))))</f>
        <v/>
      </c>
      <c r="H48" s="38" t="inlineStr">
        <is>
          <t>8-0</t>
        </is>
      </c>
      <c r="I48" s="58" t="n"/>
      <c r="L48" s="6" t="n"/>
    </row>
    <row r="49" outlineLevel="1" customFormat="1" s="1">
      <c r="B49" s="46" t="n">
        <v>44996</v>
      </c>
      <c r="C49" s="144">
        <f>B49</f>
        <v/>
      </c>
      <c r="D49" s="140" t="inlineStr">
        <is>
          <t>なかよしファイナルカップ</t>
        </is>
      </c>
      <c r="E49" s="18" t="n"/>
      <c r="F49" s="39" t="inlineStr">
        <is>
          <t>浦和大門</t>
        </is>
      </c>
      <c r="G49" s="40">
        <f>IF(H49="0-1","×",IF(H49="1-1","△",IF(H49="1-0","〇",IF(H49="2-0","〇",IF(H49="2-2","△",IF(H49="2-1","〇",IF(H49="0-0","△",IF(H49="3-0","○",IF(H49="4-0","○",IF(H49="4-1","○",IF(H49="5-1","○",IF(H49="5-2","○",IF(H49="3-1","○",IF(H49="3-3","△",IF(H49="5-4","○",IF(H49="10-0","○",IF(H49="6-0","○",IF(H49="7-0","○","×"))))))))))))))))))</f>
        <v/>
      </c>
      <c r="H49" s="41" t="inlineStr">
        <is>
          <t>0-2</t>
        </is>
      </c>
      <c r="I49" s="62" t="n"/>
      <c r="L49" s="6" t="n"/>
    </row>
    <row r="50" outlineLevel="1" customFormat="1" s="1">
      <c r="B50" s="46" t="n"/>
      <c r="C50" s="144" t="n"/>
      <c r="D50" s="140" t="n"/>
      <c r="E50" s="18" t="n"/>
      <c r="F50" s="33" t="inlineStr">
        <is>
          <t>田奈</t>
        </is>
      </c>
      <c r="G50" s="34">
        <f>IF(H50="0-1","×",IF(H50="1-1","△",IF(H50="1-0","〇",IF(H50="2-0","〇",IF(H50="2-2","△",IF(H50="2-1","〇",IF(H50="0-0","△",IF(H50="3-0","○",IF(H50="4-0","○",IF(H50="4-1","○",IF(H50="5-1","○",IF(H50="5-2","○",IF(H50="3-1","○",IF(H50="3-3","△",IF(H50="5-4","○",IF(H50="10-0","○",IF(H50="6-0","○","×")))))))))))))))))</f>
        <v/>
      </c>
      <c r="H50" s="35" t="inlineStr">
        <is>
          <t>2-0</t>
        </is>
      </c>
      <c r="I50" s="56" t="n"/>
      <c r="L50" s="6" t="n"/>
    </row>
    <row r="51" outlineLevel="1" customFormat="1" s="1">
      <c r="B51" s="49" t="n"/>
      <c r="C51" s="146" t="n"/>
      <c r="D51" s="50" t="n"/>
      <c r="E51" s="19" t="n"/>
      <c r="F51" s="36" t="inlineStr">
        <is>
          <t>深見</t>
        </is>
      </c>
      <c r="G51" s="75">
        <f>IF(H51="0-1","×",IF(H51="1-1","△",IF(H51="1-0","〇",IF(H51="2-0","〇",IF(H51="2-2","△",IF(H51="2-1","〇",IF(H51="0-0","△",IF(H51="3-0","○",IF(H51="4-0","○",IF(H51="4-1","○",IF(H51="5-1","○",IF(H51="5-2","○",IF(H51="3-1","○",IF(H51="3-3","△",IF(H51="5-4","○",IF(H51="10-0","○",IF(H51="6-0","○",IF(H51="7-0","○","×"))))))))))))))))))</f>
        <v/>
      </c>
      <c r="H51" s="76" t="inlineStr">
        <is>
          <t>0-0</t>
        </is>
      </c>
      <c r="I51" s="77" t="n"/>
      <c r="L51" s="6" t="n"/>
    </row>
    <row r="52" outlineLevel="1" customFormat="1" s="1">
      <c r="B52" s="46" t="n">
        <v>44990</v>
      </c>
      <c r="C52" s="144">
        <f>B52</f>
        <v/>
      </c>
      <c r="D52" s="140" t="inlineStr">
        <is>
          <t>黒船カップ</t>
        </is>
      </c>
      <c r="E52" s="18" t="n"/>
      <c r="F52" s="39" t="inlineStr">
        <is>
          <t>鴨居SC</t>
        </is>
      </c>
      <c r="G52" s="40">
        <f>IF(H52="0-1","×",IF(H52="1-1","△",IF(H52="1-0","〇",IF(H52="2-0","〇",IF(H52="2-2","△",IF(H52="2-1","〇",IF(H52="0-0","△",IF(H52="3-0","○",IF(H52="4-0","○",IF(H52="4-1","○",IF(H52="5-1","○",IF(H52="5-2","○",IF(H52="3-1","○",IF(H52="3-3","△",IF(H52="5-4","○",IF(H52="10-0","○",IF(H52="6-0","○",IF(H52="7-0","○","×"))))))))))))))))))</f>
        <v/>
      </c>
      <c r="H52" s="41" t="inlineStr">
        <is>
          <t>0-0</t>
        </is>
      </c>
      <c r="I52" s="62" t="inlineStr">
        <is>
          <t>PK4-5</t>
        </is>
      </c>
      <c r="L52" s="6" t="n"/>
    </row>
    <row r="53" outlineLevel="1" customFormat="1" s="1">
      <c r="B53" s="46" t="n"/>
      <c r="C53" s="144" t="n"/>
      <c r="D53" s="140" t="n"/>
      <c r="E53" s="18" t="n"/>
      <c r="F53" s="33" t="inlineStr">
        <is>
          <t>磯子</t>
        </is>
      </c>
      <c r="G53" s="34">
        <f>IF(H53="0-1","×",IF(H53="1-1","△",IF(H53="1-0","〇",IF(H53="2-0","〇",IF(H53="2-2","△",IF(H53="2-1","〇",IF(H53="0-0","△",IF(H53="3-0","○",IF(H53="4-0","○",IF(H53="4-1","○",IF(H53="5-1","○",IF(H53="5-2","○",IF(H53="3-1","○",IF(H53="3-3","△",IF(H53="5-4","○",IF(H53="10-0","○",IF(H53="6-0","○","×")))))))))))))))))</f>
        <v/>
      </c>
      <c r="H53" s="35" t="inlineStr">
        <is>
          <t>1-0</t>
        </is>
      </c>
      <c r="I53" s="56" t="n"/>
      <c r="L53" s="6" t="n"/>
    </row>
    <row r="54" outlineLevel="1" customFormat="1" s="1">
      <c r="B54" s="49" t="n"/>
      <c r="C54" s="146" t="n"/>
      <c r="D54" s="50" t="n"/>
      <c r="E54" s="19" t="n"/>
      <c r="F54" s="36" t="inlineStr">
        <is>
          <t>ハリマオ</t>
        </is>
      </c>
      <c r="G54" s="75">
        <f>IF(H54="0-1","×",IF(H54="1-1","△",IF(H54="1-0","〇",IF(H54="2-0","〇",IF(H54="2-2","△",IF(H54="2-1","〇",IF(H54="0-0","△",IF(H54="3-0","○",IF(H54="4-0","○",IF(H54="4-1","○",IF(H54="5-1","○",IF(H54="5-2","○",IF(H54="3-1","○",IF(H54="3-3","△",IF(H54="5-4","○",IF(H54="10-0","○",IF(H54="6-0","○",IF(H54="7-0","○","×"))))))))))))))))))</f>
        <v/>
      </c>
      <c r="H54" s="76" t="inlineStr">
        <is>
          <t>1-0</t>
        </is>
      </c>
      <c r="I54" s="77" t="n"/>
      <c r="L54" s="6" t="n"/>
    </row>
    <row r="55" outlineLevel="1" customFormat="1" s="1">
      <c r="B55" s="46" t="n">
        <v>44989</v>
      </c>
      <c r="C55" s="144">
        <f>B55</f>
        <v/>
      </c>
      <c r="D55" s="140" t="inlineStr">
        <is>
          <t>黒船カップ</t>
        </is>
      </c>
      <c r="E55" s="18" t="n"/>
      <c r="F55" s="39" t="inlineStr">
        <is>
          <t>日限山FC</t>
        </is>
      </c>
      <c r="G55" s="40">
        <f>IF(H55="0-1","×",IF(H55="1-1","△",IF(H55="1-0","〇",IF(H55="2-0","〇",IF(H55="2-2","△",IF(H55="2-1","〇",IF(H55="0-0","△",IF(H55="3-0","○",IF(H55="4-0","○",IF(H55="4-1","○",IF(H55="5-1","○",IF(H55="5-2","○",IF(H55="3-1","○",IF(H55="3-3","△",IF(H55="5-4","○",IF(H55="10-0","○",IF(H55="6-0","○",IF(H55="7-0","○","×"))))))))))))))))))</f>
        <v/>
      </c>
      <c r="H55" s="41" t="inlineStr">
        <is>
          <t>1-3</t>
        </is>
      </c>
      <c r="I55" s="62" t="n"/>
      <c r="L55" s="6" t="n"/>
    </row>
    <row r="56" outlineLevel="1" customFormat="1" s="1">
      <c r="B56" s="46" t="n"/>
      <c r="C56" s="144" t="n"/>
      <c r="D56" s="140" t="n"/>
      <c r="E56" s="18" t="n"/>
      <c r="F56" s="33" t="inlineStr">
        <is>
          <t>ハリマオ</t>
        </is>
      </c>
      <c r="G56" s="34">
        <f>IF(H56="0-1","×",IF(H56="1-1","△",IF(H56="1-0","〇",IF(H56="2-0","〇",IF(H56="2-2","△",IF(H56="2-1","〇",IF(H56="0-0","△",IF(H56="3-0","○",IF(H56="4-0","○",IF(H56="4-1","○",IF(H56="5-1","○",IF(H56="5-2","○",IF(H56="3-1","○",IF(H56="3-3","△",IF(H56="5-4","○",IF(H56="10-0","○",IF(H56="6-0","○","×")))))))))))))))))</f>
        <v/>
      </c>
      <c r="H56" s="35" t="inlineStr">
        <is>
          <t>4-0</t>
        </is>
      </c>
      <c r="I56" s="56" t="n"/>
      <c r="L56" s="6" t="n"/>
    </row>
    <row r="57" outlineLevel="1" customFormat="1" s="1">
      <c r="B57" s="49" t="n"/>
      <c r="C57" s="146" t="n"/>
      <c r="D57" s="50" t="n"/>
      <c r="E57" s="19" t="n"/>
      <c r="F57" s="36" t="inlineStr">
        <is>
          <t>大豆戸FC</t>
        </is>
      </c>
      <c r="G57" s="75">
        <f>IF(H57="0-1","×",IF(H57="1-1","△",IF(H57="1-0","〇",IF(H57="2-0","〇",IF(H57="2-2","△",IF(H57="2-1","〇",IF(H57="0-0","△",IF(H57="3-0","○",IF(H57="4-0","○",IF(H57="4-1","○",IF(H57="5-1","○",IF(H57="5-2","○",IF(H57="3-1","○",IF(H57="3-3","△",IF(H57="5-4","○",IF(H57="10-0","○",IF(H57="6-0","○",IF(H57="7-0","○","×"))))))))))))))))))</f>
        <v/>
      </c>
      <c r="H57" s="76" t="inlineStr">
        <is>
          <t>0-5</t>
        </is>
      </c>
      <c r="I57" s="77" t="n"/>
      <c r="L57" s="6" t="n"/>
    </row>
    <row r="58" outlineLevel="1" customFormat="1" s="1">
      <c r="B58" s="46" t="n">
        <v>44982</v>
      </c>
      <c r="C58" s="144">
        <f>B58</f>
        <v/>
      </c>
      <c r="D58" s="140" t="inlineStr">
        <is>
          <t>ペガサス　リベンジ杯</t>
        </is>
      </c>
      <c r="E58" s="18" t="n"/>
      <c r="F58" s="39" t="inlineStr">
        <is>
          <t>鴨居SC</t>
        </is>
      </c>
      <c r="G58" s="40">
        <f>IF(H58="0-1","×",IF(H58="1-1","△",IF(H58="1-0","〇",IF(H58="2-0","〇",IF(H58="2-2","△",IF(H58="2-1","〇",IF(H58="0-0","△",IF(H58="3-0","○",IF(H58="4-0","○",IF(H58="4-1","○",IF(H58="5-1","○",IF(H58="5-2","○",IF(H58="3-1","○",IF(H58="3-3","△",IF(H58="5-4","○",IF(H58="10-0","○",IF(H58="6-0","○",IF(H58="7-0","○","×"))))))))))))))))))</f>
        <v/>
      </c>
      <c r="H58" s="41" t="inlineStr">
        <is>
          <t>0-0</t>
        </is>
      </c>
      <c r="I58" s="62" t="n"/>
      <c r="L58" s="6" t="n"/>
    </row>
    <row r="59" outlineLevel="1" customFormat="1" s="1">
      <c r="B59" s="46" t="n"/>
      <c r="C59" s="144" t="n"/>
      <c r="D59" s="140" t="n"/>
      <c r="E59" s="18" t="n"/>
      <c r="F59" s="33" t="inlineStr">
        <is>
          <t>ペガサス　ホワイト</t>
        </is>
      </c>
      <c r="G59" s="34">
        <f>IF(H59="0-1","×",IF(H59="1-1","△",IF(H59="1-0","〇",IF(H59="2-0","〇",IF(H59="2-2","△",IF(H59="2-1","〇",IF(H59="0-0","△",IF(H59="3-0","○",IF(H59="4-0","○",IF(H59="4-1","○",IF(H59="5-1","○",IF(H59="5-2","○",IF(H59="3-1","○",IF(H59="3-3","△",IF(H59="5-4","○",IF(H59="10-0","○",IF(H59="6-0","○","×")))))))))))))))))</f>
        <v/>
      </c>
      <c r="H59" s="35" t="inlineStr">
        <is>
          <t>3-1</t>
        </is>
      </c>
      <c r="I59" s="56" t="n"/>
      <c r="L59" s="6" t="n"/>
    </row>
    <row r="60" outlineLevel="1" customFormat="1" s="1">
      <c r="B60" s="46" t="n"/>
      <c r="C60" s="144" t="n"/>
      <c r="D60" s="140" t="n"/>
      <c r="E60" s="18" t="n"/>
      <c r="F60" s="33" t="inlineStr">
        <is>
          <t>TADO</t>
        </is>
      </c>
      <c r="G60" s="40">
        <f>IF(H60="0-1","×",IF(H60="1-1","△",IF(H60="1-0","〇",IF(H60="2-0","〇",IF(H60="2-2","△",IF(H60="2-1","〇",IF(H60="0-0","△",IF(H60="3-0","○",IF(H60="4-0","○",IF(H60="4-1","○",IF(H60="5-1","○",IF(H60="5-2","○",IF(H60="3-1","○",IF(H60="3-3","△",IF(H60="5-4","○",IF(H60="10-0","○",IF(H60="6-0","○",IF(H60="7-0","○","×"))))))))))))))))))</f>
        <v/>
      </c>
      <c r="H60" s="41" t="inlineStr">
        <is>
          <t>0-1</t>
        </is>
      </c>
      <c r="I60" s="62" t="n"/>
      <c r="L60" s="6" t="n"/>
    </row>
    <row r="61" outlineLevel="1" customFormat="1" s="1">
      <c r="B61" s="49" t="n"/>
      <c r="C61" s="146" t="n"/>
      <c r="D61" s="50" t="n"/>
      <c r="E61" s="19" t="n"/>
      <c r="F61" s="36" t="inlineStr">
        <is>
          <t>ペガサス　ブルー</t>
        </is>
      </c>
      <c r="G61" s="75">
        <f>IF(H61="0-1","×",IF(H61="1-1","△",IF(H61="1-0","〇",IF(H61="2-0","〇",IF(H61="2-2","△",IF(H61="2-1","〇",IF(H61="0-0","△",IF(H61="3-0","○",IF(H61="4-0","○",IF(H61="4-1","○",IF(H61="5-1","○",IF(H61="5-2","○",IF(H61="3-1","○",IF(H61="3-3","△",IF(H61="5-4","○",IF(H61="10-0","○",IF(H61="6-0","○",IF(H61="7-0","○","×"))))))))))))))))))</f>
        <v/>
      </c>
      <c r="H61" s="38" t="inlineStr">
        <is>
          <t>3-1</t>
        </is>
      </c>
      <c r="I61" s="77" t="n"/>
      <c r="L61" s="6" t="n"/>
    </row>
    <row r="62" outlineLevel="1" customFormat="1" s="1">
      <c r="B62" s="46" t="n">
        <v>44982</v>
      </c>
      <c r="C62" s="144">
        <f>B62</f>
        <v/>
      </c>
      <c r="D62" s="140" t="inlineStr">
        <is>
          <t>TRM</t>
        </is>
      </c>
      <c r="E62" s="18" t="inlineStr">
        <is>
          <t>明浜小学校</t>
        </is>
      </c>
      <c r="F62" s="39" t="inlineStr">
        <is>
          <t>鴨居SC</t>
        </is>
      </c>
      <c r="G62" s="40">
        <f>IF(H62="0-1","×",IF(H62="1-1","△",IF(H62="1-0","〇",IF(H62="2-0","〇",IF(H62="2-2","△",IF(H62="2-1","〇",IF(H62="0-0","△",IF(H62="3-0","○",IF(H62="4-0","○",IF(H62="4-1","○",IF(H62="5-1","○",IF(H62="5-2","○",IF(H62="3-1","○",IF(H62="3-3","△",IF(H62="5-4","○",IF(H62="10-0","○",IF(H62="6-0","○",IF(H62="7-0","○","×"))))))))))))))))))</f>
        <v/>
      </c>
      <c r="H62" s="41" t="inlineStr">
        <is>
          <t>0-0</t>
        </is>
      </c>
      <c r="I62" s="62" t="n"/>
      <c r="L62" s="6" t="n"/>
    </row>
    <row r="63" outlineLevel="1" customFormat="1" s="1">
      <c r="B63" s="46" t="n"/>
      <c r="C63" s="144" t="n"/>
      <c r="D63" s="140" t="n"/>
      <c r="E63" s="18" t="n"/>
      <c r="F63" s="33" t="inlineStr">
        <is>
          <t>鴨居SC</t>
        </is>
      </c>
      <c r="G63" s="34">
        <f>IF(H63="0-1","×",IF(H63="1-1","△",IF(H63="1-0","〇",IF(H63="2-0","〇",IF(H63="2-2","△",IF(H63="2-1","〇",IF(H63="0-0","△",IF(H63="3-0","○",IF(H63="4-0","○",IF(H63="4-1","○",IF(H63="5-1","○",IF(H63="5-2","○",IF(H63="3-1","○",IF(H63="3-3","△",IF(H63="5-4","○",IF(H63="10-0","○",IF(H63="6-0","○","×")))))))))))))))))</f>
        <v/>
      </c>
      <c r="H63" s="35" t="inlineStr">
        <is>
          <t>1-0</t>
        </is>
      </c>
      <c r="I63" s="56" t="n"/>
      <c r="L63" s="6" t="n"/>
    </row>
    <row r="64" outlineLevel="1" customFormat="1" s="1">
      <c r="B64" s="46" t="n"/>
      <c r="C64" s="144" t="n"/>
      <c r="D64" s="140" t="n"/>
      <c r="E64" s="18" t="n"/>
      <c r="F64" s="33" t="inlineStr">
        <is>
          <t>鴨居SC</t>
        </is>
      </c>
      <c r="G64" s="40">
        <f>IF(H64="0-1","×",IF(H64="1-1","△",IF(H64="1-0","〇",IF(H64="2-0","〇",IF(H64="2-2","△",IF(H64="2-1","〇",IF(H64="0-0","△",IF(H64="3-0","○",IF(H64="4-0","○",IF(H64="4-1","○",IF(H64="5-1","○",IF(H64="5-2","○",IF(H64="3-1","○",IF(H64="3-3","△",IF(H64="5-4","○",IF(H64="10-0","○",IF(H64="6-0","○",IF(H64="7-0","○","×"))))))))))))))))))</f>
        <v/>
      </c>
      <c r="H64" s="41" t="inlineStr">
        <is>
          <t>2-0</t>
        </is>
      </c>
      <c r="I64" s="62" t="n"/>
      <c r="L64" s="6" t="n"/>
    </row>
    <row r="65" outlineLevel="1" customFormat="1" s="1">
      <c r="B65" s="46" t="n"/>
      <c r="C65" s="144" t="n"/>
      <c r="D65" s="140" t="n"/>
      <c r="E65" s="18" t="n"/>
      <c r="F65" s="33" t="inlineStr">
        <is>
          <t>鴨居SC</t>
        </is>
      </c>
      <c r="G65" s="40">
        <f>IF(H65="0-1","×",IF(H65="1-1","△",IF(H65="1-0","〇",IF(H65="2-0","〇",IF(H65="2-2","△",IF(H65="2-1","〇",IF(H65="0-0","△",IF(H65="3-0","○",IF(H65="4-0","○",IF(H65="4-1","○",IF(H65="5-1","○",IF(H65="5-2","○",IF(H65="3-1","○",IF(H65="3-3","△",IF(H65="5-4","○",IF(H65="10-0","○",IF(H65="6-0","○",IF(H65="7-0","○","×"))))))))))))))))))</f>
        <v/>
      </c>
      <c r="H65" s="35" t="inlineStr">
        <is>
          <t>0-0</t>
        </is>
      </c>
      <c r="I65" s="62" t="n"/>
      <c r="L65" s="6" t="n"/>
    </row>
    <row r="66" outlineLevel="1" customFormat="1" s="1">
      <c r="B66" s="46" t="n"/>
      <c r="C66" s="144" t="n"/>
      <c r="D66" s="140" t="n"/>
      <c r="E66" s="18" t="n"/>
      <c r="F66" s="33" t="inlineStr">
        <is>
          <t>鴨居SC</t>
        </is>
      </c>
      <c r="G66" s="34">
        <f>IF(H66="0-1","×",IF(H66="1-1","△",IF(H66="1-0","〇",IF(H66="2-0","〇",IF(H66="2-2","△",IF(H66="2-1","〇",IF(H66="0-0","△",IF(H66="3-0","○",IF(H66="4-0","○",IF(H66="4-1","○",IF(H66="5-1","○",IF(H66="5-2","○",IF(H66="3-1","○",IF(H66="3-3","△",IF(H66="5-4","○",IF(H66="10-0","○",IF(H66="6-0","○","×")))))))))))))))))</f>
        <v/>
      </c>
      <c r="H66" s="35" t="inlineStr">
        <is>
          <t>0-0</t>
        </is>
      </c>
      <c r="I66" s="56" t="n"/>
      <c r="L66" s="6" t="n"/>
    </row>
    <row r="67" outlineLevel="1" customFormat="1" s="1">
      <c r="B67" s="49" t="n"/>
      <c r="C67" s="146" t="n"/>
      <c r="D67" s="50" t="n"/>
      <c r="E67" s="19" t="n"/>
      <c r="F67" s="33" t="inlineStr">
        <is>
          <t>鴨居SC</t>
        </is>
      </c>
      <c r="G67" s="75">
        <f>IF(H67="0-1","×",IF(H67="1-1","△",IF(H67="1-0","〇",IF(H67="2-0","〇",IF(H67="2-2","△",IF(H67="2-1","〇",IF(H67="0-0","△",IF(H67="3-0","○",IF(H67="4-0","○",IF(H67="4-1","○",IF(H67="5-1","○",IF(H67="5-2","○",IF(H67="3-1","○",IF(H67="3-3","△",IF(H67="5-4","○",IF(H67="10-0","○",IF(H67="6-0","○",IF(H67="7-0","○","×"))))))))))))))))))</f>
        <v/>
      </c>
      <c r="H67" s="76" t="inlineStr">
        <is>
          <t>2-1</t>
        </is>
      </c>
      <c r="I67" s="77" t="n"/>
      <c r="L67" s="6" t="n"/>
    </row>
    <row r="68" outlineLevel="1" customFormat="1" s="1">
      <c r="B68" s="49" t="n">
        <v>44980</v>
      </c>
      <c r="C68" s="146">
        <f>B68</f>
        <v/>
      </c>
      <c r="D68" s="50" t="inlineStr">
        <is>
          <t>三浦半島少年サッカー選手権大会</t>
        </is>
      </c>
      <c r="E68" s="19" t="inlineStr">
        <is>
          <t>三浦スポーツ公園G</t>
        </is>
      </c>
      <c r="F68" s="19" t="inlineStr">
        <is>
          <t>TADO</t>
        </is>
      </c>
      <c r="G68" s="75">
        <f>IF(H68="0-1","×",IF(H68="1-1","△",IF(H68="1-0","〇",IF(H68="2-0","〇",IF(H68="2-2","△",IF(H68="2-1","〇",IF(H68="0-0","△",IF(H68="3-0","○",IF(H68="4-0","○",IF(H68="4-1","○",IF(H68="5-1","○",IF(H68="5-2","○",IF(H68="3-1","○",IF(H68="3-3","△",IF(H68="5-4","○",IF(H68="10-0","○",IF(H68="6-0","○",IF(H68="7-0","○","×"))))))))))))))))))</f>
        <v/>
      </c>
      <c r="H68" s="76" t="inlineStr">
        <is>
          <t>0-1</t>
        </is>
      </c>
      <c r="I68" s="77" t="n"/>
      <c r="L68" s="6" t="n"/>
    </row>
    <row r="69" outlineLevel="1" customFormat="1" s="1">
      <c r="B69" s="46" t="n">
        <v>44969</v>
      </c>
      <c r="C69" s="144">
        <f>B69</f>
        <v/>
      </c>
      <c r="D69" s="140" t="inlineStr">
        <is>
          <t>城北杯</t>
        </is>
      </c>
      <c r="E69" s="18" t="n"/>
      <c r="F69" s="39" t="inlineStr">
        <is>
          <t>城北</t>
        </is>
      </c>
      <c r="G69" s="40">
        <f>IF(H69="0-1","×",IF(H69="1-1","△",IF(H69="1-0","〇",IF(H69="2-0","〇",IF(H69="2-2","△",IF(H69="2-1","〇",IF(H69="0-0","△",IF(H69="3-0","○",IF(H69="4-0","○",IF(H69="4-1","○",IF(H69="5-1","○",IF(H69="5-2","○",IF(H69="3-1","○",IF(H69="3-3","△",IF(H69="5-4","○",IF(H69="10-0","○",IF(H69="6-0","○",IF(H69="7-0","○","×"))))))))))))))))))</f>
        <v/>
      </c>
      <c r="H69" s="41" t="inlineStr">
        <is>
          <t>0-0</t>
        </is>
      </c>
      <c r="I69" s="62" t="n"/>
      <c r="L69" s="6" t="n"/>
    </row>
    <row r="70" outlineLevel="1" customFormat="1" s="1">
      <c r="B70" s="46" t="n"/>
      <c r="C70" s="144" t="n"/>
      <c r="D70" s="140" t="n"/>
      <c r="E70" s="18" t="n"/>
      <c r="F70" s="33" t="inlineStr">
        <is>
          <t>よりともSC</t>
        </is>
      </c>
      <c r="G70" s="34">
        <f>IF(H70="0-1","×",IF(H70="1-1","△",IF(H70="1-0","〇",IF(H70="2-0","〇",IF(H70="2-2","△",IF(H70="2-1","〇",IF(H70="0-0","△",IF(H70="3-0","○",IF(H70="4-0","○",IF(H70="4-1","○",IF(H70="5-1","○",IF(H70="5-2","○",IF(H70="3-1","○",IF(H70="3-3","△",IF(H70="5-4","○",IF(H70="10-0","○",IF(H70="6-0","○","×")))))))))))))))))</f>
        <v/>
      </c>
      <c r="H70" s="35" t="inlineStr">
        <is>
          <t>0-1</t>
        </is>
      </c>
      <c r="I70" s="56" t="n"/>
      <c r="L70" s="6" t="n"/>
    </row>
    <row r="71" outlineLevel="1" customFormat="1" s="1">
      <c r="B71" s="49" t="n"/>
      <c r="C71" s="146" t="n"/>
      <c r="D71" s="50" t="n"/>
      <c r="E71" s="19" t="n"/>
      <c r="F71" s="19" t="inlineStr">
        <is>
          <t>津久井</t>
        </is>
      </c>
      <c r="G71" s="37">
        <f>IF(H71="0-1","×",IF(H71="1-1","△",IF(H71="1-0","〇",IF(H71="2-0","〇",IF(H71="2-2","△",IF(H71="2-1","〇",IF(H71="0-0","△",IF(H71="3-0","○",IF(H71="4-0","○",IF(H71="4-1","○",IF(H71="3-1","〇",IF(H71="5-0","〇",IF(H71="5-1","〇",IF(H71="7-0","〇",IF(H71="3-2","〇",IF(H71="8-0","〇",IF(H71="4-3","〇",IF(H71="3-2","〇",IF(H71="5-2","〇",IF(H71="4-2","〇",IF(H71="6-0","〇","×")))))))))))))))))))))</f>
        <v/>
      </c>
      <c r="H71" s="76" t="inlineStr">
        <is>
          <t>3-2</t>
        </is>
      </c>
      <c r="I71" s="77" t="n"/>
      <c r="L71" s="6" t="n"/>
    </row>
    <row r="72" outlineLevel="1" customFormat="1" s="1">
      <c r="B72" s="46" t="n">
        <v>44969</v>
      </c>
      <c r="C72" s="144">
        <f>B72</f>
        <v/>
      </c>
      <c r="D72" s="140" t="inlineStr">
        <is>
          <t>高坂カップ</t>
        </is>
      </c>
      <c r="E72" s="18" t="n"/>
      <c r="F72" s="39" t="inlineStr">
        <is>
          <t>初声ジュニアFC</t>
        </is>
      </c>
      <c r="G72" s="40">
        <f>IF(H72="0-1","×",IF(H72="1-1","△",IF(H72="1-0","〇",IF(H72="2-0","〇",IF(H72="2-2","△",IF(H72="2-1","〇",IF(H72="0-0","△",IF(H72="3-0","○",IF(H72="4-0","○",IF(H72="4-1","○",IF(H72="5-1","○",IF(H72="5-2","○",IF(H72="3-1","○",IF(H72="3-3","△",IF(H72="5-4","○",IF(H72="10-0","○",IF(H72="6-0","○",IF(H72="7-0","○","×"))))))))))))))))))</f>
        <v/>
      </c>
      <c r="H72" s="41" t="inlineStr">
        <is>
          <t>3-1</t>
        </is>
      </c>
      <c r="I72" s="62" t="n"/>
      <c r="L72" s="6" t="n"/>
    </row>
    <row r="73" outlineLevel="1" customFormat="1" s="1">
      <c r="B73" s="46" t="n"/>
      <c r="C73" s="144" t="n"/>
      <c r="D73" s="140" t="n"/>
      <c r="E73" s="18" t="n"/>
      <c r="F73" s="33" t="inlineStr">
        <is>
          <t>高坂</t>
        </is>
      </c>
      <c r="G73" s="34">
        <f>IF(H73="0-1","×",IF(H73="1-1","△",IF(H73="1-0","〇",IF(H73="2-0","〇",IF(H73="2-2","△",IF(H73="2-1","〇",IF(H73="0-0","△",IF(H73="3-0","○",IF(H73="4-0","○",IF(H73="4-1","○",IF(H73="5-1","○",IF(H73="5-2","○",IF(H73="3-1","○",IF(H73="3-3","△",IF(H73="5-4","○",IF(H73="10-0","○",IF(H73="6-0","○","×")))))))))))))))))</f>
        <v/>
      </c>
      <c r="H73" s="35" t="inlineStr">
        <is>
          <t>2-0</t>
        </is>
      </c>
      <c r="I73" s="56" t="n"/>
      <c r="L73" s="6" t="n"/>
    </row>
    <row r="74" outlineLevel="1" customFormat="1" s="1">
      <c r="B74" s="46" t="n"/>
      <c r="C74" s="144" t="n"/>
      <c r="D74" s="140" t="n"/>
      <c r="E74" s="18" t="n"/>
      <c r="F74" s="39" t="inlineStr">
        <is>
          <t>富士見台</t>
        </is>
      </c>
      <c r="G74" s="40">
        <f>IF(H74="0-1","×",IF(H74="1-1","△",IF(H74="1-0","〇",IF(H74="2-0","〇",IF(H74="2-2","△",IF(H74="2-1","〇",IF(H74="0-0","△",IF(H74="3-0","○",IF(H74="4-0","○",IF(H74="4-1","○",IF(H74="5-1","○",IF(H74="5-2","○",IF(H74="3-1","○",IF(H74="3-3","△",IF(H74="5-4","○",IF(H74="10-0","○",IF(H74="6-0","○",IF(H74="7-0","○","×"))))))))))))))))))</f>
        <v/>
      </c>
      <c r="H74" s="41" t="inlineStr">
        <is>
          <t>2-0</t>
        </is>
      </c>
      <c r="I74" s="62" t="n"/>
      <c r="L74" s="6" t="n"/>
    </row>
    <row r="75" outlineLevel="1" customFormat="1" s="1">
      <c r="B75" s="49" t="n"/>
      <c r="C75" s="146" t="n"/>
      <c r="D75" s="50" t="n"/>
      <c r="E75" s="19" t="n"/>
      <c r="F75" s="36" t="inlineStr">
        <is>
          <t>津久井ペガサス</t>
        </is>
      </c>
      <c r="G75" s="37" t="inlineStr">
        <is>
          <t>〇</t>
        </is>
      </c>
      <c r="H75" s="38" t="inlineStr">
        <is>
          <t>1-1</t>
        </is>
      </c>
      <c r="I75" s="58" t="inlineStr">
        <is>
          <t>PK2-1</t>
        </is>
      </c>
      <c r="L75" s="6" t="n"/>
    </row>
    <row r="76" outlineLevel="1" customFormat="1" s="1">
      <c r="B76" s="49" t="n">
        <v>44961</v>
      </c>
      <c r="C76" s="146" t="n"/>
      <c r="D76" s="50" t="inlineStr">
        <is>
          <t>三浦半島少年サッカー選手権大会</t>
        </is>
      </c>
      <c r="E76" s="19" t="inlineStr">
        <is>
          <t>三浦スポーツ公園G</t>
        </is>
      </c>
      <c r="F76" s="19" t="inlineStr">
        <is>
          <t>マリノス追浜</t>
        </is>
      </c>
      <c r="G76" s="75">
        <f>IF(H76="0-1","×",IF(H76="1-1","△",IF(H76="1-0","〇",IF(H76="2-0","〇",IF(H76="2-2","△",IF(H76="2-1","〇",IF(H76="0-0","△",IF(H76="3-0","○",IF(H76="4-0","○",IF(H76="4-1","○",IF(H76="5-1","○",IF(H76="5-2","○",IF(H76="3-1","○",IF(H76="3-3","△",IF(H76="5-4","○",IF(H76="10-0","○",IF(H76="6-0","○",IF(H76="7-0","○","×"))))))))))))))))))</f>
        <v/>
      </c>
      <c r="H76" s="76" t="inlineStr">
        <is>
          <t>0-9</t>
        </is>
      </c>
      <c r="I76" s="77" t="n"/>
      <c r="L76" s="6" t="n"/>
    </row>
    <row r="77" outlineLevel="1" customFormat="1" s="1">
      <c r="B77" s="49" t="n">
        <v>44955</v>
      </c>
      <c r="C77" s="146" t="n"/>
      <c r="D77" s="50" t="inlineStr">
        <is>
          <t>三浦半島少年サッカー選手権大会</t>
        </is>
      </c>
      <c r="E77" s="19" t="inlineStr">
        <is>
          <t>三浦スポーツ公園G</t>
        </is>
      </c>
      <c r="F77" s="19" t="inlineStr">
        <is>
          <t>大楠</t>
        </is>
      </c>
      <c r="G77" s="75">
        <f>IF(H77="0-1","×",IF(H77="1-1","△",IF(H77="1-0","〇",IF(H77="2-0","〇",IF(H77="2-2","△",IF(H77="2-1","〇",IF(H77="0-0","△",IF(H77="3-0","○",IF(H77="4-0","○",IF(H77="4-1","○",IF(H77="5-1","○",IF(H77="5-2","○",IF(H77="3-1","○",IF(H77="3-3","△",IF(H77="5-4","○",IF(H77="10-0","○",IF(H77="6-0","○",IF(H77="7-0","○","×"))))))))))))))))))</f>
        <v/>
      </c>
      <c r="H77" s="76" t="inlineStr">
        <is>
          <t>3-1</t>
        </is>
      </c>
      <c r="I77" s="77" t="n"/>
      <c r="L77" s="6" t="n"/>
    </row>
    <row r="78" outlineLevel="1" customFormat="1" s="1">
      <c r="B78" s="46" t="n">
        <v>44954</v>
      </c>
      <c r="C78" s="144" t="n"/>
      <c r="D78" s="140" t="inlineStr">
        <is>
          <t>三浦半島少年サッカー選手権大会</t>
        </is>
      </c>
      <c r="E78" s="18" t="inlineStr">
        <is>
          <t>リーフスタジアム</t>
        </is>
      </c>
      <c r="F78" s="39" t="inlineStr">
        <is>
          <t>大津FC</t>
        </is>
      </c>
      <c r="G78" s="40">
        <f>IF(H78="0-1","×",IF(H78="1-1","△",IF(H78="1-0","〇",IF(H78="2-0","〇",IF(H78="2-2","△",IF(H78="2-1","〇",IF(H78="0-0","△",IF(H78="3-0","○",IF(H78="4-0","○",IF(H78="4-1","○",IF(H78="5-1","○",IF(H78="5-2","○",IF(H78="3-1","○",IF(H78="3-3","△",IF(H78="5-4","○",IF(H78="10-0","○",IF(H78="6-0","○",IF(H78="7-0","○","×"))))))))))))))))))</f>
        <v/>
      </c>
      <c r="H78" s="41" t="inlineStr">
        <is>
          <t>3-0</t>
        </is>
      </c>
      <c r="I78" s="62" t="n"/>
      <c r="L78" s="6" t="n"/>
    </row>
    <row r="79" outlineLevel="1" customFormat="1" s="1">
      <c r="B79" s="49" t="n"/>
      <c r="C79" s="146" t="n"/>
      <c r="D79" s="50" t="n"/>
      <c r="E79" s="19" t="n"/>
      <c r="F79" s="36" t="inlineStr">
        <is>
          <t>逗子少年SC</t>
        </is>
      </c>
      <c r="G79" s="75">
        <f>IF(H79="0-1","×",IF(H79="1-1","△",IF(H79="1-0","〇",IF(H79="2-0","〇",IF(H79="2-2","△",IF(H79="2-1","〇",IF(H79="0-0","△",IF(H79="3-0","○",IF(H79="4-0","○",IF(H79="4-1","○",IF(H79="5-1","○",IF(H79="5-2","○",IF(H79="3-1","○",IF(H79="3-3","△",IF(H79="5-4","○",IF(H79="10-0","○",IF(H79="6-0","○",IF(H79="7-0","○","×"))))))))))))))))))</f>
        <v/>
      </c>
      <c r="H79" s="38" t="inlineStr">
        <is>
          <t>10-0</t>
        </is>
      </c>
      <c r="I79" s="58" t="n"/>
      <c r="L79" s="6" t="n"/>
    </row>
    <row r="80" outlineLevel="1" customFormat="1" s="1">
      <c r="B80" s="49" t="n">
        <v>44941</v>
      </c>
      <c r="C80" s="146">
        <f>B80</f>
        <v/>
      </c>
      <c r="D80" s="50" t="inlineStr">
        <is>
          <t>神奈川県大会予選ブロック</t>
        </is>
      </c>
      <c r="E80" s="19" t="inlineStr">
        <is>
          <t>旭小学校</t>
        </is>
      </c>
      <c r="F80" s="19" t="inlineStr">
        <is>
          <t>テスティゴ</t>
        </is>
      </c>
      <c r="G80" s="75">
        <f>IF(H80="0-1","×",IF(H80="1-1","△",IF(H80="1-0","〇",IF(H80="2-0","〇",IF(H80="2-2","△",IF(H80="2-1","〇",IF(H80="0-0","△",IF(H80="3-0","○",IF(H80="4-0","○",IF(H80="4-1","○",IF(H80="5-1","○",IF(H80="5-2","○",IF(H80="3-1","○",IF(H80="3-3","△",IF(H80="5-4","○",IF(H80="10-0","○",IF(H80="6-0","○",IF(H80="7-0","○","×"))))))))))))))))))</f>
        <v/>
      </c>
      <c r="H80" s="76" t="inlineStr">
        <is>
          <t>0-2</t>
        </is>
      </c>
      <c r="I80" s="77" t="n"/>
      <c r="L80" s="6" t="n"/>
    </row>
    <row r="81" outlineLevel="1" customFormat="1" s="1">
      <c r="B81" s="46" t="n">
        <v>44934</v>
      </c>
      <c r="C81" s="144">
        <f>B81</f>
        <v/>
      </c>
      <c r="D81" s="140" t="inlineStr">
        <is>
          <t>神奈川県大会予選ブロック</t>
        </is>
      </c>
      <c r="E81" s="18" t="inlineStr">
        <is>
          <t>旭小学校</t>
        </is>
      </c>
      <c r="F81" s="39" t="inlineStr">
        <is>
          <t>新町jrs</t>
        </is>
      </c>
      <c r="G81" s="40">
        <f>IF(H81="0-1","×",IF(H81="1-1","△",IF(H81="1-0","〇",IF(H81="2-0","〇",IF(H81="2-2","△",IF(H81="2-1","〇",IF(H81="0-0","△",IF(H81="3-0","○",IF(H81="4-0","○",IF(H81="4-1","○",IF(H81="5-1","○",IF(H81="5-2","○",IF(H81="3-1","○",IF(H81="3-3","△",IF(H81="5-4","○",IF(H81="10-0","○",IF(H81="6-0","○",IF(H81="7-0","○","×"))))))))))))))))))</f>
        <v/>
      </c>
      <c r="H81" s="41" t="inlineStr">
        <is>
          <t>3-0</t>
        </is>
      </c>
      <c r="I81" s="62" t="n"/>
      <c r="L81" s="6" t="n"/>
    </row>
    <row r="82" outlineLevel="1" customFormat="1" s="1">
      <c r="B82" s="49" t="n"/>
      <c r="C82" s="146" t="n"/>
      <c r="D82" s="50" t="n"/>
      <c r="E82" s="19" t="n"/>
      <c r="F82" s="36" t="inlineStr">
        <is>
          <t>メテオーロ</t>
        </is>
      </c>
      <c r="G82" s="37">
        <f>IF(H82="0-1","×",IF(H82="1-1","△",IF(H82="1-0","〇",IF(H82="2-0","〇",IF(H82="2-2","△",IF(H82="2-1","〇",IF(H82="0-0","△",IF(H82="3-0","○",IF(H82="4-0","○",IF(H82="4-1","○",IF(H82="5-1","○",IF(H82="5-2","○",IF(H82="3-1","○",IF(H82="3-3","△",IF(H82="5-4","○",IF(H82="10-0","○",IF(H82="6-0","○","×")))))))))))))))))</f>
        <v/>
      </c>
      <c r="H82" s="38" t="inlineStr">
        <is>
          <t>4-1</t>
        </is>
      </c>
      <c r="I82" s="58" t="n"/>
      <c r="L82" s="6" t="n"/>
    </row>
    <row r="83" outlineLevel="1" customFormat="1" s="1">
      <c r="B83" s="49" t="n">
        <v>44921</v>
      </c>
      <c r="C83" s="146">
        <f>B83</f>
        <v/>
      </c>
      <c r="D83" s="50" t="inlineStr">
        <is>
          <t>横須賀カップ</t>
        </is>
      </c>
      <c r="E83" s="19" t="n"/>
      <c r="F83" s="19" t="inlineStr">
        <is>
          <t>綾南</t>
        </is>
      </c>
      <c r="G83" s="75">
        <f>IF(H83="0-1","×",IF(H83="1-1","△",IF(H83="1-0","〇",IF(H83="2-0","〇",IF(H83="2-2","△",IF(H83="2-1","〇",IF(H83="0-0","△",IF(H83="3-0","○",IF(H83="4-0","○",IF(H83="4-1","○",IF(H83="5-1","○",IF(H83="5-2","○",IF(H83="3-1","○",IF(H83="3-3","△",IF(H83="5-4","○",IF(H83="10-0","○",IF(H83="6-0","○",IF(H83="7-0","○","×"))))))))))))))))))</f>
        <v/>
      </c>
      <c r="H83" s="76" t="inlineStr">
        <is>
          <t>1-1</t>
        </is>
      </c>
      <c r="I83" s="77" t="n"/>
      <c r="L83" s="6" t="n"/>
    </row>
    <row r="84" outlineLevel="1" customFormat="1" s="1">
      <c r="B84" s="46" t="inlineStr">
        <is>
          <t>2022/12/24-25</t>
        </is>
      </c>
      <c r="C84" s="144" t="n"/>
      <c r="D84" s="140" t="inlineStr">
        <is>
          <t>横須賀カップ</t>
        </is>
      </c>
      <c r="E84" s="18" t="inlineStr">
        <is>
          <t>リーフスタジアム</t>
        </is>
      </c>
      <c r="F84" s="39" t="inlineStr">
        <is>
          <t>中原</t>
        </is>
      </c>
      <c r="G84" s="40">
        <f>IF(H84="0-1","×",IF(H84="1-1","△",IF(H84="1-0","〇",IF(H84="2-0","〇",IF(H84="2-2","△",IF(H84="2-1","〇",IF(H84="0-0","△",IF(H84="3-0","○",IF(H84="4-0","○",IF(H84="4-1","○",IF(H84="5-1","○",IF(H84="5-2","○",IF(H84="3-1","○",IF(H84="3-3","△",IF(H84="5-4","○",IF(H84="10-0","○",IF(H84="6-0","○",IF(H84="7-0","○","×"))))))))))))))))))</f>
        <v/>
      </c>
      <c r="H84" s="41" t="inlineStr">
        <is>
          <t>1-1</t>
        </is>
      </c>
      <c r="I84" s="62" t="n"/>
      <c r="L84" s="6" t="n"/>
    </row>
    <row r="85" outlineLevel="1" customFormat="1" s="1">
      <c r="B85" s="46" t="n"/>
      <c r="C85" s="144" t="n"/>
      <c r="D85" s="140" t="n"/>
      <c r="E85" s="18" t="n"/>
      <c r="F85" s="33" t="inlineStr">
        <is>
          <t>海老名</t>
        </is>
      </c>
      <c r="G85" s="40">
        <f>IF(H85="0-1","×",IF(H85="1-1","△",IF(H85="1-0","〇",IF(H85="2-0","〇",IF(H85="2-2","△",IF(H85="2-1","〇",IF(H85="0-0","△",IF(H85="3-0","○",IF(H85="4-0","○",IF(H85="4-1","○",IF(H85="5-1","○",IF(H85="5-2","○",IF(H85="3-1","○",IF(H85="3-3","△",IF(H85="5-4","○",IF(H85="10-0","○",IF(H85="6-0","○",IF(H85="7-0","○","×"))))))))))))))))))</f>
        <v/>
      </c>
      <c r="H85" s="35" t="inlineStr">
        <is>
          <t>0-2</t>
        </is>
      </c>
      <c r="I85" s="56" t="n"/>
      <c r="L85" s="6" t="n"/>
    </row>
    <row r="86" outlineLevel="1" customFormat="1" s="1">
      <c r="B86" s="46" t="n"/>
      <c r="C86" s="144" t="n"/>
      <c r="D86" s="140" t="n"/>
      <c r="E86" s="18" t="n"/>
      <c r="F86" s="33" t="inlineStr">
        <is>
          <t>I.Oキッカーズ</t>
        </is>
      </c>
      <c r="G86" s="34">
        <f>IF(H86="0-1","×",IF(H86="1-1","△",IF(H86="1-0","〇",IF(H86="2-0","〇",IF(H86="2-2","△",IF(H86="2-1","〇",IF(H86="0-0","△",IF(H86="3-0","○",IF(H86="4-0","○",IF(H86="4-1","○",IF(H86="5-1","○",IF(H86="5-2","○",IF(H86="3-1","○",IF(H86="3-3","△",IF(H86="5-4","○",IF(H86="10-0","○",IF(H86="6-0","○",IF(H86="7-0","○","×"))))))))))))))))))</f>
        <v/>
      </c>
      <c r="H86" s="35" t="inlineStr">
        <is>
          <t>5-2</t>
        </is>
      </c>
      <c r="I86" s="56" t="n"/>
      <c r="L86" s="6" t="n"/>
    </row>
    <row r="87" outlineLevel="1" customFormat="1" s="1">
      <c r="B87" s="46" t="n"/>
      <c r="C87" s="144" t="n"/>
      <c r="D87" s="140" t="n"/>
      <c r="E87" s="18" t="n"/>
      <c r="F87" s="33" t="inlineStr">
        <is>
          <t>仙台新田</t>
        </is>
      </c>
      <c r="G87" s="34">
        <f>IF(H87="0-1","×",IF(H87="1-1","△",IF(H87="1-0","〇",IF(H87="2-0","〇",IF(H87="2-2","△",IF(H87="2-1","〇",IF(H87="0-0","△",IF(H87="3-0","○",IF(H87="4-0","○",IF(H87="4-1","○",IF(H87="5-1","○",IF(H87="5-2","○",IF(H87="3-1","○",IF(H87="3-3","△",IF(H87="5-4","○",IF(H87="10-0","○",IF(H87="6-0","○",IF(H87="7-0","○","×"))))))))))))))))))</f>
        <v/>
      </c>
      <c r="H87" s="35" t="inlineStr">
        <is>
          <t>1-3</t>
        </is>
      </c>
      <c r="I87" s="56" t="n"/>
      <c r="L87" s="6" t="n"/>
    </row>
    <row r="88" outlineLevel="1" customFormat="1" s="1">
      <c r="B88" s="49" t="n"/>
      <c r="C88" s="146" t="n"/>
      <c r="D88" s="50" t="n"/>
      <c r="E88" s="19" t="n"/>
      <c r="F88" s="36" t="inlineStr">
        <is>
          <t>佐野</t>
        </is>
      </c>
      <c r="G88" s="37">
        <f>IF(H88="0-1","×",IF(H88="1-1","△",IF(H88="1-0","〇",IF(H88="2-0","〇",IF(H88="2-2","△",IF(H88="2-1","〇",IF(H88="0-0","△",IF(H88="3-0","○",IF(H88="4-0","○",IF(H88="4-1","○",IF(H88="5-1","○",IF(H88="5-2","○",IF(H88="3-1","○",IF(H88="3-3","△",IF(H88="5-4","○",IF(H88="10-0","○",IF(H88="6-0","○",IF(H88="7-0","○","×"))))))))))))))))))</f>
        <v/>
      </c>
      <c r="H88" s="38" t="inlineStr">
        <is>
          <t>0-3</t>
        </is>
      </c>
      <c r="I88" s="58" t="n"/>
      <c r="L88" s="6" t="n"/>
    </row>
    <row r="89" outlineLevel="1" customFormat="1" s="1">
      <c r="B89" s="46" t="n">
        <v>44913</v>
      </c>
      <c r="C89" s="144">
        <f>B89</f>
        <v/>
      </c>
      <c r="D89" s="140" t="inlineStr">
        <is>
          <t>滝口杯</t>
        </is>
      </c>
      <c r="E89" s="18" t="n"/>
      <c r="F89" s="39" t="inlineStr">
        <is>
          <t>ペガサス</t>
        </is>
      </c>
      <c r="G89" s="40">
        <f>IF(H89="0-1","×",IF(H89="1-1","△",IF(H89="1-0","〇",IF(H89="2-0","〇",IF(H89="2-2","△",IF(H89="2-1","〇",IF(H89="0-0","△",IF(H89="3-0","○",IF(H89="4-0","○",IF(H89="4-1","○",IF(H89="5-1","○",IF(H89="5-2","○",IF(H89="3-1","○",IF(H89="3-3","△",IF(H89="5-4","○",IF(H89="10-0","○",IF(H89="6-0","○",IF(H89="7-0","○","×"))))))))))))))))))</f>
        <v/>
      </c>
      <c r="H89" s="41" t="inlineStr">
        <is>
          <t>1-1</t>
        </is>
      </c>
      <c r="I89" s="62" t="n"/>
      <c r="L89" s="6" t="n"/>
    </row>
    <row r="90" outlineLevel="1" customFormat="1" s="1">
      <c r="B90" s="46" t="n"/>
      <c r="C90" s="144" t="n"/>
      <c r="D90" s="140" t="n"/>
      <c r="E90" s="18" t="n"/>
      <c r="F90" s="33" t="inlineStr">
        <is>
          <t>馬堀FCルンデ</t>
        </is>
      </c>
      <c r="G90" s="40">
        <f>IF(H90="0-1","×",IF(H90="1-1","△",IF(H90="1-0","〇",IF(H90="2-0","〇",IF(H90="2-2","△",IF(H90="2-1","〇",IF(H90="0-0","△",IF(H90="3-0","○",IF(H90="4-0","○",IF(H90="4-1","○",IF(H90="5-1","○",IF(H90="5-2","○",IF(H90="3-1","○",IF(H90="3-3","△",IF(H90="5-4","○",IF(H90="10-0","○",IF(H90="6-0","○",IF(H90="7-0","○","×"))))))))))))))))))</f>
        <v/>
      </c>
      <c r="H90" s="35" t="inlineStr">
        <is>
          <t>0-2</t>
        </is>
      </c>
      <c r="I90" s="56" t="n"/>
      <c r="L90" s="6" t="n"/>
    </row>
    <row r="91" outlineLevel="1" customFormat="1" s="1">
      <c r="B91" s="49" t="n"/>
      <c r="C91" s="146" t="n"/>
      <c r="D91" s="50" t="n"/>
      <c r="E91" s="19" t="n"/>
      <c r="F91" s="36" t="inlineStr">
        <is>
          <t>西浦和</t>
        </is>
      </c>
      <c r="G91" s="75">
        <f>IF(H91="0-1","×",IF(H91="1-1","△",IF(H91="1-0","〇",IF(H91="2-0","〇",IF(H91="2-2","△",IF(H91="2-1","〇",IF(H91="0-0","△",IF(H91="3-0","○",IF(H91="4-0","○",IF(H91="4-1","○",IF(H91="5-1","○",IF(H91="5-2","○",IF(H91="3-1","○",IF(H91="3-3","△",IF(H91="5-4","○",IF(H91="10-0","○",IF(H91="6-0","○",IF(H91="7-0","○","×"))))))))))))))))))</f>
        <v/>
      </c>
      <c r="H91" s="76" t="inlineStr">
        <is>
          <t>5-2</t>
        </is>
      </c>
      <c r="I91" s="77" t="n"/>
      <c r="L91" s="6" t="n"/>
    </row>
    <row r="92" outlineLevel="1" customFormat="1" s="1">
      <c r="B92" s="46" t="n">
        <v>44912</v>
      </c>
      <c r="C92" s="144">
        <f>B92</f>
        <v/>
      </c>
      <c r="D92" s="140" t="inlineStr">
        <is>
          <t>明浜カップ</t>
        </is>
      </c>
      <c r="E92" s="18" t="inlineStr">
        <is>
          <t>明浜小学校</t>
        </is>
      </c>
      <c r="F92" s="39" t="inlineStr">
        <is>
          <t>大豆戸FC</t>
        </is>
      </c>
      <c r="G92" s="40">
        <f>IF(H92="0-1","×",IF(H92="1-1","△",IF(H92="1-0","〇",IF(H92="2-0","〇",IF(H92="2-2","△",IF(H92="2-1","〇",IF(H92="0-0","△",IF(H92="3-0","○",IF(H92="4-0","○",IF(H92="4-1","○",IF(H92="5-1","○",IF(H92="5-2","○",IF(H92="3-1","○",IF(H92="3-3","△",IF(H92="5-4","○",IF(H92="10-0","○",IF(H92="6-0","○",IF(H92="7-0","○","×"))))))))))))))))))</f>
        <v/>
      </c>
      <c r="H92" s="41" t="inlineStr">
        <is>
          <t>1-3</t>
        </is>
      </c>
      <c r="I92" s="62" t="n"/>
      <c r="L92" s="6" t="n"/>
    </row>
    <row r="93" outlineLevel="1" customFormat="1" s="1">
      <c r="B93" s="46" t="n"/>
      <c r="C93" s="144" t="n"/>
      <c r="D93" s="140" t="n"/>
      <c r="E93" s="18" t="n"/>
      <c r="F93" s="33" t="inlineStr">
        <is>
          <t>SFAT ISEHARA SC</t>
        </is>
      </c>
      <c r="G93" s="40">
        <f>IF(H93="0-1","×",IF(H93="1-1","△",IF(H93="1-0","〇",IF(H93="2-0","〇",IF(H93="2-2","△",IF(H93="2-1","〇",IF(H93="0-0","△",IF(H93="3-0","○",IF(H93="4-0","○",IF(H93="4-1","○",IF(H93="5-1","○",IF(H93="5-2","○",IF(H93="3-1","○",IF(H93="3-3","△",IF(H93="5-4","○",IF(H93="10-0","○",IF(H93="6-0","○",IF(H93="7-0","○","×"))))))))))))))))))</f>
        <v/>
      </c>
      <c r="H93" s="35" t="inlineStr">
        <is>
          <t>0-3</t>
        </is>
      </c>
      <c r="I93" s="56" t="n"/>
      <c r="L93" s="6" t="n"/>
    </row>
    <row r="94" outlineLevel="1" customFormat="1" s="1">
      <c r="B94" s="49" t="n"/>
      <c r="C94" s="146" t="n"/>
      <c r="D94" s="50" t="n"/>
      <c r="E94" s="19" t="n"/>
      <c r="F94" s="36" t="inlineStr">
        <is>
          <t>葉山JGK</t>
        </is>
      </c>
      <c r="G94" s="75">
        <f>IF(H94="0-1","×",IF(H94="1-1","△",IF(H94="1-0","〇",IF(H94="2-0","〇",IF(H94="2-2","△",IF(H94="2-1","〇",IF(H94="0-0","△",IF(H94="3-0","○",IF(H94="4-0","○",IF(H94="4-1","○",IF(H94="5-1","○",IF(H94="5-2","○",IF(H94="3-1","○",IF(H94="3-3","△",IF(H94="5-4","○",IF(H94="10-0","○",IF(H94="6-0","○",IF(H94="7-0","○","×"))))))))))))))))))</f>
        <v/>
      </c>
      <c r="H94" s="76" t="inlineStr">
        <is>
          <t>1-1</t>
        </is>
      </c>
      <c r="I94" s="77" t="n"/>
      <c r="L94" s="6" t="n"/>
    </row>
    <row r="95" outlineLevel="1" customFormat="1" s="1">
      <c r="B95" s="46" t="n">
        <v>44906</v>
      </c>
      <c r="C95" s="144">
        <f>B95</f>
        <v/>
      </c>
      <c r="D95" s="140" t="inlineStr">
        <is>
          <t>明浜杯</t>
        </is>
      </c>
      <c r="E95" s="18" t="inlineStr">
        <is>
          <t>明浜小学校</t>
        </is>
      </c>
      <c r="F95" s="39" t="inlineStr">
        <is>
          <t>大津FC</t>
        </is>
      </c>
      <c r="G95" s="40">
        <f>IF(H95="0-1","×",IF(H95="1-1","△",IF(H95="1-0","〇",IF(H95="2-0","〇",IF(H95="2-2","△",IF(H95="2-1","〇",IF(H95="0-0","△",IF(H95="3-0","○",IF(H95="4-0","○",IF(H95="4-1","○",IF(H95="5-1","○",IF(H95="5-2","○",IF(H95="3-1","○",IF(H95="3-3","△",IF(H95="5-4","○",IF(H95="10-0","○",IF(H95="6-0","○",IF(H95="7-0","○","×"))))))))))))))))))</f>
        <v/>
      </c>
      <c r="H95" s="41" t="inlineStr">
        <is>
          <t>2-0</t>
        </is>
      </c>
      <c r="I95" s="62" t="n"/>
      <c r="L95" s="6" t="n"/>
    </row>
    <row r="96" outlineLevel="1" customFormat="1" s="1">
      <c r="B96" s="46" t="n"/>
      <c r="C96" s="144" t="n"/>
      <c r="D96" s="140" t="n"/>
      <c r="E96" s="18" t="n"/>
      <c r="F96" s="33" t="inlineStr">
        <is>
          <t>城北</t>
        </is>
      </c>
      <c r="G96" s="34" t="inlineStr">
        <is>
          <t>〇</t>
        </is>
      </c>
      <c r="H96" s="35" t="inlineStr">
        <is>
          <t>0-0</t>
        </is>
      </c>
      <c r="I96" s="56" t="inlineStr">
        <is>
          <t>PK3-2</t>
        </is>
      </c>
      <c r="L96" s="6" t="n"/>
    </row>
    <row r="97" outlineLevel="1" customFormat="1" s="1">
      <c r="B97" s="49" t="n"/>
      <c r="C97" s="146" t="n"/>
      <c r="D97" s="50" t="n"/>
      <c r="E97" s="19" t="n"/>
      <c r="F97" s="36" t="inlineStr">
        <is>
          <t>長浦少年サッカー友の会</t>
        </is>
      </c>
      <c r="G97" s="75">
        <f>IF(H97="0-1","×",IF(H97="1-1","△",IF(H97="1-0","〇",IF(H97="2-0","〇",IF(H97="2-2","△",IF(H97="2-1","〇",IF(H97="0-0","△",IF(H97="3-0","○",IF(H97="4-0","○",IF(H97="4-1","○",IF(H97="5-1","○",IF(H97="5-2","○",IF(H97="3-1","○",IF(H97="3-3","△",IF(H97="5-4","○",IF(H97="10-0","○",IF(H97="6-0","○",IF(H97="7-0","○","×"))))))))))))))))))</f>
        <v/>
      </c>
      <c r="H97" s="76" t="inlineStr">
        <is>
          <t>1-2</t>
        </is>
      </c>
      <c r="I97" s="77" t="n"/>
      <c r="L97" s="6" t="n"/>
    </row>
    <row r="98" outlineLevel="1" customFormat="1" s="1">
      <c r="B98" s="46" t="n">
        <v>44905</v>
      </c>
      <c r="C98" s="144">
        <f>B98</f>
        <v/>
      </c>
      <c r="D98" s="140" t="inlineStr">
        <is>
          <t>スーパーリーグ</t>
        </is>
      </c>
      <c r="E98" s="18" t="inlineStr">
        <is>
          <t>馬堀中学校</t>
        </is>
      </c>
      <c r="F98" s="39" t="inlineStr">
        <is>
          <t>馬堀FCルンデ</t>
        </is>
      </c>
      <c r="G98" s="40">
        <f>IF(H98="0-1","×",IF(H98="1-1","△",IF(H98="1-0","〇",IF(H98="2-0","〇",IF(H98="2-2","△",IF(H98="2-1","〇",IF(H98="0-0","△",IF(H98="3-0","○",IF(H98="4-0","○",IF(H98="4-1","○",IF(H98="5-1","○",IF(H98="5-2","○",IF(H98="3-1","○",IF(H98="3-3","△",IF(H98="5-4","○",IF(H98="10-0","○",IF(H98="6-0","○",IF(H98="7-0","○","×"))))))))))))))))))</f>
        <v/>
      </c>
      <c r="H98" s="41" t="inlineStr">
        <is>
          <t>0-1</t>
        </is>
      </c>
      <c r="I98" s="62" t="n"/>
      <c r="L98" s="6" t="n"/>
    </row>
    <row r="99" outlineLevel="1" customFormat="1" s="1">
      <c r="B99" s="49" t="n"/>
      <c r="C99" s="146" t="n"/>
      <c r="D99" s="50" t="n"/>
      <c r="E99" s="19" t="n"/>
      <c r="F99" s="36" t="inlineStr">
        <is>
          <t>佐野</t>
        </is>
      </c>
      <c r="G99" s="37">
        <f>IF(H99="0-1","×",IF(H99="1-1","△",IF(H99="1-0","〇",IF(H99="2-0","〇",IF(H99="2-2","△",IF(H99="2-1","〇",IF(H99="0-0","△",IF(H99="3-0","○",IF(H99="4-0","○",IF(H99="4-1","○",IF(H99="5-1","○",IF(H99="5-2","○",IF(H99="3-1","○",IF(H99="3-3","△",IF(H99="5-4","○",IF(H99="10-0","○",IF(H99="6-0","○","×")))))))))))))))))</f>
        <v/>
      </c>
      <c r="H99" s="38" t="inlineStr">
        <is>
          <t>1-2</t>
        </is>
      </c>
      <c r="I99" s="58" t="inlineStr">
        <is>
          <t>TRM</t>
        </is>
      </c>
      <c r="L99" s="6" t="n"/>
    </row>
    <row r="100" outlineLevel="1" customFormat="1" s="1">
      <c r="B100" s="46" t="n">
        <v>44884</v>
      </c>
      <c r="C100" s="144">
        <f>B100</f>
        <v/>
      </c>
      <c r="D100" s="140" t="inlineStr">
        <is>
          <t>TRM</t>
        </is>
      </c>
      <c r="E100" s="18" t="inlineStr">
        <is>
          <t>リーフスタジアム</t>
        </is>
      </c>
      <c r="F100" s="39" t="inlineStr">
        <is>
          <t>鴨居SC</t>
        </is>
      </c>
      <c r="G100" s="40">
        <f>IF(H100="0-1","×",IF(H100="1-1","△",IF(H100="1-0","〇",IF(H100="2-0","〇",IF(H100="2-2","△",IF(H100="2-1","〇",IF(H100="0-0","△",IF(H100="3-0","○",IF(H100="4-0","○",IF(H100="4-1","○",IF(H100="5-1","○",IF(H100="5-2","○",IF(H100="3-1","○",IF(H100="3-3","△",IF(H100="5-4","○",IF(H100="10-0","○",IF(H100="6-0","○",IF(H100="7-0","○","×"))))))))))))))))))</f>
        <v/>
      </c>
      <c r="H100" s="41" t="inlineStr">
        <is>
          <t>2-0</t>
        </is>
      </c>
      <c r="I100" s="62" t="n"/>
      <c r="L100" s="6" t="n"/>
    </row>
    <row r="101" outlineLevel="1" customFormat="1" s="1">
      <c r="B101" s="46" t="n"/>
      <c r="C101" s="144" t="n"/>
      <c r="D101" s="140" t="n"/>
      <c r="E101" s="18" t="n"/>
      <c r="F101" s="33" t="inlineStr">
        <is>
          <t>夏島</t>
        </is>
      </c>
      <c r="G101" s="34">
        <f>IF(H101="0-1","×",IF(H101="1-1","△",IF(H101="1-0","〇",IF(H101="2-0","〇",IF(H101="2-2","△",IF(H101="2-1","〇",IF(H101="0-0","△",IF(H101="3-0","○",IF(H101="4-0","○",IF(H101="4-1","○",IF(H101="5-1","○",IF(H101="5-2","○",IF(H101="3-1","○",IF(H101="3-3","△",IF(H101="5-4","○",IF(H101="10-0","○",IF(H101="6-0","○","×")))))))))))))))))</f>
        <v/>
      </c>
      <c r="H101" s="35" t="inlineStr">
        <is>
          <t>0-0</t>
        </is>
      </c>
      <c r="I101" s="56" t="n"/>
      <c r="L101" s="6" t="n"/>
    </row>
    <row r="102" outlineLevel="1" customFormat="1" s="1">
      <c r="B102" s="46" t="n"/>
      <c r="C102" s="144" t="n"/>
      <c r="D102" s="140" t="n"/>
      <c r="E102" s="18" t="n"/>
      <c r="F102" s="39" t="inlineStr">
        <is>
          <t>鴨居SC</t>
        </is>
      </c>
      <c r="G102" s="40">
        <f>IF(H102="0-1","×",IF(H102="1-1","△",IF(H102="1-0","〇",IF(H102="2-0","〇",IF(H102="2-2","△",IF(H102="2-1","〇",IF(H102="0-0","△",IF(H102="3-0","○",IF(H102="4-0","○",IF(H102="4-1","○",IF(H102="5-1","○",IF(H102="5-2","○",IF(H102="3-1","○",IF(H102="3-3","△",IF(H102="5-4","○",IF(H102="10-0","○",IF(H102="6-0","○",IF(H102="7-0","○","×"))))))))))))))))))</f>
        <v/>
      </c>
      <c r="H102" s="41" t="inlineStr">
        <is>
          <t>5-0</t>
        </is>
      </c>
      <c r="I102" s="62" t="n"/>
      <c r="L102" s="6" t="n"/>
    </row>
    <row r="103" outlineLevel="1" customFormat="1" s="1">
      <c r="B103" s="46" t="n"/>
      <c r="C103" s="144" t="n"/>
      <c r="D103" s="140" t="n"/>
      <c r="E103" s="18" t="n"/>
      <c r="F103" s="33" t="inlineStr">
        <is>
          <t>夏島</t>
        </is>
      </c>
      <c r="G103" s="34">
        <f>IF(H103="0-1","×",IF(H103="1-1","△",IF(H103="1-0","〇",IF(H103="2-0","〇",IF(H103="2-2","△",IF(H103="2-1","〇",IF(H103="0-0","△",IF(H103="3-0","○",IF(H103="4-0","○",IF(H103="4-1","○",IF(H103="5-1","○",IF(H103="5-2","○",IF(H103="3-1","○",IF(H103="3-3","△",IF(H103="5-4","○",IF(H103="10-0","○",IF(H103="6-0","○","×")))))))))))))))))</f>
        <v/>
      </c>
      <c r="H103" s="35" t="inlineStr">
        <is>
          <t>2-1</t>
        </is>
      </c>
      <c r="I103" s="56" t="n"/>
      <c r="L103" s="6" t="n"/>
    </row>
    <row r="104" outlineLevel="1" customFormat="1" s="1">
      <c r="B104" s="46" t="n"/>
      <c r="C104" s="144" t="n"/>
      <c r="D104" s="140" t="n"/>
      <c r="E104" s="18" t="n"/>
      <c r="F104" s="39" t="inlineStr">
        <is>
          <t>鴨居SC</t>
        </is>
      </c>
      <c r="G104" s="40">
        <f>IF(H104="0-1","×",IF(H104="1-1","△",IF(H104="1-0","〇",IF(H104="2-0","〇",IF(H104="2-2","△",IF(H104="2-1","〇",IF(H104="0-0","△",IF(H104="3-0","○",IF(H104="4-0","○",IF(H104="4-1","○",IF(H104="5-1","○",IF(H104="5-2","○",IF(H104="3-1","○",IF(H104="3-3","△",IF(H104="5-4","○",IF(H104="10-0","○",IF(H104="6-0","○",IF(H104="7-0","○","×"))))))))))))))))))</f>
        <v/>
      </c>
      <c r="H104" s="41" t="inlineStr">
        <is>
          <t>3-0</t>
        </is>
      </c>
      <c r="I104" s="62" t="n"/>
      <c r="L104" s="6" t="n"/>
    </row>
    <row r="105" outlineLevel="1" customFormat="1" s="1">
      <c r="B105" s="49" t="n"/>
      <c r="C105" s="146" t="n"/>
      <c r="D105" s="50" t="n"/>
      <c r="E105" s="19" t="n"/>
      <c r="F105" s="36" t="inlineStr">
        <is>
          <t>夏島</t>
        </is>
      </c>
      <c r="G105" s="37">
        <f>IF(H105="0-1","×",IF(H105="1-1","△",IF(H105="1-0","〇",IF(H105="2-0","〇",IF(H105="2-2","△",IF(H105="2-1","〇",IF(H105="0-0","△",IF(H105="3-0","○",IF(H105="4-0","○",IF(H105="4-1","○",IF(H105="5-1","○",IF(H105="5-2","○",IF(H105="3-1","○",IF(H105="3-3","△",IF(H105="5-4","○",IF(H105="10-0","○",IF(H105="6-0","○","×")))))))))))))))))</f>
        <v/>
      </c>
      <c r="H105" s="38" t="inlineStr">
        <is>
          <t>0-0</t>
        </is>
      </c>
      <c r="I105" s="58" t="n"/>
      <c r="L105" s="6" t="n"/>
    </row>
    <row r="106" outlineLevel="1" customFormat="1" s="1">
      <c r="B106" s="46" t="n">
        <v>44878</v>
      </c>
      <c r="C106" s="144">
        <f>B106</f>
        <v/>
      </c>
      <c r="D106" s="140" t="inlineStr">
        <is>
          <t>さつき杯</t>
        </is>
      </c>
      <c r="E106" s="18" t="n"/>
      <c r="F106" s="39" t="inlineStr">
        <is>
          <t>リベルボーラ</t>
        </is>
      </c>
      <c r="G106" s="40">
        <f>IF(H106="0-1","×",IF(H106="1-1","△",IF(H106="1-0","〇",IF(H106="2-0","〇",IF(H106="2-2","△",IF(H106="2-1","〇",IF(H106="0-0","△",IF(H106="3-0","○",IF(H106="4-0","○",IF(H106="4-1","○",IF(H106="5-1","○",IF(H106="5-2","○",IF(H106="3-1","○",IF(H106="3-3","△",IF(H106="5-4","○",IF(H106="10-0","○",IF(H106="6-0","○",IF(H106="7-0","○","×"))))))))))))))))))</f>
        <v/>
      </c>
      <c r="H106" s="41" t="inlineStr">
        <is>
          <t>1-0</t>
        </is>
      </c>
      <c r="I106" s="62" t="n"/>
      <c r="L106" s="6" t="n"/>
    </row>
    <row r="107" outlineLevel="1" customFormat="1" s="1">
      <c r="B107" s="46" t="n"/>
      <c r="C107" s="144" t="n"/>
      <c r="D107" s="140" t="n"/>
      <c r="E107" s="18" t="n"/>
      <c r="F107" s="33" t="inlineStr">
        <is>
          <t>中新田</t>
        </is>
      </c>
      <c r="G107" s="34" t="inlineStr">
        <is>
          <t>〇</t>
        </is>
      </c>
      <c r="H107" s="35" t="inlineStr">
        <is>
          <t>1-1</t>
        </is>
      </c>
      <c r="I107" s="56" t="inlineStr">
        <is>
          <t>PK3-2</t>
        </is>
      </c>
      <c r="L107" s="6" t="n"/>
    </row>
    <row r="108" outlineLevel="1" customFormat="1" s="1">
      <c r="B108" s="49" t="n"/>
      <c r="C108" s="146" t="n"/>
      <c r="D108" s="50" t="n"/>
      <c r="E108" s="19" t="n"/>
      <c r="F108" s="36" t="inlineStr">
        <is>
          <t>美晴</t>
        </is>
      </c>
      <c r="G108" s="75">
        <f>IF(H108="0-1","×",IF(H108="1-1","△",IF(H108="1-0","〇",IF(H108="2-0","〇",IF(H108="2-2","△",IF(H108="2-1","〇",IF(H108="0-0","△",IF(H108="3-0","○",IF(H108="4-0","○",IF(H108="4-1","○",IF(H108="5-1","○",IF(H108="5-2","○",IF(H108="3-1","○",IF(H108="3-3","△",IF(H108="5-4","○",IF(H108="10-0","○",IF(H108="6-0","○",IF(H108="7-0","○","×"))))))))))))))))))</f>
        <v/>
      </c>
      <c r="H108" s="76" t="inlineStr">
        <is>
          <t>2-3</t>
        </is>
      </c>
      <c r="I108" s="77" t="n"/>
      <c r="L108" s="6" t="n"/>
    </row>
    <row r="109" outlineLevel="1" customFormat="1" s="1">
      <c r="B109" s="46" t="n">
        <v>44877</v>
      </c>
      <c r="C109" s="144">
        <f>B109</f>
        <v/>
      </c>
      <c r="D109" s="140" t="inlineStr">
        <is>
          <t>さつき杯</t>
        </is>
      </c>
      <c r="E109" s="18" t="n"/>
      <c r="F109" s="39" t="inlineStr">
        <is>
          <t>小田原</t>
        </is>
      </c>
      <c r="G109" s="40">
        <f>IF(H109="0-1","×",IF(H109="1-1","△",IF(H109="1-0","〇",IF(H109="2-0","〇",IF(H109="2-2","△",IF(H109="2-1","〇",IF(H109="0-0","△",IF(H109="3-0","○",IF(H109="4-0","○",IF(H109="4-1","○",IF(H109="5-1","○",IF(H109="5-2","○",IF(H109="3-1","○",IF(H109="3-3","△",IF(H109="5-4","○",IF(H109="10-0","○",IF(H109="6-0","○",IF(H109="7-0","○","×"))))))))))))))))))</f>
        <v/>
      </c>
      <c r="H109" s="41" t="inlineStr">
        <is>
          <t>4-0</t>
        </is>
      </c>
      <c r="I109" s="62" t="n"/>
      <c r="L109" s="6" t="n"/>
    </row>
    <row r="110" outlineLevel="1" customFormat="1" s="1">
      <c r="B110" s="46" t="n"/>
      <c r="C110" s="144" t="n"/>
      <c r="D110" s="140" t="n"/>
      <c r="E110" s="18" t="n"/>
      <c r="F110" s="33" t="inlineStr">
        <is>
          <t>綾瀬</t>
        </is>
      </c>
      <c r="G110" s="34">
        <f>IF(H110="0-1","×",IF(H110="1-1","△",IF(H110="1-0","〇",IF(H110="2-0","〇",IF(H110="2-2","△",IF(H110="2-1","〇",IF(H110="0-0","△",IF(H110="3-0","○",IF(H110="4-0","○",IF(H110="4-1","○",IF(H110="5-1","○",IF(H110="5-2","○",IF(H110="3-1","○",IF(H110="3-3","△",IF(H110="5-4","○",IF(H110="10-0","○",IF(H110="6-0","○","×")))))))))))))))))</f>
        <v/>
      </c>
      <c r="H110" s="35" t="inlineStr">
        <is>
          <t>0-0</t>
        </is>
      </c>
      <c r="I110" s="56" t="n"/>
      <c r="L110" s="6" t="n"/>
    </row>
    <row r="111" outlineLevel="1" customFormat="1" s="1">
      <c r="B111" s="49" t="n"/>
      <c r="C111" s="146" t="n"/>
      <c r="D111" s="50" t="n"/>
      <c r="E111" s="19" t="n"/>
      <c r="F111" s="36" t="inlineStr">
        <is>
          <t>草柳</t>
        </is>
      </c>
      <c r="G111" s="75">
        <f>IF(H111="0-1","×",IF(H111="1-1","△",IF(H111="1-0","〇",IF(H111="2-0","〇",IF(H111="2-2","△",IF(H111="2-1","〇",IF(H111="0-0","△",IF(H111="3-0","○",IF(H111="4-0","○",IF(H111="4-1","○",IF(H111="5-1","○",IF(H111="5-2","○",IF(H111="3-1","○",IF(H111="3-3","△",IF(H111="5-4","○",IF(H111="10-0","○",IF(H111="6-0","○",IF(H111="7-0","○","×"))))))))))))))))))</f>
        <v/>
      </c>
      <c r="H111" s="76" t="inlineStr">
        <is>
          <t>0-1</t>
        </is>
      </c>
      <c r="I111" s="77" t="n"/>
      <c r="L111" s="6" t="n"/>
    </row>
    <row r="112" outlineLevel="1" customFormat="1" s="1">
      <c r="B112" s="46" t="n">
        <v>44871</v>
      </c>
      <c r="C112" s="144">
        <f>B112</f>
        <v/>
      </c>
      <c r="D112" s="140" t="inlineStr">
        <is>
          <t>TRM</t>
        </is>
      </c>
      <c r="E112" s="18" t="inlineStr">
        <is>
          <t>明浜小学校</t>
        </is>
      </c>
      <c r="F112" s="39" t="inlineStr">
        <is>
          <t>大楠</t>
        </is>
      </c>
      <c r="G112" s="40">
        <f>IF(H112="0-1","×",IF(H112="1-1","△",IF(H112="1-0","〇",IF(H112="2-0","〇",IF(H112="2-2","△",IF(H112="2-1","〇",IF(H112="0-0","△",IF(H112="3-0","○",IF(H112="4-0","○",IF(H112="4-1","○",IF(H112="5-1","○",IF(H112="5-2","○",IF(H112="3-1","○",IF(H112="3-3","△",IF(H112="5-4","○",IF(H112="10-0","○",IF(H112="6-0","○",IF(H112="7-0","○","×"))))))))))))))))))</f>
        <v/>
      </c>
      <c r="H112" s="41" t="inlineStr">
        <is>
          <t>2-0</t>
        </is>
      </c>
      <c r="I112" s="62" t="n"/>
      <c r="L112" s="6" t="n"/>
    </row>
    <row r="113" outlineLevel="1" customFormat="1" s="1">
      <c r="B113" s="46" t="n"/>
      <c r="C113" s="144" t="n"/>
      <c r="D113" s="140" t="n"/>
      <c r="E113" s="18" t="n"/>
      <c r="F113" s="33" t="inlineStr">
        <is>
          <t>大楠</t>
        </is>
      </c>
      <c r="G113" s="34">
        <f>IF(H113="0-1","×",IF(H113="1-1","△",IF(H113="1-0","〇",IF(H113="2-0","〇",IF(H113="2-2","△",IF(H113="2-1","〇",IF(H113="0-0","△",IF(H113="3-0","○",IF(H113="4-0","○",IF(H113="4-1","○",IF(H113="5-1","○",IF(H113="5-2","○",IF(H113="3-1","○",IF(H113="3-3","△",IF(H113="5-4","○",IF(H113="10-0","○",IF(H113="6-0","○","×")))))))))))))))))</f>
        <v/>
      </c>
      <c r="H113" s="35" t="inlineStr">
        <is>
          <t>2-0</t>
        </is>
      </c>
      <c r="I113" s="56" t="n"/>
      <c r="L113" s="6" t="n"/>
    </row>
    <row r="114" outlineLevel="1" customFormat="1" s="1">
      <c r="B114" s="46" t="n"/>
      <c r="C114" s="144" t="n"/>
      <c r="D114" s="140" t="n"/>
      <c r="E114" s="18" t="n"/>
      <c r="F114" s="33" t="inlineStr">
        <is>
          <t>大楠</t>
        </is>
      </c>
      <c r="G114" s="40">
        <f>IF(H114="0-1","×",IF(H114="1-1","△",IF(H114="1-0","〇",IF(H114="2-0","〇",IF(H114="2-2","△",IF(H114="2-1","〇",IF(H114="0-0","△",IF(H114="3-0","○",IF(H114="4-0","○",IF(H114="4-1","○",IF(H114="5-1","○",IF(H114="5-2","○",IF(H114="3-1","○",IF(H114="3-3","△",IF(H114="5-4","○",IF(H114="10-0","○",IF(H114="6-0","○",IF(H114="7-0","○","×"))))))))))))))))))</f>
        <v/>
      </c>
      <c r="H114" s="41" t="inlineStr">
        <is>
          <t>1-0</t>
        </is>
      </c>
      <c r="I114" s="62" t="n"/>
      <c r="L114" s="6" t="n"/>
    </row>
    <row r="115" outlineLevel="1" customFormat="1" s="1">
      <c r="B115" s="46" t="n"/>
      <c r="C115" s="144" t="n"/>
      <c r="D115" s="140" t="n"/>
      <c r="E115" s="18" t="n"/>
      <c r="F115" s="33" t="inlineStr">
        <is>
          <t>大楠</t>
        </is>
      </c>
      <c r="G115" s="34">
        <f>IF(H115="0-1","×",IF(H115="1-1","△",IF(H115="1-0","〇",IF(H115="2-0","〇",IF(H115="2-2","△",IF(H115="2-1","〇",IF(H115="0-0","△",IF(H115="3-0","○",IF(H115="4-0","○",IF(H115="4-1","○",IF(H115="5-1","○",IF(H115="5-2","○",IF(H115="3-1","○",IF(H115="3-3","△",IF(H115="5-4","○",IF(H115="10-0","○",IF(H115="6-0","○","×")))))))))))))))))</f>
        <v/>
      </c>
      <c r="H115" s="35" t="inlineStr">
        <is>
          <t>2-0</t>
        </is>
      </c>
      <c r="I115" s="56" t="n"/>
      <c r="L115" s="6" t="n"/>
    </row>
    <row r="116" outlineLevel="1" customFormat="1" s="1">
      <c r="B116" s="46" t="n"/>
      <c r="C116" s="144" t="n"/>
      <c r="D116" s="140" t="n"/>
      <c r="E116" s="18" t="n"/>
      <c r="F116" s="33" t="inlineStr">
        <is>
          <t>大楠</t>
        </is>
      </c>
      <c r="G116" s="40">
        <f>IF(H116="0-1","×",IF(H116="1-1","△",IF(H116="1-0","〇",IF(H116="2-0","〇",IF(H116="2-2","△",IF(H116="2-1","〇",IF(H116="0-0","△",IF(H116="3-0","○",IF(H116="4-0","○",IF(H116="4-1","○",IF(H116="5-1","○",IF(H116="5-2","○",IF(H116="3-1","○",IF(H116="3-3","△",IF(H116="5-4","○",IF(H116="10-0","○",IF(H116="6-0","○",IF(H116="7-0","○","×"))))))))))))))))))</f>
        <v/>
      </c>
      <c r="H116" s="41" t="inlineStr">
        <is>
          <t>1-0</t>
        </is>
      </c>
      <c r="I116" s="62" t="n"/>
      <c r="L116" s="6" t="n"/>
    </row>
    <row r="117" outlineLevel="1" customFormat="1" s="1">
      <c r="B117" s="46" t="n"/>
      <c r="C117" s="144" t="n"/>
      <c r="D117" s="140" t="n"/>
      <c r="E117" s="18" t="n"/>
      <c r="F117" s="33" t="inlineStr">
        <is>
          <t>大楠</t>
        </is>
      </c>
      <c r="G117" s="34">
        <f>IF(H117="0-1","×",IF(H117="1-1","△",IF(H117="1-0","〇",IF(H117="2-0","〇",IF(H117="2-2","△",IF(H117="2-1","〇",IF(H117="0-0","△",IF(H117="3-0","○",IF(H117="4-0","○",IF(H117="4-1","○",IF(H117="5-1","○",IF(H117="5-2","○",IF(H117="3-1","○",IF(H117="3-3","△",IF(H117="5-4","○",IF(H117="10-0","○",IF(H117="6-0","○","×")))))))))))))))))</f>
        <v/>
      </c>
      <c r="H117" s="35" t="inlineStr">
        <is>
          <t>0-0</t>
        </is>
      </c>
      <c r="I117" s="56" t="n"/>
      <c r="L117" s="6" t="n"/>
    </row>
    <row r="118" outlineLevel="1" customFormat="1" s="1">
      <c r="B118" s="46" t="n"/>
      <c r="C118" s="144" t="n"/>
      <c r="D118" s="140" t="n"/>
      <c r="E118" s="18" t="n"/>
      <c r="F118" s="33" t="inlineStr">
        <is>
          <t>大楠</t>
        </is>
      </c>
      <c r="G118" s="34">
        <f>IF(H118="0-1","×",IF(H118="1-1","△",IF(H118="1-0","〇",IF(H118="2-0","〇",IF(H118="2-2","△",IF(H118="2-1","〇",IF(H118="0-0","△",IF(H118="3-0","○",IF(H118="4-0","○",IF(H118="4-1","○",IF(H118="5-1","○",IF(H118="5-2","○",IF(H118="3-1","○",IF(H118="3-3","△",IF(H118="5-4","○",IF(H118="10-0","○",IF(H118="6-0","○","×")))))))))))))))))</f>
        <v/>
      </c>
      <c r="H118" s="35" t="inlineStr">
        <is>
          <t>1-0</t>
        </is>
      </c>
      <c r="I118" s="56" t="n"/>
      <c r="L118" s="6" t="n"/>
    </row>
    <row r="119" outlineLevel="1" customFormat="1" s="1">
      <c r="B119" s="49" t="n"/>
      <c r="C119" s="146" t="n"/>
      <c r="D119" s="50" t="n"/>
      <c r="E119" s="19" t="n"/>
      <c r="F119" s="36" t="inlineStr">
        <is>
          <t>大楠</t>
        </is>
      </c>
      <c r="G119" s="37">
        <f>IF(H119="0-1","×",IF(H119="1-1","△",IF(H119="1-0","〇",IF(H119="2-0","〇",IF(H119="2-2","△",IF(H119="2-1","〇",IF(H119="0-0","△",IF(H119="3-0","○",IF(H119="4-0","○",IF(H119="4-1","○",IF(H119="5-1","○",IF(H119="5-2","○",IF(H119="3-1","○",IF(H119="3-3","△",IF(H119="5-4","○",IF(H119="10-0","○",IF(H119="6-0","○","×")))))))))))))))))</f>
        <v/>
      </c>
      <c r="H119" s="38" t="inlineStr">
        <is>
          <t>0-0</t>
        </is>
      </c>
      <c r="I119" s="58" t="n"/>
      <c r="L119" s="6" t="n"/>
    </row>
    <row r="120" outlineLevel="1" customFormat="1" s="1">
      <c r="B120" s="46" t="n">
        <v>44868</v>
      </c>
      <c r="C120" s="144">
        <f>B120</f>
        <v/>
      </c>
      <c r="D120" s="140" t="inlineStr">
        <is>
          <t>スーパーリーグ</t>
        </is>
      </c>
      <c r="E120" s="18" t="inlineStr">
        <is>
          <t>大津グラウンド</t>
        </is>
      </c>
      <c r="F120" s="107" t="inlineStr">
        <is>
          <t>佐野ベアーズ</t>
        </is>
      </c>
      <c r="G120" s="40">
        <f>IF(H120="0-1","×",IF(H120="1-1","△",IF(H120="1-0","〇",IF(H120="2-0","〇",IF(H120="2-2","△",IF(H120="2-1","〇",IF(H120="0-0","△",IF(H120="3-0","○",IF(H120="4-0","○",IF(H120="4-1","○",IF(H120="5-1","○",IF(H120="5-2","○",IF(H120="3-1","○",IF(H120="3-3","△",IF(H120="5-4","○",IF(H120="10-0","○",IF(H120="6-0","○",IF(H120="7-0","○","×"))))))))))))))))))</f>
        <v/>
      </c>
      <c r="H120" s="41" t="inlineStr">
        <is>
          <t>1-1</t>
        </is>
      </c>
      <c r="I120" s="62" t="n"/>
      <c r="L120" s="6" t="n"/>
    </row>
    <row r="121" outlineLevel="1" customFormat="1" s="1">
      <c r="B121" s="49" t="n"/>
      <c r="C121" s="146" t="n"/>
      <c r="D121" s="50" t="n"/>
      <c r="E121" s="19" t="n"/>
      <c r="F121" s="36" t="inlineStr">
        <is>
          <t>津久井ペガサス</t>
        </is>
      </c>
      <c r="G121" s="37">
        <f>IF(H121="0-1","×",IF(H121="1-1","△",IF(H121="1-0","〇",IF(H121="2-0","〇",IF(H121="2-2","△",IF(H121="2-1","〇",IF(H121="0-0","△",IF(H121="3-0","○",IF(H121="4-0","○",IF(H121="4-1","○",IF(H121="5-1","○",IF(H121="5-2","○",IF(H121="3-1","○",IF(H121="3-3","△",IF(H121="5-4","○",IF(H121="10-0","○",IF(H121="6-0","○","×")))))))))))))))))</f>
        <v/>
      </c>
      <c r="H121" s="38" t="inlineStr">
        <is>
          <t>4-0</t>
        </is>
      </c>
      <c r="I121" s="58" t="n"/>
      <c r="L121" s="6" t="n"/>
    </row>
    <row r="122" outlineLevel="1" customFormat="1" s="1">
      <c r="B122" s="46" t="n">
        <v>44850</v>
      </c>
      <c r="C122" s="144">
        <f>B122</f>
        <v/>
      </c>
      <c r="D122" s="140" t="inlineStr">
        <is>
          <t>スーパーリーグ</t>
        </is>
      </c>
      <c r="E122" s="18" t="n"/>
      <c r="F122" s="39" t="inlineStr">
        <is>
          <t>大楠</t>
        </is>
      </c>
      <c r="G122" s="40">
        <f>IF(H122="0-1","×",IF(H122="1-1","△",IF(H122="1-0","〇",IF(H122="2-0","〇",IF(H122="2-2","△",IF(H122="2-1","〇",IF(H122="0-0","△",IF(H122="3-0","○",IF(H122="4-0","○",IF(H122="4-1","○",IF(H122="5-1","○",IF(H122="5-2","○",IF(H122="3-1","○",IF(H122="3-3","△",IF(H122="5-4","○",IF(H122="10-0","○",IF(H122="6-0","○",IF(H122="7-0","○","×"))))))))))))))))))</f>
        <v/>
      </c>
      <c r="H122" s="41" t="inlineStr">
        <is>
          <t>1-2</t>
        </is>
      </c>
      <c r="I122" s="62" t="n"/>
    </row>
    <row r="123" outlineLevel="1" customFormat="1" s="1">
      <c r="B123" s="49" t="n"/>
      <c r="C123" s="146" t="n"/>
      <c r="D123" s="50" t="n"/>
      <c r="E123" s="19" t="n"/>
      <c r="F123" s="36" t="inlineStr">
        <is>
          <t>シーガルズ</t>
        </is>
      </c>
      <c r="G123" s="37">
        <f>IF(H123="0-1","×",IF(H123="1-1","△",IF(H123="1-0","〇",IF(H123="2-0","〇",IF(H123="2-2","△",IF(H123="2-1","〇",IF(H123="0-0","△",IF(H123="3-0","○",IF(H123="4-0","○",IF(H123="4-1","○",IF(H123="5-1","○",IF(H123="5-2","○",IF(H123="3-1","○",IF(H123="3-3","△",IF(H123="5-4","○",IF(H123="10-0","○",IF(H123="6-0","○","×")))))))))))))))))</f>
        <v/>
      </c>
      <c r="H123" s="38" t="inlineStr">
        <is>
          <t>0-1</t>
        </is>
      </c>
      <c r="I123" s="58" t="n"/>
    </row>
    <row r="124" outlineLevel="1" customFormat="1" s="1">
      <c r="B124" s="46" t="n">
        <v>44843</v>
      </c>
      <c r="C124" s="144">
        <f>B124</f>
        <v/>
      </c>
      <c r="D124" s="140" t="inlineStr">
        <is>
          <t>佐野ベアーズTRM</t>
        </is>
      </c>
      <c r="E124" s="18" t="inlineStr">
        <is>
          <t>はまゆう</t>
        </is>
      </c>
      <c r="F124" s="39" t="inlineStr">
        <is>
          <t>瀬谷FC</t>
        </is>
      </c>
      <c r="G124" s="40" t="n"/>
      <c r="H124" s="41" t="inlineStr">
        <is>
          <t>0-13</t>
        </is>
      </c>
      <c r="I124" s="62" t="inlineStr">
        <is>
          <t>4本合計</t>
        </is>
      </c>
    </row>
    <row r="125" outlineLevel="1" customFormat="1" s="1">
      <c r="B125" s="49" t="n"/>
      <c r="C125" s="146" t="n"/>
      <c r="D125" s="50" t="n"/>
      <c r="E125" s="19" t="n"/>
      <c r="F125" s="36" t="inlineStr">
        <is>
          <t>佐野</t>
        </is>
      </c>
      <c r="G125" s="37" t="n"/>
      <c r="H125" s="38" t="inlineStr">
        <is>
          <t>3-0</t>
        </is>
      </c>
      <c r="I125" s="58" t="inlineStr">
        <is>
          <t>4本合計</t>
        </is>
      </c>
      <c r="L125" s="6" t="n"/>
    </row>
    <row r="126" outlineLevel="1" customFormat="1" s="1">
      <c r="B126" s="46" t="n">
        <v>44836</v>
      </c>
      <c r="C126" s="144">
        <f>B126</f>
        <v/>
      </c>
      <c r="D126" s="140" t="inlineStr">
        <is>
          <t>JFAリーグ湘南地区H Group</t>
        </is>
      </c>
      <c r="E126" s="18" t="inlineStr">
        <is>
          <t>長浦小学校</t>
        </is>
      </c>
      <c r="F126" s="39" t="inlineStr">
        <is>
          <t xml:space="preserve">鶴嶺FC </t>
        </is>
      </c>
      <c r="G126" s="40">
        <f>IF(H126="0-1","×",IF(H126="1-1","△",IF(H126="1-0","〇",IF(H126="2-0","〇",IF(H126="2-2","△",IF(H126="2-1","〇",IF(H126="0-0","△",IF(H126="3-0","○",IF(H126="4-0","○",IF(H126="4-1","○",IF(H126="5-1","○",IF(H126="5-2","○",IF(H126="3-1","○",IF(H126="3-3","△",IF(H126="5-4","○",IF(H126="10-0","○",IF(H126="6-0","○",IF(H126="7-0","○","×"))))))))))))))))))</f>
        <v/>
      </c>
      <c r="H126" s="41" t="inlineStr">
        <is>
          <t>2-0</t>
        </is>
      </c>
      <c r="I126" s="62" t="n"/>
      <c r="L126" s="6" t="n"/>
    </row>
    <row r="127" outlineLevel="1" customFormat="1" s="1">
      <c r="B127" s="49" t="n"/>
      <c r="C127" s="146" t="n"/>
      <c r="D127" s="50" t="n"/>
      <c r="E127" s="19" t="n"/>
      <c r="F127" s="36" t="inlineStr">
        <is>
          <t>浜須賀</t>
        </is>
      </c>
      <c r="G127" s="37">
        <f>IF(H127="0-1","×",IF(H127="1-1","△",IF(H127="1-0","〇",IF(H127="2-0","〇",IF(H127="2-2","△",IF(H127="2-1","〇",IF(H127="0-0","△",IF(H127="3-0","○",IF(H127="4-0","○",IF(H127="4-1","○",IF(H127="5-1","○",IF(H127="5-2","○",IF(H127="3-1","○",IF(H127="3-3","△",IF(H127="5-4","○",IF(H127="10-0","○",IF(H127="6-0","○","×")))))))))))))))))</f>
        <v/>
      </c>
      <c r="H127" s="38" t="inlineStr">
        <is>
          <t>2-2</t>
        </is>
      </c>
      <c r="I127" s="58" t="n"/>
      <c r="L127" s="6" t="n"/>
    </row>
    <row r="128" outlineLevel="1" customFormat="1" s="1">
      <c r="B128" s="63" t="n">
        <v>44827</v>
      </c>
      <c r="C128" s="145">
        <f>B128</f>
        <v/>
      </c>
      <c r="D128" s="64" t="inlineStr">
        <is>
          <t>FC追浜主催TRM</t>
        </is>
      </c>
      <c r="E128" s="25" t="inlineStr">
        <is>
          <t>追浜小学校</t>
        </is>
      </c>
      <c r="F128" s="39" t="inlineStr">
        <is>
          <t>追浜・諏訪合同</t>
        </is>
      </c>
      <c r="G128" s="31">
        <f>IF(H128="0-1","×",IF(H128="1-1","△",IF(H128="1-0","〇",IF(H128="2-0","〇",IF(H128="2-2","△",IF(H128="2-1","〇",IF(H128="0-0","△",IF(H128="3-0","○",IF(H128="4-0","○",IF(H128="4-1","○",IF(H128="5-1","○",IF(H128="5-2","○",IF(H128="3-1","○",IF(H128="3-3","△",IF(H128="5-4","○",IF(H128="10-0","○",IF(H128="6-0","○",IF(H128="7-0","○","×"))))))))))))))))))</f>
        <v/>
      </c>
      <c r="H128" s="32" t="inlineStr">
        <is>
          <t>5-0</t>
        </is>
      </c>
      <c r="I128" s="54" t="n"/>
      <c r="L128" s="6" t="n"/>
    </row>
    <row r="129" outlineLevel="1" customFormat="1" s="1">
      <c r="B129" s="46" t="n"/>
      <c r="C129" s="144" t="n"/>
      <c r="D129" s="140" t="n"/>
      <c r="E129" s="18" t="n"/>
      <c r="F129" s="33" t="inlineStr">
        <is>
          <t>追浜・諏訪合同</t>
        </is>
      </c>
      <c r="G129" s="34">
        <f>IF(H129="0-1","×",IF(H129="1-1","△",IF(H129="1-0","〇",IF(H129="2-0","〇",IF(H129="2-2","△",IF(H129="2-1","〇",IF(H129="0-0","△",IF(H129="3-0","○",IF(H129="4-0","○",IF(H129="4-1","○",IF(H129="5-1","○",IF(H129="5-2","○",IF(H129="3-1","○",IF(H129="3-3","△",IF(H129="5-4","○",IF(H129="10-0","○",IF(H129="6-0","○","×")))))))))))))))))</f>
        <v/>
      </c>
      <c r="H129" s="35" t="inlineStr">
        <is>
          <t>1-1</t>
        </is>
      </c>
      <c r="I129" s="56" t="n"/>
    </row>
    <row r="130" outlineLevel="1" customFormat="1" s="1">
      <c r="B130" s="46" t="n"/>
      <c r="C130" s="144" t="n"/>
      <c r="D130" s="140" t="n"/>
      <c r="E130" s="18" t="n"/>
      <c r="F130" s="33" t="inlineStr">
        <is>
          <t>追浜・諏訪合同</t>
        </is>
      </c>
      <c r="G130" s="34">
        <f>IF(H130="0-1","×",IF(H130="1-1","△",IF(H130="1-0","〇",IF(H130="2-0","〇",IF(H130="2-2","△",IF(H130="2-1","〇",IF(H130="0-0","△",IF(H130="3-0","○",IF(H130="4-0","○",IF(H130="4-1","○",IF(H130="5-1","○",IF(H130="5-2","○",IF(H130="3-1","○",IF(H130="3-3","△",IF(H130="5-4","○",IF(H130="10-0","○",IF(H130="6-0","○","×")))))))))))))))))</f>
        <v/>
      </c>
      <c r="H130" s="35" t="inlineStr">
        <is>
          <t>2-0</t>
        </is>
      </c>
      <c r="I130" s="56" t="inlineStr">
        <is>
          <t>TRM</t>
        </is>
      </c>
    </row>
    <row r="131" outlineLevel="1" customFormat="1" s="1">
      <c r="B131" s="49" t="n"/>
      <c r="C131" s="146" t="n"/>
      <c r="D131" s="50" t="n"/>
      <c r="E131" s="19" t="n"/>
      <c r="F131" s="36" t="inlineStr">
        <is>
          <t>追浜・諏訪合同</t>
        </is>
      </c>
      <c r="G131" s="37">
        <f>IF(H131="0-1","×",IF(H131="1-1","△",IF(H131="1-0","〇",IF(H131="2-0","〇",IF(H131="2-2","△",IF(H131="2-1","〇",IF(H131="0-0","△",IF(H131="3-0","○",IF(H131="4-0","○",IF(H131="4-1","○",IF(H131="5-1","○",IF(H131="5-2","○",IF(H131="3-1","○",IF(H131="3-3","△",IF(H131="5-4","○",IF(H131="10-0","○",IF(H131="6-0","○","×")))))))))))))))))</f>
        <v/>
      </c>
      <c r="H131" s="38" t="inlineStr">
        <is>
          <t>4-0</t>
        </is>
      </c>
      <c r="I131" s="58" t="inlineStr">
        <is>
          <t>TRM</t>
        </is>
      </c>
    </row>
    <row r="132" outlineLevel="1" customFormat="1" s="1">
      <c r="B132" s="63" t="n">
        <v>44815</v>
      </c>
      <c r="C132" s="145">
        <f>B132</f>
        <v/>
      </c>
      <c r="D132" s="64" t="inlineStr">
        <is>
          <t>JFAリーグ湘南地区H Group</t>
        </is>
      </c>
      <c r="E132" s="25" t="inlineStr">
        <is>
          <t>南郷上ノ山公園グラウンド</t>
        </is>
      </c>
      <c r="F132" s="39" t="inlineStr">
        <is>
          <t>大清水</t>
        </is>
      </c>
      <c r="G132" s="31">
        <f>IF(H132="0-1","×",IF(H132="1-1","△",IF(H132="1-0","〇",IF(H132="2-0","〇",IF(H132="2-2","△",IF(H132="2-1","〇",IF(H132="0-0","△",IF(H132="3-0","○",IF(H132="4-0","○",IF(H132="4-1","○",IF(H132="5-1","○",IF(H132="5-2","○",IF(H132="3-1","○",IF(H132="3-3","△",IF(H132="5-4","○",IF(H132="10-0","○",IF(H132="6-0","○",IF(H132="7-0","○","×"))))))))))))))))))</f>
        <v/>
      </c>
      <c r="H132" s="32" t="inlineStr">
        <is>
          <t>0-0</t>
        </is>
      </c>
      <c r="I132" s="54" t="n"/>
    </row>
    <row r="133" outlineLevel="1" customFormat="1" s="1">
      <c r="B133" s="46" t="n"/>
      <c r="C133" s="144" t="n"/>
      <c r="D133" s="140" t="n"/>
      <c r="E133" s="18" t="n"/>
      <c r="F133" s="33" t="inlineStr">
        <is>
          <t>寒川旭SC</t>
        </is>
      </c>
      <c r="G133" s="34">
        <f>IF(H133="0-1","×",IF(H133="1-1","△",IF(H133="1-0","〇",IF(H133="2-0","〇",IF(H133="2-2","△",IF(H133="2-1","〇",IF(H133="0-0","△",IF(H133="3-0","○",IF(H133="4-0","○",IF(H133="4-1","○",IF(H133="5-1","○",IF(H133="5-2","○",IF(H133="3-1","○",IF(H133="3-3","△",IF(H133="5-4","○",IF(H133="10-0","○",IF(H133="6-0","○","×")))))))))))))))))</f>
        <v/>
      </c>
      <c r="H133" s="35" t="inlineStr">
        <is>
          <t>0-1</t>
        </is>
      </c>
      <c r="I133" s="56" t="n"/>
      <c r="L133" s="6" t="n"/>
    </row>
    <row r="134" outlineLevel="1" customFormat="1" s="1">
      <c r="B134" s="46" t="n"/>
      <c r="C134" s="144" t="n"/>
      <c r="D134" s="140" t="n"/>
      <c r="E134" s="18" t="n"/>
      <c r="F134" s="33" t="inlineStr">
        <is>
          <t>葉山JGK</t>
        </is>
      </c>
      <c r="G134" s="34">
        <f>IF(H134="0-1","×",IF(H134="1-1","△",IF(H134="1-0","〇",IF(H134="2-0","〇",IF(H134="2-2","△",IF(H134="2-1","〇",IF(H134="0-0","△",IF(H134="3-0","○",IF(H134="4-0","○",IF(H134="4-1","○",IF(H134="5-1","○",IF(H134="5-2","○",IF(H134="3-1","○",IF(H134="3-3","△",IF(H134="5-4","○",IF(H134="10-0","○",IF(H134="6-0","○","×")))))))))))))))))</f>
        <v/>
      </c>
      <c r="H134" s="35" t="inlineStr">
        <is>
          <t>0-1</t>
        </is>
      </c>
      <c r="I134" s="56" t="inlineStr">
        <is>
          <t>TRM</t>
        </is>
      </c>
      <c r="L134" s="6" t="n"/>
    </row>
    <row r="135" outlineLevel="1" customFormat="1" s="1">
      <c r="B135" s="49" t="n"/>
      <c r="C135" s="146" t="n"/>
      <c r="D135" s="50" t="n"/>
      <c r="E135" s="19" t="n"/>
      <c r="F135" s="36" t="inlineStr">
        <is>
          <t>逗子リトルSC</t>
        </is>
      </c>
      <c r="G135" s="37">
        <f>IF(H135="0-1","×",IF(H135="1-1","△",IF(H135="1-0","〇",IF(H135="2-0","〇",IF(H135="2-2","△",IF(H135="2-1","〇",IF(H135="0-0","△",IF(H135="3-0","○",IF(H135="4-0","○",IF(H135="4-1","○",IF(H135="5-1","○",IF(H135="5-2","○",IF(H135="3-1","○",IF(H135="3-3","△",IF(H135="5-4","○",IF(H135="10-0","○",IF(H135="6-0","○","×")))))))))))))))))</f>
        <v/>
      </c>
      <c r="H135" s="38" t="inlineStr">
        <is>
          <t>0-0</t>
        </is>
      </c>
      <c r="I135" s="58" t="inlineStr">
        <is>
          <t>TRM</t>
        </is>
      </c>
      <c r="L135" s="6" t="n"/>
    </row>
    <row r="136" outlineLevel="1" customFormat="1" s="1">
      <c r="B136" s="46" t="n">
        <v>44815</v>
      </c>
      <c r="C136" s="144">
        <f>B136</f>
        <v/>
      </c>
      <c r="D136" s="140" t="inlineStr">
        <is>
          <t>フットサル大会</t>
        </is>
      </c>
      <c r="E136" s="18" t="inlineStr">
        <is>
          <t>横須賀フットサルクラブ</t>
        </is>
      </c>
      <c r="F136" s="39" t="inlineStr">
        <is>
          <t>たかとり</t>
        </is>
      </c>
      <c r="G136" s="40">
        <f>IF(H136="0-1","×",IF(H136="1-1","△",IF(H136="1-0","〇",IF(H136="2-0","〇",IF(H136="2-2","△",IF(H136="2-1","〇",IF(H136="0-0","△",IF(H136="3-0","○",IF(H136="4-0","○",IF(H136="4-1","○",IF(H136="5-1","○",IF(H136="5-2","○",IF(H136="3-1","○",IF(H136="3-3","△",IF(H136="5-4","○",IF(H136="10-0","○",IF(H136="6-0","○",IF(H136="7-0","○","×"))))))))))))))))))</f>
        <v/>
      </c>
      <c r="H136" s="41" t="inlineStr">
        <is>
          <t>0-1</t>
        </is>
      </c>
      <c r="I136" s="62" t="n"/>
      <c r="L136" s="6" t="n"/>
    </row>
    <row r="137" outlineLevel="1" customFormat="1" s="1">
      <c r="B137" s="46" t="n"/>
      <c r="C137" s="144" t="n"/>
      <c r="D137" s="140" t="n"/>
      <c r="E137" s="18" t="n"/>
      <c r="F137" s="33" t="inlineStr">
        <is>
          <t>シーガルズ</t>
        </is>
      </c>
      <c r="G137" s="34">
        <f>IF(H137="0-1","×",IF(H137="1-1","△",IF(H137="1-0","〇",IF(H137="2-0","〇",IF(H137="2-2","△",IF(H137="2-1","〇",IF(H137="0-0","△",IF(H137="3-0","○",IF(H137="4-0","○",IF(H137="4-1","○",IF(H137="5-1","○",IF(H137="5-2","○",IF(H137="3-1","○",IF(H137="3-3","△",IF(H137="5-4","○",IF(H137="10-0","○",IF(H137="6-0","○","×")))))))))))))))))</f>
        <v/>
      </c>
      <c r="H137" s="35" t="inlineStr">
        <is>
          <t>0-2</t>
        </is>
      </c>
      <c r="I137" s="56" t="n"/>
      <c r="L137" s="6" t="n"/>
    </row>
    <row r="138" outlineLevel="1" customFormat="1" s="1">
      <c r="B138" s="46" t="n"/>
      <c r="C138" s="144" t="n"/>
      <c r="D138" s="140" t="n"/>
      <c r="E138" s="18" t="n"/>
      <c r="F138" s="33" t="inlineStr">
        <is>
          <t>高坂</t>
        </is>
      </c>
      <c r="G138" s="34">
        <f>IF(H138="0-1","×",IF(H138="1-1","△",IF(H138="1-0","〇",IF(H138="2-0","〇",IF(H138="2-2","△",IF(H138="2-1","〇",IF(H138="0-0","△",IF(H138="3-0","○",IF(H138="4-0","○",IF(H138="4-1","○",IF(H138="5-1","○",IF(H138="5-2","○",IF(H138="3-1","○",IF(H138="3-3","△",IF(H138="5-4","○",IF(H138="10-0","○",IF(H138="6-0","○","×")))))))))))))))))</f>
        <v/>
      </c>
      <c r="H138" s="35" t="inlineStr">
        <is>
          <t>0-2</t>
        </is>
      </c>
      <c r="I138" s="56" t="n"/>
      <c r="L138" s="6" t="n"/>
    </row>
    <row r="139" outlineLevel="1" customFormat="1" s="1">
      <c r="B139" s="46" t="n"/>
      <c r="C139" s="144" t="n"/>
      <c r="D139" s="140" t="n"/>
      <c r="E139" s="18" t="n"/>
      <c r="F139" s="33" t="inlineStr">
        <is>
          <t>馬堀FCルンデ</t>
        </is>
      </c>
      <c r="G139" s="34">
        <f>IF(H139="0-1","×",IF(H139="1-1","△",IF(H139="1-0","〇",IF(H139="2-0","〇",IF(H139="2-2","△",IF(H139="2-1","〇",IF(H139="0-0","△",IF(H139="3-0","○",IF(H139="4-0","○",IF(H139="4-1","○",IF(H139="5-1","○",IF(H139="5-2","○",IF(H139="3-1","○",IF(H139="3-3","△",IF(H139="5-4","○",IF(H139="10-0","○",IF(H139="6-0","○","×")))))))))))))))))</f>
        <v/>
      </c>
      <c r="H139" s="35" t="inlineStr">
        <is>
          <t>0-4</t>
        </is>
      </c>
      <c r="I139" s="56" t="n"/>
      <c r="L139" s="6" t="n"/>
    </row>
    <row r="140" outlineLevel="1" customFormat="1" s="1">
      <c r="B140" s="49" t="n"/>
      <c r="C140" s="146" t="n"/>
      <c r="D140" s="50" t="n"/>
      <c r="E140" s="19" t="n"/>
      <c r="F140" s="36" t="inlineStr">
        <is>
          <t>大楠</t>
        </is>
      </c>
      <c r="G140" s="37">
        <f>IF(H140="0-1","×",IF(H140="1-1","△",IF(H140="1-0","〇",IF(H140="2-0","〇",IF(H140="2-2","△",IF(H140="2-1","〇",IF(H140="0-0","△",IF(H140="3-0","○",IF(H140="4-0","○",IF(H140="4-1","○",IF(H140="5-1","○",IF(H140="5-2","○",IF(H140="3-1","○",IF(H140="3-3","△",IF(H140="5-4","○",IF(H140="10-0","○",IF(H140="6-0","○","×")))))))))))))))))</f>
        <v/>
      </c>
      <c r="H140" s="38" t="inlineStr">
        <is>
          <t>0-4</t>
        </is>
      </c>
      <c r="I140" s="58" t="n"/>
      <c r="L140" s="6" t="n"/>
    </row>
    <row r="141" outlineLevel="1" customFormat="1" s="1">
      <c r="B141" s="46" t="n">
        <v>44808</v>
      </c>
      <c r="C141" s="144">
        <f>B141</f>
        <v/>
      </c>
      <c r="D141" s="140" t="inlineStr">
        <is>
          <t>JFAリーグ湘南地区H Group</t>
        </is>
      </c>
      <c r="E141" s="18" t="n"/>
      <c r="F141" s="39" t="inlineStr">
        <is>
          <t>葉山JGK</t>
        </is>
      </c>
      <c r="G141" s="40">
        <f>IF(H141="0-1","×",IF(H141="1-1","△",IF(H141="1-0","〇",IF(H141="2-0","〇",IF(H141="2-2","△",IF(H141="2-1","〇",IF(H141="0-0","△",IF(H141="3-0","○",IF(H141="4-0","○",IF(H141="4-1","○",IF(H141="5-1","○",IF(H141="5-2","○",IF(H141="3-1","○",IF(H141="3-3","△",IF(H141="5-4","○",IF(H141="10-0","○",IF(H141="6-0","○",IF(H141="7-0","○","×"))))))))))))))))))</f>
        <v/>
      </c>
      <c r="H141" s="41" t="inlineStr">
        <is>
          <t>0-0</t>
        </is>
      </c>
      <c r="I141" s="62" t="n"/>
      <c r="L141" s="6" t="n"/>
    </row>
    <row r="142" outlineLevel="1" customFormat="1" s="1">
      <c r="B142" s="46" t="n"/>
      <c r="C142" s="144" t="n"/>
      <c r="D142" s="140" t="n"/>
      <c r="E142" s="18" t="n"/>
      <c r="F142" s="33" t="inlineStr">
        <is>
          <t>六浦毎日</t>
        </is>
      </c>
      <c r="G142" s="34">
        <f>IF(H142="0-1","×",IF(H142="1-1","△",IF(H142="1-0","〇",IF(H142="2-0","〇",IF(H142="2-2","△",IF(H142="2-1","〇",IF(H142="0-0","△",IF(H142="3-0","○",IF(H142="4-0","○",IF(H142="4-1","○",IF(H142="5-1","○",IF(H142="5-2","○",IF(H142="3-1","○",IF(H142="3-3","△",IF(H142="5-4","○",IF(H142="10-0","○",IF(H142="6-0","○","×")))))))))))))))))</f>
        <v/>
      </c>
      <c r="H142" s="35" t="inlineStr">
        <is>
          <t>0-1</t>
        </is>
      </c>
      <c r="I142" s="56" t="n"/>
      <c r="L142" s="6" t="n"/>
    </row>
    <row r="143" outlineLevel="1" customFormat="1" s="1">
      <c r="B143" s="49" t="n"/>
      <c r="C143" s="146" t="n"/>
      <c r="D143" s="50" t="n"/>
      <c r="E143" s="19" t="n"/>
      <c r="F143" s="36" t="inlineStr">
        <is>
          <t>葉山JGK</t>
        </is>
      </c>
      <c r="G143" s="37">
        <f>IF(H143="0-1","×",IF(H143="1-1","△",IF(H143="1-0","〇",IF(H143="2-0","〇",IF(H143="2-2","△",IF(H143="2-1","〇",IF(H143="0-0","△",IF(H143="3-0","○",IF(H143="4-0","○",IF(H143="4-1","○",IF(H143="5-1","○",IF(H143="5-2","○",IF(H143="3-1","○",IF(H143="3-3","△",IF(H143="5-4","○",IF(H143="10-0","○",IF(H143="6-0","○","×")))))))))))))))))</f>
        <v/>
      </c>
      <c r="H143" s="38" t="inlineStr">
        <is>
          <t>0-0</t>
        </is>
      </c>
      <c r="I143" s="58" t="inlineStr">
        <is>
          <t>TRM</t>
        </is>
      </c>
      <c r="L143" s="6" t="n"/>
    </row>
    <row r="144" outlineLevel="1" customFormat="1" s="1">
      <c r="B144" s="46" t="n">
        <v>44801</v>
      </c>
      <c r="C144" s="144">
        <f>B144</f>
        <v/>
      </c>
      <c r="D144" s="140" t="inlineStr">
        <is>
          <t>JFAリーグ湘南地区H Group</t>
        </is>
      </c>
      <c r="E144" s="18" t="n"/>
      <c r="F144" s="39" t="inlineStr">
        <is>
          <t>逗子リトルSC</t>
        </is>
      </c>
      <c r="G144" s="40">
        <f>IF(H144="0-1","×",IF(H144="1-1","△",IF(H144="1-0","〇",IF(H144="2-0","〇",IF(H144="2-2","△",IF(H144="2-1","〇",IF(H144="0-0","△",IF(H144="3-0","○",IF(H144="4-0","○",IF(H144="4-1","○",IF(H144="5-1","○",IF(H144="5-2","○",IF(H144="3-1","○",IF(H144="3-3","△",IF(H144="5-4","○",IF(H144="10-0","○",IF(H144="6-0","○",IF(H144="7-0","○","×"))))))))))))))))))</f>
        <v/>
      </c>
      <c r="H144" s="41" t="inlineStr">
        <is>
          <t>1-0</t>
        </is>
      </c>
      <c r="I144" s="62" t="n"/>
      <c r="L144" s="6" t="n"/>
    </row>
    <row r="145" outlineLevel="1" customFormat="1" s="1">
      <c r="B145" s="49" t="n"/>
      <c r="C145" s="146" t="n"/>
      <c r="D145" s="50" t="n"/>
      <c r="E145" s="19" t="n"/>
      <c r="F145" s="36" t="inlineStr">
        <is>
          <t>長浦少年サッカー友の会</t>
        </is>
      </c>
      <c r="G145" s="37">
        <f>IF(H145="0-1","×",IF(H145="1-1","△",IF(H145="1-0","〇",IF(H145="2-0","〇",IF(H145="2-2","△",IF(H145="2-1","〇",IF(H145="0-0","△",IF(H145="3-0","○",IF(H145="4-0","○",IF(H145="4-1","○",IF(H145="5-1","○",IF(H145="5-2","○",IF(H145="3-1","○",IF(H145="3-3","△",IF(H145="5-4","○",IF(H145="10-0","○",IF(H145="6-0","○","×")))))))))))))))))</f>
        <v/>
      </c>
      <c r="H145" s="38" t="inlineStr">
        <is>
          <t>0-1</t>
        </is>
      </c>
      <c r="I145" s="58" t="n"/>
      <c r="L145" s="6" t="n"/>
    </row>
    <row r="146" outlineLevel="1" customFormat="1" s="1">
      <c r="B146" s="46" t="n">
        <v>44794</v>
      </c>
      <c r="C146" s="145">
        <f>B146</f>
        <v/>
      </c>
      <c r="D146" s="140" t="inlineStr">
        <is>
          <t>メトロポリタンカップ</t>
        </is>
      </c>
      <c r="E146" s="18" t="inlineStr">
        <is>
          <t>関東学院大グラウンド</t>
        </is>
      </c>
      <c r="F146" s="33" t="inlineStr">
        <is>
          <t>南毛利</t>
        </is>
      </c>
      <c r="G146" s="31">
        <f>IF(H146="0-1","×",IF(H146="1-1","△",IF(H146="1-0","〇",IF(H146="2-0","〇",IF(H146="2-2","△",IF(H146="2-1","〇",IF(H146="0-0","△",IF(H146="3-0","○",IF(H146="4-0","○",IF(H146="4-1","○",IF(H146="5-1","○",IF(H146="5-2","○",IF(H146="3-1","○",IF(H146="3-3","△",IF(H146="5-4","○",IF(H146="10-0","○",IF(H146="6-0","○",IF(H146="7-0","○","×"))))))))))))))))))</f>
        <v/>
      </c>
      <c r="H146" s="32" t="inlineStr">
        <is>
          <t>0-3</t>
        </is>
      </c>
      <c r="I146" s="54" t="n"/>
      <c r="L146" s="6" t="n"/>
    </row>
    <row r="147" outlineLevel="1" customFormat="1" s="1">
      <c r="B147" s="49" t="n"/>
      <c r="C147" s="146" t="n"/>
      <c r="D147" s="50" t="n"/>
      <c r="E147" s="19" t="n"/>
      <c r="F147" s="36" t="inlineStr">
        <is>
          <t>山王</t>
        </is>
      </c>
      <c r="G147" s="37">
        <f>IF(H147="0-1","×",IF(H147="1-1","△",IF(H147="1-0","〇",IF(H147="2-0","〇",IF(H147="2-2","△",IF(H147="2-1","〇",IF(H147="0-0","△",IF(H147="3-0","○",IF(H147="4-0","○",IF(H147="4-1","○",IF(H147="5-1","○",IF(H147="5-2","○",IF(H147="3-1","○",IF(H147="3-3","△",IF(H147="5-4","○",IF(H147="10-0","○",IF(H147="6-0","○","×")))))))))))))))))</f>
        <v/>
      </c>
      <c r="H147" s="38" t="inlineStr">
        <is>
          <t>2-3</t>
        </is>
      </c>
      <c r="I147" s="58" t="n"/>
      <c r="L147" s="6" t="n"/>
    </row>
    <row r="148" outlineLevel="1" customFormat="1" s="1">
      <c r="B148" s="46" t="n">
        <v>44793</v>
      </c>
      <c r="C148" s="144">
        <f>B148</f>
        <v/>
      </c>
      <c r="D148" s="140" t="inlineStr">
        <is>
          <t>メトロポリタンカップ</t>
        </is>
      </c>
      <c r="E148" s="18" t="inlineStr">
        <is>
          <t>関東学院大グラウンド</t>
        </is>
      </c>
      <c r="F148" s="30" t="inlineStr">
        <is>
          <t>磯子</t>
        </is>
      </c>
      <c r="G148" s="40">
        <f>IF(H148="0-1","×",IF(H148="1-1","△",IF(H148="1-0","〇",IF(H148="2-0","〇",IF(H148="2-2","△",IF(H148="2-1","〇",IF(H148="0-0","△",IF(H148="3-0","○",IF(H148="4-0","○",IF(H148="4-1","○",IF(H148="5-1","○",IF(H148="5-2","○",IF(H148="3-1","○",IF(H148="3-3","△",IF(H148="5-4","○",IF(H148="10-0","○",IF(H148="6-0","○",IF(H148="7-0","○","×"))))))))))))))))))</f>
        <v/>
      </c>
      <c r="H148" s="41" t="inlineStr">
        <is>
          <t>0-2</t>
        </is>
      </c>
      <c r="I148" s="62" t="n"/>
      <c r="L148" s="6" t="n"/>
    </row>
    <row r="149" outlineLevel="1" customFormat="1" s="1">
      <c r="B149" s="46" t="n"/>
      <c r="C149" s="144" t="n"/>
      <c r="D149" s="140" t="n"/>
      <c r="E149" s="18" t="n"/>
      <c r="F149" s="36" t="inlineStr">
        <is>
          <t>六浦毎日</t>
        </is>
      </c>
      <c r="G149" s="34">
        <f>IF(H149="0-1","×",IF(H149="1-1","△",IF(H149="1-0","〇",IF(H149="2-0","〇",IF(H149="2-2","△",IF(H149="2-1","〇",IF(H149="0-0","△",IF(H149="3-0","○",IF(H149="4-0","○",IF(H149="4-1","○",IF(H149="5-1","○",IF(H149="5-2","○",IF(H149="3-1","○",IF(H149="3-3","△",IF(H149="5-4","○",IF(H149="10-0","○",IF(H149="6-0","○","×")))))))))))))))))</f>
        <v/>
      </c>
      <c r="H149" s="35" t="inlineStr">
        <is>
          <t>0-5</t>
        </is>
      </c>
      <c r="I149" s="56" t="n"/>
      <c r="L149" s="6" t="n"/>
    </row>
    <row r="150" outlineLevel="1" customFormat="1" s="1">
      <c r="B150" s="63" t="n">
        <v>44787</v>
      </c>
      <c r="C150" s="145">
        <f>B150</f>
        <v/>
      </c>
      <c r="D150" s="64" t="inlineStr">
        <is>
          <t>中野島招待杯</t>
        </is>
      </c>
      <c r="E150" s="25" t="inlineStr">
        <is>
          <t>東扇島公園</t>
        </is>
      </c>
      <c r="F150" s="39" t="inlineStr">
        <is>
          <t>あざみ野FC</t>
        </is>
      </c>
      <c r="G150" s="31">
        <f>IF(H150="0-1","×",IF(H150="1-1","△",IF(H150="1-0","〇",IF(H150="2-0","〇",IF(H150="2-2","△",IF(H150="2-1","〇",IF(H150="0-0","△",IF(H150="3-0","○",IF(H150="4-0","○",IF(H150="4-1","○",IF(H150="5-1","○",IF(H150="5-2","○",IF(H150="3-1","○",IF(H150="3-3","△",IF(H150="5-4","○",IF(H150="10-0","○",IF(H150="6-0","○",IF(H150="7-0","○","×"))))))))))))))))))</f>
        <v/>
      </c>
      <c r="H150" s="32" t="inlineStr">
        <is>
          <t>0-0</t>
        </is>
      </c>
      <c r="I150" s="54" t="n"/>
      <c r="L150" s="6" t="n"/>
    </row>
    <row r="151" outlineLevel="1" customFormat="1" s="1">
      <c r="B151" s="46" t="n"/>
      <c r="C151" s="144" t="n"/>
      <c r="D151" s="140" t="n"/>
      <c r="E151" s="18" t="n"/>
      <c r="F151" s="33" t="inlineStr">
        <is>
          <t>東海岸</t>
        </is>
      </c>
      <c r="G151" s="34">
        <f>IF(H151="0-1","×",IF(H151="1-1","△",IF(H151="1-0","〇",IF(H151="2-0","〇",IF(H151="2-2","△",IF(H151="2-1","〇",IF(H151="0-0","△",IF(H151="3-0","○",IF(H151="4-0","○",IF(H151="4-1","○",IF(H151="5-1","○",IF(H151="5-2","○",IF(H151="3-1","○",IF(H151="3-3","△",IF(H151="5-4","○",IF(H151="10-0","○",IF(H151="6-0","○","×")))))))))))))))))</f>
        <v/>
      </c>
      <c r="H151" s="35" t="inlineStr">
        <is>
          <t>0-0</t>
        </is>
      </c>
      <c r="I151" s="56" t="n"/>
      <c r="L151" s="6" t="n"/>
    </row>
    <row r="152" outlineLevel="1" customFormat="1" s="1">
      <c r="B152" s="46" t="n"/>
      <c r="C152" s="144" t="n"/>
      <c r="D152" s="140" t="n"/>
      <c r="E152" s="18" t="n"/>
      <c r="F152" s="33" t="inlineStr">
        <is>
          <t>中野島FC</t>
        </is>
      </c>
      <c r="G152" s="34">
        <f>IF(H152="0-1","×",IF(H152="1-1","△",IF(H152="1-0","〇",IF(H152="2-0","〇",IF(H152="2-2","△",IF(H152="2-1","〇",IF(H152="0-0","△",IF(H152="3-0","○",IF(H152="4-0","○",IF(H152="4-1","○",IF(H152="5-1","○",IF(H152="5-2","○",IF(H152="3-1","○",IF(H152="3-3","△",IF(H152="5-4","○",IF(H152="10-0","○",IF(H152="6-0","○","×")))))))))))))))))</f>
        <v/>
      </c>
      <c r="H152" s="35" t="inlineStr">
        <is>
          <t>0-1</t>
        </is>
      </c>
      <c r="I152" s="56" t="n"/>
      <c r="L152" s="6" t="n"/>
    </row>
    <row r="153" outlineLevel="1" customFormat="1" s="1">
      <c r="B153" s="46" t="n"/>
      <c r="C153" s="144" t="n"/>
      <c r="D153" s="140" t="n"/>
      <c r="E153" s="18" t="n"/>
      <c r="F153" s="33" t="inlineStr">
        <is>
          <t>FURUTO</t>
        </is>
      </c>
      <c r="G153" s="34">
        <f>IF(H153="0-1","×",IF(H153="1-1","△",IF(H153="1-0","〇",IF(H153="2-0","〇",IF(H153="2-2","△",IF(H153="2-1","〇",IF(H153="0-0","△",IF(H153="3-0","○",IF(H153="4-0","○",IF(H153="4-1","○",IF(H153="5-1","○",IF(H153="5-2","○",IF(H153="3-1","○",IF(H153="3-3","△",IF(H153="5-4","○",IF(H153="10-0","○",IF(H153="6-0","○","×")))))))))))))))))</f>
        <v/>
      </c>
      <c r="H153" s="35" t="inlineStr">
        <is>
          <t>0-1</t>
        </is>
      </c>
      <c r="I153" s="56" t="n"/>
    </row>
    <row r="154" outlineLevel="1" customFormat="1" s="1">
      <c r="B154" s="46" t="n"/>
      <c r="C154" s="144" t="n"/>
      <c r="D154" s="140" t="n"/>
      <c r="E154" s="18" t="n"/>
      <c r="F154" s="33" t="inlineStr">
        <is>
          <t>横浜すみれSC</t>
        </is>
      </c>
      <c r="G154" s="34">
        <f>IF(H154="0-1","×",IF(H154="1-1","△",IF(H154="1-0","〇",IF(H154="2-0","〇",IF(H154="2-2","△",IF(H154="2-1","〇",IF(H154="0-0","△",IF(H154="3-0","○",IF(H154="4-0","○",IF(H154="4-1","○",IF(H154="5-1","○",IF(H154="5-2","○",IF(H154="3-1","○",IF(H154="3-3","△",IF(H154="5-4","○",IF(H154="10-0","○",IF(H154="6-0","○","×")))))))))))))))))</f>
        <v/>
      </c>
      <c r="H154" s="35" t="inlineStr">
        <is>
          <t>0-5</t>
        </is>
      </c>
      <c r="I154" s="56" t="n"/>
    </row>
    <row r="155" outlineLevel="1" customFormat="1" s="1">
      <c r="B155" s="46" t="n"/>
      <c r="C155" s="144" t="n"/>
      <c r="D155" s="140" t="n"/>
      <c r="E155" s="18" t="n"/>
      <c r="F155" s="36" t="inlineStr">
        <is>
          <t>東海岸</t>
        </is>
      </c>
      <c r="G155" s="37">
        <f>IF(H155="0-1","×",IF(H155="1-1","△",IF(H155="1-0","〇",IF(H155="2-0","〇",IF(H155="2-2","△",IF(H155="2-1","〇",IF(H155="0-0","△",IF(H155="3-0","○",IF(H155="4-0","○",IF(H155="4-1","○",IF(H155="5-1","○",IF(H155="5-2","○",IF(H155="3-1","○",IF(H155="3-3","△",IF(H155="5-4","○",IF(H155="10-0","○",IF(H155="6-0","○","×")))))))))))))))))</f>
        <v/>
      </c>
      <c r="H155" s="38" t="inlineStr">
        <is>
          <t>1-3</t>
        </is>
      </c>
      <c r="I155" s="58" t="n"/>
    </row>
    <row r="156" outlineLevel="1" customFormat="1" s="1">
      <c r="B156" s="63" t="n">
        <v>44780</v>
      </c>
      <c r="C156" s="145">
        <f>B156</f>
        <v/>
      </c>
      <c r="D156" s="64" t="inlineStr">
        <is>
          <t>TRM</t>
        </is>
      </c>
      <c r="E156" s="25" t="inlineStr">
        <is>
          <t>馬堀中学校</t>
        </is>
      </c>
      <c r="F156" s="33" t="inlineStr">
        <is>
          <t>馬堀FCルンデ</t>
        </is>
      </c>
      <c r="G156" s="31">
        <f>IF(H156="0-1","×",IF(H156="1-1","△",IF(H156="1-0","〇",IF(H156="2-0","〇",IF(H156="2-2","△",IF(H156="2-1","〇",IF(H156="0-0","△",IF(H156="3-0","○",IF(H156="4-0","○",IF(H156="4-1","○",IF(H156="5-1","○",IF(H156="5-2","○",IF(H156="3-1","○",IF(H156="3-3","△",IF(H156="5-4","○",IF(H156="10-0","○",IF(H156="6-0","○",IF(H156="7-0","○","×"))))))))))))))))))</f>
        <v/>
      </c>
      <c r="H156" s="32" t="inlineStr">
        <is>
          <t>0-1</t>
        </is>
      </c>
      <c r="I156" s="54" t="n"/>
    </row>
    <row r="157" outlineLevel="1" customFormat="1" s="1">
      <c r="B157" s="46" t="n"/>
      <c r="C157" s="144" t="n"/>
      <c r="D157" s="140" t="n"/>
      <c r="E157" s="18" t="n"/>
      <c r="F157" s="33" t="inlineStr">
        <is>
          <t>津久井</t>
        </is>
      </c>
      <c r="G157" s="34">
        <f>IF(H157="0-1","×",IF(H157="1-1","△",IF(H157="1-0","〇",IF(H157="2-0","〇",IF(H157="2-2","△",IF(H157="2-1","〇",IF(H157="0-0","△",IF(H157="3-0","○",IF(H157="4-0","○",IF(H157="4-1","○",IF(H157="5-1","○",IF(H157="5-2","○",IF(H157="3-1","○",IF(H157="3-3","△",IF(H157="5-4","○",IF(H157="10-0","○",IF(H157="6-0","○","×")))))))))))))))))</f>
        <v/>
      </c>
      <c r="H157" s="35" t="inlineStr">
        <is>
          <t>4-0</t>
        </is>
      </c>
      <c r="I157" s="56" t="n"/>
    </row>
    <row r="158" outlineLevel="1" customFormat="1" s="1">
      <c r="B158" s="46" t="n"/>
      <c r="C158" s="144" t="n"/>
      <c r="D158" s="140" t="n"/>
      <c r="E158" s="18" t="n"/>
      <c r="F158" s="33" t="inlineStr">
        <is>
          <t>馬堀FCルンデ</t>
        </is>
      </c>
      <c r="G158" s="34">
        <f>IF(H158="0-1","×",IF(H158="1-1","△",IF(H158="1-0","〇",IF(H158="2-0","〇",IF(H158="2-2","△",IF(H158="2-1","〇",IF(H158="0-0","△",IF(H158="3-0","○",IF(H158="4-0","○",IF(H158="4-1","○",IF(H158="5-1","○",IF(H158="5-2","○",IF(H158="3-1","○",IF(H158="3-3","△",IF(H158="5-4","○",IF(H158="10-0","○",IF(H158="6-0","○","×")))))))))))))))))</f>
        <v/>
      </c>
      <c r="H158" s="35" t="inlineStr">
        <is>
          <t>0-0</t>
        </is>
      </c>
      <c r="I158" s="56" t="n"/>
    </row>
    <row r="159" outlineLevel="1" customFormat="1" s="1">
      <c r="B159" s="46" t="n"/>
      <c r="C159" s="144" t="n"/>
      <c r="D159" s="140" t="n"/>
      <c r="E159" s="18" t="n"/>
      <c r="F159" s="33" t="inlineStr">
        <is>
          <t>津久井</t>
        </is>
      </c>
      <c r="G159" s="34">
        <f>IF(H159="0-1","×",IF(H159="1-1","△",IF(H159="1-0","〇",IF(H159="2-0","〇",IF(H159="2-2","△",IF(H159="2-1","〇",IF(H159="0-0","△",IF(H159="3-0","○",IF(H159="4-0","○",IF(H159="4-1","○",IF(H159="5-1","○",IF(H159="5-2","○",IF(H159="3-1","○",IF(H159="3-3","△",IF(H159="5-4","○",IF(H159="10-0","○",IF(H159="6-0","○","×")))))))))))))))))</f>
        <v/>
      </c>
      <c r="H159" s="35" t="inlineStr">
        <is>
          <t>0-0</t>
        </is>
      </c>
      <c r="I159" s="56" t="n"/>
    </row>
    <row r="160" outlineLevel="1" customFormat="1" s="1">
      <c r="B160" s="46" t="n"/>
      <c r="C160" s="144" t="n"/>
      <c r="D160" s="140" t="n"/>
      <c r="E160" s="18" t="n"/>
      <c r="F160" s="33" t="inlineStr">
        <is>
          <t>馬堀FCルンデ</t>
        </is>
      </c>
      <c r="G160" s="34">
        <f>IF(H160="0-1","×",IF(H160="1-1","△",IF(H160="1-0","〇",IF(H160="2-0","〇",IF(H160="2-2","△",IF(H160="2-1","〇",IF(H160="0-0","△",IF(H160="3-0","○",IF(H160="4-0","○",IF(H160="4-1","○",IF(H160="5-1","○",IF(H160="5-2","○",IF(H160="3-1","○",IF(H160="3-3","△",IF(H160="5-4","○",IF(H160="10-0","○",IF(H160="6-0","○","×")))))))))))))))))</f>
        <v/>
      </c>
      <c r="H160" s="35" t="inlineStr">
        <is>
          <t>0-0</t>
        </is>
      </c>
      <c r="I160" s="56" t="n"/>
    </row>
    <row r="161" outlineLevel="1" customFormat="1" s="1">
      <c r="B161" s="46" t="n"/>
      <c r="C161" s="144" t="n"/>
      <c r="D161" s="140" t="n"/>
      <c r="E161" s="18" t="n"/>
      <c r="F161" s="36" t="inlineStr">
        <is>
          <t>馬堀FCルンデ</t>
        </is>
      </c>
      <c r="G161" s="37">
        <f>IF(H161="0-1","×",IF(H161="1-1","△",IF(H161="1-0","〇",IF(H161="2-0","〇",IF(H161="2-2","△",IF(H161="2-1","〇",IF(H161="0-0","△",IF(H161="3-0","○",IF(H161="4-0","○",IF(H161="4-1","○",IF(H161="5-1","○",IF(H161="5-2","○",IF(H161="3-1","○",IF(H161="3-3","△",IF(H161="5-4","○",IF(H161="10-0","○",IF(H161="6-0","○","×")))))))))))))))))</f>
        <v/>
      </c>
      <c r="H161" s="38" t="inlineStr">
        <is>
          <t>0-1</t>
        </is>
      </c>
      <c r="I161" s="58" t="n"/>
    </row>
    <row r="162" outlineLevel="1" customFormat="1" s="1">
      <c r="B162" s="63" t="n">
        <v>44779</v>
      </c>
      <c r="C162" s="145">
        <f>B162</f>
        <v/>
      </c>
      <c r="D162" s="64" t="inlineStr">
        <is>
          <t>TRM</t>
        </is>
      </c>
      <c r="E162" s="25" t="inlineStr">
        <is>
          <t>明浜小学校</t>
        </is>
      </c>
      <c r="F162" s="30" t="inlineStr">
        <is>
          <t>ALL Z</t>
        </is>
      </c>
      <c r="G162" s="31">
        <f>IF(H162="0-1","×",IF(H162="1-1","△",IF(H162="1-0","〇",IF(H162="2-0","〇",IF(H162="2-2","△",IF(H162="2-1","〇",IF(H162="0-0","△",IF(H162="3-0","○",IF(H162="4-0","○",IF(H162="4-1","○",IF(H162="5-1","○",IF(H162="5-2","○",IF(H162="3-1","○",IF(H162="3-3","△",IF(H162="5-4","○",IF(H162="10-0","○",IF(H162="6-0","○",IF(H162="7-0","○","×"))))))))))))))))))</f>
        <v/>
      </c>
      <c r="H162" s="32" t="inlineStr">
        <is>
          <t>2-0</t>
        </is>
      </c>
      <c r="I162" s="54" t="n"/>
    </row>
    <row r="163" outlineLevel="1" customFormat="1" s="1">
      <c r="B163" s="46" t="n"/>
      <c r="C163" s="144" t="n"/>
      <c r="D163" s="140" t="n"/>
      <c r="E163" s="18" t="n"/>
      <c r="F163" s="33" t="inlineStr">
        <is>
          <t>ALL Z</t>
        </is>
      </c>
      <c r="G163" s="34">
        <f>IF(H163="0-1","×",IF(H163="1-1","△",IF(H163="1-0","〇",IF(H163="2-0","〇",IF(H163="2-2","△",IF(H163="2-1","〇",IF(H163="0-0","△",IF(H163="3-0","○",IF(H163="4-0","○",IF(H163="4-1","○",IF(H163="5-1","○",IF(H163="5-2","○",IF(H163="3-1","○",IF(H163="3-3","△",IF(H163="5-4","○",IF(H163="10-0","○",IF(H163="6-0","○","×")))))))))))))))))</f>
        <v/>
      </c>
      <c r="H163" s="35" t="inlineStr">
        <is>
          <t>4-0</t>
        </is>
      </c>
      <c r="I163" s="56" t="n"/>
    </row>
    <row r="164" outlineLevel="1" customFormat="1" s="1">
      <c r="B164" s="46" t="n"/>
      <c r="C164" s="144" t="n"/>
      <c r="D164" s="140" t="n"/>
      <c r="E164" s="18" t="n"/>
      <c r="F164" s="33" t="inlineStr">
        <is>
          <t>ALL Z</t>
        </is>
      </c>
      <c r="G164" s="34">
        <f>IF(H164="0-1","×",IF(H164="1-1","△",IF(H164="1-0","〇",IF(H164="2-0","〇",IF(H164="2-2","△",IF(H164="2-1","〇",IF(H164="0-0","△",IF(H164="3-0","○",IF(H164="4-0","○",IF(H164="4-1","○",IF(H164="5-1","○",IF(H164="5-2","○",IF(H164="3-1","○",IF(H164="3-3","△",IF(H164="5-4","○",IF(H164="10-0","○",IF(H164="6-0","○","×")))))))))))))))))</f>
        <v/>
      </c>
      <c r="H164" s="35" t="inlineStr">
        <is>
          <t>0-0</t>
        </is>
      </c>
      <c r="I164" s="56" t="n"/>
    </row>
    <row r="165" outlineLevel="1" customFormat="1" s="1">
      <c r="B165" s="46" t="n"/>
      <c r="C165" s="144" t="n"/>
      <c r="D165" s="140" t="n"/>
      <c r="E165" s="18" t="n"/>
      <c r="F165" s="33" t="inlineStr">
        <is>
          <t>ALL Z</t>
        </is>
      </c>
      <c r="G165" s="34">
        <f>IF(H165="0-1","×",IF(H165="1-1","△",IF(H165="1-0","〇",IF(H165="2-0","〇",IF(H165="2-2","△",IF(H165="2-1","〇",IF(H165="0-0","△",IF(H165="3-0","○",IF(H165="4-0","○",IF(H165="4-1","○",IF(H165="5-1","○",IF(H165="5-2","○",IF(H165="3-1","○",IF(H165="3-3","△",IF(H165="5-4","○",IF(H165="10-0","○",IF(H165="6-0","○","×")))))))))))))))))</f>
        <v/>
      </c>
      <c r="H165" s="35" t="inlineStr">
        <is>
          <t>1-1</t>
        </is>
      </c>
      <c r="I165" s="56" t="n"/>
    </row>
    <row r="166" outlineLevel="1" customFormat="1" s="1">
      <c r="B166" s="46" t="n"/>
      <c r="C166" s="144" t="n"/>
      <c r="D166" s="140" t="n"/>
      <c r="E166" s="18" t="n"/>
      <c r="F166" s="36" t="inlineStr">
        <is>
          <t>ALL Z</t>
        </is>
      </c>
      <c r="G166" s="37">
        <f>IF(H166="0-1","×",IF(H166="1-1","△",IF(H166="1-0","〇",IF(H166="2-0","〇",IF(H166="2-2","△",IF(H166="2-1","〇",IF(H166="0-0","△",IF(H166="3-0","○",IF(H166="4-0","○",IF(H166="4-1","○",IF(H166="5-1","○",IF(H166="5-2","○",IF(H166="3-1","○",IF(H166="3-3","△",IF(H166="5-4","○",IF(H166="10-0","○",IF(H166="6-0","○","×")))))))))))))))))</f>
        <v/>
      </c>
      <c r="H166" s="38" t="inlineStr">
        <is>
          <t>1-0</t>
        </is>
      </c>
      <c r="I166" s="58" t="n"/>
    </row>
    <row r="167" outlineLevel="1" customFormat="1" s="1">
      <c r="B167" s="63" t="n">
        <v>44773</v>
      </c>
      <c r="C167" s="145">
        <f>B167</f>
        <v/>
      </c>
      <c r="D167" s="64" t="inlineStr">
        <is>
          <t>海人杯</t>
        </is>
      </c>
      <c r="E167" s="25" t="inlineStr">
        <is>
          <t>南郷上ノ山公園グラウンド</t>
        </is>
      </c>
      <c r="F167" s="30" t="inlineStr">
        <is>
          <t>高坂</t>
        </is>
      </c>
      <c r="G167" s="31">
        <f>IF(H167="0-1","×",IF(H167="1-1","△",IF(H167="1-0","〇",IF(H167="2-0","〇",IF(H167="2-2","△",IF(H167="2-1","〇",IF(H167="0-0","△",IF(H167="3-0","○",IF(H167="4-0","○",IF(H167="4-1","○",IF(H167="5-1","○",IF(H167="5-2","○",IF(H167="3-1","○",IF(H167="3-3","△",IF(H167="5-4","○",IF(H167="10-0","○",IF(H167="6-0","○",IF(H167="7-0","○","×"))))))))))))))))))</f>
        <v/>
      </c>
      <c r="H167" s="32" t="inlineStr">
        <is>
          <t>2-1</t>
        </is>
      </c>
      <c r="I167" s="54" t="n"/>
    </row>
    <row r="168" outlineLevel="1" customFormat="1" s="1">
      <c r="B168" s="46" t="n"/>
      <c r="C168" s="144" t="n"/>
      <c r="D168" s="140" t="n"/>
      <c r="E168" s="18" t="n"/>
      <c r="F168" s="33" t="inlineStr">
        <is>
          <t>葉山JGK</t>
        </is>
      </c>
      <c r="G168" s="34">
        <f>IF(H168="0-1","×",IF(H168="1-1","△",IF(H168="1-0","〇",IF(H168="2-0","〇",IF(H168="2-2","△",IF(H168="2-1","〇",IF(H168="0-0","△",IF(H168="3-0","○",IF(H168="4-0","○",IF(H168="4-1","○",IF(H168="5-1","○",IF(H168="5-2","○",IF(H168="3-1","○",IF(H168="3-3","△",IF(H168="5-4","○",IF(H168="10-0","○",IF(H168="6-0","○","×")))))))))))))))))</f>
        <v/>
      </c>
      <c r="H168" s="35" t="inlineStr">
        <is>
          <t>0-1</t>
        </is>
      </c>
      <c r="I168" s="56" t="n"/>
      <c r="L168" s="6" t="n"/>
    </row>
    <row r="169" outlineLevel="1" customFormat="1" s="1">
      <c r="B169" s="49" t="n"/>
      <c r="C169" s="146" t="n"/>
      <c r="D169" s="50" t="n"/>
      <c r="E169" s="19" t="n"/>
      <c r="F169" s="36" t="inlineStr">
        <is>
          <t>本郷</t>
        </is>
      </c>
      <c r="G169" s="37">
        <f>IF(H169="0-1","×",IF(H169="1-1","△",IF(H169="1-0","〇",IF(H169="2-0","〇",IF(H169="2-2","△",IF(H169="2-1","〇",IF(H169="0-0","△",IF(H169="3-0","○",IF(H169="4-0","○",IF(H169="4-1","○",IF(H169="5-1","○",IF(H169="5-2","○",IF(H169="3-1","○",IF(H169="3-3","△",IF(H169="5-4","○",IF(H169="10-0","○",IF(H169="6-0","○",IF(H169="7-0","○","×"))))))))))))))))))</f>
        <v/>
      </c>
      <c r="H169" s="38" t="inlineStr">
        <is>
          <t>0-6</t>
        </is>
      </c>
      <c r="I169" s="58" t="n"/>
      <c r="L169" s="6" t="n"/>
    </row>
    <row r="170" outlineLevel="1" customFormat="1" s="1">
      <c r="B170" s="63" t="n">
        <v>44760</v>
      </c>
      <c r="C170" s="145">
        <f>B170</f>
        <v/>
      </c>
      <c r="D170" s="64" t="inlineStr">
        <is>
          <t>耕余杯</t>
        </is>
      </c>
      <c r="E170" s="25" t="n"/>
      <c r="F170" s="30" t="inlineStr">
        <is>
          <t>小出SC</t>
        </is>
      </c>
      <c r="G170" s="31">
        <f>IF(H170="0-1","×",IF(H170="1-1","△",IF(H170="1-0","〇",IF(H170="2-0","〇",IF(H170="2-2","△",IF(H170="2-1","〇",IF(H170="0-0","△",IF(H170="3-0","○",IF(H170="4-0","○",IF(H170="4-1","○",IF(H170="5-1","○",IF(H170="5-2","○",IF(H170="3-1","○",IF(H170="3-3","△",IF(H170="5-4","○",IF(H170="10-0","○",IF(H170="6-0","○",IF(H170="7-0","○","×"))))))))))))))))))</f>
        <v/>
      </c>
      <c r="H170" s="32" t="inlineStr">
        <is>
          <t>7-0</t>
        </is>
      </c>
      <c r="I170" s="54" t="n"/>
      <c r="L170" s="6" t="n"/>
    </row>
    <row r="171" outlineLevel="1" customFormat="1" s="1">
      <c r="B171" s="46" t="n"/>
      <c r="C171" s="144" t="n"/>
      <c r="D171" s="140" t="n"/>
      <c r="E171" s="18" t="n"/>
      <c r="F171" s="33" t="inlineStr">
        <is>
          <t>三の丸FC</t>
        </is>
      </c>
      <c r="G171" s="34">
        <f>IF(H171="0-1","×",IF(H171="1-1","△",IF(H171="1-0","〇",IF(H171="2-0","〇",IF(H171="2-2","△",IF(H171="2-1","〇",IF(H171="0-0","△",IF(H171="3-0","○",IF(H171="4-0","○",IF(H171="4-1","○",IF(H171="5-1","○",IF(H171="5-2","○",IF(H171="3-1","○",IF(H171="3-3","△",IF(H171="5-4","○",IF(H171="10-0","○",IF(H171="6-0","○","×")))))))))))))))))</f>
        <v/>
      </c>
      <c r="H171" s="35" t="inlineStr">
        <is>
          <t>0-3</t>
        </is>
      </c>
      <c r="I171" s="56" t="n"/>
      <c r="L171" s="6" t="n"/>
    </row>
    <row r="172" outlineLevel="1" customFormat="1" s="1">
      <c r="B172" s="49" t="n"/>
      <c r="C172" s="146" t="n"/>
      <c r="D172" s="50" t="n"/>
      <c r="E172" s="19" t="n"/>
      <c r="F172" s="36" t="inlineStr">
        <is>
          <t>松波少年SC</t>
        </is>
      </c>
      <c r="G172" s="37">
        <f>IF(H172="0-1","×",IF(H172="1-1","△",IF(H172="1-0","〇",IF(H172="2-0","〇",IF(H172="2-2","△",IF(H172="2-1","〇",IF(H172="0-0","△",IF(H172="3-0","○",IF(H172="4-0","○",IF(H172="4-1","○",IF(H172="5-1","○",IF(H172="5-2","○",IF(H172="3-1","○",IF(H172="3-3","△",IF(H172="5-4","○",IF(H172="10-0","○",IF(H172="6-0","○",IF(H172="7-0","○","×"))))))))))))))))))</f>
        <v/>
      </c>
      <c r="H172" s="38" t="inlineStr">
        <is>
          <t>4-0</t>
        </is>
      </c>
      <c r="I172" s="58" t="n"/>
      <c r="L172" s="6" t="n"/>
    </row>
    <row r="173" outlineLevel="1" customFormat="1" s="1">
      <c r="B173" s="63" t="n">
        <v>44759</v>
      </c>
      <c r="C173" s="145">
        <f>B173</f>
        <v/>
      </c>
      <c r="D173" s="64" t="inlineStr">
        <is>
          <t>耕余杯</t>
        </is>
      </c>
      <c r="E173" s="25" t="n"/>
      <c r="F173" s="30" t="inlineStr">
        <is>
          <t>羽鳥</t>
        </is>
      </c>
      <c r="G173" s="31">
        <f>IF(H173="0-1","×",IF(H173="1-1","△",IF(H173="1-0","〇",IF(H173="2-0","〇",IF(H173="2-2","△",IF(H173="2-1","〇",IF(H173="0-0","△",IF(H173="3-0","○",IF(H173="4-0","○",IF(H173="4-1","○",IF(H173="5-1","○",IF(H173="5-2","○",IF(H173="3-1","○",IF(H173="3-3","△",IF(H173="5-4","○",IF(H173="10-0","○",IF(H173="6-0","○","×")))))))))))))))))</f>
        <v/>
      </c>
      <c r="H173" s="32" t="inlineStr">
        <is>
          <t>0-4</t>
        </is>
      </c>
      <c r="I173" s="54" t="n"/>
      <c r="L173" s="6" t="n"/>
    </row>
    <row r="174" outlineLevel="1" customFormat="1" s="1">
      <c r="B174" s="49" t="n"/>
      <c r="C174" s="146" t="n"/>
      <c r="D174" s="50" t="n"/>
      <c r="E174" s="19" t="n"/>
      <c r="F174" s="19" t="inlineStr">
        <is>
          <t>羽鳥（5年）</t>
        </is>
      </c>
      <c r="G174" s="75">
        <f>IF(H174="0-1","×",IF(H174="1-1","△",IF(H174="1-0","〇",IF(H174="2-0","〇",IF(H174="2-2","△",IF(H174="2-1","〇",IF(H174="0-0","△",IF(H174="3-0","○",IF(H174="4-0","○",IF(H174="4-1","○",IF(H174="5-1","○",IF(H174="5-2","○",IF(H174="3-1","○",IF(H174="3-3","△",IF(H174="5-4","○",IF(H174="10-0","○",IF(H174="6-0","○",IF(H174="7-0","○","×"))))))))))))))))))</f>
        <v/>
      </c>
      <c r="H174" s="76" t="inlineStr">
        <is>
          <t>7-0</t>
        </is>
      </c>
      <c r="I174" s="58" t="n"/>
      <c r="L174" s="6" t="n"/>
    </row>
    <row r="175" outlineLevel="1" customFormat="1" s="1">
      <c r="B175" s="46" t="n">
        <v>44745</v>
      </c>
      <c r="C175" s="144">
        <f>B175</f>
        <v/>
      </c>
      <c r="D175" s="140" t="inlineStr">
        <is>
          <t>TRM</t>
        </is>
      </c>
      <c r="E175" s="18" t="inlineStr">
        <is>
          <t>明浜小学校</t>
        </is>
      </c>
      <c r="F175" s="39" t="inlineStr">
        <is>
          <t>シーガルズ</t>
        </is>
      </c>
      <c r="G175" s="40">
        <f>IF(H175="0-1","×",IF(H175="1-1","△",IF(H175="1-0","〇",IF(H175="2-0","〇",IF(H175="2-2","△",IF(H175="2-1","〇",IF(H175="0-0","△",IF(H175="3-0","○",IF(H175="4-0","○",IF(H175="4-1","○",IF(H175="5-1","○",IF(H175="5-2","○",IF(H175="3-1","○","×")))))))))))))</f>
        <v/>
      </c>
      <c r="H175" s="41" t="inlineStr">
        <is>
          <t>3-1</t>
        </is>
      </c>
      <c r="I175" s="62" t="n"/>
      <c r="L175" s="6" t="n"/>
    </row>
    <row r="176" outlineLevel="1" customFormat="1" s="1">
      <c r="B176" s="46" t="n"/>
      <c r="C176" s="144" t="n"/>
      <c r="D176" s="140" t="n"/>
      <c r="E176" s="18" t="n"/>
      <c r="F176" s="39" t="inlineStr">
        <is>
          <t>シーガルズ</t>
        </is>
      </c>
      <c r="G176" s="40">
        <f>IF(H176="0-1","×",IF(H176="1-1","△",IF(H176="1-0","〇",IF(H176="2-0","〇",IF(H176="2-2","△",IF(H176="2-1","〇",IF(H176="0-0","△",IF(H176="3-0","○",IF(H176="4-0","○",IF(H176="4-1","○",IF(H176="5-1","○",IF(H176="5-2","○",IF(H176="3-1","○","×")))))))))))))</f>
        <v/>
      </c>
      <c r="H176" s="41" t="inlineStr">
        <is>
          <t>0-1</t>
        </is>
      </c>
      <c r="I176" s="56" t="n"/>
      <c r="L176" s="6" t="n"/>
    </row>
    <row r="177" outlineLevel="1" customFormat="1" s="1">
      <c r="B177" s="46" t="n"/>
      <c r="C177" s="144" t="n"/>
      <c r="D177" s="140" t="n"/>
      <c r="E177" s="18" t="n"/>
      <c r="F177" s="39" t="inlineStr">
        <is>
          <t>シーガルズ</t>
        </is>
      </c>
      <c r="G177" s="40">
        <f>IF(H177="0-1","×",IF(H177="1-1","△",IF(H177="1-0","〇",IF(H177="2-0","〇",IF(H177="2-2","△",IF(H177="2-1","〇",IF(H177="0-0","△",IF(H177="3-0","○",IF(H177="4-0","○",IF(H177="4-1","○",IF(H177="5-1","○",IF(H177="5-2","○",IF(H177="3-1","○","×")))))))))))))</f>
        <v/>
      </c>
      <c r="H177" s="41" t="inlineStr">
        <is>
          <t>3-0</t>
        </is>
      </c>
      <c r="I177" s="56" t="n"/>
      <c r="L177" s="6" t="n"/>
    </row>
    <row r="178" outlineLevel="1" customFormat="1" s="1">
      <c r="B178" s="46" t="n"/>
      <c r="C178" s="144" t="n"/>
      <c r="D178" s="140" t="n"/>
      <c r="E178" s="18" t="n"/>
      <c r="F178" s="39" t="inlineStr">
        <is>
          <t>シーガルズ</t>
        </is>
      </c>
      <c r="G178" s="40">
        <f>IF(H178="0-1","×",IF(H178="1-1","△",IF(H178="1-0","〇",IF(H178="2-0","〇",IF(H178="2-2","△",IF(H178="2-1","〇",IF(H178="0-0","△",IF(H178="3-0","○",IF(H178="4-0","○",IF(H178="4-1","○",IF(H178="5-1","○",IF(H178="5-2","○",IF(H178="3-1","○","×")))))))))))))</f>
        <v/>
      </c>
      <c r="H178" s="41" t="inlineStr">
        <is>
          <t>0-0</t>
        </is>
      </c>
      <c r="I178" s="56" t="n"/>
      <c r="L178" s="6" t="n"/>
    </row>
    <row r="179" outlineLevel="1" customFormat="1" s="1">
      <c r="B179" s="49" t="n"/>
      <c r="C179" s="146" t="n"/>
      <c r="D179" s="50" t="n"/>
      <c r="E179" s="19" t="n"/>
      <c r="F179" s="19" t="inlineStr">
        <is>
          <t>シーガルズ</t>
        </is>
      </c>
      <c r="G179" s="75">
        <f>IF(H179="0-1","×",IF(H179="1-1","△",IF(H179="1-0","〇",IF(H179="2-0","〇",IF(H179="2-2","△",IF(H179="2-1","〇",IF(H179="0-0","△",IF(H179="3-0","○",IF(H179="4-0","○",IF(H179="4-1","○",IF(H179="5-1","○",IF(H179="5-2","○",IF(H179="3-1","○","×")))))))))))))</f>
        <v/>
      </c>
      <c r="H179" s="76" t="inlineStr">
        <is>
          <t>3-1</t>
        </is>
      </c>
      <c r="I179" s="58" t="n"/>
      <c r="L179" s="6" t="n"/>
    </row>
    <row r="180" outlineLevel="1" customFormat="1" s="1">
      <c r="B180" s="46" t="n">
        <v>44737</v>
      </c>
      <c r="C180" s="144">
        <f>B180</f>
        <v/>
      </c>
      <c r="D180" s="140" t="inlineStr">
        <is>
          <t>TRM</t>
        </is>
      </c>
      <c r="E180" s="18" t="inlineStr">
        <is>
          <t>明浜小学校</t>
        </is>
      </c>
      <c r="F180" s="39" t="inlineStr">
        <is>
          <t>I.Oキッカーズ</t>
        </is>
      </c>
      <c r="G180" s="40">
        <f>IF(H180="0-1","×",IF(H180="1-1","△",IF(H180="1-0","〇",IF(H180="2-0","〇",IF(H180="2-2","△",IF(H180="2-1","〇",IF(H180="0-0","△",IF(H180="3-0","○",IF(H180="4-0","○",IF(H180="4-1","○",IF(H180="5-1","○",IF(H180="5-2","○","×"))))))))))))</f>
        <v/>
      </c>
      <c r="H180" s="41" t="inlineStr">
        <is>
          <t>0-1</t>
        </is>
      </c>
      <c r="I180" s="62" t="n"/>
      <c r="L180" s="6" t="n"/>
    </row>
    <row r="181" outlineLevel="1" customFormat="1" s="1">
      <c r="B181" s="46" t="n"/>
      <c r="C181" s="144" t="n"/>
      <c r="D181" s="140" t="n"/>
      <c r="E181" s="18" t="n"/>
      <c r="F181" s="39" t="inlineStr">
        <is>
          <t>開桜</t>
        </is>
      </c>
      <c r="G181" s="40">
        <f>IF(H181="0-1","×",IF(H181="1-1","△",IF(H181="1-0","〇",IF(H181="2-0","〇",IF(H181="2-2","△",IF(H181="2-1","〇",IF(H181="0-0","△",IF(H181="3-0","○",IF(H181="4-0","○",IF(H181="4-1","○",IF(H181="5-1","○",IF(H181="5-2","○","×"))))))))))))</f>
        <v/>
      </c>
      <c r="H181" s="41" t="inlineStr">
        <is>
          <t>0-1</t>
        </is>
      </c>
      <c r="I181" s="56" t="n"/>
    </row>
    <row r="182" outlineLevel="1" customFormat="1" s="1">
      <c r="B182" s="46" t="n"/>
      <c r="C182" s="144" t="n"/>
      <c r="D182" s="140" t="n"/>
      <c r="E182" s="18" t="n"/>
      <c r="F182" s="39" t="inlineStr">
        <is>
          <t>I.Oキッカーズ</t>
        </is>
      </c>
      <c r="G182" s="40">
        <f>IF(H182="0-1","×",IF(H182="1-1","△",IF(H182="1-0","〇",IF(H182="2-0","〇",IF(H182="2-2","△",IF(H182="2-1","〇",IF(H182="0-0","△",IF(H182="3-0","○",IF(H182="4-0","○",IF(H182="4-1","○",IF(H182="5-1","○",IF(H182="5-2","○","×"))))))))))))</f>
        <v/>
      </c>
      <c r="H182" s="41" t="inlineStr">
        <is>
          <t>0-1</t>
        </is>
      </c>
      <c r="I182" s="56" t="n"/>
    </row>
    <row r="183" outlineLevel="1" customFormat="1" s="1">
      <c r="B183" s="46" t="n"/>
      <c r="C183" s="144" t="n"/>
      <c r="D183" s="140" t="n"/>
      <c r="E183" s="18" t="n"/>
      <c r="F183" s="39" t="inlineStr">
        <is>
          <t>開桜</t>
        </is>
      </c>
      <c r="G183" s="40">
        <f>IF(H183="0-1","×",IF(H183="1-1","△",IF(H183="1-0","〇",IF(H183="2-0","〇",IF(H183="2-2","△",IF(H183="2-1","〇",IF(H183="0-0","△",IF(H183="3-0","○",IF(H183="4-0","○",IF(H183="4-1","○",IF(H183="5-1","○",IF(H183="5-2","○","×"))))))))))))</f>
        <v/>
      </c>
      <c r="H183" s="41" t="inlineStr">
        <is>
          <t>0-3</t>
        </is>
      </c>
      <c r="I183" s="56" t="n"/>
    </row>
    <row r="184" outlineLevel="1" customFormat="1" s="1">
      <c r="B184" s="46" t="n"/>
      <c r="C184" s="144" t="n"/>
      <c r="D184" s="140" t="n"/>
      <c r="E184" s="18" t="n"/>
      <c r="F184" s="39" t="inlineStr">
        <is>
          <t>I.Oキッカーズ</t>
        </is>
      </c>
      <c r="G184" s="40">
        <f>IF(H184="0-1","×",IF(H184="1-1","△",IF(H184="1-0","〇",IF(H184="2-0","〇",IF(H184="2-2","△",IF(H184="2-1","〇",IF(H184="0-0","△",IF(H184="3-0","○",IF(H184="4-0","○",IF(H184="4-1","○",IF(H184="5-1","○",IF(H184="5-2","○","×"))))))))))))</f>
        <v/>
      </c>
      <c r="H184" s="41" t="inlineStr">
        <is>
          <t>0-1</t>
        </is>
      </c>
      <c r="I184" s="56" t="n"/>
    </row>
    <row r="185" outlineLevel="1" customFormat="1" s="1">
      <c r="B185" s="49" t="n"/>
      <c r="C185" s="146" t="n"/>
      <c r="D185" s="50" t="n"/>
      <c r="E185" s="19" t="n"/>
      <c r="F185" s="36" t="inlineStr">
        <is>
          <t>開桜</t>
        </is>
      </c>
      <c r="G185" s="37">
        <f>IF(H185="0-1","×",IF(H185="1-1","△",IF(H185="1-0","〇",IF(H185="2-0","〇",IF(H185="2-2","△",IF(H185="2-1","〇",IF(H185="0-0","△",IF(H185="3-0","○",IF(H185="4-0","○",IF(H185="4-1","○",IF(H185="5-1","○",IF(H185="5-2","○","×"))))))))))))</f>
        <v/>
      </c>
      <c r="H185" s="38" t="inlineStr">
        <is>
          <t>0-2</t>
        </is>
      </c>
      <c r="I185" s="58" t="n"/>
    </row>
    <row r="186" outlineLevel="1" customFormat="1" s="1">
      <c r="B186" s="46" t="n">
        <v>44731</v>
      </c>
      <c r="C186" s="144">
        <f>B186</f>
        <v/>
      </c>
      <c r="D186" s="140" t="inlineStr">
        <is>
          <t>TRM</t>
        </is>
      </c>
      <c r="E186" s="18" t="inlineStr">
        <is>
          <t>JFA</t>
        </is>
      </c>
      <c r="F186" s="39" t="inlineStr">
        <is>
          <t>馬堀FCルンデ</t>
        </is>
      </c>
      <c r="G186" s="40">
        <f>IF(H186="0-1","×",IF(H186="1-1","△",IF(H186="1-0","〇",IF(H186="2-0","〇",IF(H186="2-2","△",IF(H186="2-1","〇",IF(H186="0-0","△",IF(H186="3-0","○",IF(H186="4-0","○",IF(H186="4-1","○",IF(H186="5-1","○",IF(H186="5-2","○","×"))))))))))))</f>
        <v/>
      </c>
      <c r="H186" s="41" t="inlineStr">
        <is>
          <t>1-0</t>
        </is>
      </c>
      <c r="I186" s="62" t="n"/>
    </row>
    <row r="187" outlineLevel="1" customFormat="1" s="1">
      <c r="B187" s="49" t="n"/>
      <c r="C187" s="146" t="n"/>
      <c r="D187" s="50" t="n"/>
      <c r="E187" s="19" t="n"/>
      <c r="F187" s="19" t="inlineStr">
        <is>
          <t>ALL Z</t>
        </is>
      </c>
      <c r="G187" s="75">
        <f>IF(H187="0-1","×",IF(H187="1-1","△",IF(H187="1-0","〇",IF(H187="2-0","〇",IF(H187="2-2","△",IF(H187="2-1","〇",IF(H187="0-0","△",IF(H187="3-0","○",IF(H187="4-0","○",IF(H187="4-1","○",IF(H187="5-1","○",IF(H187="5-2","○","×"))))))))))))</f>
        <v/>
      </c>
      <c r="H187" s="76" t="inlineStr">
        <is>
          <t>4-0</t>
        </is>
      </c>
      <c r="I187" s="58" t="n"/>
    </row>
    <row r="188" outlineLevel="1" customFormat="1" s="1">
      <c r="B188" s="46" t="n">
        <v>44730</v>
      </c>
      <c r="C188" s="144">
        <f>B188</f>
        <v/>
      </c>
      <c r="D188" s="140" t="inlineStr">
        <is>
          <t>TRM</t>
        </is>
      </c>
      <c r="E188" s="18" t="inlineStr">
        <is>
          <t>釜利谷ひろば公園</t>
        </is>
      </c>
      <c r="F188" s="39" t="inlineStr">
        <is>
          <t>夏山SC</t>
        </is>
      </c>
      <c r="G188" s="40">
        <f>IF(H188="0-1","×",IF(H188="1-1","△",IF(H188="1-0","〇",IF(H188="2-0","〇",IF(H188="2-2","△",IF(H188="2-1","〇",IF(H188="0-0","△",IF(H188="3-0","○",IF(H188="4-0","○",IF(H188="4-1","○",IF(H188="5-1","○",IF(H188="5-2","○","×"))))))))))))</f>
        <v/>
      </c>
      <c r="H188" s="41" t="inlineStr">
        <is>
          <t>1-0</t>
        </is>
      </c>
      <c r="I188" s="62" t="n"/>
    </row>
    <row r="189" outlineLevel="1" customFormat="1" s="1">
      <c r="B189" s="46" t="n"/>
      <c r="C189" s="144" t="n"/>
      <c r="D189" s="140" t="n"/>
      <c r="E189" s="18" t="n"/>
      <c r="F189" s="39" t="inlineStr">
        <is>
          <t>夏山SC</t>
        </is>
      </c>
      <c r="G189" s="40">
        <f>IF(H189="0-1","×",IF(H189="1-1","△",IF(H189="1-0","〇",IF(H189="2-0","〇",IF(H189="2-2","△",IF(H189="2-1","〇",IF(H189="0-0","△",IF(H189="3-0","○",IF(H189="4-0","○",IF(H189="4-1","○",IF(H189="5-1","○",IF(H189="5-2","○","×"))))))))))))</f>
        <v/>
      </c>
      <c r="H189" s="41" t="inlineStr">
        <is>
          <t>1-1</t>
        </is>
      </c>
      <c r="I189" s="56" t="n"/>
    </row>
    <row r="190" outlineLevel="1" customFormat="1" s="1">
      <c r="B190" s="46" t="n"/>
      <c r="C190" s="144" t="n"/>
      <c r="D190" s="140" t="n"/>
      <c r="E190" s="18" t="n"/>
      <c r="F190" s="39" t="inlineStr">
        <is>
          <t>夏山SC</t>
        </is>
      </c>
      <c r="G190" s="40">
        <f>IF(H190="0-1","×",IF(H190="1-1","△",IF(H190="1-0","〇",IF(H190="2-0","〇",IF(H190="2-2","△",IF(H190="2-1","〇",IF(H190="0-0","△",IF(H190="3-0","○",IF(H190="4-0","○",IF(H190="4-1","○",IF(H190="5-1","○",IF(H190="5-2","○","×"))))))))))))</f>
        <v/>
      </c>
      <c r="H190" s="41" t="inlineStr">
        <is>
          <t>0-1</t>
        </is>
      </c>
      <c r="I190" s="56" t="n"/>
    </row>
    <row r="191" outlineLevel="1" customFormat="1" s="1">
      <c r="B191" s="46" t="n"/>
      <c r="C191" s="144" t="n"/>
      <c r="D191" s="140" t="n"/>
      <c r="E191" s="18" t="n"/>
      <c r="F191" s="39" t="inlineStr">
        <is>
          <t>夏山SC</t>
        </is>
      </c>
      <c r="G191" s="40">
        <f>IF(H191="0-1","×",IF(H191="1-1","△",IF(H191="1-0","〇",IF(H191="2-0","〇",IF(H191="2-2","△",IF(H191="2-1","〇",IF(H191="0-0","△",IF(H191="3-0","○",IF(H191="4-0","○",IF(H191="4-1","○",IF(H191="5-1","○",IF(H191="5-2","○","×"))))))))))))</f>
        <v/>
      </c>
      <c r="H191" s="41" t="inlineStr">
        <is>
          <t>4-3</t>
        </is>
      </c>
      <c r="I191" s="56" t="n"/>
    </row>
    <row r="192" outlineLevel="1" customFormat="1" s="1">
      <c r="B192" s="46" t="n"/>
      <c r="C192" s="144" t="n"/>
      <c r="D192" s="140" t="n"/>
      <c r="E192" s="18" t="n"/>
      <c r="F192" s="39" t="inlineStr">
        <is>
          <t>夏山SC</t>
        </is>
      </c>
      <c r="G192" s="40">
        <f>IF(H192="0-1","×",IF(H192="1-1","△",IF(H192="1-0","〇",IF(H192="2-0","〇",IF(H192="2-2","△",IF(H192="2-1","〇",IF(H192="0-0","△",IF(H192="3-0","○",IF(H192="4-0","○",IF(H192="4-1","○",IF(H192="5-1","○",IF(H192="5-2","○","×"))))))))))))</f>
        <v/>
      </c>
      <c r="H192" s="41" t="inlineStr">
        <is>
          <t>2-0</t>
        </is>
      </c>
      <c r="I192" s="56" t="n"/>
    </row>
    <row r="193" outlineLevel="1" customFormat="1" s="1">
      <c r="B193" s="49" t="n"/>
      <c r="C193" s="146" t="n"/>
      <c r="D193" s="50" t="n"/>
      <c r="E193" s="19" t="n"/>
      <c r="F193" s="36" t="inlineStr">
        <is>
          <t>夏山SC</t>
        </is>
      </c>
      <c r="G193" s="37">
        <f>IF(H193="0-1","×",IF(H193="1-1","△",IF(H193="1-0","〇",IF(H193="2-0","〇",IF(H193="2-2","△",IF(H193="2-1","〇",IF(H193="0-0","△",IF(H193="3-0","○",IF(H193="4-0","○",IF(H193="4-1","○",IF(H193="5-1","○",IF(H193="5-2","○","×"))))))))))))</f>
        <v/>
      </c>
      <c r="H193" s="38" t="inlineStr">
        <is>
          <t>0-1</t>
        </is>
      </c>
      <c r="I193" s="58" t="n"/>
    </row>
    <row r="194" outlineLevel="1" customFormat="1" s="1">
      <c r="B194" s="46" t="n">
        <v>44723</v>
      </c>
      <c r="C194" s="144">
        <f>B194</f>
        <v/>
      </c>
      <c r="D194" s="140" t="inlineStr">
        <is>
          <t>TRM</t>
        </is>
      </c>
      <c r="E194" s="18" t="inlineStr">
        <is>
          <t>明浜小学校</t>
        </is>
      </c>
      <c r="F194" s="39" t="inlineStr">
        <is>
          <t>鴨居SC</t>
        </is>
      </c>
      <c r="G194" s="40">
        <f>IF(H194="0-1","×",IF(H194="1-1","△",IF(H194="1-0","〇",IF(H194="2-0","〇",IF(H194="2-2","△",IF(H194="2-1","〇",IF(H194="0-0","△",IF(H194="3-0","○",IF(H194="4-0","○",IF(H194="4-1","○",IF(H194="3-1","〇","×")))))))))))</f>
        <v/>
      </c>
      <c r="H194" s="41" t="inlineStr">
        <is>
          <t>1-0</t>
        </is>
      </c>
      <c r="I194" s="62" t="n"/>
    </row>
    <row r="195" outlineLevel="1" customFormat="1" s="1">
      <c r="B195" s="46" t="n"/>
      <c r="C195" s="144" t="n"/>
      <c r="D195" s="140" t="n"/>
      <c r="E195" s="18" t="n"/>
      <c r="F195" s="39" t="inlineStr">
        <is>
          <t>鴨居SC</t>
        </is>
      </c>
      <c r="G195" s="34">
        <f>IF(H195="0-1","×",IF(H195="1-1","△",IF(H195="1-0","〇",IF(H195="2-0","〇",IF(H195="2-2","△",IF(H195="2-1","〇",IF(H195="0-0","△",IF(H195="3-0","○",IF(H195="4-0","○",IF(H195="4-1","○",IF(H195="3-1","〇","×")))))))))))</f>
        <v/>
      </c>
      <c r="H195" s="41" t="inlineStr">
        <is>
          <t>0-1</t>
        </is>
      </c>
      <c r="I195" s="56" t="n"/>
    </row>
    <row r="196" outlineLevel="1" customFormat="1" s="1">
      <c r="B196" s="46" t="n"/>
      <c r="C196" s="144" t="n"/>
      <c r="D196" s="140" t="n"/>
      <c r="E196" s="18" t="n"/>
      <c r="F196" s="39" t="inlineStr">
        <is>
          <t>鴨居SC</t>
        </is>
      </c>
      <c r="G196" s="34">
        <f>IF(H196="0-1","×",IF(H196="1-1","△",IF(H196="1-0","〇",IF(H196="2-0","〇",IF(H196="2-2","△",IF(H196="2-1","〇",IF(H196="0-0","△",IF(H196="3-0","○",IF(H196="4-0","○",IF(H196="4-1","○",IF(H196="3-1","〇","×")))))))))))</f>
        <v/>
      </c>
      <c r="H196" s="41" t="inlineStr">
        <is>
          <t>4-0</t>
        </is>
      </c>
      <c r="I196" s="56" t="n"/>
    </row>
    <row r="197" outlineLevel="1" customFormat="1" s="1">
      <c r="B197" s="46" t="n"/>
      <c r="C197" s="144" t="n"/>
      <c r="D197" s="140" t="n"/>
      <c r="E197" s="18" t="n"/>
      <c r="F197" s="39" t="inlineStr">
        <is>
          <t>鴨居SC</t>
        </is>
      </c>
      <c r="G197" s="34">
        <f>IF(H197="0-1","×",IF(H197="1-1","△",IF(H197="1-0","〇",IF(H197="2-0","〇",IF(H197="2-2","△",IF(H197="2-1","〇",IF(H197="0-0","△",IF(H197="3-0","○",IF(H197="4-0","○",IF(H197="4-1","○","×"))))))))))</f>
        <v/>
      </c>
      <c r="H197" s="41" t="inlineStr">
        <is>
          <t>0-1</t>
        </is>
      </c>
      <c r="I197" s="56" t="n"/>
    </row>
    <row r="198" outlineLevel="1" customFormat="1" s="1">
      <c r="B198" s="49" t="n"/>
      <c r="C198" s="146" t="n"/>
      <c r="D198" s="50" t="n"/>
      <c r="E198" s="19" t="n"/>
      <c r="F198" s="36" t="inlineStr">
        <is>
          <t>鴨居SC</t>
        </is>
      </c>
      <c r="G198" s="37">
        <f>IF(H198="0-1","×",IF(H198="1-1","△",IF(H198="1-0","〇",IF(H198="2-0","〇",IF(H198="2-2","△",IF(H198="2-1","〇",IF(H198="0-0","△",IF(H198="3-0","○",IF(H198="4-0","○",IF(H198="4-1","○","×"))))))))))</f>
        <v/>
      </c>
      <c r="H198" s="76" t="inlineStr">
        <is>
          <t>1-1</t>
        </is>
      </c>
      <c r="I198" s="58" t="n"/>
    </row>
    <row r="199" outlineLevel="1" customFormat="1" s="1">
      <c r="B199" s="46" t="n">
        <v>44717</v>
      </c>
      <c r="C199" s="144">
        <f>B199</f>
        <v/>
      </c>
      <c r="D199" s="140" t="inlineStr">
        <is>
          <t>JFAリーグ湘南地区H Group</t>
        </is>
      </c>
      <c r="E199" s="18" t="inlineStr">
        <is>
          <t>大楠中学校</t>
        </is>
      </c>
      <c r="F199" s="39" t="inlineStr">
        <is>
          <t>SSTP</t>
        </is>
      </c>
      <c r="G199" s="40">
        <f>IF(H199="0-1","×",IF(H199="1-1","△",IF(H199="1-0","〇",IF(H199="2-0","〇",IF(H199="2-2","△",IF(H199="2-1","〇",IF(H199="0-0","△",IF(H199="3-0","○",IF(H199="4-0","○",IF(H199="4-1","○",IF(H199="3-1","〇","×")))))))))))</f>
        <v/>
      </c>
      <c r="H199" s="41" t="inlineStr">
        <is>
          <t>0-0</t>
        </is>
      </c>
      <c r="I199" s="62" t="n"/>
    </row>
    <row r="200" outlineLevel="1" customFormat="1" s="1">
      <c r="B200" s="46" t="n"/>
      <c r="C200" s="144" t="n"/>
      <c r="D200" s="140" t="n"/>
      <c r="E200" s="18" t="n"/>
      <c r="F200" s="33" t="inlineStr">
        <is>
          <t>秋葉台</t>
        </is>
      </c>
      <c r="G200" s="34">
        <f>IF(H200="0-1","×",IF(H200="1-1","△",IF(H200="1-0","〇",IF(H200="2-0","〇",IF(H200="2-2","△",IF(H200="2-1","〇",IF(H200="0-0","△",IF(H200="3-0","○",IF(H200="4-0","○",IF(H200="4-1","○",IF(H200="3-1","〇","×")))))))))))</f>
        <v/>
      </c>
      <c r="H200" s="41" t="inlineStr">
        <is>
          <t>3-1</t>
        </is>
      </c>
      <c r="I200" s="56" t="n"/>
    </row>
    <row r="201" outlineLevel="1" customFormat="1" s="1">
      <c r="B201" s="46" t="n"/>
      <c r="C201" s="144" t="n"/>
      <c r="D201" s="140" t="n"/>
      <c r="E201" s="18" t="n"/>
      <c r="F201" s="33" t="inlineStr">
        <is>
          <t>ルベント</t>
        </is>
      </c>
      <c r="G201" s="34">
        <f>IF(H201="0-1","×",IF(H201="1-1","△",IF(H201="1-0","〇",IF(H201="2-0","〇",IF(H201="2-2","△",IF(H201="2-1","〇",IF(H201="0-0","△",IF(H201="3-0","○",IF(H201="4-0","○",IF(H201="4-1","○","×"))))))))))</f>
        <v/>
      </c>
      <c r="H201" s="41" t="inlineStr">
        <is>
          <t>0-8</t>
        </is>
      </c>
      <c r="I201" s="56" t="inlineStr">
        <is>
          <t>TRM</t>
        </is>
      </c>
    </row>
    <row r="202" outlineLevel="1" customFormat="1" s="1">
      <c r="B202" s="46" t="n"/>
      <c r="C202" s="144" t="n"/>
      <c r="D202" s="140" t="n"/>
      <c r="E202" s="18" t="n"/>
      <c r="F202" s="33" t="inlineStr">
        <is>
          <t>大楠</t>
        </is>
      </c>
      <c r="G202" s="34">
        <f>IF(H202="0-1","×",IF(H202="1-1","△",IF(H202="1-0","〇",IF(H202="2-0","〇",IF(H202="2-2","△",IF(H202="2-1","〇",IF(H202="0-0","△",IF(H202="3-0","○",IF(H202="4-0","○",IF(H202="4-1","○","×"))))))))))</f>
        <v/>
      </c>
      <c r="H202" s="41" t="inlineStr">
        <is>
          <t>4-0</t>
        </is>
      </c>
      <c r="I202" s="56" t="inlineStr">
        <is>
          <t>TRM</t>
        </is>
      </c>
    </row>
    <row r="203" outlineLevel="1" customFormat="1" s="1">
      <c r="B203" s="49" t="n"/>
      <c r="C203" s="146" t="n"/>
      <c r="D203" s="50" t="n"/>
      <c r="E203" s="19" t="n"/>
      <c r="F203" s="36" t="inlineStr">
        <is>
          <t>カルベソール</t>
        </is>
      </c>
      <c r="G203" s="37">
        <f>IF(H203="0-1","×",IF(H203="1-1","△",IF(H203="1-0","〇",IF(H203="2-0","〇",IF(H203="2-2","△",IF(H203="2-1","〇",IF(H203="0-0","△",IF(H203="3-0","○",IF(H203="4-0","○",IF(H203="4-1","○","×"))))))))))</f>
        <v/>
      </c>
      <c r="H203" s="76" t="inlineStr">
        <is>
          <t>0-8</t>
        </is>
      </c>
      <c r="I203" s="58" t="inlineStr">
        <is>
          <t>TRM</t>
        </is>
      </c>
    </row>
    <row r="204" outlineLevel="1" customFormat="1" s="1">
      <c r="B204" s="46" t="n">
        <v>44710</v>
      </c>
      <c r="C204" s="144">
        <f>B204</f>
        <v/>
      </c>
      <c r="D204" s="140" t="inlineStr">
        <is>
          <t>城北ファイターズTRM</t>
        </is>
      </c>
      <c r="E204" s="18" t="inlineStr">
        <is>
          <t>城北小学校</t>
        </is>
      </c>
      <c r="F204" s="39" t="inlineStr">
        <is>
          <t>城北</t>
        </is>
      </c>
      <c r="G204" s="40">
        <f>IF(H204="0-1","×",IF(H204="1-1","△",IF(H204="1-0","〇",IF(H204="2-0","〇",IF(H204="2-2","△",IF(H204="2-1","〇",IF(H204="0-0","△",IF(H204="3-0","○",IF(H204="4-0","○",IF(H204="4-1","○","×"))))))))))</f>
        <v/>
      </c>
      <c r="H204" s="41" t="inlineStr">
        <is>
          <t>0-0</t>
        </is>
      </c>
      <c r="I204" s="62" t="n"/>
    </row>
    <row r="205" outlineLevel="1" customFormat="1" s="1">
      <c r="B205" s="46" t="n"/>
      <c r="C205" s="144" t="n"/>
      <c r="D205" s="140" t="n"/>
      <c r="E205" s="18" t="n"/>
      <c r="F205" s="33" t="inlineStr">
        <is>
          <t>城北</t>
        </is>
      </c>
      <c r="G205" s="34">
        <f>IF(H205="0-1","×",IF(H205="1-1","△",IF(H205="1-0","〇",IF(H205="2-0","〇",IF(H205="2-2","△",IF(H205="2-1","〇",IF(H205="0-0","△",IF(H205="3-0","○",IF(H205="4-0","○",IF(H205="4-1","○","×"))))))))))</f>
        <v/>
      </c>
      <c r="H205" s="41" t="inlineStr">
        <is>
          <t>0-0</t>
        </is>
      </c>
      <c r="I205" s="56" t="n"/>
    </row>
    <row r="206" outlineLevel="1" customFormat="1" s="1">
      <c r="B206" s="46" t="n"/>
      <c r="C206" s="144" t="n"/>
      <c r="D206" s="140" t="n"/>
      <c r="E206" s="18" t="n"/>
      <c r="F206" s="33" t="inlineStr">
        <is>
          <t>城北</t>
        </is>
      </c>
      <c r="G206" s="34">
        <f>IF(H206="0-1","×",IF(H206="1-1","△",IF(H206="1-0","〇",IF(H206="2-0","〇",IF(H206="2-2","△",IF(H206="2-1","〇",IF(H206="0-0","△",IF(H206="3-0","○",IF(H206="4-0","○",IF(H206="4-1","○","×"))))))))))</f>
        <v/>
      </c>
      <c r="H206" s="41" t="inlineStr">
        <is>
          <t>0-0</t>
        </is>
      </c>
      <c r="I206" s="56" t="n"/>
    </row>
    <row r="207" outlineLevel="1" customFormat="1" s="1">
      <c r="B207" s="46" t="n"/>
      <c r="C207" s="144" t="n"/>
      <c r="D207" s="140" t="n"/>
      <c r="E207" s="18" t="n"/>
      <c r="F207" s="33" t="inlineStr">
        <is>
          <t>城北</t>
        </is>
      </c>
      <c r="G207" s="34">
        <f>IF(H207="0-1","×",IF(H207="1-1","△",IF(H207="1-0","〇",IF(H207="2-0","〇",IF(H207="2-2","△",IF(H207="2-1","〇",IF(H207="0-0","△",IF(H207="3-0","○",IF(H207="4-0","○",IF(H207="4-1","○","×"))))))))))</f>
        <v/>
      </c>
      <c r="H207" s="41" t="inlineStr">
        <is>
          <t>0-1</t>
        </is>
      </c>
      <c r="I207" s="56" t="n"/>
    </row>
    <row r="208" outlineLevel="1" customFormat="1" s="1">
      <c r="B208" s="46" t="n"/>
      <c r="C208" s="144" t="n"/>
      <c r="D208" s="140" t="n"/>
      <c r="E208" s="18" t="n"/>
      <c r="F208" s="33" t="inlineStr">
        <is>
          <t>城北</t>
        </is>
      </c>
      <c r="G208" s="34">
        <f>IF(H208="0-1","×",IF(H208="1-1","△",IF(H208="1-0","〇",IF(H208="2-0","〇",IF(H208="2-2","△",IF(H208="2-1","〇",IF(H208="0-0","△",IF(H208="3-0","○",IF(H208="4-0","○",IF(H208="4-1","○","×"))))))))))</f>
        <v/>
      </c>
      <c r="H208" s="41" t="inlineStr">
        <is>
          <t>0-0</t>
        </is>
      </c>
      <c r="I208" s="56" t="n"/>
    </row>
    <row r="209" outlineLevel="1" customFormat="1" s="1">
      <c r="B209" s="49" t="n"/>
      <c r="C209" s="146" t="n"/>
      <c r="D209" s="50" t="n"/>
      <c r="E209" s="19" t="n"/>
      <c r="F209" s="36" t="inlineStr">
        <is>
          <t>城北</t>
        </is>
      </c>
      <c r="G209" s="37">
        <f>IF(H209="0-1","×",IF(H209="1-1","△",IF(H209="1-0","〇",IF(H209="2-0","〇",IF(H209="2-2","△",IF(H209="2-1","〇",IF(H209="0-0","△",IF(H209="3-0","○",IF(H209="4-0","○",IF(H209="4-1","○","×"))))))))))</f>
        <v/>
      </c>
      <c r="H209" s="38" t="inlineStr">
        <is>
          <t>0-0</t>
        </is>
      </c>
      <c r="I209" s="58" t="n"/>
    </row>
    <row r="210" outlineLevel="1" customFormat="1" s="1">
      <c r="B210" s="46" t="n">
        <v>44709</v>
      </c>
      <c r="C210" s="144">
        <f>B210</f>
        <v/>
      </c>
      <c r="D210" s="140" t="inlineStr">
        <is>
          <t>TADOフレンドカップ</t>
        </is>
      </c>
      <c r="E210" s="18" t="n"/>
      <c r="F210" s="61" t="inlineStr">
        <is>
          <t>EMSC</t>
        </is>
      </c>
      <c r="G210" s="40" t="inlineStr">
        <is>
          <t>〇</t>
        </is>
      </c>
      <c r="H210" s="41" t="inlineStr">
        <is>
          <t>3-1</t>
        </is>
      </c>
      <c r="I210" s="62" t="n"/>
    </row>
    <row r="211" outlineLevel="1" customFormat="1" s="1">
      <c r="B211" s="46" t="n"/>
      <c r="C211" s="144" t="n"/>
      <c r="D211" s="140" t="n"/>
      <c r="E211" s="18" t="n"/>
      <c r="F211" s="61" t="inlineStr">
        <is>
          <t>足柄</t>
        </is>
      </c>
      <c r="G211" s="40">
        <f>IF(H211="0-1","×",IF(H211="1-1","△",IF(H211="1-0","〇",IF(H211="2-0","〇",IF(H211="2-2","△",IF(H211="2-1","〇",IF(H211="0-0","△",IF(H211="3-0","○",IF(H211="4-0","○",IF(H211="4-1","○",IF(H211="5-1","○",IF(H211="5-2","○","×"))))))))))))</f>
        <v/>
      </c>
      <c r="H211" s="35" t="inlineStr">
        <is>
          <t>0-1</t>
        </is>
      </c>
      <c r="I211" s="56" t="n"/>
    </row>
    <row r="212" outlineLevel="1" customFormat="1" s="1">
      <c r="B212" s="49" t="n"/>
      <c r="C212" s="146" t="n"/>
      <c r="D212" s="50" t="n"/>
      <c r="E212" s="19" t="n"/>
      <c r="F212" s="36" t="inlineStr">
        <is>
          <t>山崎</t>
        </is>
      </c>
      <c r="G212" s="37" t="inlineStr">
        <is>
          <t>×</t>
        </is>
      </c>
      <c r="H212" s="38" t="inlineStr">
        <is>
          <t>1-1</t>
        </is>
      </c>
      <c r="I212" s="58" t="inlineStr">
        <is>
          <t>PK5-6</t>
        </is>
      </c>
    </row>
    <row r="213" outlineLevel="1" customFormat="1" s="1">
      <c r="B213" s="49" t="n">
        <v>44688</v>
      </c>
      <c r="C213" s="146">
        <f>B213</f>
        <v/>
      </c>
      <c r="D213" s="50" t="inlineStr">
        <is>
          <t>ライオンズカップ</t>
        </is>
      </c>
      <c r="E213" s="19" t="inlineStr">
        <is>
          <t>リーフスタジアム</t>
        </is>
      </c>
      <c r="F213" s="74" t="inlineStr">
        <is>
          <t>船越</t>
        </is>
      </c>
      <c r="G213" s="75">
        <f>IF(H213="0-1","×",IF(H213="1-1","△",IF(H213="1-0","〇",IF(H213="2-0","〇",IF(H213="2-2","△",IF(H213="2-1","〇",IF(H213="0-0","△",IF(H213="3-0","○",IF(H213="4-0","○",IF(H213="4-1","○",IF(H213="5-1","○",IF(H213="5-2","○","×"))))))))))))</f>
        <v/>
      </c>
      <c r="H213" s="76" t="inlineStr">
        <is>
          <t xml:space="preserve">　0-0　</t>
        </is>
      </c>
      <c r="I213" s="77" t="inlineStr">
        <is>
          <t>PK5-6</t>
        </is>
      </c>
    </row>
    <row r="214" outlineLevel="1" customFormat="1" s="1">
      <c r="B214" s="46" t="n">
        <v>44686</v>
      </c>
      <c r="C214" s="144">
        <f>B214</f>
        <v/>
      </c>
      <c r="D214" s="140" t="inlineStr">
        <is>
          <t>津久井ペガサスカップ</t>
        </is>
      </c>
      <c r="E214" s="18" t="inlineStr">
        <is>
          <t>津久井小学校</t>
        </is>
      </c>
      <c r="F214" s="61" t="inlineStr">
        <is>
          <t>三春</t>
        </is>
      </c>
      <c r="G214" s="40">
        <f>IF(H214="0-1","×",IF(H214="1-1","△",IF(H214="1-0","〇",IF(H214="2-0","〇",IF(H214="2-2","△",IF(H214="2-1","〇",IF(H214="0-0","△",IF(H214="3-0","○",IF(H214="4-0","○",IF(H214="4-1","○",IF(H214="5-1","○",IF(H214="5-2","○","×"))))))))))))</f>
        <v/>
      </c>
      <c r="H214" s="41" t="inlineStr">
        <is>
          <t>3-0</t>
        </is>
      </c>
      <c r="I214" s="62" t="n"/>
    </row>
    <row r="215" outlineLevel="1" customFormat="1" s="1">
      <c r="B215" s="46" t="n"/>
      <c r="C215" s="144" t="n"/>
      <c r="D215" s="140" t="n"/>
      <c r="E215" s="18" t="n"/>
      <c r="F215" s="61" t="inlineStr">
        <is>
          <t>津久井ガイヤ</t>
        </is>
      </c>
      <c r="G215" s="34">
        <f>IF(H215="0-1","×",IF(H215="1-1","△",IF(H215="1-0","〇",IF(H215="2-0","〇",IF(H215="2-2","△",IF(H215="2-1","〇",IF(H215="0-0","△",IF(H215="3-0","○",IF(H215="4-0","○",IF(H215="4-1","○",IF(H215="5-1","○",IF(H215="5-2","○","×"))))))))))))</f>
        <v/>
      </c>
      <c r="H215" s="35" t="inlineStr">
        <is>
          <t>0-2</t>
        </is>
      </c>
      <c r="I215" s="56" t="n"/>
    </row>
    <row r="216" outlineLevel="1" customFormat="1" s="1">
      <c r="B216" s="49" t="n"/>
      <c r="C216" s="146" t="n"/>
      <c r="D216" s="50" t="n"/>
      <c r="E216" s="19" t="n"/>
      <c r="F216" s="36" t="inlineStr">
        <is>
          <t>津久井ゼウス</t>
        </is>
      </c>
      <c r="G216" s="37">
        <f>IF(H216="0-1","×",IF(H216="1-1","△",IF(H216="1-0","〇",IF(H216="2-0","〇",IF(H216="2-2","△",IF(H216="2-1","〇",IF(H216="0-0","△",IF(H216="3-0","○",IF(H216="4-0","○",IF(H216="4-1","○",IF(H216="5-1","○",IF(H216="5-2","○","×"))))))))))))</f>
        <v/>
      </c>
      <c r="H216" s="38" t="inlineStr">
        <is>
          <t>1-0</t>
        </is>
      </c>
      <c r="I216" s="58" t="n"/>
    </row>
    <row r="217" outlineLevel="1" customFormat="1" s="1">
      <c r="B217" s="46" t="n">
        <v>44684</v>
      </c>
      <c r="C217" s="144">
        <f>B217</f>
        <v/>
      </c>
      <c r="D217" s="140" t="inlineStr">
        <is>
          <t>TRM</t>
        </is>
      </c>
      <c r="E217" s="18" t="inlineStr">
        <is>
          <t>大楠中学校</t>
        </is>
      </c>
      <c r="F217" s="61" t="inlineStr">
        <is>
          <t>大楠A</t>
        </is>
      </c>
      <c r="G217" s="40">
        <f>IF(H217="0-1","×",IF(H217="1-1","△",IF(H217="1-0","〇",IF(H217="2-0","〇",IF(H217="2-2","△",IF(H217="2-1","〇",IF(H217="0-0","△",IF(H217="3-0","○",IF(H217="4-0","○",IF(H217="4-1","○",IF(H217="5-1","○",IF(H217="5-2","○","×"))))))))))))</f>
        <v/>
      </c>
      <c r="H217" s="41" t="inlineStr">
        <is>
          <t>0-1</t>
        </is>
      </c>
      <c r="I217" s="62" t="n"/>
    </row>
    <row r="218" outlineLevel="1" customFormat="1" s="1">
      <c r="B218" s="46" t="n"/>
      <c r="C218" s="144" t="n"/>
      <c r="D218" s="140" t="n"/>
      <c r="E218" s="18" t="n"/>
      <c r="F218" s="61" t="inlineStr">
        <is>
          <t>船越A</t>
        </is>
      </c>
      <c r="G218" s="34">
        <f>IF(H218="0-1","×",IF(H218="1-1","△",IF(H218="1-0","〇",IF(H218="2-0","〇",IF(H218="2-2","△",IF(H218="2-1","〇",IF(H218="0-0","△",IF(H218="3-0","○",IF(H218="4-0","○",IF(H218="4-1","○",IF(H218="5-1","○",IF(H218="5-2","○","×"))))))))))))</f>
        <v/>
      </c>
      <c r="H218" s="35" t="inlineStr">
        <is>
          <t>0-1</t>
        </is>
      </c>
      <c r="I218" s="56" t="n"/>
    </row>
    <row r="219" outlineLevel="1" customFormat="1" s="1">
      <c r="B219" s="46" t="n"/>
      <c r="C219" s="144" t="n"/>
      <c r="D219" s="140" t="n"/>
      <c r="E219" s="18" t="n"/>
      <c r="F219" s="33" t="inlineStr">
        <is>
          <t>大楠A</t>
        </is>
      </c>
      <c r="G219" s="34">
        <f>IF(H219="0-1","×",IF(H219="1-1","△",IF(H219="1-0","〇",IF(H219="2-0","〇",IF(H219="2-2","△",IF(H219="2-1","〇",IF(H219="0-0","△",IF(H219="3-0","○",IF(H219="4-0","○",IF(H219="4-1","○",IF(H219="5-1","○",IF(H219="5-2","○","×"))))))))))))</f>
        <v/>
      </c>
      <c r="H219" s="35" t="inlineStr">
        <is>
          <t>1-1</t>
        </is>
      </c>
      <c r="I219" s="56" t="n"/>
      <c r="L219" s="6" t="n"/>
    </row>
    <row r="220" outlineLevel="1" customFormat="1" s="1">
      <c r="B220" s="49" t="n"/>
      <c r="C220" s="146" t="n"/>
      <c r="D220" s="50" t="n"/>
      <c r="E220" s="19" t="n"/>
      <c r="F220" s="19" t="inlineStr">
        <is>
          <t>船越A</t>
        </is>
      </c>
      <c r="G220" s="37">
        <f>IF(H220="0-1","×",IF(H220="1-1","△",IF(H220="1-0","〇",IF(H220="2-0","〇",IF(H220="2-2","△",IF(H220="2-1","〇",IF(H220="0-0","△",IF(H220="3-0","○",IF(H220="4-0","○",IF(H220="4-1","○",IF(H220="5-1","○",IF(H220="5-2","○","×"))))))))))))</f>
        <v/>
      </c>
      <c r="H220" s="38" t="inlineStr">
        <is>
          <t>0-1</t>
        </is>
      </c>
      <c r="I220" s="58" t="n"/>
      <c r="L220" s="6" t="n"/>
    </row>
    <row r="221" outlineLevel="1" customFormat="1" s="1">
      <c r="B221" s="46" t="n">
        <v>44682</v>
      </c>
      <c r="C221" s="144">
        <f>B221</f>
        <v/>
      </c>
      <c r="D221" s="140" t="inlineStr">
        <is>
          <t>足柄FCフレンズカップU12大会</t>
        </is>
      </c>
      <c r="E221" s="18" t="inlineStr">
        <is>
          <t>酒匂川スポーツ広場</t>
        </is>
      </c>
      <c r="F221" s="39" t="inlineStr">
        <is>
          <t>足柄FC</t>
        </is>
      </c>
      <c r="G221" s="40" t="inlineStr">
        <is>
          <t>○</t>
        </is>
      </c>
      <c r="H221" s="41" t="inlineStr">
        <is>
          <t>0-4</t>
        </is>
      </c>
      <c r="I221" s="62" t="n"/>
      <c r="L221" s="6" t="n"/>
    </row>
    <row r="222" outlineLevel="1" customFormat="1" s="1">
      <c r="B222" s="46" t="n"/>
      <c r="C222" s="144" t="n"/>
      <c r="D222" s="140" t="n"/>
      <c r="E222" s="18" t="n"/>
      <c r="F222" s="33" t="inlineStr">
        <is>
          <t>ベアーズ</t>
        </is>
      </c>
      <c r="G222" s="34">
        <f>IF(H222="0-1","×",IF(H222="1-1","△",IF(H222="1-0","〇",IF(H222="2-0","〇",IF(H222="2-2","△",IF(H222="2-1","〇",IF(H222="0-0","△",IF(H222="3-0","○",IF(H222="4-0","○",IF(H222="4-1","○","×"))))))))))</f>
        <v/>
      </c>
      <c r="H222" s="35" t="inlineStr">
        <is>
          <t>0-1</t>
        </is>
      </c>
      <c r="I222" s="56" t="n"/>
      <c r="L222" s="6" t="n"/>
    </row>
    <row r="223" outlineLevel="1" customFormat="1" s="1">
      <c r="B223" s="46" t="n"/>
      <c r="C223" s="144" t="n"/>
      <c r="D223" s="140" t="n"/>
      <c r="E223" s="18" t="n"/>
      <c r="F223" s="33" t="inlineStr">
        <is>
          <t>北野台早園</t>
        </is>
      </c>
      <c r="G223" s="34">
        <f>IF(H223="0-1","×",IF(H223="1-1","△",IF(H223="1-0","〇",IF(H223="2-0","〇",IF(H223="2-2","△",IF(H223="2-1","〇",IF(H223="0-0","△",IF(H223="3-0","○",IF(H223="4-0","○",IF(H223="4-1","○","×"))))))))))</f>
        <v/>
      </c>
      <c r="H223" s="35" t="inlineStr">
        <is>
          <t>4-1</t>
        </is>
      </c>
      <c r="I223" s="56" t="n"/>
      <c r="L223" s="6" t="n"/>
    </row>
    <row r="224" outlineLevel="1" customFormat="1" s="1">
      <c r="B224" s="46" t="n"/>
      <c r="C224" s="144" t="n"/>
      <c r="D224" s="140" t="n"/>
      <c r="E224" s="18" t="n"/>
      <c r="F224" s="33" t="inlineStr">
        <is>
          <t>成瀬SS</t>
        </is>
      </c>
      <c r="G224" s="34">
        <f>IF(H224="0-1","×",IF(H224="1-1","△",IF(H224="1-0","〇",IF(H224="2-0","〇",IF(H224="2-2","△",IF(H224="2-1","〇",IF(H224="0-0","△",IF(H224="3-0","○",IF(H224="4-0","○",IF(H224="4-1","○","×"))))))))))</f>
        <v/>
      </c>
      <c r="H224" s="35" t="inlineStr">
        <is>
          <t>0-0</t>
        </is>
      </c>
      <c r="I224" s="56" t="n"/>
      <c r="L224" s="6" t="n"/>
    </row>
    <row r="225" outlineLevel="1" customFormat="1" s="1">
      <c r="B225" s="46" t="n"/>
      <c r="C225" s="144" t="n"/>
      <c r="D225" s="140" t="n"/>
      <c r="E225" s="18" t="n"/>
      <c r="F225" s="33" t="inlineStr">
        <is>
          <t>秦野本町SS</t>
        </is>
      </c>
      <c r="G225" s="34">
        <f>IF(H225="0-1","×",IF(H225="1-1","△",IF(H225="1-0","〇",IF(H225="2-0","〇",IF(H225="2-2","△",IF(H225="2-1","〇",IF(H225="0-0","△",IF(H225="3-0","○",IF(H225="4-0","○",IF(H225="4-1","○","×"))))))))))</f>
        <v/>
      </c>
      <c r="H225" s="35" t="inlineStr">
        <is>
          <t>1-0</t>
        </is>
      </c>
      <c r="I225" s="56" t="n"/>
      <c r="L225" s="6" t="n"/>
    </row>
    <row r="226" outlineLevel="1" customFormat="1" s="1">
      <c r="B226" s="49" t="n"/>
      <c r="C226" s="146" t="n"/>
      <c r="D226" s="50" t="n"/>
      <c r="E226" s="19" t="n"/>
      <c r="F226" s="36" t="inlineStr">
        <is>
          <t>FC東海岸</t>
        </is>
      </c>
      <c r="G226" s="37">
        <f>IF(H226="0-1","×",IF(H226="1-1","△",IF(H226="1-0","〇",IF(H226="2-0","〇",IF(H226="2-2","△",IF(H226="2-1","〇",IF(H226="0-0","△",IF(H226="3-0","○",IF(H226="4-0","○",IF(H226="4-1","○","×"))))))))))</f>
        <v/>
      </c>
      <c r="H226" s="38" t="inlineStr">
        <is>
          <t xml:space="preserve">　1-1　</t>
        </is>
      </c>
      <c r="I226" s="58" t="inlineStr">
        <is>
          <t>PK2-3</t>
        </is>
      </c>
      <c r="L226" s="6" t="n"/>
    </row>
    <row r="227" outlineLevel="1" customFormat="1" s="1">
      <c r="B227" s="46" t="n">
        <v>44675</v>
      </c>
      <c r="C227" s="144">
        <f>B227</f>
        <v/>
      </c>
      <c r="D227" s="140" t="inlineStr">
        <is>
          <t>JFAリーグ湘南地区H Group</t>
        </is>
      </c>
      <c r="E227" s="18" t="inlineStr">
        <is>
          <t>大楠中学校</t>
        </is>
      </c>
      <c r="F227" s="39" t="inlineStr">
        <is>
          <t>いずみキッカーズK</t>
        </is>
      </c>
      <c r="G227" s="40" t="inlineStr">
        <is>
          <t>○</t>
        </is>
      </c>
      <c r="H227" s="41" t="inlineStr">
        <is>
          <t>7-0</t>
        </is>
      </c>
      <c r="I227" s="62" t="n"/>
      <c r="L227" s="6" t="n"/>
    </row>
    <row r="228" outlineLevel="1" customFormat="1" s="1">
      <c r="B228" s="46" t="n"/>
      <c r="C228" s="144" t="n"/>
      <c r="D228" s="140" t="n"/>
      <c r="E228" s="18" t="n"/>
      <c r="F228" s="33" t="inlineStr">
        <is>
          <t>カルペソール湘南</t>
        </is>
      </c>
      <c r="G228" s="34">
        <f>IF(H228="0-1","×",IF(H228="1-1","△",IF(H228="1-0","〇",IF(H228="2-0","〇",IF(H228="2-2","△",IF(H228="2-1","〇",IF(H228="0-0","△",IF(H228="3-0","○",IF(H228="4-0","○",IF(H228="4-1","○","×"))))))))))</f>
        <v/>
      </c>
      <c r="H228" s="35" t="inlineStr">
        <is>
          <t>1-2</t>
        </is>
      </c>
      <c r="I228" s="56" t="n"/>
      <c r="L228" s="6" t="n"/>
    </row>
    <row r="229" outlineLevel="1" customFormat="1" s="1">
      <c r="B229" s="46" t="n"/>
      <c r="C229" s="144" t="n"/>
      <c r="D229" s="140" t="n"/>
      <c r="E229" s="18" t="n"/>
      <c r="F229" s="33" t="inlineStr">
        <is>
          <t>ルベント</t>
        </is>
      </c>
      <c r="G229" s="34">
        <f>IF(H229="0-1","×",IF(H229="1-1","△",IF(H229="1-0","〇",IF(H229="2-0","〇",IF(H229="2-2","△",IF(H229="2-1","〇",IF(H229="0-0","△",IF(H229="3-0","○",IF(H229="4-0","○",IF(H229="4-1","○","×"))))))))))</f>
        <v/>
      </c>
      <c r="H229" s="35" t="inlineStr">
        <is>
          <t>1-5</t>
        </is>
      </c>
      <c r="I229" s="56" t="n"/>
      <c r="L229" s="6" t="n"/>
    </row>
    <row r="230" outlineLevel="1" customFormat="1" s="1">
      <c r="B230" s="49" t="n"/>
      <c r="C230" s="146" t="n"/>
      <c r="D230" s="50" t="n"/>
      <c r="E230" s="19" t="n"/>
      <c r="F230" s="36" t="inlineStr">
        <is>
          <t>ルベント</t>
        </is>
      </c>
      <c r="G230" s="37">
        <f>IF(H230="0-1","×",IF(H230="1-1","△",IF(H230="1-0","〇",IF(H230="2-0","〇",IF(H230="2-2","△",IF(H230="2-1","〇",IF(H230="0-0","△",IF(H230="3-0","○",IF(H230="4-0","○",IF(H230="4-1","○","×"))))))))))</f>
        <v/>
      </c>
      <c r="H230" s="38" t="inlineStr">
        <is>
          <t>0-4</t>
        </is>
      </c>
      <c r="I230" s="58" t="n"/>
      <c r="L230" s="6" t="n"/>
    </row>
    <row r="231" outlineLevel="1" customFormat="1" s="1">
      <c r="B231" s="46" t="n">
        <v>44674</v>
      </c>
      <c r="C231" s="144">
        <f>B231</f>
        <v/>
      </c>
      <c r="D231" s="140" t="inlineStr">
        <is>
          <t>SL</t>
        </is>
      </c>
      <c r="E231" s="18" t="inlineStr">
        <is>
          <t>はまゆう</t>
        </is>
      </c>
      <c r="F231" s="39" t="inlineStr">
        <is>
          <t>城北</t>
        </is>
      </c>
      <c r="G231" s="40">
        <f>IF(H231="0-1","×",IF(H231="1-1","△",IF(H231="1-0","〇",IF(H231="2-0","〇",IF(H231="2-2","△",IF(H231="2-1","〇",IF(H231="0-0","△",IF(H231="3-0","○",IF(H231="4-0","○",IF(H231="4-1","○","×"))))))))))</f>
        <v/>
      </c>
      <c r="H231" s="41" t="inlineStr">
        <is>
          <t>0-0</t>
        </is>
      </c>
      <c r="I231" s="62" t="n"/>
      <c r="L231" s="6" t="n"/>
    </row>
    <row r="232" outlineLevel="1" customFormat="1" s="1">
      <c r="B232" s="46" t="n"/>
      <c r="C232" s="144" t="n"/>
      <c r="D232" s="140" t="n"/>
      <c r="E232" s="18" t="n"/>
      <c r="F232" s="33" t="inlineStr">
        <is>
          <t>津久井ペガサス</t>
        </is>
      </c>
      <c r="G232" s="34">
        <f>IF(H232="0-1","×",IF(H232="1-1","△",IF(H232="1-0","〇",IF(H232="2-0","〇",IF(H232="2-2","△",IF(H232="2-1","〇",IF(H232="0-0","△",IF(H232="3-0","○",IF(H232="4-0","○",IF(H232="4-1","○","×"))))))))))</f>
        <v/>
      </c>
      <c r="H232" s="35" t="inlineStr">
        <is>
          <t>2-2</t>
        </is>
      </c>
      <c r="I232" s="56" t="n"/>
      <c r="L232" s="6" t="n"/>
    </row>
    <row r="233" outlineLevel="1" customFormat="1" s="1">
      <c r="B233" s="49" t="n"/>
      <c r="C233" s="146" t="n"/>
      <c r="D233" s="50" t="n"/>
      <c r="E233" s="19" t="n"/>
      <c r="F233" s="36" t="inlineStr">
        <is>
          <t>馬堀FCルンデ</t>
        </is>
      </c>
      <c r="G233" s="37">
        <f>IF(H233="0-1","×",IF(H233="1-1","△",IF(H233="1-0","〇",IF(H233="2-0","〇",IF(H233="2-2","△",IF(H233="2-1","〇",IF(H233="0-0","△",IF(H233="3-0","○",IF(H233="4-0","○",IF(H233="4-1","○","×"))))))))))</f>
        <v/>
      </c>
      <c r="H233" s="38" t="inlineStr">
        <is>
          <t>0-3</t>
        </is>
      </c>
      <c r="I233" s="58" t="inlineStr">
        <is>
          <t>TRM</t>
        </is>
      </c>
      <c r="L233" s="6" t="n"/>
    </row>
    <row r="234" outlineLevel="1" customFormat="1" s="1">
      <c r="B234" s="46" t="n">
        <v>44668</v>
      </c>
      <c r="C234" s="144">
        <f>B234</f>
        <v/>
      </c>
      <c r="D234" s="140" t="inlineStr">
        <is>
          <t>ライオンズカップ</t>
        </is>
      </c>
      <c r="E234" s="18" t="inlineStr">
        <is>
          <t>明浜小学校</t>
        </is>
      </c>
      <c r="F234" s="39" t="inlineStr">
        <is>
          <t>シーガルズ</t>
        </is>
      </c>
      <c r="G234" s="40">
        <f>IF(H234="0-1","×",IF(H234="1-1","△",IF(H234="1-0","〇",IF(H234="2-0","〇",IF(H234="2-2","△",IF(H234="2-1","〇",IF(H234="0-0","△",IF(H234="3-0","〇","×"))))))))</f>
        <v/>
      </c>
      <c r="H234" s="41" t="inlineStr">
        <is>
          <t>1-0</t>
        </is>
      </c>
      <c r="I234" s="62" t="n"/>
      <c r="L234" s="6" t="n"/>
    </row>
    <row r="235" outlineLevel="1" customFormat="1" s="1">
      <c r="B235" s="46" t="n"/>
      <c r="C235" s="144" t="n"/>
      <c r="D235" s="140" t="n"/>
      <c r="E235" s="18" t="n"/>
      <c r="F235" s="33" t="inlineStr">
        <is>
          <t>大津FC</t>
        </is>
      </c>
      <c r="G235" s="40" t="inlineStr">
        <is>
          <t>〇</t>
        </is>
      </c>
      <c r="H235" s="35" t="inlineStr">
        <is>
          <t>6-0</t>
        </is>
      </c>
      <c r="I235" s="56" t="n"/>
      <c r="L235" s="6" t="n"/>
    </row>
    <row r="236" outlineLevel="1" customFormat="1" s="1">
      <c r="B236" s="49" t="n"/>
      <c r="C236" s="146" t="n"/>
      <c r="D236" s="50" t="n"/>
      <c r="E236" s="19" t="n"/>
      <c r="F236" s="36" t="inlineStr">
        <is>
          <t>三春</t>
        </is>
      </c>
      <c r="G236" s="37">
        <f>IF(H236="0-1","×",IF(H236="1-1","△",IF(H236="1-0","〇",IF(H236="2-0","〇",IF(H236="2-2","△",IF(H236="2-1","〇",IF(H236="0-0","△",IF(H236="3-0","〇","×"))))))))</f>
        <v/>
      </c>
      <c r="H236" s="38" t="inlineStr">
        <is>
          <t>2-0</t>
        </is>
      </c>
      <c r="I236" s="58" t="inlineStr">
        <is>
          <t>TRM</t>
        </is>
      </c>
      <c r="L236" s="6" t="n"/>
    </row>
    <row r="237" outlineLevel="1" customFormat="1" s="1">
      <c r="B237" s="46" t="n">
        <v>44661</v>
      </c>
      <c r="C237" s="144">
        <f>B237</f>
        <v/>
      </c>
      <c r="D237" s="140" t="inlineStr">
        <is>
          <t>JFAリーグ湘南地区H Group</t>
        </is>
      </c>
      <c r="E237" s="18" t="inlineStr">
        <is>
          <t>明浜小学校</t>
        </is>
      </c>
      <c r="F237" s="39" t="inlineStr">
        <is>
          <t>湘南ルベントSC</t>
        </is>
      </c>
      <c r="G237" s="40">
        <f>IF(H237="0-1","×",IF(H237="1-1","△",IF(H237="1-0","〇",IF(H237="2-0","〇",IF(H237="2-2","△",IF(H237="2-1","〇",IF(H237="0-0","△",IF(H237="3-0","〇","×"))))))))</f>
        <v/>
      </c>
      <c r="H237" s="35" t="inlineStr">
        <is>
          <t>1-3</t>
        </is>
      </c>
      <c r="I237" s="62" t="n"/>
      <c r="L237" s="6" t="n"/>
    </row>
    <row r="238" outlineLevel="1" customFormat="1" s="1">
      <c r="B238" s="49" t="n"/>
      <c r="C238" s="146" t="n"/>
      <c r="D238" s="50" t="n"/>
      <c r="E238" s="19" t="n"/>
      <c r="F238" s="36" t="inlineStr">
        <is>
          <t>大楠</t>
        </is>
      </c>
      <c r="G238" s="75">
        <f>IF(H238="0-1","×",IF(H238="1-1","△",IF(H238="1-0","〇",IF(H238="2-0","〇",IF(H238="2-2","△",IF(H238="2-1","〇",IF(H238="0-0","△",IF(H238="3-0","〇","×"))))))))</f>
        <v/>
      </c>
      <c r="H238" s="38" t="inlineStr">
        <is>
          <t>2-1</t>
        </is>
      </c>
      <c r="I238" s="58" t="n"/>
      <c r="L238" s="6" t="n"/>
    </row>
    <row r="239" outlineLevel="1" customFormat="1" s="1">
      <c r="B239" s="46" t="n">
        <v>44653</v>
      </c>
      <c r="C239" s="144">
        <f>B239</f>
        <v/>
      </c>
      <c r="D239" s="140" t="inlineStr">
        <is>
          <t>TRM</t>
        </is>
      </c>
      <c r="E239" s="18" t="inlineStr">
        <is>
          <t>明浜小学校</t>
        </is>
      </c>
      <c r="F239" s="39" t="inlineStr">
        <is>
          <t>葉山JGK</t>
        </is>
      </c>
      <c r="G239" s="40">
        <f>IF(H239="0-1","×",IF(H239="1-1","△",IF(H239="1-0","〇",IF(H239="2-0","〇",IF(H239="2-2","△",IF(H239="2-1","〇",IF(H239="0-0","△",IF(H239="3-0","〇","×"))))))))</f>
        <v/>
      </c>
      <c r="H239" s="41" t="inlineStr">
        <is>
          <t>0-0</t>
        </is>
      </c>
      <c r="I239" s="62" t="n"/>
      <c r="L239" s="6" t="n"/>
    </row>
    <row r="240" outlineLevel="1" customFormat="1" s="1">
      <c r="B240" s="46" t="n"/>
      <c r="C240" s="144" t="n"/>
      <c r="D240" s="140" t="n"/>
      <c r="E240" s="18" t="n"/>
      <c r="F240" s="33" t="inlineStr">
        <is>
          <t>葉山JGK</t>
        </is>
      </c>
      <c r="G240" s="40">
        <f>IF(H240="0-1","×",IF(H240="1-1","△",IF(H240="1-0","〇",IF(H240="2-0","〇",IF(H240="2-2","△",IF(H240="2-1","〇",IF(H240="0-0","△",IF(H240="3-0","〇","×"))))))))</f>
        <v/>
      </c>
      <c r="H240" s="35" t="inlineStr">
        <is>
          <t>0-0</t>
        </is>
      </c>
      <c r="I240" s="56" t="n"/>
      <c r="L240" s="6" t="n"/>
    </row>
    <row r="241" outlineLevel="1" customFormat="1" s="1">
      <c r="B241" s="46" t="n"/>
      <c r="C241" s="144" t="n"/>
      <c r="D241" s="140" t="n"/>
      <c r="E241" s="18" t="n"/>
      <c r="F241" s="33" t="inlineStr">
        <is>
          <t>葉山JGK</t>
        </is>
      </c>
      <c r="G241" s="40">
        <f>IF(H241="0-1","×",IF(H241="1-1","△",IF(H241="1-0","〇",IF(H241="2-0","〇",IF(H241="2-2","△",IF(H241="2-1","〇",IF(H241="0-0","△",IF(H241="3-0","〇","×"))))))))</f>
        <v/>
      </c>
      <c r="H241" s="35" t="inlineStr">
        <is>
          <t>1-0</t>
        </is>
      </c>
      <c r="I241" s="56" t="n"/>
      <c r="L241" s="6" t="n"/>
    </row>
    <row r="242" outlineLevel="1" customFormat="1" s="1">
      <c r="B242" s="46" t="n"/>
      <c r="C242" s="144" t="n"/>
      <c r="D242" s="140" t="n"/>
      <c r="E242" s="18" t="n"/>
      <c r="F242" s="33" t="inlineStr">
        <is>
          <t>葉山JGK</t>
        </is>
      </c>
      <c r="G242" s="40" t="inlineStr">
        <is>
          <t>〇</t>
        </is>
      </c>
      <c r="H242" s="35" t="inlineStr">
        <is>
          <t>1-0</t>
        </is>
      </c>
      <c r="I242" s="56" t="n"/>
      <c r="L242" s="6" t="n"/>
    </row>
    <row r="243" outlineLevel="1" customFormat="1" s="1">
      <c r="B243" s="49" t="n"/>
      <c r="C243" s="146" t="n"/>
      <c r="D243" s="50" t="n"/>
      <c r="E243" s="19" t="n"/>
      <c r="F243" s="36" t="inlineStr">
        <is>
          <t>葉山JGK</t>
        </is>
      </c>
      <c r="G243" s="75">
        <f>IF(H243="0-1","×",IF(H243="1-1","△",IF(H243="1-0","〇",IF(H243="2-0","〇",IF(H243="2-2","△",IF(H243="2-1","〇",IF(H243="0-0","△","×")))))))</f>
        <v/>
      </c>
      <c r="H243" s="38" t="inlineStr">
        <is>
          <t>1-2</t>
        </is>
      </c>
      <c r="I243" s="58" t="n"/>
      <c r="L243" s="6" t="n"/>
    </row>
    <row r="244" outlineLevel="1" customFormat="1" s="1">
      <c r="B244" s="46" t="n">
        <v>44646</v>
      </c>
      <c r="C244" s="144">
        <f>B244</f>
        <v/>
      </c>
      <c r="D244" s="140" t="inlineStr">
        <is>
          <t>鳶尾カップ</t>
        </is>
      </c>
      <c r="E244" s="18" t="n"/>
      <c r="F244" s="39" t="inlineStr">
        <is>
          <t>信濃W</t>
        </is>
      </c>
      <c r="G244" s="40">
        <f>IF(H244="0-1","×",IF(H244="1-1","△",IF(H244="1-0","〇",IF(H244="2-0","〇",IF(H244="2-2","△",IF(H244="2-1","〇",IF(H244="0-0","△",IF(H244="3-0","〇","×"))))))))</f>
        <v/>
      </c>
      <c r="H244" s="35" t="inlineStr">
        <is>
          <t>2-0</t>
        </is>
      </c>
      <c r="I244" s="62" t="n"/>
      <c r="L244" s="6" t="n"/>
    </row>
    <row r="245" outlineLevel="1" customFormat="1" s="1">
      <c r="B245" s="46" t="n"/>
      <c r="C245" s="144" t="n"/>
      <c r="D245" s="140" t="n"/>
      <c r="E245" s="18" t="n"/>
      <c r="F245" s="33" t="inlineStr">
        <is>
          <t>SFAT ISEHARA SC</t>
        </is>
      </c>
      <c r="G245" s="40">
        <f>IF(H245="0-1","×",IF(H245="1-1","△",IF(H245="1-0","〇",IF(H245="2-0","〇",IF(H245="2-2","△",IF(H245="2-1","〇",IF(H245="0-0","△",IF(H245="3-0","〇","×"))))))))</f>
        <v/>
      </c>
      <c r="H245" s="35" t="inlineStr">
        <is>
          <t>0-5</t>
        </is>
      </c>
      <c r="I245" s="56" t="n"/>
      <c r="L245" s="6" t="n"/>
    </row>
    <row r="246" outlineLevel="1" customFormat="1" s="1">
      <c r="B246" s="46" t="n"/>
      <c r="C246" s="144" t="n"/>
      <c r="D246" s="140" t="n"/>
      <c r="E246" s="18" t="n"/>
      <c r="F246" s="33" t="inlineStr">
        <is>
          <t>原FC</t>
        </is>
      </c>
      <c r="G246" s="40">
        <f>IF(H246="0-1","×",IF(H246="1-1","△",IF(H246="1-0","〇",IF(H246="2-0","〇",IF(H246="2-2","△",IF(H246="2-1","〇",IF(H246="0-0","△",IF(H246="3-0","〇","×"))))))))</f>
        <v/>
      </c>
      <c r="H246" s="35" t="inlineStr">
        <is>
          <t>1-4</t>
        </is>
      </c>
      <c r="I246" s="56" t="n"/>
      <c r="L246" s="6" t="n"/>
    </row>
    <row r="247" outlineLevel="1" customFormat="1" s="1">
      <c r="B247" s="46" t="n"/>
      <c r="C247" s="144" t="n"/>
      <c r="D247" s="140" t="n"/>
      <c r="E247" s="18" t="n"/>
      <c r="F247" s="33" t="inlineStr">
        <is>
          <t>鳶尾</t>
        </is>
      </c>
      <c r="G247" s="40" t="inlineStr">
        <is>
          <t>〇</t>
        </is>
      </c>
      <c r="H247" s="35" t="inlineStr">
        <is>
          <t>7-0</t>
        </is>
      </c>
      <c r="I247" s="56" t="n"/>
      <c r="L247" s="6" t="n"/>
    </row>
    <row r="248" outlineLevel="1" customFormat="1" s="1">
      <c r="B248" s="49" t="n"/>
      <c r="C248" s="146" t="n"/>
      <c r="D248" s="50" t="n"/>
      <c r="E248" s="19" t="n"/>
      <c r="F248" s="36" t="inlineStr">
        <is>
          <t>南百合丘SC</t>
        </is>
      </c>
      <c r="G248" s="75">
        <f>IF(H248="0-1","×",IF(H248="1-1","△",IF(H248="1-0","〇",IF(H248="2-0","〇",IF(H248="2-2","△",IF(H248="2-1","〇",IF(H248="0-0","△","×")))))))</f>
        <v/>
      </c>
      <c r="H248" s="38" t="inlineStr">
        <is>
          <t>1-2</t>
        </is>
      </c>
      <c r="I248" s="58" t="n"/>
      <c r="L248" s="6" t="n"/>
    </row>
    <row r="249" outlineLevel="1" customFormat="1" s="1">
      <c r="B249" s="46" t="n">
        <v>44641</v>
      </c>
      <c r="C249" s="144">
        <f>B249</f>
        <v/>
      </c>
      <c r="D249" s="140" t="inlineStr">
        <is>
          <t>長浦杯</t>
        </is>
      </c>
      <c r="E249" s="18" t="inlineStr">
        <is>
          <t>長浦小学校</t>
        </is>
      </c>
      <c r="F249" s="39" t="inlineStr">
        <is>
          <t>長浦少年サッカー友の会</t>
        </is>
      </c>
      <c r="G249" s="40">
        <f>IF(H249="0-1","×",IF(H249="1-1","△",IF(H249="1-0","〇",IF(H249="2-0","〇",IF(H249="2-2","△",IF(H249="2-1","〇",IF(H249="0-0","△","×")))))))</f>
        <v/>
      </c>
      <c r="H249" s="41" t="inlineStr">
        <is>
          <t>1-2</t>
        </is>
      </c>
      <c r="I249" s="62" t="n"/>
      <c r="L249" s="6" t="n"/>
    </row>
    <row r="250" outlineLevel="1" customFormat="1" s="1">
      <c r="B250" s="46" t="n"/>
      <c r="C250" s="144" t="n"/>
      <c r="D250" s="140" t="n"/>
      <c r="E250" s="18" t="n"/>
      <c r="F250" s="33" t="inlineStr">
        <is>
          <t>葉山JGK</t>
        </is>
      </c>
      <c r="G250" s="40">
        <f>IF(H250="0-1","×",IF(H250="1-1","△",IF(H250="1-0","〇",IF(H250="2-0","〇",IF(H250="2-2","△",IF(H250="2-1","〇",IF(H250="0-0","△","×")))))))</f>
        <v/>
      </c>
      <c r="H250" s="35" t="inlineStr">
        <is>
          <t>0-2</t>
        </is>
      </c>
      <c r="I250" s="56" t="n"/>
      <c r="L250" s="6" t="n"/>
    </row>
    <row r="251" outlineLevel="1" customFormat="1" s="1">
      <c r="B251" s="46" t="n"/>
      <c r="C251" s="144" t="n"/>
      <c r="D251" s="140" t="n"/>
      <c r="E251" s="18" t="n"/>
      <c r="F251" s="33" t="inlineStr">
        <is>
          <t>馬堀FCルンデ</t>
        </is>
      </c>
      <c r="G251" s="40">
        <f>IF(H251="0-1","×",IF(H251="1-1","△",IF(H251="1-0","〇",IF(H251="2-0","〇",IF(H251="2-2","△",IF(H251="2-1","〇",IF(H251="0-0","△","×")))))))</f>
        <v/>
      </c>
      <c r="H251" s="35" t="inlineStr">
        <is>
          <t>0-2</t>
        </is>
      </c>
      <c r="I251" s="56" t="n"/>
      <c r="L251" s="6" t="n"/>
    </row>
    <row r="252" outlineLevel="1" customFormat="1" s="1">
      <c r="B252" s="49" t="n"/>
      <c r="C252" s="146" t="n"/>
      <c r="D252" s="50" t="n"/>
      <c r="E252" s="19" t="n"/>
      <c r="F252" s="36" t="inlineStr">
        <is>
          <t>三春SC</t>
        </is>
      </c>
      <c r="G252" s="75">
        <f>IF(H252="0-1","×",IF(H252="1-1","△",IF(H252="1-0","〇",IF(H252="2-0","〇",IF(H252="2-2","△",IF(H252="2-1","〇",IF(H252="0-0","△","×")))))))</f>
        <v/>
      </c>
      <c r="H252" s="38" t="inlineStr">
        <is>
          <t>0-2</t>
        </is>
      </c>
      <c r="I252" s="58" t="n"/>
      <c r="L252" s="6" t="n"/>
    </row>
    <row r="253" outlineLevel="1" customFormat="1" s="1">
      <c r="B253" s="46" t="n">
        <v>44625</v>
      </c>
      <c r="C253" s="144">
        <f>B253</f>
        <v/>
      </c>
      <c r="D253" s="140" t="inlineStr">
        <is>
          <t>TRM</t>
        </is>
      </c>
      <c r="E253" s="18" t="inlineStr">
        <is>
          <t>ふれあいの丘</t>
        </is>
      </c>
      <c r="F253" s="66" t="inlineStr">
        <is>
          <t>パーシモン</t>
        </is>
      </c>
      <c r="G253" s="40">
        <f>IF(H253="0-1","×",IF(H253="1-1","△",IF(H253="1-0","〇",IF(H253="2-0","〇",IF(H253="2-2","△",IF(H253="2-1","〇",IF(H253="0-0","△","×")))))))</f>
        <v/>
      </c>
      <c r="H253" s="41" t="inlineStr">
        <is>
          <t>0-5</t>
        </is>
      </c>
      <c r="I253" s="62" t="n"/>
      <c r="L253" s="6" t="n"/>
    </row>
    <row r="254" outlineLevel="1" customFormat="1" s="1">
      <c r="B254" s="46" t="n"/>
      <c r="C254" s="144" t="n"/>
      <c r="D254" s="140" t="n"/>
      <c r="E254" s="18" t="n"/>
      <c r="F254" s="66" t="n"/>
      <c r="G254" s="40">
        <f>IF(H254="0-1","×",IF(H254="1-1","△",IF(H254="1-0","〇",IF(H254="2-0","〇",IF(H254="2-2","△",IF(H254="2-1","〇",IF(H254="0-0","△","×")))))))</f>
        <v/>
      </c>
      <c r="H254" s="35" t="inlineStr">
        <is>
          <t>0-6</t>
        </is>
      </c>
      <c r="I254" s="56" t="n"/>
      <c r="L254" s="6" t="n"/>
    </row>
    <row r="255" outlineLevel="1" customFormat="1" s="1">
      <c r="B255" s="46" t="n"/>
      <c r="C255" s="144" t="n"/>
      <c r="D255" s="140" t="n"/>
      <c r="E255" s="18" t="n"/>
      <c r="F255" s="66" t="n"/>
      <c r="G255" s="40">
        <f>IF(H255="0-1","×",IF(H255="1-1","△",IF(H255="1-0","〇",IF(H255="2-0","〇",IF(H255="2-2","△",IF(H255="2-1","〇",IF(H255="0-0","△","×")))))))</f>
        <v/>
      </c>
      <c r="H255" s="35" t="inlineStr">
        <is>
          <t>0-6</t>
        </is>
      </c>
      <c r="I255" s="56" t="n"/>
      <c r="L255" s="6" t="n"/>
    </row>
    <row r="256" outlineLevel="1" customFormat="1" s="1">
      <c r="B256" s="46" t="n"/>
      <c r="C256" s="144" t="n"/>
      <c r="D256" s="140" t="n"/>
      <c r="E256" s="18" t="n"/>
      <c r="F256" s="66" t="n"/>
      <c r="G256" s="40">
        <f>IF(H256="0-1","×",IF(H256="1-1","△",IF(H256="1-0","〇",IF(H256="2-0","〇",IF(H256="2-2","△",IF(H256="2-1","〇",IF(H256="0-0","△","×")))))))</f>
        <v/>
      </c>
      <c r="H256" s="35" t="inlineStr">
        <is>
          <t>0-0</t>
        </is>
      </c>
      <c r="I256" s="56" t="n"/>
      <c r="L256" s="6" t="n"/>
    </row>
    <row r="257" outlineLevel="1" customFormat="1" s="1">
      <c r="B257" s="46" t="n"/>
      <c r="C257" s="144" t="n"/>
      <c r="D257" s="140" t="n"/>
      <c r="E257" s="18" t="n"/>
      <c r="F257" s="66" t="n"/>
      <c r="G257" s="40">
        <f>IF(H257="0-1","×",IF(H257="1-1","△",IF(H257="1-0","〇",IF(H257="2-0","〇",IF(H257="2-2","△",IF(H257="2-1","〇",IF(H257="0-0","△","×")))))))</f>
        <v/>
      </c>
      <c r="H257" s="35" t="inlineStr">
        <is>
          <t>0-3</t>
        </is>
      </c>
      <c r="I257" s="56" t="n"/>
      <c r="L257" s="6" t="n"/>
    </row>
    <row r="258" outlineLevel="1" customFormat="1" s="1">
      <c r="B258" s="46" t="n"/>
      <c r="C258" s="144" t="n"/>
      <c r="D258" s="140" t="n"/>
      <c r="E258" s="18" t="n"/>
      <c r="F258" s="66" t="n"/>
      <c r="G258" s="40">
        <f>IF(H258="0-1","×",IF(H258="1-1","△",IF(H258="1-0","〇",IF(H258="2-0","〇",IF(H258="2-2","△",IF(H258="2-1","〇",IF(H258="0-0","△","×")))))))</f>
        <v/>
      </c>
      <c r="H258" s="35" t="inlineStr">
        <is>
          <t>0-3</t>
        </is>
      </c>
      <c r="I258" s="33" t="n"/>
      <c r="L258" s="6" t="n"/>
    </row>
    <row r="259" outlineLevel="1" customFormat="1" s="1">
      <c r="B259" s="49" t="n"/>
      <c r="C259" s="146" t="n"/>
      <c r="D259" s="50" t="n"/>
      <c r="E259" s="19" t="n"/>
      <c r="F259" s="74" t="n"/>
      <c r="G259" s="75">
        <f>IF(H259="0-1","×",IF(H259="1-1","△",IF(H259="1-0","〇",IF(H259="2-0","〇",IF(H259="2-2","△",IF(H259="2-1","〇",IF(H259="0-0","△","×")))))))</f>
        <v/>
      </c>
      <c r="H259" s="38" t="inlineStr">
        <is>
          <t>0-4</t>
        </is>
      </c>
      <c r="I259" s="36" t="n"/>
      <c r="L259" s="6" t="n"/>
    </row>
    <row r="260" outlineLevel="1" customFormat="1" s="1">
      <c r="B260" s="46" t="n">
        <v>44619</v>
      </c>
      <c r="C260" s="144">
        <f>B260</f>
        <v/>
      </c>
      <c r="D260" s="140" t="inlineStr">
        <is>
          <t>SL</t>
        </is>
      </c>
      <c r="E260" s="18" t="inlineStr">
        <is>
          <t>はまゆう</t>
        </is>
      </c>
      <c r="F260" s="39" t="inlineStr">
        <is>
          <t>津久井ペガサス</t>
        </is>
      </c>
      <c r="G260" s="40">
        <f>IF(H260="0-1","×",IF(H260="1-1","△",IF(H260="1-0","〇",IF(H260="2-0","〇",IF(H260="2-2","△",IF(H260="2-1","〇",IF(H260="0-0","△","×")))))))</f>
        <v/>
      </c>
      <c r="H260" s="41" t="inlineStr">
        <is>
          <t>0-1</t>
        </is>
      </c>
      <c r="I260" s="62" t="n"/>
      <c r="L260" s="6" t="n"/>
    </row>
    <row r="261" outlineLevel="1" customFormat="1" s="1">
      <c r="B261" s="49" t="n"/>
      <c r="C261" s="146" t="n"/>
      <c r="D261" s="50" t="n"/>
      <c r="E261" s="19" t="n"/>
      <c r="F261" s="36" t="inlineStr">
        <is>
          <t>三春SC</t>
        </is>
      </c>
      <c r="G261" s="75">
        <f>IF(H261="0-1","×",IF(H261="1-1","△",IF(H261="1-0","〇",IF(H261="2-0","〇",IF(H261="2-2","△",IF(H261="2-1","〇",IF(H261="0-0","△","×")))))))</f>
        <v/>
      </c>
      <c r="H261" s="38" t="inlineStr">
        <is>
          <t>1-0</t>
        </is>
      </c>
      <c r="I261" s="58" t="n"/>
      <c r="L261" s="6" t="n"/>
    </row>
    <row r="262" outlineLevel="1" customFormat="1" s="1">
      <c r="B262" s="46" t="n">
        <v>44618</v>
      </c>
      <c r="C262" s="144">
        <f>B262</f>
        <v/>
      </c>
      <c r="D262" s="140" t="inlineStr">
        <is>
          <t>SL</t>
        </is>
      </c>
      <c r="E262" s="18" t="inlineStr">
        <is>
          <t>リーフスタジアム</t>
        </is>
      </c>
      <c r="F262" s="39" t="inlineStr">
        <is>
          <t>シーガルズ</t>
        </is>
      </c>
      <c r="G262" s="40">
        <f>IF(H262="0-1","×",IF(H262="1-1","△",IF(H262="1-0","〇",IF(H262="2-0","〇",IF(H262="2-2","△",IF(H262="2-1","〇",IF(H262="0-0","△","×")))))))</f>
        <v/>
      </c>
      <c r="H262" s="41" t="inlineStr">
        <is>
          <t>0-1</t>
        </is>
      </c>
      <c r="I262" s="62" t="n"/>
      <c r="L262" s="6" t="n"/>
    </row>
    <row r="263" outlineLevel="1" customFormat="1" s="1">
      <c r="B263" s="46" t="n"/>
      <c r="C263" s="144" t="n"/>
      <c r="D263" s="140" t="n"/>
      <c r="E263" s="18" t="n"/>
      <c r="F263" s="33" t="inlineStr">
        <is>
          <t>船越</t>
        </is>
      </c>
      <c r="G263" s="40">
        <f>IF(H263="0-1","×",IF(H263="1-1","△",IF(H263="1-0","〇",IF(H263="2-0","〇",IF(H263="2-2","△",IF(H263="2-1","〇",IF(H263="0-0","△","×")))))))</f>
        <v/>
      </c>
      <c r="H263" s="35" t="inlineStr">
        <is>
          <t>0-2</t>
        </is>
      </c>
      <c r="I263" s="56" t="n"/>
      <c r="L263" s="6" t="n"/>
    </row>
    <row r="264" outlineLevel="1" customFormat="1" s="1">
      <c r="B264" s="49" t="n"/>
      <c r="C264" s="146" t="n"/>
      <c r="D264" s="50" t="n"/>
      <c r="E264" s="19" t="n"/>
      <c r="F264" s="36" t="inlineStr">
        <is>
          <t>スワ</t>
        </is>
      </c>
      <c r="G264" s="75" t="inlineStr">
        <is>
          <t>△</t>
        </is>
      </c>
      <c r="H264" s="38" t="inlineStr">
        <is>
          <t>3-3</t>
        </is>
      </c>
      <c r="I264" s="58" t="n"/>
      <c r="L264" s="6" t="n"/>
    </row>
    <row r="265" outlineLevel="1" customFormat="1" s="1">
      <c r="B265" s="46" t="n">
        <v>44611</v>
      </c>
      <c r="C265" s="144">
        <f>B265</f>
        <v/>
      </c>
      <c r="D265" s="140" t="inlineStr">
        <is>
          <t>こえだカップ</t>
        </is>
      </c>
      <c r="E265" s="18" t="inlineStr">
        <is>
          <t>六浦スポーツ広場</t>
        </is>
      </c>
      <c r="F265" s="33" t="inlineStr">
        <is>
          <t>船越</t>
        </is>
      </c>
      <c r="G265" s="40" t="inlineStr">
        <is>
          <t>×</t>
        </is>
      </c>
      <c r="H265" s="41" t="inlineStr">
        <is>
          <t>0-1</t>
        </is>
      </c>
      <c r="I265" s="62" t="n"/>
      <c r="L265" s="6" t="n"/>
    </row>
    <row r="266" outlineLevel="1" customFormat="1" s="1">
      <c r="B266" s="46" t="n"/>
      <c r="C266" s="144" t="n"/>
      <c r="D266" s="140" t="n"/>
      <c r="E266" s="18" t="n"/>
      <c r="F266" s="33" t="inlineStr">
        <is>
          <t>長浦少年サッカー友の会</t>
        </is>
      </c>
      <c r="G266" s="34" t="inlineStr">
        <is>
          <t>×</t>
        </is>
      </c>
      <c r="H266" s="35" t="inlineStr">
        <is>
          <t>0-2</t>
        </is>
      </c>
      <c r="I266" s="56" t="n"/>
      <c r="L266" s="6" t="n"/>
    </row>
    <row r="267" outlineLevel="1" customFormat="1" s="1">
      <c r="B267" s="49" t="n"/>
      <c r="C267" s="146" t="n"/>
      <c r="D267" s="50" t="n"/>
      <c r="E267" s="19" t="n"/>
      <c r="F267" s="36" t="inlineStr">
        <is>
          <t>瀬ケ崎</t>
        </is>
      </c>
      <c r="G267" s="37" t="inlineStr">
        <is>
          <t>△</t>
        </is>
      </c>
      <c r="H267" s="38" t="inlineStr">
        <is>
          <t>3-3</t>
        </is>
      </c>
      <c r="I267" s="58" t="n"/>
      <c r="L267" s="6" t="n"/>
    </row>
    <row r="268" outlineLevel="1" customFormat="1" s="1">
      <c r="B268" s="46" t="n">
        <v>44604</v>
      </c>
      <c r="C268" s="144">
        <f>B268</f>
        <v/>
      </c>
      <c r="D268" s="140" t="inlineStr">
        <is>
          <t>TRM</t>
        </is>
      </c>
      <c r="E268" s="18" t="n"/>
      <c r="F268" s="39" t="inlineStr">
        <is>
          <t>津久井ペガサス</t>
        </is>
      </c>
      <c r="G268" s="40" t="inlineStr">
        <is>
          <t>△</t>
        </is>
      </c>
      <c r="H268" s="41" t="inlineStr">
        <is>
          <t>1-1</t>
        </is>
      </c>
      <c r="I268" s="62" t="n"/>
      <c r="L268" s="6" t="n"/>
    </row>
    <row r="269" outlineLevel="1" customFormat="1" s="1">
      <c r="B269" s="46" t="n"/>
      <c r="C269" s="144" t="n"/>
      <c r="D269" s="140" t="n"/>
      <c r="E269" s="18" t="n"/>
      <c r="F269" s="33" t="inlineStr">
        <is>
          <t>津久井ペガサス</t>
        </is>
      </c>
      <c r="G269" s="34" t="inlineStr">
        <is>
          <t>〇</t>
        </is>
      </c>
      <c r="H269" s="35" t="inlineStr">
        <is>
          <t>3-2</t>
        </is>
      </c>
      <c r="I269" s="56" t="n"/>
      <c r="L269" s="6" t="n"/>
    </row>
    <row r="270" outlineLevel="1" customFormat="1" s="1">
      <c r="B270" s="46" t="n"/>
      <c r="C270" s="144" t="n"/>
      <c r="D270" s="140" t="n"/>
      <c r="E270" s="18" t="n"/>
      <c r="F270" s="33" t="inlineStr">
        <is>
          <t>津久井ペガサス</t>
        </is>
      </c>
      <c r="G270" s="34" t="inlineStr">
        <is>
          <t>〇</t>
        </is>
      </c>
      <c r="H270" s="35" t="inlineStr">
        <is>
          <t>4-0</t>
        </is>
      </c>
      <c r="I270" s="56" t="n"/>
      <c r="L270" s="6" t="n"/>
    </row>
    <row r="271" outlineLevel="1" customFormat="1" s="1">
      <c r="B271" s="46" t="n"/>
      <c r="C271" s="144" t="n"/>
      <c r="D271" s="140" t="n"/>
      <c r="E271" s="18" t="n"/>
      <c r="F271" s="33" t="inlineStr">
        <is>
          <t>津久井ペガサス</t>
        </is>
      </c>
      <c r="G271" s="34" t="inlineStr">
        <is>
          <t>×</t>
        </is>
      </c>
      <c r="H271" s="35" t="inlineStr">
        <is>
          <t>0-3</t>
        </is>
      </c>
      <c r="I271" s="56" t="n"/>
      <c r="L271" s="6" t="n"/>
    </row>
    <row r="272" outlineLevel="1" customFormat="1" s="1">
      <c r="B272" s="49" t="n"/>
      <c r="C272" s="146" t="n"/>
      <c r="D272" s="50" t="n"/>
      <c r="E272" s="19" t="n"/>
      <c r="F272" s="36" t="inlineStr">
        <is>
          <t>津久井ペガサス</t>
        </is>
      </c>
      <c r="G272" s="37" t="inlineStr">
        <is>
          <t>〇</t>
        </is>
      </c>
      <c r="H272" s="38" t="inlineStr">
        <is>
          <t>3-0</t>
        </is>
      </c>
      <c r="I272" s="58" t="n"/>
      <c r="L272" s="6" t="n"/>
    </row>
    <row r="273" outlineLevel="1" customFormat="1" s="1">
      <c r="B273" s="46" t="n">
        <v>44577</v>
      </c>
      <c r="C273" s="144">
        <f>B273</f>
        <v/>
      </c>
      <c r="D273" s="140" t="inlineStr">
        <is>
          <t>TRM</t>
        </is>
      </c>
      <c r="E273" s="18" t="n"/>
      <c r="F273" s="39" t="inlineStr">
        <is>
          <t>馬堀FCルンデ</t>
        </is>
      </c>
      <c r="G273" s="40" t="inlineStr">
        <is>
          <t>〇</t>
        </is>
      </c>
      <c r="H273" s="41" t="inlineStr">
        <is>
          <t>3-1</t>
        </is>
      </c>
      <c r="I273" s="62" t="n"/>
      <c r="L273" s="6" t="n"/>
    </row>
    <row r="274" outlineLevel="1" customFormat="1" s="1">
      <c r="B274" s="46" t="n"/>
      <c r="C274" s="144" t="n"/>
      <c r="D274" s="140" t="n"/>
      <c r="E274" s="18" t="n"/>
      <c r="F274" s="33" t="inlineStr">
        <is>
          <t>馬堀FCルンデ</t>
        </is>
      </c>
      <c r="G274" s="34" t="inlineStr">
        <is>
          <t>×</t>
        </is>
      </c>
      <c r="H274" s="35" t="inlineStr">
        <is>
          <t>0-1</t>
        </is>
      </c>
      <c r="I274" s="56" t="n"/>
      <c r="L274" s="6" t="n"/>
    </row>
    <row r="275" outlineLevel="1" customFormat="1" s="1">
      <c r="B275" s="46" t="n"/>
      <c r="C275" s="144" t="n"/>
      <c r="D275" s="140" t="n"/>
      <c r="E275" s="18" t="n"/>
      <c r="F275" s="33" t="inlineStr">
        <is>
          <t>馬堀FCルンデ</t>
        </is>
      </c>
      <c r="G275" s="34" t="inlineStr">
        <is>
          <t>〇</t>
        </is>
      </c>
      <c r="H275" s="35" t="inlineStr">
        <is>
          <t>1-0</t>
        </is>
      </c>
      <c r="I275" s="56" t="n"/>
      <c r="L275" s="6" t="n"/>
    </row>
    <row r="276" outlineLevel="1" customFormat="1" s="1">
      <c r="B276" s="46" t="n"/>
      <c r="C276" s="144" t="n"/>
      <c r="D276" s="140" t="n"/>
      <c r="E276" s="18" t="n"/>
      <c r="F276" s="33" t="inlineStr">
        <is>
          <t>馬堀FCルンデ</t>
        </is>
      </c>
      <c r="G276" s="34" t="inlineStr">
        <is>
          <t>×</t>
        </is>
      </c>
      <c r="H276" s="35" t="inlineStr">
        <is>
          <t>0-3</t>
        </is>
      </c>
      <c r="I276" s="56" t="n"/>
      <c r="L276" s="6" t="n"/>
    </row>
    <row r="277" outlineLevel="1" customFormat="1" s="1">
      <c r="B277" s="46" t="n"/>
      <c r="C277" s="144" t="n"/>
      <c r="D277" s="140" t="n"/>
      <c r="E277" s="18" t="n"/>
      <c r="F277" s="33" t="inlineStr">
        <is>
          <t>馬堀FCルンデ</t>
        </is>
      </c>
      <c r="G277" s="34" t="inlineStr">
        <is>
          <t>△</t>
        </is>
      </c>
      <c r="H277" s="35" t="inlineStr">
        <is>
          <t>0-0</t>
        </is>
      </c>
      <c r="I277" s="56" t="n"/>
      <c r="L277" s="6" t="n"/>
    </row>
    <row r="278" outlineLevel="1" customFormat="1" s="1">
      <c r="B278" s="49" t="n"/>
      <c r="C278" s="146" t="n"/>
      <c r="D278" s="50" t="n"/>
      <c r="E278" s="19" t="n"/>
      <c r="F278" s="36" t="inlineStr">
        <is>
          <t>馬堀FCルンデ</t>
        </is>
      </c>
      <c r="G278" s="37" t="inlineStr">
        <is>
          <t>△</t>
        </is>
      </c>
      <c r="H278" s="38" t="inlineStr">
        <is>
          <t>0-0</t>
        </is>
      </c>
      <c r="I278" s="58" t="n"/>
      <c r="L278" s="6" t="n"/>
    </row>
    <row r="279" outlineLevel="1" customFormat="1" s="1">
      <c r="B279" s="63" t="n">
        <v>44549</v>
      </c>
      <c r="C279" s="145">
        <f>B279</f>
        <v/>
      </c>
      <c r="D279" s="64" t="inlineStr">
        <is>
          <t>jcom杯</t>
        </is>
      </c>
      <c r="E279" s="25" t="inlineStr">
        <is>
          <t>久里浜小学校</t>
        </is>
      </c>
      <c r="F279" s="39" t="inlineStr">
        <is>
          <t>鴨居SC</t>
        </is>
      </c>
      <c r="G279" s="40" t="inlineStr">
        <is>
          <t>△</t>
        </is>
      </c>
      <c r="H279" s="35" t="inlineStr">
        <is>
          <t>3-3</t>
        </is>
      </c>
      <c r="I279" s="54" t="n"/>
      <c r="L279" s="6" t="n"/>
    </row>
    <row r="280" outlineLevel="1" customFormat="1" s="1">
      <c r="B280" s="46" t="n"/>
      <c r="C280" s="144" t="n"/>
      <c r="D280" s="140" t="n"/>
      <c r="E280" s="18" t="n"/>
      <c r="F280" s="33" t="inlineStr">
        <is>
          <t>葉山JGK</t>
        </is>
      </c>
      <c r="G280" s="34" t="inlineStr">
        <is>
          <t>〇</t>
        </is>
      </c>
      <c r="H280" s="35" t="inlineStr">
        <is>
          <t>4-0</t>
        </is>
      </c>
      <c r="I280" s="56" t="n"/>
      <c r="L280" s="6" t="n"/>
    </row>
    <row r="281" outlineLevel="1" customFormat="1" s="1">
      <c r="B281" s="49" t="n"/>
      <c r="C281" s="146" t="n"/>
      <c r="D281" s="50" t="n"/>
      <c r="E281" s="19" t="n"/>
      <c r="F281" s="36" t="inlineStr">
        <is>
          <t>久里浜FC</t>
        </is>
      </c>
      <c r="G281" s="37" t="inlineStr">
        <is>
          <t>〇</t>
        </is>
      </c>
      <c r="H281" s="38" t="inlineStr">
        <is>
          <t>4-1</t>
        </is>
      </c>
      <c r="I281" s="58" t="n"/>
      <c r="L281" s="6" t="n"/>
    </row>
    <row r="282" outlineLevel="1" customFormat="1" s="1">
      <c r="B282" s="46" t="n">
        <v>44548</v>
      </c>
      <c r="C282" s="144">
        <f>B282</f>
        <v/>
      </c>
      <c r="D282" s="140" t="inlineStr">
        <is>
          <t>スーパーリーグ</t>
        </is>
      </c>
      <c r="E282" s="66" t="inlineStr">
        <is>
          <t>岩戸小学校</t>
        </is>
      </c>
      <c r="F282" s="39" t="inlineStr">
        <is>
          <t>I.Oキッカーズ</t>
        </is>
      </c>
      <c r="G282" s="40" t="inlineStr">
        <is>
          <t>〇</t>
        </is>
      </c>
      <c r="H282" s="22" t="inlineStr">
        <is>
          <t>3-1</t>
        </is>
      </c>
      <c r="I282" s="47" t="n"/>
      <c r="L282" s="6" t="n"/>
    </row>
    <row r="283" outlineLevel="1" customFormat="1" s="1">
      <c r="B283" s="49" t="n"/>
      <c r="C283" s="146" t="n"/>
      <c r="D283" s="50" t="n"/>
      <c r="E283" s="74" t="n"/>
      <c r="F283" s="19" t="inlineStr">
        <is>
          <t>長浦少年サッカー友の会</t>
        </is>
      </c>
      <c r="G283" s="37" t="inlineStr">
        <is>
          <t>×</t>
        </is>
      </c>
      <c r="H283" s="38" t="inlineStr">
        <is>
          <t>0-2</t>
        </is>
      </c>
      <c r="I283" s="58" t="n"/>
      <c r="L283" s="6" t="n"/>
    </row>
    <row r="284" outlineLevel="1" customFormat="1" s="1">
      <c r="B284" s="63" t="n">
        <v>44527</v>
      </c>
      <c r="C284" s="145">
        <f>B284</f>
        <v/>
      </c>
      <c r="D284" s="64" t="inlineStr">
        <is>
          <t>明浜カップ</t>
        </is>
      </c>
      <c r="E284" s="25" t="inlineStr">
        <is>
          <t>明浜小学校</t>
        </is>
      </c>
      <c r="F284" s="33" t="inlineStr">
        <is>
          <t>高坂</t>
        </is>
      </c>
      <c r="G284" s="40" t="inlineStr">
        <is>
          <t>〇</t>
        </is>
      </c>
      <c r="H284" s="35" t="inlineStr">
        <is>
          <t>4-1</t>
        </is>
      </c>
      <c r="I284" s="54" t="n"/>
      <c r="L284" s="6" t="n"/>
    </row>
    <row r="285" outlineLevel="1" customFormat="1" s="1">
      <c r="B285" s="46" t="n"/>
      <c r="C285" s="144" t="n"/>
      <c r="D285" s="140" t="n"/>
      <c r="E285" s="18" t="n"/>
      <c r="F285" s="33" t="inlineStr">
        <is>
          <t>城北</t>
        </is>
      </c>
      <c r="G285" s="34" t="inlineStr">
        <is>
          <t>〇</t>
        </is>
      </c>
      <c r="H285" s="35" t="inlineStr">
        <is>
          <t>2-1</t>
        </is>
      </c>
      <c r="I285" s="56" t="n"/>
      <c r="L285" s="6" t="n"/>
    </row>
    <row r="286" outlineLevel="1" customFormat="1" s="1">
      <c r="B286" s="49" t="n"/>
      <c r="C286" s="146" t="n"/>
      <c r="D286" s="50" t="n"/>
      <c r="E286" s="19" t="n"/>
      <c r="F286" s="36" t="inlineStr">
        <is>
          <t>TADO</t>
        </is>
      </c>
      <c r="G286" s="37" t="inlineStr">
        <is>
          <t>×</t>
        </is>
      </c>
      <c r="H286" s="38" t="inlineStr">
        <is>
          <t>1-2</t>
        </is>
      </c>
      <c r="I286" s="58" t="n"/>
      <c r="L286" s="6" t="n"/>
    </row>
    <row r="287" outlineLevel="1" customFormat="1" s="1">
      <c r="B287" s="63" t="n">
        <v>44523</v>
      </c>
      <c r="C287" s="145">
        <f>B287</f>
        <v/>
      </c>
      <c r="D287" s="64" t="inlineStr">
        <is>
          <t>高坂カップ</t>
        </is>
      </c>
      <c r="E287" s="25" t="inlineStr">
        <is>
          <t>高坂小学校</t>
        </is>
      </c>
      <c r="F287" s="33" t="inlineStr">
        <is>
          <t>高坂</t>
        </is>
      </c>
      <c r="G287" s="40" t="inlineStr">
        <is>
          <t>〇</t>
        </is>
      </c>
      <c r="H287" s="35" t="inlineStr">
        <is>
          <t>3-2</t>
        </is>
      </c>
      <c r="I287" s="54" t="n"/>
      <c r="L287" s="6" t="n"/>
    </row>
    <row r="288" outlineLevel="1" customFormat="1" s="1">
      <c r="B288" s="46" t="n"/>
      <c r="C288" s="144" t="n"/>
      <c r="D288" s="140" t="n"/>
      <c r="E288" s="18" t="n"/>
      <c r="F288" s="33" t="inlineStr">
        <is>
          <t>三春</t>
        </is>
      </c>
      <c r="G288" s="34" t="inlineStr">
        <is>
          <t>〇</t>
        </is>
      </c>
      <c r="H288" s="35" t="inlineStr">
        <is>
          <t>3-0</t>
        </is>
      </c>
      <c r="I288" s="56" t="n"/>
      <c r="L288" s="6" t="n"/>
    </row>
    <row r="289" outlineLevel="1" customFormat="1" s="1">
      <c r="B289" s="49" t="n"/>
      <c r="C289" s="146" t="n"/>
      <c r="D289" s="50" t="n"/>
      <c r="E289" s="19" t="n"/>
      <c r="F289" s="36" t="inlineStr">
        <is>
          <t>津久井ペガサス</t>
        </is>
      </c>
      <c r="G289" s="37" t="inlineStr">
        <is>
          <t>×</t>
        </is>
      </c>
      <c r="H289" s="38" t="inlineStr">
        <is>
          <t>0-2</t>
        </is>
      </c>
      <c r="I289" s="58" t="n"/>
      <c r="L289" s="6" t="n"/>
    </row>
    <row r="290" outlineLevel="1" customFormat="1" s="1">
      <c r="B290" s="46" t="n">
        <v>44521</v>
      </c>
      <c r="C290" s="144">
        <f>B290</f>
        <v/>
      </c>
      <c r="D290" s="140" t="inlineStr">
        <is>
          <t>TRM</t>
        </is>
      </c>
      <c r="E290" s="18" t="inlineStr">
        <is>
          <t>リーフスタジアム</t>
        </is>
      </c>
      <c r="F290" s="39" t="inlineStr">
        <is>
          <t>城北</t>
        </is>
      </c>
      <c r="G290" s="40" t="inlineStr">
        <is>
          <t>〇</t>
        </is>
      </c>
      <c r="H290" s="41" t="inlineStr">
        <is>
          <t>1-0</t>
        </is>
      </c>
      <c r="I290" s="62" t="n"/>
      <c r="L290" s="6" t="n"/>
    </row>
    <row r="291" outlineLevel="1" customFormat="1" s="1">
      <c r="B291" s="46" t="n"/>
      <c r="C291" s="144" t="n"/>
      <c r="D291" s="140" t="n"/>
      <c r="E291" s="18" t="n"/>
      <c r="F291" s="33" t="inlineStr">
        <is>
          <t>鴨居SC</t>
        </is>
      </c>
      <c r="G291" s="34" t="inlineStr">
        <is>
          <t>〇</t>
        </is>
      </c>
      <c r="H291" s="35" t="inlineStr">
        <is>
          <t>2-0</t>
        </is>
      </c>
      <c r="I291" s="56" t="n"/>
      <c r="L291" s="6" t="n"/>
    </row>
    <row r="292" outlineLevel="1" customFormat="1" s="1">
      <c r="B292" s="46" t="n"/>
      <c r="C292" s="144" t="n"/>
      <c r="D292" s="140" t="n"/>
      <c r="E292" s="18" t="n"/>
      <c r="F292" s="33" t="inlineStr">
        <is>
          <t>大楠A</t>
        </is>
      </c>
      <c r="G292" s="34" t="inlineStr">
        <is>
          <t>×</t>
        </is>
      </c>
      <c r="H292" s="35" t="inlineStr">
        <is>
          <t>0-1</t>
        </is>
      </c>
      <c r="I292" s="56" t="n"/>
      <c r="L292" s="6" t="n"/>
    </row>
    <row r="293" outlineLevel="1" customFormat="1" s="1">
      <c r="B293" s="49" t="n"/>
      <c r="C293" s="146" t="n"/>
      <c r="D293" s="50" t="n"/>
      <c r="E293" s="19" t="n"/>
      <c r="F293" s="36" t="inlineStr">
        <is>
          <t>大津FC</t>
        </is>
      </c>
      <c r="G293" s="37" t="inlineStr">
        <is>
          <t>△</t>
        </is>
      </c>
      <c r="H293" s="38" t="inlineStr">
        <is>
          <t>1-1</t>
        </is>
      </c>
      <c r="I293" s="58" t="n"/>
      <c r="L293" s="6" t="n"/>
    </row>
    <row r="294" outlineLevel="1" customFormat="1" s="1">
      <c r="B294" s="63" t="n">
        <v>44493</v>
      </c>
      <c r="C294" s="145">
        <f>B294</f>
        <v/>
      </c>
      <c r="D294" s="64" t="inlineStr">
        <is>
          <t>TRM</t>
        </is>
      </c>
      <c r="E294" s="25" t="inlineStr">
        <is>
          <t>金沢区産業振興センター</t>
        </is>
      </c>
      <c r="F294" s="33" t="inlineStr">
        <is>
          <t>ESFORCO.FC</t>
        </is>
      </c>
      <c r="G294" s="34" t="inlineStr">
        <is>
          <t>×</t>
        </is>
      </c>
      <c r="H294" s="35" t="inlineStr">
        <is>
          <t>1-5</t>
        </is>
      </c>
      <c r="I294" s="54" t="n"/>
      <c r="L294" s="6" t="n"/>
    </row>
    <row r="295" outlineLevel="1" customFormat="1" s="1">
      <c r="B295" s="46" t="n"/>
      <c r="C295" s="144" t="n"/>
      <c r="D295" s="140" t="n"/>
      <c r="E295" s="18" t="n"/>
      <c r="F295" s="33" t="inlineStr">
        <is>
          <t>ESFORCO.FC</t>
        </is>
      </c>
      <c r="G295" s="34" t="inlineStr">
        <is>
          <t>×</t>
        </is>
      </c>
      <c r="H295" s="35" t="inlineStr">
        <is>
          <t>0-2</t>
        </is>
      </c>
      <c r="I295" s="56" t="n"/>
      <c r="L295" s="6" t="n"/>
    </row>
    <row r="296" outlineLevel="1" customFormat="1" s="1">
      <c r="B296" s="46" t="n"/>
      <c r="C296" s="144" t="n"/>
      <c r="D296" s="140" t="n"/>
      <c r="E296" s="18" t="n"/>
      <c r="F296" s="33" t="inlineStr">
        <is>
          <t>ESFORCO.FC</t>
        </is>
      </c>
      <c r="G296" s="34" t="inlineStr">
        <is>
          <t>×</t>
        </is>
      </c>
      <c r="H296" s="35" t="inlineStr">
        <is>
          <t>1-4</t>
        </is>
      </c>
      <c r="I296" s="56" t="n"/>
      <c r="L296" s="6" t="n"/>
    </row>
    <row r="297" outlineLevel="1" customFormat="1" s="1">
      <c r="B297" s="49" t="n"/>
      <c r="C297" s="146" t="n"/>
      <c r="D297" s="50" t="n"/>
      <c r="E297" s="19" t="n"/>
      <c r="F297" s="36" t="inlineStr">
        <is>
          <t>ESFORCO.FC</t>
        </is>
      </c>
      <c r="G297" s="37" t="inlineStr">
        <is>
          <t>〇</t>
        </is>
      </c>
      <c r="H297" s="38" t="inlineStr">
        <is>
          <t>1-0</t>
        </is>
      </c>
      <c r="I297" s="58" t="n"/>
      <c r="L297" s="6" t="n"/>
    </row>
    <row r="298" outlineLevel="1" customFormat="1" s="1">
      <c r="B298" s="46" t="n">
        <v>44485</v>
      </c>
      <c r="C298" s="144">
        <f>B298</f>
        <v/>
      </c>
      <c r="D298" s="140" t="inlineStr">
        <is>
          <t>TRM</t>
        </is>
      </c>
      <c r="E298" s="18" t="inlineStr">
        <is>
          <t>明浜小学校</t>
        </is>
      </c>
      <c r="F298" s="39" t="inlineStr">
        <is>
          <t>三春SC</t>
        </is>
      </c>
      <c r="G298" s="40" t="inlineStr">
        <is>
          <t>〇</t>
        </is>
      </c>
      <c r="H298" s="41" t="inlineStr">
        <is>
          <t>2-0</t>
        </is>
      </c>
      <c r="I298" s="62" t="n"/>
      <c r="L298" s="6" t="n"/>
    </row>
    <row r="299" outlineLevel="1" customFormat="1" s="1">
      <c r="B299" s="46" t="n"/>
      <c r="C299" s="144" t="n"/>
      <c r="D299" s="140" t="n"/>
      <c r="E299" s="18" t="n"/>
      <c r="F299" s="33" t="inlineStr">
        <is>
          <t>三春SC</t>
        </is>
      </c>
      <c r="G299" s="34" t="inlineStr">
        <is>
          <t>×</t>
        </is>
      </c>
      <c r="H299" s="35" t="inlineStr">
        <is>
          <t>0-3</t>
        </is>
      </c>
      <c r="I299" s="56" t="n"/>
      <c r="L299" s="6" t="n"/>
    </row>
    <row r="300" outlineLevel="1" customFormat="1" s="1">
      <c r="B300" s="46" t="n"/>
      <c r="C300" s="144" t="n"/>
      <c r="D300" s="140" t="n"/>
      <c r="E300" s="18" t="n"/>
      <c r="F300" s="33" t="inlineStr">
        <is>
          <t>三春SC</t>
        </is>
      </c>
      <c r="G300" s="34" t="inlineStr">
        <is>
          <t>△</t>
        </is>
      </c>
      <c r="H300" s="35" t="inlineStr">
        <is>
          <t>0-0</t>
        </is>
      </c>
      <c r="I300" s="56" t="n"/>
      <c r="L300" s="6" t="n"/>
    </row>
    <row r="301" outlineLevel="1" customFormat="1" s="1">
      <c r="B301" s="46" t="n"/>
      <c r="C301" s="144" t="n"/>
      <c r="D301" s="140" t="n"/>
      <c r="E301" s="18" t="n"/>
      <c r="F301" s="33" t="inlineStr">
        <is>
          <t>三春SC</t>
        </is>
      </c>
      <c r="G301" s="34" t="inlineStr">
        <is>
          <t>×</t>
        </is>
      </c>
      <c r="H301" s="35" t="inlineStr">
        <is>
          <t>0-3</t>
        </is>
      </c>
      <c r="I301" s="56" t="n"/>
      <c r="L301" s="6" t="n"/>
    </row>
    <row r="302" outlineLevel="1" customFormat="1" s="1">
      <c r="B302" s="49" t="n"/>
      <c r="C302" s="146" t="n"/>
      <c r="D302" s="50" t="n"/>
      <c r="E302" s="19" t="n"/>
      <c r="F302" s="36" t="inlineStr">
        <is>
          <t>三浦旭</t>
        </is>
      </c>
      <c r="G302" s="37" t="inlineStr">
        <is>
          <t>〇</t>
        </is>
      </c>
      <c r="H302" s="38" t="inlineStr">
        <is>
          <t>2-0</t>
        </is>
      </c>
      <c r="I302" s="58" t="n"/>
      <c r="L302" s="6" t="n"/>
    </row>
    <row r="303" outlineLevel="1" customFormat="1" s="1">
      <c r="B303" s="46" t="n">
        <v>44479</v>
      </c>
      <c r="C303" s="144">
        <f>B303</f>
        <v/>
      </c>
      <c r="D303" s="140" t="inlineStr">
        <is>
          <t>スーパーリーグ</t>
        </is>
      </c>
      <c r="E303" s="18" t="inlineStr">
        <is>
          <t>はまゆう公園G</t>
        </is>
      </c>
      <c r="F303" s="39" t="inlineStr">
        <is>
          <t>馬堀FCルンデ</t>
        </is>
      </c>
      <c r="G303" s="40" t="inlineStr">
        <is>
          <t>×</t>
        </is>
      </c>
      <c r="H303" s="41" t="inlineStr">
        <is>
          <t>1-5</t>
        </is>
      </c>
      <c r="I303" s="62" t="n"/>
      <c r="L303" s="6" t="n"/>
    </row>
    <row r="304" outlineLevel="1" customFormat="1" s="1">
      <c r="B304" s="46" t="n"/>
      <c r="C304" s="144" t="n"/>
      <c r="D304" s="140" t="n"/>
      <c r="E304" s="18" t="n"/>
      <c r="F304" s="33" t="inlineStr">
        <is>
          <t>TADO</t>
        </is>
      </c>
      <c r="G304" s="34" t="inlineStr">
        <is>
          <t>△</t>
        </is>
      </c>
      <c r="H304" s="35" t="inlineStr">
        <is>
          <t>0-0</t>
        </is>
      </c>
      <c r="I304" s="56" t="n"/>
      <c r="L304" s="6" t="n"/>
    </row>
    <row r="305" outlineLevel="1" customFormat="1" s="1">
      <c r="B305" s="49" t="n"/>
      <c r="C305" s="146" t="n"/>
      <c r="D305" s="50" t="n"/>
      <c r="E305" s="19" t="n"/>
      <c r="F305" s="36" t="inlineStr">
        <is>
          <t>シーガルズ</t>
        </is>
      </c>
      <c r="G305" s="37" t="inlineStr">
        <is>
          <t>×</t>
        </is>
      </c>
      <c r="H305" s="38" t="inlineStr">
        <is>
          <t>0-4</t>
        </is>
      </c>
      <c r="I305" s="58" t="n"/>
      <c r="L305" s="6" t="n"/>
    </row>
    <row r="306" outlineLevel="1" customFormat="1" s="1">
      <c r="B306" s="46" t="n">
        <v>44478</v>
      </c>
      <c r="C306" s="144">
        <f>B306</f>
        <v/>
      </c>
      <c r="D306" s="140" t="inlineStr">
        <is>
          <t>TRM</t>
        </is>
      </c>
      <c r="E306" s="18" t="inlineStr">
        <is>
          <t>産業振興センター</t>
        </is>
      </c>
      <c r="F306" s="25" t="inlineStr">
        <is>
          <t>夏山SC</t>
        </is>
      </c>
      <c r="G306" s="40" t="inlineStr">
        <is>
          <t>〇</t>
        </is>
      </c>
      <c r="H306" s="40" t="inlineStr">
        <is>
          <t>5-0</t>
        </is>
      </c>
      <c r="I306" s="62" t="n"/>
      <c r="L306" s="6" t="n"/>
    </row>
    <row r="307" outlineLevel="1" customFormat="1" s="1">
      <c r="B307" s="46" t="n"/>
      <c r="C307" s="144" t="n"/>
      <c r="D307" s="140" t="n"/>
      <c r="E307" s="18" t="n"/>
      <c r="F307" s="18" t="n"/>
      <c r="G307" s="34" t="inlineStr">
        <is>
          <t>×</t>
        </is>
      </c>
      <c r="H307" s="35" t="inlineStr">
        <is>
          <t>0-1</t>
        </is>
      </c>
      <c r="I307" s="56" t="n"/>
      <c r="L307" s="6" t="n"/>
    </row>
    <row r="308" outlineLevel="1" customFormat="1" s="1">
      <c r="B308" s="46" t="n"/>
      <c r="C308" s="144" t="n"/>
      <c r="D308" s="140" t="n"/>
      <c r="E308" s="18" t="n"/>
      <c r="F308" s="18" t="n"/>
      <c r="G308" s="34" t="inlineStr">
        <is>
          <t>〇</t>
        </is>
      </c>
      <c r="H308" s="35" t="inlineStr">
        <is>
          <t>4-0</t>
        </is>
      </c>
      <c r="I308" s="56" t="n"/>
      <c r="L308" s="6" t="n"/>
    </row>
    <row r="309" outlineLevel="1" customFormat="1" s="1">
      <c r="B309" s="46" t="n"/>
      <c r="C309" s="144" t="n"/>
      <c r="D309" s="140" t="n"/>
      <c r="E309" s="18" t="n"/>
      <c r="F309" s="18" t="n"/>
      <c r="G309" s="34" t="inlineStr">
        <is>
          <t>△</t>
        </is>
      </c>
      <c r="H309" s="35" t="inlineStr">
        <is>
          <t>0-0</t>
        </is>
      </c>
      <c r="I309" s="56" t="n"/>
      <c r="L309" s="6" t="n"/>
    </row>
    <row r="310" outlineLevel="1" customFormat="1" s="1">
      <c r="B310" s="49" t="n"/>
      <c r="C310" s="146" t="n"/>
      <c r="D310" s="50" t="n"/>
      <c r="E310" s="19" t="n"/>
      <c r="F310" s="19" t="n"/>
      <c r="G310" s="37" t="inlineStr">
        <is>
          <t>〇</t>
        </is>
      </c>
      <c r="H310" s="38" t="inlineStr">
        <is>
          <t>4-1</t>
        </is>
      </c>
      <c r="I310" s="58" t="n"/>
      <c r="L310" s="6" t="n"/>
    </row>
    <row r="311" outlineLevel="1" customFormat="1" s="1">
      <c r="B311" s="46" t="n">
        <v>44415</v>
      </c>
      <c r="C311" s="144">
        <f>B311</f>
        <v/>
      </c>
      <c r="D311" s="140" t="inlineStr">
        <is>
          <t>TRM</t>
        </is>
      </c>
      <c r="E311" s="18" t="inlineStr">
        <is>
          <t>馬堀中学校</t>
        </is>
      </c>
      <c r="F311" s="25" t="n"/>
      <c r="G311" s="40" t="inlineStr">
        <is>
          <t>×</t>
        </is>
      </c>
      <c r="H311" s="41" t="inlineStr">
        <is>
          <t>0-2</t>
        </is>
      </c>
      <c r="I311" s="62" t="n"/>
      <c r="L311" s="6" t="n"/>
    </row>
    <row r="312" outlineLevel="1" customFormat="1" s="1">
      <c r="B312" s="46" t="n"/>
      <c r="C312" s="144" t="n"/>
      <c r="D312" s="140" t="n"/>
      <c r="E312" s="18" t="n"/>
      <c r="F312" s="18" t="n"/>
      <c r="G312" s="34" t="inlineStr">
        <is>
          <t>△</t>
        </is>
      </c>
      <c r="H312" s="35" t="inlineStr">
        <is>
          <t>0-0</t>
        </is>
      </c>
      <c r="I312" s="56" t="n"/>
      <c r="L312" s="6" t="n"/>
    </row>
    <row r="313" outlineLevel="1" customFormat="1" s="1">
      <c r="B313" s="46" t="n"/>
      <c r="C313" s="144" t="n"/>
      <c r="D313" s="140" t="n"/>
      <c r="E313" s="18" t="n"/>
      <c r="F313" s="18" t="inlineStr">
        <is>
          <t>馬堀FCルンデ</t>
        </is>
      </c>
      <c r="G313" s="34" t="inlineStr">
        <is>
          <t>〇</t>
        </is>
      </c>
      <c r="H313" s="35" t="inlineStr">
        <is>
          <t>1-0</t>
        </is>
      </c>
      <c r="I313" s="56" t="n"/>
      <c r="L313" s="6" t="n"/>
    </row>
    <row r="314" outlineLevel="1" customFormat="1" s="1">
      <c r="B314" s="46" t="n"/>
      <c r="C314" s="144" t="n"/>
      <c r="D314" s="140" t="n"/>
      <c r="E314" s="18" t="n"/>
      <c r="F314" s="18" t="n"/>
      <c r="G314" s="34" t="inlineStr">
        <is>
          <t>△</t>
        </is>
      </c>
      <c r="H314" s="35" t="inlineStr">
        <is>
          <t>0-0</t>
        </is>
      </c>
      <c r="I314" s="56" t="n"/>
      <c r="L314" s="6" t="n"/>
    </row>
    <row r="315" outlineLevel="1" customFormat="1" s="1">
      <c r="B315" s="46" t="n"/>
      <c r="C315" s="144" t="n"/>
      <c r="D315" s="140" t="n"/>
      <c r="E315" s="18" t="n"/>
      <c r="F315" s="18" t="n"/>
      <c r="G315" s="34" t="inlineStr">
        <is>
          <t>〇</t>
        </is>
      </c>
      <c r="H315" s="35" t="inlineStr">
        <is>
          <t>1-0</t>
        </is>
      </c>
      <c r="I315" s="56" t="n"/>
      <c r="L315" s="6" t="n"/>
    </row>
    <row r="316" outlineLevel="1" customFormat="1" s="1">
      <c r="B316" s="49" t="n"/>
      <c r="C316" s="146" t="n"/>
      <c r="D316" s="50" t="n"/>
      <c r="E316" s="19" t="n"/>
      <c r="F316" s="19" t="n"/>
      <c r="G316" s="37" t="inlineStr">
        <is>
          <t>〇</t>
        </is>
      </c>
      <c r="H316" s="38" t="inlineStr">
        <is>
          <t>1-0</t>
        </is>
      </c>
      <c r="I316" s="77" t="n"/>
      <c r="L316" s="6" t="n"/>
    </row>
    <row r="317" outlineLevel="1" customFormat="1" s="1">
      <c r="B317" s="46" t="n">
        <v>44402</v>
      </c>
      <c r="C317" s="144">
        <f>B317</f>
        <v/>
      </c>
      <c r="D317" s="140" t="inlineStr">
        <is>
          <t>横浜ユナイテッド杯</t>
        </is>
      </c>
      <c r="E317" s="18" t="inlineStr">
        <is>
          <t>こどもの国</t>
        </is>
      </c>
      <c r="F317" s="39" t="inlineStr">
        <is>
          <t>横浜すみれSC</t>
        </is>
      </c>
      <c r="G317" s="40" t="inlineStr">
        <is>
          <t>×</t>
        </is>
      </c>
      <c r="H317" s="41" t="inlineStr">
        <is>
          <t>0-1</t>
        </is>
      </c>
      <c r="I317" s="62" t="n"/>
      <c r="L317" s="6" t="n"/>
    </row>
    <row r="318" outlineLevel="1" customFormat="1" s="1">
      <c r="B318" s="46" t="n"/>
      <c r="C318" s="144" t="n"/>
      <c r="D318" s="140" t="n"/>
      <c r="E318" s="18" t="n"/>
      <c r="F318" s="33" t="inlineStr">
        <is>
          <t>中野島FC</t>
        </is>
      </c>
      <c r="G318" s="34" t="inlineStr">
        <is>
          <t>×</t>
        </is>
      </c>
      <c r="H318" s="35" t="inlineStr">
        <is>
          <t>0-7</t>
        </is>
      </c>
      <c r="I318" s="56" t="n"/>
      <c r="L318" s="6" t="n"/>
    </row>
    <row r="319" outlineLevel="1" customFormat="1" s="1">
      <c r="B319" s="46" t="n"/>
      <c r="C319" s="144" t="n"/>
      <c r="D319" s="140" t="n"/>
      <c r="E319" s="18" t="n"/>
      <c r="F319" s="36" t="inlineStr">
        <is>
          <t>あざみ野FC</t>
        </is>
      </c>
      <c r="G319" s="37" t="inlineStr">
        <is>
          <t>×</t>
        </is>
      </c>
      <c r="H319" s="38" t="inlineStr">
        <is>
          <t>1-1PK(6-7)</t>
        </is>
      </c>
      <c r="I319" s="58" t="n"/>
      <c r="L319" s="6" t="n"/>
    </row>
    <row r="320" outlineLevel="1" customFormat="1" s="1">
      <c r="B320" s="63" t="n">
        <v>44399</v>
      </c>
      <c r="C320" s="145">
        <f>B320</f>
        <v/>
      </c>
      <c r="D320" s="64" t="inlineStr">
        <is>
          <t>大津杯</t>
        </is>
      </c>
      <c r="E320" s="25" t="inlineStr">
        <is>
          <t>はまゆう公園G</t>
        </is>
      </c>
      <c r="F320" s="39" t="inlineStr">
        <is>
          <t>I0</t>
        </is>
      </c>
      <c r="G320" s="40" t="inlineStr">
        <is>
          <t>×</t>
        </is>
      </c>
      <c r="H320" s="41" t="inlineStr">
        <is>
          <t>1-4</t>
        </is>
      </c>
      <c r="I320" s="62" t="n"/>
      <c r="L320" s="6" t="n"/>
    </row>
    <row r="321" outlineLevel="1" customFormat="1" s="1">
      <c r="B321" s="46" t="n"/>
      <c r="C321" s="144" t="n"/>
      <c r="D321" s="140" t="n"/>
      <c r="E321" s="18" t="n"/>
      <c r="F321" s="33" t="inlineStr">
        <is>
          <t>アムゼル</t>
        </is>
      </c>
      <c r="G321" s="34" t="inlineStr">
        <is>
          <t>×</t>
        </is>
      </c>
      <c r="H321" s="35" t="inlineStr">
        <is>
          <t>0-3</t>
        </is>
      </c>
      <c r="I321" s="56" t="n"/>
      <c r="L321" s="6" t="n"/>
    </row>
    <row r="322" outlineLevel="1" customFormat="1" s="1">
      <c r="B322" s="46" t="n"/>
      <c r="C322" s="144" t="n"/>
      <c r="D322" s="140" t="n"/>
      <c r="E322" s="18" t="n"/>
      <c r="F322" s="33" t="inlineStr">
        <is>
          <t>佐野ベアーズ</t>
        </is>
      </c>
      <c r="G322" s="34" t="inlineStr">
        <is>
          <t>×</t>
        </is>
      </c>
      <c r="H322" s="35" t="inlineStr">
        <is>
          <t>0-2</t>
        </is>
      </c>
      <c r="I322" s="56" t="n"/>
      <c r="L322" s="6" t="n"/>
    </row>
    <row r="323" outlineLevel="1" customFormat="1" s="1">
      <c r="B323" s="49" t="n"/>
      <c r="C323" s="146" t="n"/>
      <c r="D323" s="50" t="n"/>
      <c r="E323" s="19" t="n"/>
      <c r="F323" s="36" t="inlineStr">
        <is>
          <t>久里浜FC</t>
        </is>
      </c>
      <c r="G323" s="37" t="inlineStr">
        <is>
          <t>×</t>
        </is>
      </c>
      <c r="H323" s="38" t="inlineStr">
        <is>
          <t>0-1</t>
        </is>
      </c>
      <c r="I323" s="58" t="n"/>
      <c r="L323" s="6" t="n"/>
    </row>
    <row r="324" outlineLevel="1" customFormat="1" s="1">
      <c r="B324" s="46" t="n">
        <v>44395</v>
      </c>
      <c r="C324" s="144">
        <f>B324</f>
        <v/>
      </c>
      <c r="D324" s="140" t="inlineStr">
        <is>
          <t>TRM</t>
        </is>
      </c>
      <c r="E324" s="18" t="inlineStr">
        <is>
          <t>鴨居中</t>
        </is>
      </c>
      <c r="F324" s="25" t="n"/>
      <c r="G324" s="40" t="inlineStr">
        <is>
          <t>〇</t>
        </is>
      </c>
      <c r="H324" s="41" t="inlineStr">
        <is>
          <t>1-0</t>
        </is>
      </c>
      <c r="I324" s="62" t="n"/>
      <c r="L324" s="6" t="n"/>
    </row>
    <row r="325" outlineLevel="1" customFormat="1" s="1">
      <c r="B325" s="46" t="n"/>
      <c r="C325" s="144" t="n"/>
      <c r="D325" s="140" t="n"/>
      <c r="E325" s="18" t="n"/>
      <c r="F325" s="18" t="n"/>
      <c r="G325" s="34" t="inlineStr">
        <is>
          <t>△</t>
        </is>
      </c>
      <c r="H325" s="35" t="inlineStr">
        <is>
          <t>0-0</t>
        </is>
      </c>
      <c r="I325" s="56" t="n"/>
      <c r="L325" s="6" t="n"/>
    </row>
    <row r="326" outlineLevel="1" customFormat="1" s="1">
      <c r="B326" s="46" t="n"/>
      <c r="C326" s="144" t="n"/>
      <c r="D326" s="140" t="n"/>
      <c r="E326" s="18" t="n"/>
      <c r="F326" s="18" t="n"/>
      <c r="G326" s="34" t="inlineStr">
        <is>
          <t>△</t>
        </is>
      </c>
      <c r="H326" s="35" t="inlineStr">
        <is>
          <t>0-0</t>
        </is>
      </c>
      <c r="I326" s="56" t="n"/>
      <c r="L326" s="6" t="n"/>
    </row>
    <row r="327" outlineLevel="1" customFormat="1" s="1">
      <c r="B327" s="46" t="n"/>
      <c r="C327" s="144" t="n"/>
      <c r="D327" s="140" t="n"/>
      <c r="E327" s="18" t="n"/>
      <c r="F327" s="18" t="inlineStr">
        <is>
          <t>鴨居</t>
        </is>
      </c>
      <c r="G327" s="34" t="inlineStr">
        <is>
          <t>△</t>
        </is>
      </c>
      <c r="H327" s="35" t="inlineStr">
        <is>
          <t>0-0</t>
        </is>
      </c>
      <c r="I327" s="56" t="n"/>
      <c r="L327" s="6" t="n"/>
    </row>
    <row r="328" outlineLevel="1" customFormat="1" s="1">
      <c r="B328" s="46" t="n"/>
      <c r="C328" s="144" t="n"/>
      <c r="D328" s="140" t="n"/>
      <c r="E328" s="18" t="n"/>
      <c r="F328" s="18" t="n"/>
      <c r="G328" s="34" t="inlineStr">
        <is>
          <t>〇</t>
        </is>
      </c>
      <c r="H328" s="35" t="inlineStr">
        <is>
          <t>2-0</t>
        </is>
      </c>
      <c r="I328" s="56" t="n"/>
      <c r="L328" s="6" t="n"/>
    </row>
    <row r="329" outlineLevel="1" customFormat="1" s="1">
      <c r="B329" s="46" t="n"/>
      <c r="C329" s="144" t="n"/>
      <c r="D329" s="140" t="n"/>
      <c r="E329" s="18" t="n"/>
      <c r="F329" s="18" t="n"/>
      <c r="G329" s="34" t="inlineStr">
        <is>
          <t>△</t>
        </is>
      </c>
      <c r="H329" s="35" t="inlineStr">
        <is>
          <t>0-0</t>
        </is>
      </c>
      <c r="I329" s="56" t="n"/>
      <c r="L329" s="6" t="n"/>
    </row>
    <row r="330" outlineLevel="1" customFormat="1" s="1">
      <c r="B330" s="46" t="n"/>
      <c r="C330" s="144" t="n"/>
      <c r="D330" s="140" t="n"/>
      <c r="E330" s="18" t="n"/>
      <c r="F330" s="18" t="n"/>
      <c r="G330" s="34" t="inlineStr">
        <is>
          <t>〇</t>
        </is>
      </c>
      <c r="H330" s="35" t="inlineStr">
        <is>
          <t>2-0</t>
        </is>
      </c>
      <c r="I330" s="56" t="n"/>
      <c r="L330" s="6" t="n"/>
    </row>
    <row r="331" outlineLevel="1" customFormat="1" s="1">
      <c r="B331" s="46" t="n"/>
      <c r="C331" s="144" t="n"/>
      <c r="D331" s="140" t="n"/>
      <c r="E331" s="18" t="n"/>
      <c r="F331" s="18" t="n"/>
      <c r="G331" s="34" t="inlineStr">
        <is>
          <t>〇</t>
        </is>
      </c>
      <c r="H331" s="35" t="inlineStr">
        <is>
          <t>4-1</t>
        </is>
      </c>
      <c r="I331" s="56" t="n"/>
      <c r="L331" s="6" t="n"/>
    </row>
    <row r="332" outlineLevel="1" customFormat="1" s="1">
      <c r="B332" s="49" t="n"/>
      <c r="C332" s="146" t="n"/>
      <c r="D332" s="50" t="n"/>
      <c r="E332" s="19" t="n"/>
      <c r="F332" s="19" t="n"/>
      <c r="G332" s="37" t="inlineStr">
        <is>
          <t>×</t>
        </is>
      </c>
      <c r="H332" s="38" t="inlineStr">
        <is>
          <t>0-1</t>
        </is>
      </c>
      <c r="I332" s="58" t="n"/>
      <c r="L332" s="6" t="n"/>
    </row>
    <row r="333" outlineLevel="1" customFormat="1" s="1">
      <c r="B333" s="46" t="n">
        <v>44394</v>
      </c>
      <c r="C333" s="144">
        <f>B333</f>
        <v/>
      </c>
      <c r="D333" s="140" t="inlineStr">
        <is>
          <t>FC中原HAKUCHO CUP</t>
        </is>
      </c>
      <c r="E333" s="18" t="inlineStr">
        <is>
          <t>玉川</t>
        </is>
      </c>
      <c r="F333" s="25" t="inlineStr">
        <is>
          <t>初声ジュニアFC</t>
        </is>
      </c>
      <c r="G333" s="40" t="inlineStr">
        <is>
          <t>△</t>
        </is>
      </c>
      <c r="H333" s="40" t="inlineStr">
        <is>
          <t>0-0</t>
        </is>
      </c>
      <c r="I333" s="47" t="n"/>
      <c r="L333" s="6" t="n"/>
    </row>
    <row r="334" outlineLevel="1" customFormat="1" s="1">
      <c r="B334" s="46" t="n"/>
      <c r="C334" s="144" t="n"/>
      <c r="D334" s="140" t="n"/>
      <c r="E334" s="18" t="n"/>
      <c r="F334" s="18" t="n"/>
      <c r="G334" s="34" t="inlineStr">
        <is>
          <t>×</t>
        </is>
      </c>
      <c r="H334" s="41" t="inlineStr">
        <is>
          <t>1-3</t>
        </is>
      </c>
      <c r="I334" s="47" t="n"/>
      <c r="L334" s="6" t="n"/>
    </row>
    <row r="335" outlineLevel="1" customFormat="1" s="1">
      <c r="B335" s="49" t="n"/>
      <c r="C335" s="146" t="n"/>
      <c r="D335" s="50" t="n"/>
      <c r="E335" s="19" t="n"/>
      <c r="F335" s="19" t="n"/>
      <c r="G335" s="37" t="inlineStr">
        <is>
          <t>×</t>
        </is>
      </c>
      <c r="H335" s="38" t="inlineStr">
        <is>
          <t>1-0</t>
        </is>
      </c>
      <c r="I335" s="77" t="n"/>
      <c r="L335" s="6" t="n"/>
    </row>
    <row r="336" outlineLevel="1" customFormat="1" s="1">
      <c r="B336" s="46" t="n">
        <v>44388</v>
      </c>
      <c r="C336" s="145">
        <f>B336</f>
        <v/>
      </c>
      <c r="D336" s="140" t="inlineStr">
        <is>
          <t>TRM</t>
        </is>
      </c>
      <c r="E336" s="18" t="inlineStr">
        <is>
          <t>初声小学校</t>
        </is>
      </c>
      <c r="F336" s="25" t="inlineStr">
        <is>
          <t>初声ジュニアFC</t>
        </is>
      </c>
      <c r="G336" s="40" t="inlineStr">
        <is>
          <t>△</t>
        </is>
      </c>
      <c r="H336" s="40" t="inlineStr">
        <is>
          <t>0-1</t>
        </is>
      </c>
      <c r="I336" s="47" t="n"/>
      <c r="L336" s="6" t="n"/>
    </row>
    <row r="337" outlineLevel="1" customFormat="1" s="1">
      <c r="B337" s="46" t="n"/>
      <c r="C337" s="144" t="n"/>
      <c r="D337" s="140" t="n"/>
      <c r="E337" s="18" t="n"/>
      <c r="F337" s="18" t="n"/>
      <c r="G337" s="40" t="inlineStr">
        <is>
          <t>△</t>
        </is>
      </c>
      <c r="H337" s="40" t="inlineStr">
        <is>
          <t>0-0</t>
        </is>
      </c>
      <c r="I337" s="47" t="n"/>
      <c r="L337" s="6" t="n"/>
    </row>
    <row r="338" outlineLevel="1" customFormat="1" s="1">
      <c r="B338" s="49" t="n"/>
      <c r="C338" s="146" t="n"/>
      <c r="D338" s="50" t="n"/>
      <c r="E338" s="19" t="n"/>
      <c r="F338" s="19" t="n"/>
      <c r="G338" s="37" t="inlineStr">
        <is>
          <t>〇</t>
        </is>
      </c>
      <c r="H338" s="38" t="inlineStr">
        <is>
          <t>1-0</t>
        </is>
      </c>
      <c r="I338" s="77" t="n"/>
      <c r="L338" s="6" t="n"/>
    </row>
    <row r="339" outlineLevel="1" customFormat="1" s="1">
      <c r="B339" s="46" t="n">
        <v>44387</v>
      </c>
      <c r="C339" s="144">
        <f>B339</f>
        <v/>
      </c>
      <c r="D339" s="140" t="inlineStr">
        <is>
          <t>TRM</t>
        </is>
      </c>
      <c r="E339" s="18" t="inlineStr">
        <is>
          <t>明浜小学校</t>
        </is>
      </c>
      <c r="F339" s="25" t="inlineStr">
        <is>
          <t>津久井ペガサス</t>
        </is>
      </c>
      <c r="G339" s="40" t="inlineStr">
        <is>
          <t>△</t>
        </is>
      </c>
      <c r="H339" s="40" t="inlineStr">
        <is>
          <t>0-0</t>
        </is>
      </c>
      <c r="I339" s="62" t="n"/>
      <c r="L339" s="6" t="n"/>
    </row>
    <row r="340" outlineLevel="1" customFormat="1" s="1">
      <c r="B340" s="46" t="n"/>
      <c r="C340" s="144" t="n"/>
      <c r="D340" s="140" t="n"/>
      <c r="E340" s="18" t="n"/>
      <c r="F340" s="18" t="n"/>
      <c r="G340" s="34" t="inlineStr">
        <is>
          <t>×</t>
        </is>
      </c>
      <c r="H340" s="35" t="inlineStr">
        <is>
          <t>0-3</t>
        </is>
      </c>
      <c r="I340" s="56" t="n"/>
      <c r="L340" s="6" t="n"/>
    </row>
    <row r="341" outlineLevel="1" customFormat="1" s="1">
      <c r="B341" s="46" t="n"/>
      <c r="C341" s="144" t="n"/>
      <c r="D341" s="140" t="n"/>
      <c r="E341" s="18" t="n"/>
      <c r="F341" s="18" t="n"/>
      <c r="G341" s="34" t="inlineStr">
        <is>
          <t>×</t>
        </is>
      </c>
      <c r="H341" s="35" t="inlineStr">
        <is>
          <t>0-2</t>
        </is>
      </c>
      <c r="I341" s="56" t="n"/>
      <c r="L341" s="6" t="n"/>
    </row>
    <row r="342" outlineLevel="1" customFormat="1" s="1">
      <c r="B342" s="46" t="n"/>
      <c r="C342" s="144" t="n"/>
      <c r="D342" s="140" t="n"/>
      <c r="E342" s="18" t="n"/>
      <c r="F342" s="18" t="n"/>
      <c r="G342" s="34" t="inlineStr">
        <is>
          <t>×</t>
        </is>
      </c>
      <c r="H342" s="35" t="inlineStr">
        <is>
          <t>2-3</t>
        </is>
      </c>
      <c r="I342" s="56" t="n"/>
      <c r="L342" s="6" t="n"/>
    </row>
    <row r="343" outlineLevel="1" customFormat="1" s="1">
      <c r="B343" s="49" t="n"/>
      <c r="C343" s="146" t="n"/>
      <c r="D343" s="50" t="n"/>
      <c r="E343" s="19" t="n"/>
      <c r="F343" s="19" t="n"/>
      <c r="G343" s="37" t="inlineStr">
        <is>
          <t>×</t>
        </is>
      </c>
      <c r="H343" s="37" t="inlineStr">
        <is>
          <t>0-3</t>
        </is>
      </c>
      <c r="I343" s="58" t="n"/>
      <c r="L343" s="6" t="n"/>
    </row>
    <row r="344" outlineLevel="1" customFormat="1" s="1">
      <c r="B344" s="46" t="n">
        <v>44373</v>
      </c>
      <c r="C344" s="144">
        <f>B344</f>
        <v/>
      </c>
      <c r="D344" s="140" t="inlineStr">
        <is>
          <t>シーガルズTRM</t>
        </is>
      </c>
      <c r="E344" s="66" t="inlineStr">
        <is>
          <t>野比小学校</t>
        </is>
      </c>
      <c r="F344" s="25" t="n"/>
      <c r="G344" s="34" t="inlineStr">
        <is>
          <t>△</t>
        </is>
      </c>
      <c r="H344" s="41" t="inlineStr">
        <is>
          <t>1-1</t>
        </is>
      </c>
      <c r="I344" s="62" t="n"/>
      <c r="L344" s="6" t="n"/>
    </row>
    <row r="345" outlineLevel="1" customFormat="1" s="1">
      <c r="B345" s="46" t="n"/>
      <c r="C345" s="144" t="n"/>
      <c r="D345" s="140" t="n"/>
      <c r="E345" s="66" t="n"/>
      <c r="F345" s="18" t="n"/>
      <c r="G345" s="34" t="inlineStr">
        <is>
          <t>△</t>
        </is>
      </c>
      <c r="H345" s="35" t="inlineStr">
        <is>
          <t>0-0</t>
        </is>
      </c>
      <c r="I345" s="56" t="n"/>
      <c r="L345" s="6" t="n"/>
    </row>
    <row r="346" outlineLevel="1" customFormat="1" s="1">
      <c r="B346" s="46" t="n"/>
      <c r="C346" s="144" t="n"/>
      <c r="D346" s="140" t="n"/>
      <c r="E346" s="66" t="n"/>
      <c r="F346" s="18" t="n"/>
      <c r="G346" s="34" t="inlineStr">
        <is>
          <t>〇</t>
        </is>
      </c>
      <c r="H346" s="35" t="inlineStr">
        <is>
          <t>2-1</t>
        </is>
      </c>
      <c r="I346" s="56" t="n"/>
      <c r="L346" s="6" t="n"/>
    </row>
    <row r="347" outlineLevel="1" customFormat="1" s="1">
      <c r="B347" s="46" t="n"/>
      <c r="C347" s="144" t="n"/>
      <c r="D347" s="140" t="n"/>
      <c r="E347" s="66" t="n"/>
      <c r="F347" s="18" t="inlineStr">
        <is>
          <t>シーガルズ</t>
        </is>
      </c>
      <c r="G347" s="34" t="inlineStr">
        <is>
          <t>△</t>
        </is>
      </c>
      <c r="H347" s="35" t="inlineStr">
        <is>
          <t>0-0</t>
        </is>
      </c>
      <c r="I347" s="56" t="n"/>
      <c r="L347" s="6" t="n"/>
    </row>
    <row r="348" outlineLevel="1" customFormat="1" s="1">
      <c r="B348" s="46" t="n"/>
      <c r="C348" s="144" t="n"/>
      <c r="D348" s="140" t="n"/>
      <c r="E348" s="66" t="n"/>
      <c r="F348" s="18" t="n"/>
      <c r="G348" s="34" t="inlineStr">
        <is>
          <t>〇</t>
        </is>
      </c>
      <c r="H348" s="35" t="inlineStr">
        <is>
          <t>5-0</t>
        </is>
      </c>
      <c r="I348" s="56" t="n"/>
      <c r="L348" s="6" t="n"/>
    </row>
    <row r="349" outlineLevel="1" customFormat="1" s="1">
      <c r="B349" s="49" t="n"/>
      <c r="C349" s="146" t="n"/>
      <c r="D349" s="50" t="n"/>
      <c r="E349" s="74" t="n"/>
      <c r="F349" s="19" t="n"/>
      <c r="G349" s="37" t="inlineStr">
        <is>
          <t>×</t>
        </is>
      </c>
      <c r="H349" s="38" t="inlineStr">
        <is>
          <t>0-1</t>
        </is>
      </c>
      <c r="I349" s="58" t="n"/>
      <c r="L349" s="6" t="n"/>
    </row>
    <row r="350" outlineLevel="1" customFormat="1" s="1">
      <c r="B350" s="46" t="n">
        <v>44366</v>
      </c>
      <c r="C350" s="144">
        <f>B350</f>
        <v/>
      </c>
      <c r="D350" s="140" t="inlineStr">
        <is>
          <t>スーパーリーグ</t>
        </is>
      </c>
      <c r="E350" s="66" t="inlineStr">
        <is>
          <t>横須賀リーフスタジアム</t>
        </is>
      </c>
      <c r="F350" s="39" t="inlineStr">
        <is>
          <t>FCSS</t>
        </is>
      </c>
      <c r="G350" s="40" t="inlineStr">
        <is>
          <t>〇</t>
        </is>
      </c>
      <c r="H350" s="22" t="inlineStr">
        <is>
          <t>6-0</t>
        </is>
      </c>
      <c r="I350" s="47" t="n"/>
      <c r="L350" s="6" t="n"/>
    </row>
    <row r="351" outlineLevel="1" customFormat="1" s="1">
      <c r="B351" s="49" t="n"/>
      <c r="C351" s="146" t="n"/>
      <c r="D351" s="50" t="n"/>
      <c r="E351" s="74" t="n"/>
      <c r="F351" s="19" t="inlineStr">
        <is>
          <t>城北</t>
        </is>
      </c>
      <c r="G351" s="37" t="inlineStr">
        <is>
          <t>×</t>
        </is>
      </c>
      <c r="H351" s="38" t="inlineStr">
        <is>
          <t>0-3</t>
        </is>
      </c>
      <c r="I351" s="58" t="inlineStr">
        <is>
          <t>TRM</t>
        </is>
      </c>
      <c r="L351" s="6" t="n"/>
    </row>
    <row r="352" outlineLevel="1" customFormat="1" s="1">
      <c r="B352" s="46" t="n">
        <v>44360</v>
      </c>
      <c r="C352" s="144">
        <f>B352</f>
        <v/>
      </c>
      <c r="D352" s="140" t="inlineStr">
        <is>
          <t>スーパーリーグ</t>
        </is>
      </c>
      <c r="E352" s="66" t="inlineStr">
        <is>
          <t>横須賀リーフスタジアム</t>
        </is>
      </c>
      <c r="F352" s="39" t="inlineStr">
        <is>
          <t>マリノス</t>
        </is>
      </c>
      <c r="G352" s="40" t="inlineStr">
        <is>
          <t>×</t>
        </is>
      </c>
      <c r="H352" s="22" t="inlineStr">
        <is>
          <t>0-4</t>
        </is>
      </c>
      <c r="I352" s="47" t="n"/>
      <c r="L352" s="6" t="n"/>
    </row>
    <row r="353" outlineLevel="1" customFormat="1" s="1">
      <c r="B353" s="49" t="n"/>
      <c r="C353" s="146" t="n"/>
      <c r="D353" s="50" t="n"/>
      <c r="E353" s="74" t="n"/>
      <c r="F353" s="19" t="inlineStr">
        <is>
          <t>津久井ペガサス</t>
        </is>
      </c>
      <c r="G353" s="75" t="inlineStr">
        <is>
          <t>△</t>
        </is>
      </c>
      <c r="H353" s="38" t="inlineStr">
        <is>
          <t>2-2</t>
        </is>
      </c>
      <c r="I353" s="58" t="n"/>
      <c r="L353" s="6" t="n"/>
    </row>
    <row r="354" outlineLevel="1" customFormat="1" s="1">
      <c r="B354" s="46" t="n">
        <v>44346</v>
      </c>
      <c r="C354" s="144">
        <f>B354</f>
        <v/>
      </c>
      <c r="D354" s="140" t="inlineStr">
        <is>
          <t>TRM</t>
        </is>
      </c>
      <c r="E354" s="66" t="inlineStr">
        <is>
          <t>はまゆう公園G</t>
        </is>
      </c>
      <c r="F354" s="39" t="inlineStr">
        <is>
          <t>三春SC</t>
        </is>
      </c>
      <c r="G354" s="40" t="inlineStr">
        <is>
          <t>×</t>
        </is>
      </c>
      <c r="H354" s="22" t="inlineStr">
        <is>
          <t>0-4</t>
        </is>
      </c>
      <c r="I354" s="47" t="n"/>
      <c r="L354" s="6" t="n"/>
    </row>
    <row r="355" outlineLevel="1" customFormat="1" s="1">
      <c r="B355" s="46" t="n"/>
      <c r="C355" s="144" t="n"/>
      <c r="D355" s="140" t="n"/>
      <c r="E355" s="66" t="n"/>
      <c r="F355" s="39" t="inlineStr">
        <is>
          <t>三春SC</t>
        </is>
      </c>
      <c r="G355" s="40" t="inlineStr">
        <is>
          <t>×</t>
        </is>
      </c>
      <c r="H355" s="44" t="inlineStr">
        <is>
          <t>1-3</t>
        </is>
      </c>
      <c r="I355" s="60" t="n"/>
      <c r="L355" s="6" t="n"/>
    </row>
    <row r="356" outlineLevel="1" customFormat="1" s="1">
      <c r="B356" s="46" t="n"/>
      <c r="C356" s="144" t="n"/>
      <c r="D356" s="140" t="n"/>
      <c r="E356" s="66" t="n"/>
      <c r="F356" s="39" t="inlineStr">
        <is>
          <t>三春SC</t>
        </is>
      </c>
      <c r="G356" s="34" t="inlineStr">
        <is>
          <t>△</t>
        </is>
      </c>
      <c r="H356" s="44" t="inlineStr">
        <is>
          <t>0-0</t>
        </is>
      </c>
      <c r="I356" s="60" t="n"/>
      <c r="L356" s="6" t="n"/>
    </row>
    <row r="357" outlineLevel="1" customFormat="1" s="1">
      <c r="B357" s="63" t="n">
        <v>44332</v>
      </c>
      <c r="C357" s="145">
        <f>B357</f>
        <v/>
      </c>
      <c r="D357" s="64" t="inlineStr">
        <is>
          <t>SL</t>
        </is>
      </c>
      <c r="E357" s="84" t="inlineStr">
        <is>
          <t>大楠中学校</t>
        </is>
      </c>
      <c r="F357" s="30" t="inlineStr">
        <is>
          <t>大楠B</t>
        </is>
      </c>
      <c r="G357" s="31" t="inlineStr">
        <is>
          <t>〇</t>
        </is>
      </c>
      <c r="H357" s="86" t="inlineStr">
        <is>
          <t>5-0</t>
        </is>
      </c>
      <c r="I357" s="87" t="n"/>
      <c r="L357" s="6" t="n"/>
    </row>
    <row r="358" outlineLevel="1" customFormat="1" s="1">
      <c r="B358" s="49" t="n"/>
      <c r="C358" s="146" t="n"/>
      <c r="D358" s="50" t="n"/>
      <c r="E358" s="74" t="n"/>
      <c r="F358" s="42" t="inlineStr">
        <is>
          <t>城北</t>
        </is>
      </c>
      <c r="G358" s="75" t="inlineStr">
        <is>
          <t>〇</t>
        </is>
      </c>
      <c r="H358" s="38" t="inlineStr">
        <is>
          <t>4-1</t>
        </is>
      </c>
      <c r="I358" s="58" t="n"/>
      <c r="L358" s="6" t="n"/>
    </row>
    <row r="359" outlineLevel="1" customFormat="1" s="1">
      <c r="B359" s="63" t="n">
        <v>44324</v>
      </c>
      <c r="C359" s="145">
        <f>B359</f>
        <v/>
      </c>
      <c r="D359" s="64" t="inlineStr">
        <is>
          <t>SL</t>
        </is>
      </c>
      <c r="E359" s="84" t="inlineStr">
        <is>
          <t>明浜小学校</t>
        </is>
      </c>
      <c r="F359" s="30" t="inlineStr">
        <is>
          <t>シーガルズV</t>
        </is>
      </c>
      <c r="G359" s="31" t="inlineStr">
        <is>
          <t>△</t>
        </is>
      </c>
      <c r="H359" s="86" t="inlineStr">
        <is>
          <t>0-0</t>
        </is>
      </c>
      <c r="I359" s="87" t="n"/>
      <c r="L359" s="6" t="n"/>
    </row>
    <row r="360" outlineLevel="1" customFormat="1" s="1">
      <c r="B360" s="49" t="n"/>
      <c r="C360" s="146" t="n"/>
      <c r="D360" s="50" t="n"/>
      <c r="E360" s="74" t="n"/>
      <c r="F360" s="36" t="inlineStr">
        <is>
          <t>高坂</t>
        </is>
      </c>
      <c r="G360" s="75" t="inlineStr">
        <is>
          <t>〇</t>
        </is>
      </c>
      <c r="H360" s="38" t="inlineStr">
        <is>
          <t>4-0</t>
        </is>
      </c>
      <c r="I360" s="58" t="n"/>
      <c r="L360" s="6" t="n"/>
    </row>
    <row r="361" outlineLevel="1" customFormat="1" s="1">
      <c r="B361" s="63" t="n">
        <v>44320</v>
      </c>
      <c r="C361" s="145">
        <f>B361</f>
        <v/>
      </c>
      <c r="D361" s="64" t="inlineStr">
        <is>
          <t>TRM</t>
        </is>
      </c>
      <c r="E361" s="84" t="inlineStr">
        <is>
          <t>明浜小学校</t>
        </is>
      </c>
      <c r="F361" s="39" t="inlineStr">
        <is>
          <t>船越FC</t>
        </is>
      </c>
      <c r="G361" s="31" t="inlineStr">
        <is>
          <t>〇</t>
        </is>
      </c>
      <c r="H361" s="86" t="inlineStr">
        <is>
          <t>0-1</t>
        </is>
      </c>
      <c r="I361" s="87" t="n"/>
      <c r="L361" s="6" t="n"/>
    </row>
    <row r="362" outlineLevel="1" customFormat="1" s="1">
      <c r="B362" s="46" t="n"/>
      <c r="C362" s="144" t="n"/>
      <c r="D362" s="140" t="n"/>
      <c r="E362" s="66" t="n"/>
      <c r="F362" s="33" t="inlineStr">
        <is>
          <t>葉山JGK</t>
        </is>
      </c>
      <c r="G362" s="34" t="inlineStr">
        <is>
          <t>△</t>
        </is>
      </c>
      <c r="H362" s="44" t="inlineStr">
        <is>
          <t>0-0</t>
        </is>
      </c>
      <c r="I362" s="60" t="n"/>
      <c r="L362" s="6" t="n"/>
    </row>
    <row r="363" outlineLevel="1" customFormat="1" s="1">
      <c r="B363" s="46" t="n"/>
      <c r="C363" s="144" t="n"/>
      <c r="D363" s="140" t="n"/>
      <c r="E363" s="66" t="n"/>
      <c r="F363" s="33" t="inlineStr">
        <is>
          <t>船越FC</t>
        </is>
      </c>
      <c r="G363" s="40" t="inlineStr">
        <is>
          <t>〇</t>
        </is>
      </c>
      <c r="H363" s="44" t="inlineStr">
        <is>
          <t>3-0</t>
        </is>
      </c>
      <c r="I363" s="60" t="n"/>
      <c r="L363" s="6" t="n"/>
    </row>
    <row r="364" outlineLevel="1" customFormat="1" s="1">
      <c r="B364" s="46" t="n"/>
      <c r="C364" s="144" t="n"/>
      <c r="D364" s="140" t="n"/>
      <c r="E364" s="66" t="n"/>
      <c r="F364" s="33" t="inlineStr">
        <is>
          <t>葉山JGK</t>
        </is>
      </c>
      <c r="G364" s="40" t="inlineStr">
        <is>
          <t>△</t>
        </is>
      </c>
      <c r="H364" s="44" t="inlineStr">
        <is>
          <t>0-0</t>
        </is>
      </c>
      <c r="I364" s="60" t="n"/>
      <c r="L364" s="6" t="n"/>
    </row>
    <row r="365" outlineLevel="1" customFormat="1" s="1">
      <c r="B365" s="46" t="n"/>
      <c r="C365" s="144" t="n"/>
      <c r="D365" s="140" t="n"/>
      <c r="E365" s="66" t="n"/>
      <c r="F365" s="33" t="inlineStr">
        <is>
          <t>船越FC</t>
        </is>
      </c>
      <c r="G365" s="40" t="inlineStr">
        <is>
          <t>×</t>
        </is>
      </c>
      <c r="H365" s="44" t="inlineStr">
        <is>
          <t>0-1</t>
        </is>
      </c>
      <c r="I365" s="60" t="n"/>
      <c r="L365" s="6" t="n"/>
    </row>
    <row r="366" outlineLevel="1" customFormat="1" s="1">
      <c r="B366" s="46" t="n"/>
      <c r="C366" s="144" t="n"/>
      <c r="D366" s="140" t="n"/>
      <c r="E366" s="66" t="n"/>
      <c r="F366" s="36" t="inlineStr">
        <is>
          <t>葉山JGK</t>
        </is>
      </c>
      <c r="G366" s="75" t="inlineStr">
        <is>
          <t>〇</t>
        </is>
      </c>
      <c r="H366" s="44" t="inlineStr">
        <is>
          <t>1-1</t>
        </is>
      </c>
      <c r="I366" s="60" t="n"/>
      <c r="L366" s="6" t="n"/>
    </row>
    <row r="367" outlineLevel="1" customFormat="1" s="1">
      <c r="B367" s="63" t="n">
        <v>44319</v>
      </c>
      <c r="C367" s="145">
        <f>B367</f>
        <v/>
      </c>
      <c r="D367" s="64" t="inlineStr">
        <is>
          <t>TRM</t>
        </is>
      </c>
      <c r="E367" s="25" t="inlineStr">
        <is>
          <t>明浜小学校</t>
        </is>
      </c>
      <c r="F367" s="140" t="n"/>
      <c r="G367" s="40" t="inlineStr">
        <is>
          <t>〇</t>
        </is>
      </c>
      <c r="H367" s="86" t="inlineStr">
        <is>
          <t>1-0</t>
        </is>
      </c>
      <c r="I367" s="87" t="n"/>
      <c r="L367" s="6" t="n"/>
    </row>
    <row r="368" outlineLevel="1" customFormat="1" s="1">
      <c r="B368" s="46" t="n"/>
      <c r="C368" s="144" t="n"/>
      <c r="D368" s="140" t="n"/>
      <c r="E368" s="18" t="n"/>
      <c r="F368" s="140" t="n"/>
      <c r="G368" s="40" t="inlineStr">
        <is>
          <t>△</t>
        </is>
      </c>
      <c r="H368" s="44" t="inlineStr">
        <is>
          <t>1-1</t>
        </is>
      </c>
      <c r="I368" s="60" t="n"/>
      <c r="L368" s="6" t="n"/>
    </row>
    <row r="369" outlineLevel="1" customFormat="1" s="1">
      <c r="B369" s="46" t="n"/>
      <c r="C369" s="144" t="n"/>
      <c r="D369" s="140" t="n"/>
      <c r="E369" s="18" t="n"/>
      <c r="F369" s="140" t="inlineStr">
        <is>
          <t>日限山FC</t>
        </is>
      </c>
      <c r="G369" s="40" t="inlineStr">
        <is>
          <t>〇</t>
        </is>
      </c>
      <c r="H369" s="44" t="inlineStr">
        <is>
          <t>1-0</t>
        </is>
      </c>
      <c r="I369" s="60" t="n"/>
      <c r="L369" s="6" t="n"/>
    </row>
    <row r="370" outlineLevel="1" customFormat="1" s="1">
      <c r="B370" s="46" t="n"/>
      <c r="C370" s="144" t="n"/>
      <c r="D370" s="140" t="n"/>
      <c r="E370" s="18" t="n"/>
      <c r="F370" s="140" t="n"/>
      <c r="G370" s="40" t="inlineStr">
        <is>
          <t>〇</t>
        </is>
      </c>
      <c r="H370" s="44" t="inlineStr">
        <is>
          <t>5-0</t>
        </is>
      </c>
      <c r="I370" s="60" t="n"/>
      <c r="L370" s="6" t="n"/>
    </row>
    <row r="371" outlineLevel="1" customFormat="1" s="1">
      <c r="B371" s="46" t="n"/>
      <c r="C371" s="144" t="n"/>
      <c r="D371" s="140" t="n"/>
      <c r="E371" s="18" t="n"/>
      <c r="F371" s="140" t="n"/>
      <c r="G371" s="40" t="inlineStr">
        <is>
          <t>〇</t>
        </is>
      </c>
      <c r="H371" s="44" t="inlineStr">
        <is>
          <t>3-0</t>
        </is>
      </c>
      <c r="I371" s="60" t="n"/>
      <c r="L371" s="6" t="n"/>
    </row>
    <row r="372" outlineLevel="1" customFormat="1" s="1">
      <c r="B372" s="63" t="n">
        <v>44311</v>
      </c>
      <c r="C372" s="145">
        <f>B372</f>
        <v/>
      </c>
      <c r="D372" s="64" t="inlineStr">
        <is>
          <t>鴨居TRM</t>
        </is>
      </c>
      <c r="E372" s="25" t="inlineStr">
        <is>
          <t>鴨居中学校</t>
        </is>
      </c>
      <c r="F372" s="25" t="n"/>
      <c r="G372" s="31" t="inlineStr">
        <is>
          <t>△</t>
        </is>
      </c>
      <c r="H372" s="31" t="inlineStr">
        <is>
          <t>0-0</t>
        </is>
      </c>
      <c r="I372" s="54" t="n"/>
      <c r="L372" s="6" t="n"/>
    </row>
    <row r="373" outlineLevel="1" customFormat="1" s="1">
      <c r="B373" s="46" t="n"/>
      <c r="C373" s="144" t="n"/>
      <c r="D373" s="140" t="n"/>
      <c r="E373" s="18" t="n"/>
      <c r="F373" s="18" t="n"/>
      <c r="G373" s="40" t="inlineStr">
        <is>
          <t>〇</t>
        </is>
      </c>
      <c r="H373" s="34" t="inlineStr">
        <is>
          <t>1-0</t>
        </is>
      </c>
      <c r="I373" s="56" t="n"/>
      <c r="L373" s="6" t="n"/>
    </row>
    <row r="374" outlineLevel="1" customFormat="1" s="1">
      <c r="B374" s="46" t="n"/>
      <c r="C374" s="144" t="n"/>
      <c r="D374" s="140" t="n"/>
      <c r="E374" s="18" t="n"/>
      <c r="F374" s="18" t="n"/>
      <c r="G374" s="40" t="inlineStr">
        <is>
          <t>×</t>
        </is>
      </c>
      <c r="H374" s="34" t="inlineStr">
        <is>
          <t>0-3</t>
        </is>
      </c>
      <c r="I374" s="56" t="n"/>
      <c r="L374" s="6" t="n"/>
    </row>
    <row r="375" outlineLevel="1" customFormat="1" s="1">
      <c r="B375" s="46" t="n"/>
      <c r="C375" s="144" t="n"/>
      <c r="D375" s="140" t="n"/>
      <c r="E375" s="18" t="n"/>
      <c r="F375" s="18" t="inlineStr">
        <is>
          <t>鴨居SC</t>
        </is>
      </c>
      <c r="G375" s="40" t="inlineStr">
        <is>
          <t>〇</t>
        </is>
      </c>
      <c r="H375" s="34" t="inlineStr">
        <is>
          <t>1-0</t>
        </is>
      </c>
      <c r="I375" s="56" t="n"/>
      <c r="L375" s="6" t="n"/>
    </row>
    <row r="376" outlineLevel="1" customFormat="1" s="1">
      <c r="B376" s="46" t="n"/>
      <c r="C376" s="144" t="n"/>
      <c r="D376" s="140" t="n"/>
      <c r="E376" s="18" t="n"/>
      <c r="F376" s="18" t="n"/>
      <c r="G376" s="40" t="inlineStr">
        <is>
          <t>〇</t>
        </is>
      </c>
      <c r="H376" s="34" t="inlineStr">
        <is>
          <t>2-0</t>
        </is>
      </c>
      <c r="I376" s="56" t="n"/>
      <c r="L376" s="6" t="n"/>
    </row>
    <row r="377" outlineLevel="1" customFormat="1" s="1">
      <c r="B377" s="46" t="n"/>
      <c r="C377" s="144" t="n"/>
      <c r="D377" s="140" t="n"/>
      <c r="E377" s="18" t="n"/>
      <c r="F377" s="18" t="n"/>
      <c r="G377" s="40" t="inlineStr">
        <is>
          <t>△</t>
        </is>
      </c>
      <c r="H377" s="34" t="inlineStr">
        <is>
          <t>0-0</t>
        </is>
      </c>
      <c r="I377" s="56" t="n"/>
      <c r="L377" s="6" t="n"/>
    </row>
    <row r="378" outlineLevel="1" customFormat="1" s="1">
      <c r="B378" s="46" t="n"/>
      <c r="C378" s="144" t="n"/>
      <c r="D378" s="140" t="n"/>
      <c r="E378" s="18" t="n"/>
      <c r="F378" s="18" t="n"/>
      <c r="G378" s="40" t="inlineStr">
        <is>
          <t>×</t>
        </is>
      </c>
      <c r="H378" s="34" t="inlineStr">
        <is>
          <t>0-4</t>
        </is>
      </c>
      <c r="I378" s="56" t="n"/>
      <c r="L378" s="6" t="n"/>
    </row>
    <row r="379" outlineLevel="1" customFormat="1" s="1">
      <c r="B379" s="49" t="n"/>
      <c r="C379" s="146" t="n"/>
      <c r="D379" s="50" t="n"/>
      <c r="E379" s="19" t="n"/>
      <c r="F379" s="19" t="n"/>
      <c r="G379" s="75" t="inlineStr">
        <is>
          <t>〇</t>
        </is>
      </c>
      <c r="H379" s="37" t="inlineStr">
        <is>
          <t>1-0</t>
        </is>
      </c>
      <c r="I379" s="58" t="n"/>
      <c r="L379" s="6" t="n"/>
    </row>
    <row r="380" outlineLevel="1" customFormat="1" s="1">
      <c r="B380" s="46" t="n">
        <v>44304</v>
      </c>
      <c r="C380" s="144">
        <f>B380</f>
        <v/>
      </c>
      <c r="D380" s="140" t="inlineStr">
        <is>
          <t>久里浜杯</t>
        </is>
      </c>
      <c r="E380" s="18" t="inlineStr">
        <is>
          <t>久里浜小学校</t>
        </is>
      </c>
      <c r="F380" s="61" t="inlineStr">
        <is>
          <t>大楠</t>
        </is>
      </c>
      <c r="G380" s="40" t="inlineStr">
        <is>
          <t>〇</t>
        </is>
      </c>
      <c r="H380" s="41" t="inlineStr">
        <is>
          <t>4-1</t>
        </is>
      </c>
      <c r="I380" s="62" t="n"/>
      <c r="L380" s="6" t="n"/>
    </row>
    <row r="381" outlineLevel="1" customFormat="1" s="1">
      <c r="B381" s="46" t="n"/>
      <c r="C381" s="144" t="n"/>
      <c r="D381" s="140" t="n"/>
      <c r="E381" s="18" t="n"/>
      <c r="F381" s="61" t="inlineStr">
        <is>
          <t>大津</t>
        </is>
      </c>
      <c r="G381" s="40" t="inlineStr">
        <is>
          <t>〇</t>
        </is>
      </c>
      <c r="H381" s="41" t="inlineStr">
        <is>
          <t>1-0</t>
        </is>
      </c>
      <c r="I381" s="62" t="n"/>
      <c r="L381" s="6" t="n"/>
    </row>
    <row r="382" customFormat="1" s="1">
      <c r="B382" s="46" t="n"/>
      <c r="C382" s="144" t="n"/>
      <c r="D382" s="140" t="n"/>
      <c r="E382" s="18" t="n"/>
      <c r="F382" s="61" t="inlineStr">
        <is>
          <t>城北</t>
        </is>
      </c>
      <c r="G382" s="40" t="inlineStr">
        <is>
          <t>△</t>
        </is>
      </c>
      <c r="H382" s="41" t="inlineStr">
        <is>
          <t>3-3</t>
        </is>
      </c>
      <c r="I382" s="62" t="n"/>
      <c r="L382" s="6" t="n"/>
    </row>
    <row r="383" customFormat="1" s="1">
      <c r="B383" s="49" t="n"/>
      <c r="C383" s="146" t="n"/>
      <c r="D383" s="50" t="n"/>
      <c r="E383" s="19" t="n"/>
      <c r="F383" s="74" t="inlineStr">
        <is>
          <t>久里浜FC</t>
        </is>
      </c>
      <c r="G383" s="75" t="inlineStr">
        <is>
          <t>〇</t>
        </is>
      </c>
      <c r="H383" s="76" t="inlineStr">
        <is>
          <t>6-0</t>
        </is>
      </c>
      <c r="I383" s="77" t="n"/>
      <c r="L383" s="6" t="n"/>
    </row>
    <row r="384" customFormat="1" s="1">
      <c r="B384" s="46" t="n">
        <v>44290</v>
      </c>
      <c r="C384" s="144">
        <f>B384</f>
        <v/>
      </c>
      <c r="D384" s="140" t="inlineStr">
        <is>
          <t>TADOフレンドカップ</t>
        </is>
      </c>
      <c r="E384" s="18" t="n"/>
      <c r="F384" s="61" t="inlineStr">
        <is>
          <t>粟舟</t>
        </is>
      </c>
      <c r="G384" s="40" t="inlineStr">
        <is>
          <t>〇</t>
        </is>
      </c>
      <c r="H384" s="41" t="inlineStr">
        <is>
          <t>2-0</t>
        </is>
      </c>
      <c r="I384" s="62" t="n"/>
      <c r="L384" s="6" t="n"/>
    </row>
    <row r="385" customFormat="1" s="1">
      <c r="B385" s="46" t="n"/>
      <c r="C385" s="144" t="n"/>
      <c r="D385" s="140" t="n"/>
      <c r="E385" s="18" t="n"/>
      <c r="F385" s="61" t="inlineStr">
        <is>
          <t>夏山</t>
        </is>
      </c>
      <c r="G385" s="40" t="inlineStr">
        <is>
          <t>×</t>
        </is>
      </c>
      <c r="H385" s="41" t="inlineStr">
        <is>
          <t>2-3</t>
        </is>
      </c>
      <c r="I385" s="62" t="n"/>
      <c r="L385" s="6" t="n"/>
    </row>
    <row r="386" customFormat="1" s="1">
      <c r="B386" s="49" t="n"/>
      <c r="C386" s="146" t="n"/>
      <c r="D386" s="50" t="n"/>
      <c r="E386" s="19" t="n"/>
      <c r="F386" s="74" t="inlineStr">
        <is>
          <t>船越</t>
        </is>
      </c>
      <c r="G386" s="75" t="inlineStr">
        <is>
          <t>×</t>
        </is>
      </c>
      <c r="H386" s="76" t="inlineStr">
        <is>
          <t>0-3</t>
        </is>
      </c>
      <c r="I386" s="77" t="n"/>
      <c r="L386" s="6" t="n"/>
    </row>
    <row r="387" customFormat="1" s="1">
      <c r="B387" s="46" t="n">
        <v>44185</v>
      </c>
      <c r="C387" s="144">
        <f>B387</f>
        <v/>
      </c>
      <c r="D387" s="140" t="inlineStr">
        <is>
          <t>TRM</t>
        </is>
      </c>
      <c r="E387" s="18" t="inlineStr">
        <is>
          <t>横須賀リーフスタジアム</t>
        </is>
      </c>
      <c r="F387" s="61" t="inlineStr">
        <is>
          <t>鴨居SC</t>
        </is>
      </c>
      <c r="G387" s="40" t="inlineStr">
        <is>
          <t>×</t>
        </is>
      </c>
      <c r="H387" s="41" t="inlineStr">
        <is>
          <t>0-1</t>
        </is>
      </c>
      <c r="I387" s="62" t="n"/>
      <c r="L387" s="6" t="n"/>
    </row>
    <row r="388" customFormat="1" s="1">
      <c r="B388" s="46" t="n"/>
      <c r="C388" s="144" t="n"/>
      <c r="D388" s="140" t="n"/>
      <c r="E388" s="18" t="n"/>
      <c r="F388" s="61" t="inlineStr">
        <is>
          <t>鴨居SC</t>
        </is>
      </c>
      <c r="G388" s="40" t="inlineStr">
        <is>
          <t>〇</t>
        </is>
      </c>
      <c r="H388" s="41" t="inlineStr">
        <is>
          <t>2-0</t>
        </is>
      </c>
      <c r="I388" s="62" t="n"/>
      <c r="L388" s="6" t="n"/>
    </row>
    <row r="389" customFormat="1" s="1">
      <c r="B389" s="46" t="n"/>
      <c r="C389" s="144" t="n"/>
      <c r="D389" s="140" t="n"/>
      <c r="E389" s="18" t="n"/>
      <c r="F389" s="61" t="inlineStr">
        <is>
          <t>鴨居SC</t>
        </is>
      </c>
      <c r="G389" s="40" t="inlineStr">
        <is>
          <t>×</t>
        </is>
      </c>
      <c r="H389" s="41" t="inlineStr">
        <is>
          <t>1-2</t>
        </is>
      </c>
      <c r="I389" s="62" t="n"/>
      <c r="L389" s="6" t="n"/>
    </row>
    <row r="390" customFormat="1" s="1">
      <c r="B390" s="49" t="n"/>
      <c r="C390" s="146" t="n"/>
      <c r="D390" s="50" t="n"/>
      <c r="E390" s="19" t="n"/>
      <c r="F390" s="74" t="inlineStr">
        <is>
          <t>鴨居SC</t>
        </is>
      </c>
      <c r="G390" s="75" t="inlineStr">
        <is>
          <t>△</t>
        </is>
      </c>
      <c r="H390" s="76" t="inlineStr">
        <is>
          <t>0-0</t>
        </is>
      </c>
      <c r="I390" s="77" t="n"/>
      <c r="L390" s="6" t="n"/>
    </row>
    <row r="391" customFormat="1" s="1">
      <c r="B391" s="46" t="n">
        <v>44184</v>
      </c>
      <c r="C391" s="144">
        <f>B391</f>
        <v/>
      </c>
      <c r="D391" s="140" t="inlineStr">
        <is>
          <t>TRM</t>
        </is>
      </c>
      <c r="E391" s="18" t="inlineStr">
        <is>
          <t>横浜市産業振興センターサブグランド</t>
        </is>
      </c>
      <c r="F391" s="61" t="inlineStr">
        <is>
          <t>夏山SC A</t>
        </is>
      </c>
      <c r="G391" s="40" t="inlineStr">
        <is>
          <t>△</t>
        </is>
      </c>
      <c r="H391" s="41" t="inlineStr">
        <is>
          <t>0-0</t>
        </is>
      </c>
      <c r="I391" s="62" t="n"/>
      <c r="L391" s="6" t="n"/>
    </row>
    <row r="392" customFormat="1" s="1">
      <c r="B392" s="46" t="n"/>
      <c r="C392" s="144" t="n"/>
      <c r="D392" s="140" t="n"/>
      <c r="E392" s="18" t="n"/>
      <c r="F392" s="61" t="inlineStr">
        <is>
          <t>夏山SC A</t>
        </is>
      </c>
      <c r="G392" s="40" t="inlineStr">
        <is>
          <t>〇</t>
        </is>
      </c>
      <c r="H392" s="41" t="inlineStr">
        <is>
          <t>1-0</t>
        </is>
      </c>
      <c r="I392" s="62" t="n"/>
      <c r="L392" s="6" t="n"/>
    </row>
    <row r="393" customFormat="1" s="1">
      <c r="B393" s="46" t="n"/>
      <c r="C393" s="144" t="n"/>
      <c r="D393" s="140" t="n"/>
      <c r="E393" s="18" t="n"/>
      <c r="F393" s="61" t="inlineStr">
        <is>
          <t>夏山SC A</t>
        </is>
      </c>
      <c r="G393" s="40" t="inlineStr">
        <is>
          <t>△</t>
        </is>
      </c>
      <c r="H393" s="41" t="inlineStr">
        <is>
          <t>0-0</t>
        </is>
      </c>
      <c r="I393" s="62" t="n"/>
      <c r="L393" s="6" t="n"/>
    </row>
    <row r="394" customFormat="1" s="1">
      <c r="B394" s="46" t="n"/>
      <c r="C394" s="144" t="n"/>
      <c r="D394" s="140" t="n"/>
      <c r="E394" s="18" t="n"/>
      <c r="F394" s="61" t="inlineStr">
        <is>
          <t>夏山SC A</t>
        </is>
      </c>
      <c r="G394" s="40" t="inlineStr">
        <is>
          <t>×</t>
        </is>
      </c>
      <c r="H394" s="41" t="inlineStr">
        <is>
          <t>1-2</t>
        </is>
      </c>
      <c r="I394" s="62" t="n"/>
      <c r="L394" s="6" t="n"/>
    </row>
    <row r="395" customFormat="1" s="1">
      <c r="B395" s="49" t="n"/>
      <c r="C395" s="146" t="n"/>
      <c r="D395" s="50" t="n"/>
      <c r="E395" s="19" t="n"/>
      <c r="F395" s="74" t="inlineStr">
        <is>
          <t>夏山SC A</t>
        </is>
      </c>
      <c r="G395" s="75" t="inlineStr">
        <is>
          <t>×</t>
        </is>
      </c>
      <c r="H395" s="76" t="inlineStr">
        <is>
          <t>0-2</t>
        </is>
      </c>
      <c r="I395" s="77" t="n"/>
      <c r="L395" s="6" t="n"/>
    </row>
    <row r="396" customFormat="1" s="1">
      <c r="B396" s="46" t="n">
        <v>44177</v>
      </c>
      <c r="C396" s="144">
        <f>B396</f>
        <v/>
      </c>
      <c r="D396" s="140" t="inlineStr">
        <is>
          <t>KOYOリーグ</t>
        </is>
      </c>
      <c r="E396" s="18" t="inlineStr">
        <is>
          <t>三浦市立岬陽小学校</t>
        </is>
      </c>
      <c r="F396" s="61" t="inlineStr">
        <is>
          <t>初声ジュニアFC</t>
        </is>
      </c>
      <c r="G396" s="40" t="inlineStr">
        <is>
          <t>×</t>
        </is>
      </c>
      <c r="H396" s="41" t="inlineStr">
        <is>
          <t>0-1</t>
        </is>
      </c>
      <c r="I396" s="62" t="n"/>
      <c r="L396" s="6" t="n"/>
    </row>
    <row r="397" customFormat="1" s="1">
      <c r="B397" s="46" t="n"/>
      <c r="C397" s="144" t="n"/>
      <c r="D397" s="140" t="n"/>
      <c r="E397" s="18" t="n"/>
      <c r="F397" s="61" t="inlineStr">
        <is>
          <t>津田山FC</t>
        </is>
      </c>
      <c r="G397" s="40" t="inlineStr">
        <is>
          <t>〇</t>
        </is>
      </c>
      <c r="H397" s="41" t="inlineStr">
        <is>
          <t>3-1</t>
        </is>
      </c>
      <c r="I397" s="62" t="n"/>
      <c r="L397" s="6" t="n"/>
    </row>
    <row r="398" customFormat="1" s="1">
      <c r="B398" s="46" t="n"/>
      <c r="C398" s="144" t="n"/>
      <c r="D398" s="140" t="n"/>
      <c r="E398" s="18" t="n"/>
      <c r="F398" s="61" t="inlineStr">
        <is>
          <t>KoyoSC</t>
        </is>
      </c>
      <c r="G398" s="40" t="inlineStr">
        <is>
          <t>〇</t>
        </is>
      </c>
      <c r="H398" s="41" t="inlineStr">
        <is>
          <t>3-0</t>
        </is>
      </c>
      <c r="I398" s="62" t="n"/>
      <c r="L398" s="6" t="n"/>
    </row>
    <row r="399" customFormat="1" s="1">
      <c r="B399" s="49" t="n"/>
      <c r="C399" s="146" t="n"/>
      <c r="D399" s="50" t="n"/>
      <c r="E399" s="19" t="n"/>
      <c r="F399" s="74" t="inlineStr">
        <is>
          <t>三浦旭SC</t>
        </is>
      </c>
      <c r="G399" s="75" t="inlineStr">
        <is>
          <t>〇</t>
        </is>
      </c>
      <c r="H399" s="76" t="inlineStr">
        <is>
          <t>1-0</t>
        </is>
      </c>
      <c r="I399" s="77" t="n"/>
      <c r="L399" s="6" t="n"/>
    </row>
    <row r="400" customFormat="1" s="1">
      <c r="B400" s="46" t="n">
        <v>44164</v>
      </c>
      <c r="C400" s="144">
        <f>B400</f>
        <v/>
      </c>
      <c r="D400" s="140" t="inlineStr">
        <is>
          <t>TRM</t>
        </is>
      </c>
      <c r="E400" s="18" t="inlineStr">
        <is>
          <t>横須賀市立諏訪小学校</t>
        </is>
      </c>
      <c r="F400" s="61" t="inlineStr">
        <is>
          <t>TADOなかよしSC</t>
        </is>
      </c>
      <c r="G400" s="40" t="inlineStr">
        <is>
          <t>△</t>
        </is>
      </c>
      <c r="H400" s="41" t="inlineStr">
        <is>
          <t>0-0</t>
        </is>
      </c>
      <c r="I400" s="62" t="n"/>
      <c r="L400" s="6" t="n"/>
    </row>
    <row r="401" customFormat="1" s="1">
      <c r="B401" s="46" t="n"/>
      <c r="C401" s="144" t="n"/>
      <c r="D401" s="140" t="n"/>
      <c r="E401" s="18" t="n"/>
      <c r="F401" s="61" t="inlineStr">
        <is>
          <t>TADOなかよしSC</t>
        </is>
      </c>
      <c r="G401" s="40" t="inlineStr">
        <is>
          <t>△</t>
        </is>
      </c>
      <c r="H401" s="41" t="inlineStr">
        <is>
          <t>0-0</t>
        </is>
      </c>
      <c r="I401" s="62" t="n"/>
      <c r="L401" s="6" t="n"/>
    </row>
    <row r="402" customFormat="1" s="1">
      <c r="B402" s="46" t="n"/>
      <c r="C402" s="144" t="n"/>
      <c r="D402" s="140" t="n"/>
      <c r="E402" s="18" t="n"/>
      <c r="F402" s="61" t="inlineStr">
        <is>
          <t>TADOなかよしSC</t>
        </is>
      </c>
      <c r="G402" s="40" t="inlineStr">
        <is>
          <t>△</t>
        </is>
      </c>
      <c r="H402" s="41" t="inlineStr">
        <is>
          <t>0-0</t>
        </is>
      </c>
      <c r="I402" s="62" t="n"/>
      <c r="L402" s="6" t="n"/>
    </row>
    <row r="403" customFormat="1" s="1">
      <c r="B403" s="46" t="n"/>
      <c r="C403" s="144" t="n"/>
      <c r="D403" s="140" t="n"/>
      <c r="E403" s="18" t="n"/>
      <c r="F403" s="61" t="inlineStr">
        <is>
          <t>TADOなかよしSC</t>
        </is>
      </c>
      <c r="G403" s="40" t="inlineStr">
        <is>
          <t>×</t>
        </is>
      </c>
      <c r="H403" s="41" t="inlineStr">
        <is>
          <t>0-2</t>
        </is>
      </c>
      <c r="I403" s="62" t="n"/>
      <c r="L403" s="6" t="n"/>
    </row>
    <row r="404" customFormat="1" s="1">
      <c r="B404" s="49" t="n"/>
      <c r="C404" s="146" t="n"/>
      <c r="D404" s="50" t="n"/>
      <c r="E404" s="19" t="n"/>
      <c r="F404" s="74" t="inlineStr">
        <is>
          <t>TADOなかよしSC</t>
        </is>
      </c>
      <c r="G404" s="75" t="inlineStr">
        <is>
          <t>〇</t>
        </is>
      </c>
      <c r="H404" s="76" t="inlineStr">
        <is>
          <t>2-1</t>
        </is>
      </c>
      <c r="I404" s="77" t="n"/>
      <c r="L404" s="6" t="n"/>
    </row>
    <row r="405" customFormat="1" s="1">
      <c r="B405" s="46" t="n">
        <v>44163</v>
      </c>
      <c r="C405" s="144">
        <f>B405</f>
        <v/>
      </c>
      <c r="D405" s="140" t="inlineStr">
        <is>
          <t>TRM</t>
        </is>
      </c>
      <c r="E405" s="18" t="inlineStr">
        <is>
          <t>金沢区産業振興センターサブグラウンド</t>
        </is>
      </c>
      <c r="F405" s="61" t="inlineStr">
        <is>
          <t>ESFORCO.FC</t>
        </is>
      </c>
      <c r="G405" s="40" t="inlineStr">
        <is>
          <t>×</t>
        </is>
      </c>
      <c r="H405" s="41" t="inlineStr">
        <is>
          <t>1-2</t>
        </is>
      </c>
      <c r="I405" s="62" t="n"/>
      <c r="L405" s="6" t="n"/>
    </row>
    <row r="406" customFormat="1" s="1">
      <c r="B406" s="46" t="n"/>
      <c r="C406" s="144" t="n"/>
      <c r="D406" s="140" t="n"/>
      <c r="E406" s="18" t="n"/>
      <c r="F406" s="61" t="inlineStr">
        <is>
          <t>ESFORCO.FC</t>
        </is>
      </c>
      <c r="G406" s="40" t="inlineStr">
        <is>
          <t>〇</t>
        </is>
      </c>
      <c r="H406" s="41" t="inlineStr">
        <is>
          <t>2-0</t>
        </is>
      </c>
      <c r="I406" s="62" t="n"/>
      <c r="L406" s="6" t="n"/>
    </row>
    <row r="407" customFormat="1" s="1">
      <c r="B407" s="46" t="n"/>
      <c r="C407" s="144" t="n"/>
      <c r="D407" s="140" t="n"/>
      <c r="E407" s="18" t="n"/>
      <c r="F407" s="61" t="inlineStr">
        <is>
          <t>ESFORCO.FC</t>
        </is>
      </c>
      <c r="G407" s="40" t="inlineStr">
        <is>
          <t>×</t>
        </is>
      </c>
      <c r="H407" s="41" t="inlineStr">
        <is>
          <t>0-1</t>
        </is>
      </c>
      <c r="I407" s="62" t="n"/>
      <c r="L407" s="6" t="n"/>
    </row>
    <row r="408" customFormat="1" s="1">
      <c r="B408" s="49" t="n"/>
      <c r="C408" s="146" t="n"/>
      <c r="D408" s="50" t="n"/>
      <c r="E408" s="19" t="n"/>
      <c r="F408" s="74" t="inlineStr">
        <is>
          <t>ESFORCO.FC</t>
        </is>
      </c>
      <c r="G408" s="75" t="inlineStr">
        <is>
          <t>〇</t>
        </is>
      </c>
      <c r="H408" s="76" t="inlineStr">
        <is>
          <t>1-0</t>
        </is>
      </c>
      <c r="I408" s="77" t="n"/>
      <c r="L408" s="6" t="n"/>
    </row>
    <row r="409" customFormat="1" s="1">
      <c r="B409" s="46" t="n">
        <v>44158</v>
      </c>
      <c r="C409" s="144">
        <f>B409</f>
        <v/>
      </c>
      <c r="D409" s="140" t="inlineStr">
        <is>
          <t>スーパーリーグ</t>
        </is>
      </c>
      <c r="E409" s="18" t="inlineStr">
        <is>
          <t>横須賀リーフスタジアム</t>
        </is>
      </c>
      <c r="F409" s="61" t="inlineStr">
        <is>
          <t>長浦少年サッカー友の会</t>
        </is>
      </c>
      <c r="G409" s="40" t="inlineStr">
        <is>
          <t>〇</t>
        </is>
      </c>
      <c r="H409" s="41" t="inlineStr">
        <is>
          <t>2-0</t>
        </is>
      </c>
      <c r="I409" s="62" t="n"/>
      <c r="L409" s="6" t="n"/>
    </row>
    <row r="410" customFormat="1" s="1">
      <c r="B410" s="49" t="n"/>
      <c r="C410" s="146" t="n"/>
      <c r="D410" s="50" t="n"/>
      <c r="E410" s="19" t="n"/>
      <c r="F410" s="74" t="inlineStr">
        <is>
          <t>三春SC</t>
        </is>
      </c>
      <c r="G410" s="75" t="inlineStr">
        <is>
          <t>〇</t>
        </is>
      </c>
      <c r="H410" s="76" t="inlineStr">
        <is>
          <t>2-1</t>
        </is>
      </c>
      <c r="I410" s="77" t="n"/>
      <c r="L410" s="6" t="n"/>
    </row>
    <row r="411" customFormat="1" s="1">
      <c r="B411" s="49" t="n">
        <v>44157</v>
      </c>
      <c r="C411" s="146">
        <f>B411</f>
        <v/>
      </c>
      <c r="D411" s="50" t="inlineStr">
        <is>
          <t>横須賀カップ（1位パート）</t>
        </is>
      </c>
      <c r="E411" s="19" t="inlineStr">
        <is>
          <t>横須賀リーフスタジアム</t>
        </is>
      </c>
      <c r="F411" s="74" t="inlineStr">
        <is>
          <t>横浜F・マリノスPr追浜</t>
        </is>
      </c>
      <c r="G411" s="75" t="inlineStr">
        <is>
          <t>×</t>
        </is>
      </c>
      <c r="H411" s="76" t="inlineStr">
        <is>
          <t>0-8</t>
        </is>
      </c>
      <c r="I411" s="77" t="n"/>
      <c r="L411" s="6" t="n"/>
    </row>
    <row r="412" customFormat="1" s="1">
      <c r="B412" s="46" t="n">
        <v>44156</v>
      </c>
      <c r="C412" s="144">
        <f>B412</f>
        <v/>
      </c>
      <c r="D412" s="140" t="inlineStr">
        <is>
          <t>KOYOリーグ</t>
        </is>
      </c>
      <c r="E412" s="18" t="inlineStr">
        <is>
          <t>三浦市立岬陽小学校</t>
        </is>
      </c>
      <c r="F412" s="30" t="inlineStr">
        <is>
          <t>KoyoSC</t>
        </is>
      </c>
      <c r="G412" s="40" t="inlineStr">
        <is>
          <t>〇</t>
        </is>
      </c>
      <c r="H412" s="41" t="inlineStr">
        <is>
          <t>1-0</t>
        </is>
      </c>
      <c r="I412" s="62" t="n"/>
      <c r="L412" s="6" t="n"/>
    </row>
    <row r="413" customFormat="1" s="1">
      <c r="B413" s="46" t="n"/>
      <c r="C413" s="144" t="n"/>
      <c r="D413" s="140" t="n"/>
      <c r="E413" s="18" t="n"/>
      <c r="F413" s="61" t="inlineStr">
        <is>
          <t>西鎌倉SC</t>
        </is>
      </c>
      <c r="G413" s="40" t="inlineStr">
        <is>
          <t>×</t>
        </is>
      </c>
      <c r="H413" s="41" t="inlineStr">
        <is>
          <t>0-1</t>
        </is>
      </c>
      <c r="I413" s="62" t="n"/>
      <c r="L413" s="6" t="n"/>
    </row>
    <row r="414" customFormat="1" s="1">
      <c r="B414" s="46" t="n"/>
      <c r="C414" s="144" t="n"/>
      <c r="D414" s="140" t="n"/>
      <c r="E414" s="18" t="n"/>
      <c r="F414" s="61" t="inlineStr">
        <is>
          <t>KoyoSC</t>
        </is>
      </c>
      <c r="G414" s="40" t="inlineStr">
        <is>
          <t>〇</t>
        </is>
      </c>
      <c r="H414" s="41" t="inlineStr">
        <is>
          <t>4-2</t>
        </is>
      </c>
      <c r="I414" s="62" t="n"/>
      <c r="L414" s="6" t="n"/>
    </row>
    <row r="415" customFormat="1" s="1">
      <c r="B415" s="49" t="n"/>
      <c r="C415" s="146" t="n"/>
      <c r="D415" s="50" t="n"/>
      <c r="E415" s="19" t="n"/>
      <c r="F415" s="74" t="inlineStr">
        <is>
          <t>西鎌倉SC</t>
        </is>
      </c>
      <c r="G415" s="75" t="inlineStr">
        <is>
          <t>〇</t>
        </is>
      </c>
      <c r="H415" s="76" t="inlineStr">
        <is>
          <t>1-0</t>
        </is>
      </c>
      <c r="I415" s="77" t="n"/>
      <c r="L415" s="6" t="n"/>
    </row>
    <row r="416" customFormat="1" s="1">
      <c r="B416" s="46" t="n">
        <v>44149</v>
      </c>
      <c r="C416" s="144">
        <f>B416</f>
        <v/>
      </c>
      <c r="D416" s="140" t="inlineStr">
        <is>
          <t>横須賀カップ（予選）</t>
        </is>
      </c>
      <c r="E416" s="18" t="inlineStr">
        <is>
          <t>横須賀市はまゆうグランド</t>
        </is>
      </c>
      <c r="F416" s="61" t="inlineStr">
        <is>
          <t>夏山SC</t>
        </is>
      </c>
      <c r="G416" s="40" t="inlineStr">
        <is>
          <t>△</t>
        </is>
      </c>
      <c r="H416" s="41" t="inlineStr">
        <is>
          <t>0-0</t>
        </is>
      </c>
      <c r="I416" s="62" t="n"/>
      <c r="L416" s="6" t="n"/>
    </row>
    <row r="417" customFormat="1" s="1">
      <c r="B417" s="46" t="n"/>
      <c r="C417" s="144" t="n"/>
      <c r="D417" s="140" t="n"/>
      <c r="E417" s="18" t="n"/>
      <c r="F417" s="61" t="inlineStr">
        <is>
          <t>スワ・クラブサッカー愛好会</t>
        </is>
      </c>
      <c r="G417" s="40" t="inlineStr">
        <is>
          <t>〇</t>
        </is>
      </c>
      <c r="H417" s="41" t="inlineStr">
        <is>
          <t>4-2</t>
        </is>
      </c>
      <c r="I417" s="62" t="n"/>
      <c r="L417" s="6" t="n"/>
    </row>
    <row r="418" customFormat="1" s="1">
      <c r="B418" s="49" t="n"/>
      <c r="C418" s="146" t="n"/>
      <c r="D418" s="50" t="n"/>
      <c r="E418" s="19" t="n"/>
      <c r="F418" s="74" t="inlineStr">
        <is>
          <t>初声ジュニアFC</t>
        </is>
      </c>
      <c r="G418" s="75" t="inlineStr">
        <is>
          <t>〇</t>
        </is>
      </c>
      <c r="H418" s="76" t="inlineStr">
        <is>
          <t>4-2</t>
        </is>
      </c>
      <c r="I418" s="77" t="n"/>
      <c r="L418" s="6" t="n"/>
    </row>
    <row r="419" customFormat="1" s="1">
      <c r="B419" s="46" t="n">
        <v>44143</v>
      </c>
      <c r="C419" s="144">
        <f>B419</f>
        <v/>
      </c>
      <c r="D419" s="140" t="inlineStr">
        <is>
          <t>葉山JGK杯</t>
        </is>
      </c>
      <c r="E419" s="18" t="inlineStr">
        <is>
          <t>葉山町南郷上ノ山公園</t>
        </is>
      </c>
      <c r="F419" s="61" t="inlineStr">
        <is>
          <t>葉山JGK C</t>
        </is>
      </c>
      <c r="G419" s="40" t="inlineStr">
        <is>
          <t>〇</t>
        </is>
      </c>
      <c r="H419" s="41" t="inlineStr">
        <is>
          <t>5-1</t>
        </is>
      </c>
      <c r="I419" s="62" t="n"/>
      <c r="L419" s="6" t="n"/>
    </row>
    <row r="420" customFormat="1" s="1">
      <c r="B420" s="46" t="n"/>
      <c r="C420" s="144" t="n"/>
      <c r="D420" s="140" t="n"/>
      <c r="E420" s="18" t="n"/>
      <c r="F420" s="61" t="inlineStr">
        <is>
          <t>葉山JGK U</t>
        </is>
      </c>
      <c r="G420" s="40" t="inlineStr">
        <is>
          <t>×</t>
        </is>
      </c>
      <c r="H420" s="41" t="inlineStr">
        <is>
          <t>1-2</t>
        </is>
      </c>
      <c r="I420" s="62" t="n"/>
      <c r="L420" s="6" t="n"/>
    </row>
    <row r="421" customFormat="1" s="1">
      <c r="B421" s="46" t="n"/>
      <c r="C421" s="144" t="n"/>
      <c r="D421" s="140" t="n"/>
      <c r="E421" s="18" t="n"/>
      <c r="F421" s="61" t="inlineStr">
        <is>
          <t>初声ジュニアFC</t>
        </is>
      </c>
      <c r="G421" s="40" t="inlineStr">
        <is>
          <t>×</t>
        </is>
      </c>
      <c r="H421" s="41" t="inlineStr">
        <is>
          <t>1-2</t>
        </is>
      </c>
      <c r="I421" s="62" t="n"/>
      <c r="L421" s="6" t="n"/>
    </row>
    <row r="422" customFormat="1" s="1">
      <c r="B422" s="49" t="n"/>
      <c r="C422" s="146" t="n"/>
      <c r="D422" s="50" t="n"/>
      <c r="E422" s="19" t="n"/>
      <c r="F422" s="74" t="inlineStr">
        <is>
          <t>FC高坂</t>
        </is>
      </c>
      <c r="G422" s="75" t="inlineStr">
        <is>
          <t>〇</t>
        </is>
      </c>
      <c r="H422" s="76" t="inlineStr">
        <is>
          <t>1-0</t>
        </is>
      </c>
      <c r="I422" s="77" t="n"/>
      <c r="L422" s="6" t="n"/>
    </row>
    <row r="423" customFormat="1" s="1">
      <c r="B423" s="46" t="n">
        <v>44142</v>
      </c>
      <c r="C423" s="144">
        <f>B423</f>
        <v/>
      </c>
      <c r="D423" s="140" t="inlineStr">
        <is>
          <t>スーパーリーグ</t>
        </is>
      </c>
      <c r="E423" s="18" t="inlineStr">
        <is>
          <t>横須賀リーフスタジアム</t>
        </is>
      </c>
      <c r="F423" s="61" t="inlineStr">
        <is>
          <t>三春SC</t>
        </is>
      </c>
      <c r="G423" s="40" t="inlineStr">
        <is>
          <t>〇</t>
        </is>
      </c>
      <c r="H423" s="41" t="inlineStr">
        <is>
          <t>1-0</t>
        </is>
      </c>
      <c r="I423" s="62" t="n"/>
      <c r="L423" s="6" t="n"/>
    </row>
    <row r="424" customFormat="1" s="1">
      <c r="B424" s="49" t="n"/>
      <c r="C424" s="146" t="n"/>
      <c r="D424" s="50" t="n"/>
      <c r="E424" s="19" t="n"/>
      <c r="F424" s="74" t="inlineStr">
        <is>
          <t>FC夏島</t>
        </is>
      </c>
      <c r="G424" s="75" t="inlineStr">
        <is>
          <t>×</t>
        </is>
      </c>
      <c r="H424" s="76" t="inlineStr">
        <is>
          <t>4-5</t>
        </is>
      </c>
      <c r="I424" s="77" t="n"/>
      <c r="L424" s="6" t="n"/>
    </row>
    <row r="425" customFormat="1" s="1">
      <c r="B425" s="46" t="n">
        <v>44128</v>
      </c>
      <c r="C425" s="144">
        <f>B425</f>
        <v/>
      </c>
      <c r="D425" s="140" t="inlineStr">
        <is>
          <t>スーパーリーグ</t>
        </is>
      </c>
      <c r="E425" s="18" t="inlineStr">
        <is>
          <t>横須賀リーフスタジアム</t>
        </is>
      </c>
      <c r="F425" s="61" t="inlineStr">
        <is>
          <t>大津FC</t>
        </is>
      </c>
      <c r="G425" s="40" t="inlineStr">
        <is>
          <t>〇</t>
        </is>
      </c>
      <c r="H425" s="41" t="inlineStr">
        <is>
          <t>2-0</t>
        </is>
      </c>
      <c r="I425" s="62" t="n"/>
      <c r="L425" s="6" t="n"/>
    </row>
    <row r="426" customFormat="1" s="1">
      <c r="B426" s="49" t="n"/>
      <c r="C426" s="146" t="n"/>
      <c r="D426" s="50" t="n"/>
      <c r="E426" s="19" t="n"/>
      <c r="F426" s="74" t="inlineStr">
        <is>
          <t>佐野ベアーズ</t>
        </is>
      </c>
      <c r="G426" s="75" t="inlineStr">
        <is>
          <t>〇</t>
        </is>
      </c>
      <c r="H426" s="76" t="inlineStr">
        <is>
          <t>4-1</t>
        </is>
      </c>
      <c r="I426" s="77" t="inlineStr">
        <is>
          <t>TRM</t>
        </is>
      </c>
      <c r="L426" s="6" t="n"/>
    </row>
    <row r="427" customFormat="1" s="1">
      <c r="B427" s="46" t="n">
        <v>44107</v>
      </c>
      <c r="C427" s="144">
        <f>B427</f>
        <v/>
      </c>
      <c r="D427" s="140" t="inlineStr">
        <is>
          <t>TRM</t>
        </is>
      </c>
      <c r="E427" s="18" t="inlineStr">
        <is>
          <t>横須賀市立根岸小学校</t>
        </is>
      </c>
      <c r="F427" s="61" t="inlineStr">
        <is>
          <t>三春SC</t>
        </is>
      </c>
      <c r="G427" s="40" t="inlineStr">
        <is>
          <t>〇</t>
        </is>
      </c>
      <c r="H427" s="41" t="inlineStr">
        <is>
          <t>1-0</t>
        </is>
      </c>
      <c r="I427" s="62" t="n"/>
      <c r="L427" s="6" t="n"/>
    </row>
    <row r="428" customFormat="1" s="1">
      <c r="B428" s="46" t="n"/>
      <c r="C428" s="144" t="n"/>
      <c r="D428" s="140" t="n"/>
      <c r="E428" s="18" t="n"/>
      <c r="F428" s="61" t="inlineStr">
        <is>
          <t>大津FC</t>
        </is>
      </c>
      <c r="G428" s="40" t="inlineStr">
        <is>
          <t>△</t>
        </is>
      </c>
      <c r="H428" s="41" t="inlineStr">
        <is>
          <t>0-0</t>
        </is>
      </c>
      <c r="I428" s="62" t="n"/>
      <c r="L428" s="6" t="n"/>
    </row>
    <row r="429" customFormat="1" s="1">
      <c r="B429" s="46" t="n"/>
      <c r="C429" s="144" t="n"/>
      <c r="D429" s="140" t="n"/>
      <c r="E429" s="18" t="n"/>
      <c r="F429" s="61" t="inlineStr">
        <is>
          <t>三春SC</t>
        </is>
      </c>
      <c r="G429" s="40" t="inlineStr">
        <is>
          <t>×</t>
        </is>
      </c>
      <c r="H429" s="41" t="inlineStr">
        <is>
          <t>0-1</t>
        </is>
      </c>
      <c r="I429" s="62" t="n"/>
      <c r="L429" s="6" t="n"/>
    </row>
    <row r="430" customFormat="1" s="1">
      <c r="B430" s="49" t="n"/>
      <c r="C430" s="146" t="n"/>
      <c r="D430" s="50" t="n"/>
      <c r="E430" s="19" t="n"/>
      <c r="F430" s="74" t="inlineStr">
        <is>
          <t>大津FC</t>
        </is>
      </c>
      <c r="G430" s="75" t="inlineStr">
        <is>
          <t>〇</t>
        </is>
      </c>
      <c r="H430" s="76" t="inlineStr">
        <is>
          <t>4-0</t>
        </is>
      </c>
      <c r="I430" s="77" t="n"/>
      <c r="L430" s="6" t="n"/>
    </row>
    <row r="431" customFormat="1" s="1">
      <c r="B431" s="46" t="n">
        <v>44073</v>
      </c>
      <c r="C431" s="144">
        <f>B431</f>
        <v/>
      </c>
      <c r="D431" s="140" t="inlineStr">
        <is>
          <t>TRM</t>
        </is>
      </c>
      <c r="E431" s="18" t="inlineStr">
        <is>
          <t>葉山町南郷上ノ山公園</t>
        </is>
      </c>
      <c r="F431" s="61" t="inlineStr">
        <is>
          <t>葉山JGK</t>
        </is>
      </c>
      <c r="G431" s="40" t="inlineStr">
        <is>
          <t>×</t>
        </is>
      </c>
      <c r="H431" s="41" t="inlineStr">
        <is>
          <t>2-3</t>
        </is>
      </c>
      <c r="I431" s="62" t="n"/>
      <c r="L431" s="6" t="n"/>
    </row>
    <row r="432" customFormat="1" s="1">
      <c r="B432" s="49" t="n"/>
      <c r="C432" s="146" t="n"/>
      <c r="D432" s="50" t="n"/>
      <c r="E432" s="19" t="n"/>
      <c r="F432" s="74" t="inlineStr">
        <is>
          <t>船越FC</t>
        </is>
      </c>
      <c r="G432" s="75" t="inlineStr">
        <is>
          <t>〇</t>
        </is>
      </c>
      <c r="H432" s="76" t="inlineStr">
        <is>
          <t>5-2</t>
        </is>
      </c>
      <c r="I432" s="77" t="n"/>
      <c r="L432" s="6" t="n"/>
    </row>
    <row r="433" customFormat="1" s="1">
      <c r="B433" s="46" t="n">
        <v>43885</v>
      </c>
      <c r="C433" s="144">
        <f>B433</f>
        <v/>
      </c>
      <c r="D433" s="140" t="inlineStr">
        <is>
          <t>シーガルズ杯</t>
        </is>
      </c>
      <c r="E433" s="18" t="inlineStr">
        <is>
          <t>横須賀市立野比小学校</t>
        </is>
      </c>
      <c r="F433" s="61" t="inlineStr">
        <is>
          <t>大沼SSS</t>
        </is>
      </c>
      <c r="G433" s="40" t="inlineStr">
        <is>
          <t>×</t>
        </is>
      </c>
      <c r="H433" s="41" t="inlineStr">
        <is>
          <t>0-5</t>
        </is>
      </c>
      <c r="I433" s="62" t="n"/>
      <c r="L433" s="6" t="n"/>
    </row>
    <row r="434" customFormat="1" s="1">
      <c r="B434" s="46" t="n"/>
      <c r="C434" s="144" t="n"/>
      <c r="D434" s="140" t="n"/>
      <c r="E434" s="18" t="n"/>
      <c r="F434" s="61" t="inlineStr">
        <is>
          <t>横須賀シーガルズG</t>
        </is>
      </c>
      <c r="G434" s="40" t="inlineStr">
        <is>
          <t>△</t>
        </is>
      </c>
      <c r="H434" s="41" t="inlineStr">
        <is>
          <t>1-1</t>
        </is>
      </c>
      <c r="I434" s="62" t="n"/>
      <c r="L434" s="6" t="n"/>
    </row>
    <row r="435" customFormat="1" s="1">
      <c r="B435" s="46" t="n"/>
      <c r="C435" s="144" t="n"/>
      <c r="D435" s="140" t="n"/>
      <c r="E435" s="18" t="n"/>
      <c r="F435" s="61" t="inlineStr">
        <is>
          <t>FC津久井ペガサス</t>
        </is>
      </c>
      <c r="G435" s="40" t="inlineStr">
        <is>
          <t>〇</t>
        </is>
      </c>
      <c r="H435" s="41" t="inlineStr">
        <is>
          <t>7-0</t>
        </is>
      </c>
      <c r="I435" s="62" t="n"/>
      <c r="L435" s="6" t="n"/>
    </row>
    <row r="436" customFormat="1" s="1">
      <c r="B436" s="49" t="n"/>
      <c r="C436" s="146" t="n"/>
      <c r="D436" s="50" t="n"/>
      <c r="E436" s="19" t="n"/>
      <c r="F436" s="74" t="inlineStr">
        <is>
          <t>横須賀シーガルズS</t>
        </is>
      </c>
      <c r="G436" s="75" t="inlineStr">
        <is>
          <t>×</t>
        </is>
      </c>
      <c r="H436" s="76" t="inlineStr">
        <is>
          <t>3-4</t>
        </is>
      </c>
      <c r="I436" s="77" t="inlineStr">
        <is>
          <t>4位</t>
        </is>
      </c>
      <c r="L436" s="6" t="n"/>
    </row>
    <row r="437" customFormat="1" s="1">
      <c r="B437" s="46" t="n">
        <v>43883</v>
      </c>
      <c r="C437" s="144">
        <f>B437</f>
        <v/>
      </c>
      <c r="D437" s="140" t="inlineStr">
        <is>
          <t>TRM</t>
        </is>
      </c>
      <c r="E437" s="18" t="inlineStr">
        <is>
          <t>横須賀市立明浜小学校</t>
        </is>
      </c>
      <c r="F437" s="61" t="inlineStr">
        <is>
          <t>城北ファイターズ</t>
        </is>
      </c>
      <c r="G437" s="40" t="inlineStr">
        <is>
          <t>×</t>
        </is>
      </c>
      <c r="H437" s="41" t="inlineStr">
        <is>
          <t>1-2</t>
        </is>
      </c>
      <c r="I437" s="62" t="n"/>
      <c r="L437" s="6" t="n"/>
    </row>
    <row r="438" customFormat="1" s="1">
      <c r="B438" s="46" t="n"/>
      <c r="C438" s="144" t="n"/>
      <c r="D438" s="140" t="n"/>
      <c r="E438" s="18" t="n"/>
      <c r="F438" s="61" t="inlineStr">
        <is>
          <t>城北ファイターズ</t>
        </is>
      </c>
      <c r="G438" s="40" t="inlineStr">
        <is>
          <t>△</t>
        </is>
      </c>
      <c r="H438" s="41" t="inlineStr">
        <is>
          <t>0-0</t>
        </is>
      </c>
      <c r="I438" s="62" t="n"/>
      <c r="L438" s="6" t="n"/>
    </row>
    <row r="439" customFormat="1" s="1">
      <c r="B439" s="46" t="n"/>
      <c r="C439" s="144" t="n"/>
      <c r="D439" s="140" t="n"/>
      <c r="E439" s="18" t="n"/>
      <c r="F439" s="61" t="inlineStr">
        <is>
          <t>城北ファイターズ</t>
        </is>
      </c>
      <c r="G439" s="40" t="inlineStr">
        <is>
          <t>〇</t>
        </is>
      </c>
      <c r="H439" s="41" t="inlineStr">
        <is>
          <t>1-0</t>
        </is>
      </c>
      <c r="I439" s="62" t="n"/>
      <c r="L439" s="6" t="n"/>
    </row>
    <row r="440" customFormat="1" s="1">
      <c r="B440" s="46" t="n"/>
      <c r="C440" s="144" t="n"/>
      <c r="D440" s="140" t="n"/>
      <c r="E440" s="18" t="n"/>
      <c r="F440" s="61" t="inlineStr">
        <is>
          <t>城北ファイターズ</t>
        </is>
      </c>
      <c r="G440" s="40" t="inlineStr">
        <is>
          <t>〇</t>
        </is>
      </c>
      <c r="H440" s="41" t="inlineStr">
        <is>
          <t>4-1</t>
        </is>
      </c>
      <c r="I440" s="62" t="n"/>
      <c r="L440" s="6" t="n"/>
    </row>
    <row r="441" customFormat="1" s="1">
      <c r="B441" s="46" t="n"/>
      <c r="C441" s="144" t="n"/>
      <c r="D441" s="140" t="n"/>
      <c r="E441" s="18" t="n"/>
      <c r="F441" s="61" t="inlineStr">
        <is>
          <t>城北ファイターズ</t>
        </is>
      </c>
      <c r="G441" s="40" t="inlineStr">
        <is>
          <t>△</t>
        </is>
      </c>
      <c r="H441" s="41" t="inlineStr">
        <is>
          <t>1-1</t>
        </is>
      </c>
      <c r="I441" s="62" t="n"/>
      <c r="L441" s="6" t="n"/>
    </row>
    <row r="442" customFormat="1" s="1">
      <c r="B442" s="49" t="n"/>
      <c r="C442" s="146" t="n"/>
      <c r="D442" s="50" t="n"/>
      <c r="E442" s="19" t="n"/>
      <c r="F442" s="74" t="inlineStr">
        <is>
          <t>城北ファイターズ</t>
        </is>
      </c>
      <c r="G442" s="75" t="inlineStr">
        <is>
          <t>〇</t>
        </is>
      </c>
      <c r="H442" s="76" t="inlineStr">
        <is>
          <t>3-0</t>
        </is>
      </c>
      <c r="I442" s="77" t="n"/>
      <c r="L442" s="6" t="n"/>
    </row>
    <row r="443" customFormat="1" s="1">
      <c r="B443" s="46" t="n">
        <v>43876</v>
      </c>
      <c r="C443" s="144">
        <f>B443</f>
        <v/>
      </c>
      <c r="D443" s="140" t="inlineStr">
        <is>
          <t>スーパーリーグチャンピオンシップ</t>
        </is>
      </c>
      <c r="E443" s="18" t="inlineStr">
        <is>
          <t>横須賀リーフスタジアム</t>
        </is>
      </c>
      <c r="F443" s="61" t="inlineStr">
        <is>
          <t>長浦少年サッカー友の会</t>
        </is>
      </c>
      <c r="G443" s="40" t="inlineStr">
        <is>
          <t>×</t>
        </is>
      </c>
      <c r="H443" s="41" t="inlineStr">
        <is>
          <t>0-1</t>
        </is>
      </c>
      <c r="I443" s="62" t="n"/>
      <c r="L443" s="6" t="n"/>
    </row>
    <row r="444" customFormat="1" s="1">
      <c r="B444" s="49" t="n"/>
      <c r="C444" s="146" t="n"/>
      <c r="D444" s="50" t="n"/>
      <c r="E444" s="19" t="n"/>
      <c r="F444" s="74" t="inlineStr">
        <is>
          <t>I.Oキッカーズ</t>
        </is>
      </c>
      <c r="G444" s="75" t="inlineStr">
        <is>
          <t>×</t>
        </is>
      </c>
      <c r="H444" s="76" t="inlineStr">
        <is>
          <t>1-5</t>
        </is>
      </c>
      <c r="I444" s="77" t="n"/>
      <c r="L444" s="6" t="n"/>
    </row>
    <row r="445" customFormat="1" s="1">
      <c r="B445" s="46" t="n">
        <v>43872</v>
      </c>
      <c r="C445" s="144">
        <f>B445</f>
        <v/>
      </c>
      <c r="D445" s="140" t="inlineStr">
        <is>
          <t>FC高谷04杯</t>
        </is>
      </c>
      <c r="E445" s="18" t="inlineStr">
        <is>
          <t>藤沢市立高谷小学校</t>
        </is>
      </c>
      <c r="F445" s="61" t="inlineStr">
        <is>
          <t>FC小田原</t>
        </is>
      </c>
      <c r="G445" s="40" t="inlineStr">
        <is>
          <t>〇</t>
        </is>
      </c>
      <c r="H445" s="41" t="inlineStr">
        <is>
          <t>1-0</t>
        </is>
      </c>
      <c r="I445" s="62" t="n"/>
      <c r="L445" s="6" t="n"/>
    </row>
    <row r="446" customFormat="1" s="1">
      <c r="B446" s="46" t="n"/>
      <c r="C446" s="144" t="n"/>
      <c r="D446" s="140" t="n"/>
      <c r="E446" s="18" t="n"/>
      <c r="F446" s="61" t="inlineStr">
        <is>
          <t>座間SC</t>
        </is>
      </c>
      <c r="G446" s="40" t="inlineStr">
        <is>
          <t>〇</t>
        </is>
      </c>
      <c r="H446" s="41" t="inlineStr">
        <is>
          <t>3-0</t>
        </is>
      </c>
      <c r="I446" s="62" t="n"/>
      <c r="L446" s="6" t="n"/>
    </row>
    <row r="447" customFormat="1" s="1">
      <c r="B447" s="49" t="n"/>
      <c r="C447" s="146" t="n"/>
      <c r="D447" s="50" t="n"/>
      <c r="E447" s="19" t="n"/>
      <c r="F447" s="74" t="inlineStr">
        <is>
          <t>ペアーズ戸田SC</t>
        </is>
      </c>
      <c r="G447" s="75" t="inlineStr">
        <is>
          <t>×</t>
        </is>
      </c>
      <c r="H447" s="76" t="inlineStr">
        <is>
          <t>0-3</t>
        </is>
      </c>
      <c r="I447" s="77" t="inlineStr">
        <is>
          <t>準優勝</t>
        </is>
      </c>
      <c r="L447" s="6" t="n"/>
    </row>
    <row r="448" customFormat="1" s="1">
      <c r="B448" s="46" t="n">
        <v>43863</v>
      </c>
      <c r="C448" s="144">
        <f>B448</f>
        <v/>
      </c>
      <c r="D448" s="140" t="inlineStr">
        <is>
          <t>TRM</t>
        </is>
      </c>
      <c r="E448" s="18" t="inlineStr">
        <is>
          <t>横須賀市電力中央研究所グランド</t>
        </is>
      </c>
      <c r="F448" s="61" t="inlineStr">
        <is>
          <t>三春SC</t>
        </is>
      </c>
      <c r="G448" s="40" t="inlineStr">
        <is>
          <t>×</t>
        </is>
      </c>
      <c r="H448" s="41" t="inlineStr">
        <is>
          <t>0-1</t>
        </is>
      </c>
      <c r="I448" s="62" t="n"/>
      <c r="L448" s="6" t="n"/>
    </row>
    <row r="449" customFormat="1" s="1">
      <c r="B449" s="46" t="n"/>
      <c r="C449" s="144" t="n"/>
      <c r="D449" s="140" t="n"/>
      <c r="E449" s="18" t="n"/>
      <c r="F449" s="61" t="inlineStr">
        <is>
          <t>鴨居SC</t>
        </is>
      </c>
      <c r="G449" s="40" t="inlineStr">
        <is>
          <t>×</t>
        </is>
      </c>
      <c r="H449" s="41" t="inlineStr">
        <is>
          <t>0-2</t>
        </is>
      </c>
      <c r="I449" s="62" t="n"/>
      <c r="L449" s="6" t="n"/>
    </row>
    <row r="450" customFormat="1" s="1">
      <c r="B450" s="46" t="n"/>
      <c r="C450" s="144" t="n"/>
      <c r="D450" s="140" t="n"/>
      <c r="E450" s="18" t="n"/>
      <c r="F450" s="61" t="inlineStr">
        <is>
          <t>三春SC</t>
        </is>
      </c>
      <c r="G450" s="40" t="inlineStr">
        <is>
          <t>〇</t>
        </is>
      </c>
      <c r="H450" s="41" t="inlineStr">
        <is>
          <t>4-0</t>
        </is>
      </c>
      <c r="I450" s="62" t="n"/>
      <c r="L450" s="6" t="n"/>
    </row>
    <row r="451" customFormat="1" s="1">
      <c r="B451" s="46" t="n"/>
      <c r="C451" s="144" t="n"/>
      <c r="D451" s="140" t="n"/>
      <c r="E451" s="18" t="n"/>
      <c r="F451" s="61" t="inlineStr">
        <is>
          <t>鴨居SC</t>
        </is>
      </c>
      <c r="G451" s="40" t="inlineStr">
        <is>
          <t>△</t>
        </is>
      </c>
      <c r="H451" s="41" t="inlineStr">
        <is>
          <t>1-1</t>
        </is>
      </c>
      <c r="I451" s="62" t="n"/>
      <c r="L451" s="6" t="n"/>
    </row>
    <row r="452" customFormat="1" s="1">
      <c r="B452" s="46" t="n"/>
      <c r="C452" s="144" t="n"/>
      <c r="D452" s="140" t="n"/>
      <c r="E452" s="18" t="n"/>
      <c r="F452" s="61" t="inlineStr">
        <is>
          <t>三春SC</t>
        </is>
      </c>
      <c r="G452" s="40" t="inlineStr">
        <is>
          <t>×</t>
        </is>
      </c>
      <c r="H452" s="41" t="inlineStr">
        <is>
          <t>0-3</t>
        </is>
      </c>
      <c r="I452" s="62" t="n"/>
      <c r="L452" s="6" t="n"/>
    </row>
    <row r="453" customFormat="1" s="1">
      <c r="B453" s="49" t="n"/>
      <c r="C453" s="146" t="n"/>
      <c r="D453" s="50" t="n"/>
      <c r="E453" s="19" t="n"/>
      <c r="F453" s="74" t="inlineStr">
        <is>
          <t>鴨居SC</t>
        </is>
      </c>
      <c r="G453" s="75" t="inlineStr">
        <is>
          <t>△</t>
        </is>
      </c>
      <c r="H453" s="76" t="inlineStr">
        <is>
          <t>0-0</t>
        </is>
      </c>
      <c r="I453" s="77" t="n"/>
      <c r="L453" s="6" t="n"/>
    </row>
    <row r="454" customFormat="1" s="1">
      <c r="B454" s="46" t="n">
        <v>43855</v>
      </c>
      <c r="C454" s="144">
        <f>B454</f>
        <v/>
      </c>
      <c r="D454" s="140" t="inlineStr">
        <is>
          <t>山崎SC杯</t>
        </is>
      </c>
      <c r="E454" s="18" t="inlineStr">
        <is>
          <t>鎌倉市立山崎小学校</t>
        </is>
      </c>
      <c r="F454" s="61" t="inlineStr">
        <is>
          <t>黒滝SC</t>
        </is>
      </c>
      <c r="G454" s="40" t="inlineStr">
        <is>
          <t>×</t>
        </is>
      </c>
      <c r="H454" s="41" t="inlineStr">
        <is>
          <t>2-3</t>
        </is>
      </c>
      <c r="I454" s="62" t="n"/>
      <c r="L454" s="6" t="n"/>
    </row>
    <row r="455" customFormat="1" s="1">
      <c r="B455" s="46" t="n"/>
      <c r="C455" s="144" t="n"/>
      <c r="D455" s="140" t="n"/>
      <c r="E455" s="18" t="n"/>
      <c r="F455" s="61" t="inlineStr">
        <is>
          <t>横浜深園SC</t>
        </is>
      </c>
      <c r="G455" s="40" t="inlineStr">
        <is>
          <t>×</t>
        </is>
      </c>
      <c r="H455" s="41" t="inlineStr">
        <is>
          <t>0-4</t>
        </is>
      </c>
      <c r="I455" s="62" t="n"/>
      <c r="L455" s="6" t="n"/>
    </row>
    <row r="456" customFormat="1" s="1">
      <c r="B456" s="46" t="n"/>
      <c r="C456" s="144" t="n"/>
      <c r="D456" s="140" t="n"/>
      <c r="E456" s="18" t="n"/>
      <c r="F456" s="61" t="inlineStr">
        <is>
          <t>山崎SC</t>
        </is>
      </c>
      <c r="G456" s="40" t="inlineStr">
        <is>
          <t>×</t>
        </is>
      </c>
      <c r="H456" s="41" t="inlineStr">
        <is>
          <t>0-4</t>
        </is>
      </c>
      <c r="I456" s="62" t="n"/>
      <c r="L456" s="6" t="n"/>
    </row>
    <row r="457" customFormat="1" s="1">
      <c r="B457" s="46" t="n"/>
      <c r="C457" s="144" t="n"/>
      <c r="D457" s="140" t="n"/>
      <c r="E457" s="18" t="n"/>
      <c r="F457" s="61" t="inlineStr">
        <is>
          <t>寒川旭SC</t>
        </is>
      </c>
      <c r="G457" s="40" t="inlineStr">
        <is>
          <t>×</t>
        </is>
      </c>
      <c r="H457" s="41" t="inlineStr">
        <is>
          <t>1-2</t>
        </is>
      </c>
      <c r="I457" s="62" t="n"/>
      <c r="L457" s="6" t="n"/>
    </row>
    <row r="458" customFormat="1" s="1">
      <c r="B458" s="49" t="n"/>
      <c r="C458" s="146" t="n"/>
      <c r="D458" s="50" t="n"/>
      <c r="E458" s="19" t="n"/>
      <c r="F458" s="74" t="inlineStr">
        <is>
          <t>関谷SC</t>
        </is>
      </c>
      <c r="G458" s="75" t="inlineStr">
        <is>
          <t>〇</t>
        </is>
      </c>
      <c r="H458" s="76" t="inlineStr">
        <is>
          <t>4-1</t>
        </is>
      </c>
      <c r="I458" s="77" t="n"/>
      <c r="L458" s="6" t="n"/>
    </row>
    <row r="459" customFormat="1" s="1">
      <c r="B459" s="46" t="n">
        <v>43849</v>
      </c>
      <c r="C459" s="144">
        <f>B459</f>
        <v/>
      </c>
      <c r="D459" s="140" t="inlineStr">
        <is>
          <t>三浦半島少年サッカー選手権大会</t>
        </is>
      </c>
      <c r="E459" s="18" t="inlineStr">
        <is>
          <t>横須賀市立野比小学校</t>
        </is>
      </c>
      <c r="F459" s="61" t="inlineStr">
        <is>
          <t>大楠少年サッカー友の会</t>
        </is>
      </c>
      <c r="G459" s="40" t="inlineStr">
        <is>
          <t>〇</t>
        </is>
      </c>
      <c r="H459" s="41" t="inlineStr">
        <is>
          <t>3-0</t>
        </is>
      </c>
      <c r="I459" s="62" t="n"/>
      <c r="L459" s="6" t="n"/>
    </row>
    <row r="460" customFormat="1" s="1">
      <c r="B460" s="49" t="n"/>
      <c r="C460" s="146" t="n"/>
      <c r="D460" s="50" t="n"/>
      <c r="E460" s="19" t="n"/>
      <c r="F460" s="74" t="inlineStr">
        <is>
          <t>横須賀シーガルズG</t>
        </is>
      </c>
      <c r="G460" s="75" t="inlineStr">
        <is>
          <t>×</t>
        </is>
      </c>
      <c r="H460" s="76" t="inlineStr">
        <is>
          <t>1-4</t>
        </is>
      </c>
      <c r="I460" s="77" t="n"/>
      <c r="L460" s="6" t="n"/>
    </row>
    <row r="461" customFormat="1" s="1">
      <c r="B461" s="46" t="n">
        <v>43820</v>
      </c>
      <c r="C461" s="144">
        <f>B461</f>
        <v/>
      </c>
      <c r="D461" s="140" t="inlineStr">
        <is>
          <t>スーパーリーグ</t>
        </is>
      </c>
      <c r="E461" s="18" t="inlineStr">
        <is>
          <t>横須賀市立高坂小学校</t>
        </is>
      </c>
      <c r="F461" s="61" t="inlineStr">
        <is>
          <t>FC高坂</t>
        </is>
      </c>
      <c r="G461" s="40" t="inlineStr">
        <is>
          <t>△</t>
        </is>
      </c>
      <c r="H461" s="41" t="inlineStr">
        <is>
          <t>2-2</t>
        </is>
      </c>
      <c r="I461" s="62" t="n"/>
      <c r="L461" s="6" t="n"/>
    </row>
    <row r="462" customFormat="1" s="1">
      <c r="B462" s="49" t="n"/>
      <c r="C462" s="146" t="n"/>
      <c r="D462" s="50" t="n"/>
      <c r="E462" s="19" t="n"/>
      <c r="F462" s="74" t="inlineStr">
        <is>
          <t>FC夏島</t>
        </is>
      </c>
      <c r="G462" s="75" t="inlineStr">
        <is>
          <t>〇</t>
        </is>
      </c>
      <c r="H462" s="76" t="inlineStr">
        <is>
          <t>12-0</t>
        </is>
      </c>
      <c r="I462" s="77" t="inlineStr">
        <is>
          <t>TRM</t>
        </is>
      </c>
      <c r="L462" s="6" t="n"/>
    </row>
    <row r="463" customFormat="1" s="1">
      <c r="B463" s="46" t="n">
        <v>43813</v>
      </c>
      <c r="C463" s="144">
        <f>B463</f>
        <v/>
      </c>
      <c r="D463" s="140" t="inlineStr">
        <is>
          <t>馬堀FC杯</t>
        </is>
      </c>
      <c r="E463" s="18" t="inlineStr">
        <is>
          <t>横須賀市立望洋小学校</t>
        </is>
      </c>
      <c r="F463" s="61" t="inlineStr">
        <is>
          <t>TADOなかよしSC</t>
        </is>
      </c>
      <c r="G463" s="40" t="inlineStr">
        <is>
          <t>×</t>
        </is>
      </c>
      <c r="H463" s="41" t="inlineStr">
        <is>
          <t>1-7</t>
        </is>
      </c>
      <c r="I463" s="62" t="n"/>
      <c r="L463" s="6" t="n"/>
    </row>
    <row r="464" customFormat="1" s="1">
      <c r="B464" s="46" t="n"/>
      <c r="C464" s="144" t="n"/>
      <c r="D464" s="140" t="n"/>
      <c r="E464" s="18" t="n"/>
      <c r="F464" s="61" t="inlineStr">
        <is>
          <t>FC高坂</t>
        </is>
      </c>
      <c r="G464" s="40" t="inlineStr">
        <is>
          <t>×</t>
        </is>
      </c>
      <c r="H464" s="41" t="inlineStr">
        <is>
          <t>0-2</t>
        </is>
      </c>
      <c r="I464" s="62" t="n"/>
      <c r="L464" s="6" t="n"/>
    </row>
    <row r="465" customFormat="1" s="1">
      <c r="B465" s="49" t="n"/>
      <c r="C465" s="146" t="n"/>
      <c r="D465" s="50" t="n"/>
      <c r="E465" s="19" t="n"/>
      <c r="F465" s="74" t="inlineStr">
        <is>
          <t>新林SC</t>
        </is>
      </c>
      <c r="G465" s="75" t="inlineStr">
        <is>
          <t>×</t>
        </is>
      </c>
      <c r="H465" s="76" t="inlineStr">
        <is>
          <t>2-4</t>
        </is>
      </c>
      <c r="I465" s="77" t="n"/>
      <c r="L465" s="6" t="n"/>
    </row>
    <row r="466" customFormat="1" s="1">
      <c r="B466" s="46" t="n">
        <v>43807</v>
      </c>
      <c r="C466" s="144">
        <f>B466</f>
        <v/>
      </c>
      <c r="D466" s="140" t="inlineStr">
        <is>
          <t>TRM</t>
        </is>
      </c>
      <c r="E466" s="18" t="inlineStr">
        <is>
          <t>横須賀市立衣笠小学校</t>
        </is>
      </c>
      <c r="F466" s="61" t="inlineStr">
        <is>
          <t>FCSS</t>
        </is>
      </c>
      <c r="G466" s="40" t="inlineStr">
        <is>
          <t>〇</t>
        </is>
      </c>
      <c r="H466" s="41" t="inlineStr">
        <is>
          <t>1-0</t>
        </is>
      </c>
      <c r="I466" s="62" t="n"/>
      <c r="L466" s="6" t="n"/>
    </row>
    <row r="467" customFormat="1" s="1">
      <c r="B467" s="46" t="n"/>
      <c r="C467" s="144" t="n"/>
      <c r="D467" s="140" t="n"/>
      <c r="E467" s="18" t="n"/>
      <c r="F467" s="61" t="inlineStr">
        <is>
          <t>城北ファイターズW</t>
        </is>
      </c>
      <c r="G467" s="40" t="inlineStr">
        <is>
          <t>△</t>
        </is>
      </c>
      <c r="H467" s="41" t="inlineStr">
        <is>
          <t>0-0</t>
        </is>
      </c>
      <c r="I467" s="62" t="n"/>
      <c r="L467" s="6" t="n"/>
    </row>
    <row r="468" customFormat="1" s="1">
      <c r="B468" s="46" t="n"/>
      <c r="C468" s="144" t="n"/>
      <c r="D468" s="140" t="n"/>
      <c r="E468" s="18" t="n"/>
      <c r="F468" s="61" t="inlineStr">
        <is>
          <t>FCSS</t>
        </is>
      </c>
      <c r="G468" s="40" t="inlineStr">
        <is>
          <t>〇</t>
        </is>
      </c>
      <c r="H468" s="41" t="inlineStr">
        <is>
          <t>3-2</t>
        </is>
      </c>
      <c r="I468" s="62" t="n"/>
      <c r="L468" s="6" t="n"/>
    </row>
    <row r="469" customFormat="1" s="1">
      <c r="B469" s="49" t="n"/>
      <c r="C469" s="146" t="n"/>
      <c r="D469" s="50" t="n"/>
      <c r="E469" s="19" t="n"/>
      <c r="F469" s="74" t="inlineStr">
        <is>
          <t>城北ファイターズR</t>
        </is>
      </c>
      <c r="G469" s="75" t="inlineStr">
        <is>
          <t>〇</t>
        </is>
      </c>
      <c r="H469" s="76" t="inlineStr">
        <is>
          <t>3-1</t>
        </is>
      </c>
      <c r="I469" s="77" t="n"/>
      <c r="L469" s="6" t="n"/>
    </row>
    <row r="470" customFormat="1" s="1">
      <c r="B470" s="46" t="n">
        <v>43793</v>
      </c>
      <c r="C470" s="144">
        <f>B470</f>
        <v/>
      </c>
      <c r="D470" s="140" t="inlineStr">
        <is>
          <t>TRM</t>
        </is>
      </c>
      <c r="E470" s="18" t="inlineStr">
        <is>
          <t>横須賀市立明浜小学校</t>
        </is>
      </c>
      <c r="F470" s="61" t="inlineStr">
        <is>
          <t>佐野ベアーズ</t>
        </is>
      </c>
      <c r="G470" s="40" t="inlineStr">
        <is>
          <t>〇</t>
        </is>
      </c>
      <c r="H470" s="41" t="inlineStr">
        <is>
          <t>3-0</t>
        </is>
      </c>
      <c r="I470" s="62" t="n"/>
      <c r="L470" s="6" t="n"/>
    </row>
    <row r="471" customFormat="1" s="1">
      <c r="B471" s="46" t="n"/>
      <c r="C471" s="144" t="n"/>
      <c r="D471" s="140" t="n"/>
      <c r="E471" s="18" t="n"/>
      <c r="F471" s="61" t="inlineStr">
        <is>
          <t>佐野ベアーズ</t>
        </is>
      </c>
      <c r="G471" s="40" t="inlineStr">
        <is>
          <t>〇</t>
        </is>
      </c>
      <c r="H471" s="41" t="inlineStr">
        <is>
          <t>4-0</t>
        </is>
      </c>
      <c r="I471" s="62" t="n"/>
      <c r="L471" s="6" t="n"/>
    </row>
    <row r="472" customFormat="1" s="1">
      <c r="B472" s="46" t="n"/>
      <c r="C472" s="144" t="n"/>
      <c r="D472" s="140" t="n"/>
      <c r="E472" s="18" t="n"/>
      <c r="F472" s="61" t="inlineStr">
        <is>
          <t>佐野ベアーズ</t>
        </is>
      </c>
      <c r="G472" s="40" t="inlineStr">
        <is>
          <t>〇</t>
        </is>
      </c>
      <c r="H472" s="41" t="inlineStr">
        <is>
          <t>5-1</t>
        </is>
      </c>
      <c r="I472" s="62" t="n"/>
      <c r="L472" s="6" t="n"/>
    </row>
    <row r="473" customFormat="1" s="1">
      <c r="B473" s="46" t="n"/>
      <c r="C473" s="144" t="n"/>
      <c r="D473" s="140" t="n"/>
      <c r="E473" s="18" t="n"/>
      <c r="F473" s="61" t="inlineStr">
        <is>
          <t>佐野ベアーズ</t>
        </is>
      </c>
      <c r="G473" s="40" t="inlineStr">
        <is>
          <t>〇</t>
        </is>
      </c>
      <c r="H473" s="41" t="inlineStr">
        <is>
          <t>5-2</t>
        </is>
      </c>
      <c r="I473" s="62" t="n"/>
      <c r="L473" s="6" t="n"/>
    </row>
    <row r="474" customFormat="1" s="1">
      <c r="B474" s="46" t="n"/>
      <c r="C474" s="144" t="n"/>
      <c r="D474" s="140" t="n"/>
      <c r="E474" s="18" t="n"/>
      <c r="F474" s="61" t="inlineStr">
        <is>
          <t>佐野ベアーズ</t>
        </is>
      </c>
      <c r="G474" s="40" t="inlineStr">
        <is>
          <t>〇</t>
        </is>
      </c>
      <c r="H474" s="41" t="inlineStr">
        <is>
          <t>2-0</t>
        </is>
      </c>
      <c r="I474" s="62" t="n"/>
      <c r="L474" s="6" t="n"/>
    </row>
    <row r="475" customFormat="1" s="1">
      <c r="B475" s="49" t="n"/>
      <c r="C475" s="146" t="n"/>
      <c r="D475" s="50" t="n"/>
      <c r="E475" s="19" t="n"/>
      <c r="F475" s="74" t="inlineStr">
        <is>
          <t>佐野ベアーズ</t>
        </is>
      </c>
      <c r="G475" s="75" t="inlineStr">
        <is>
          <t>〇</t>
        </is>
      </c>
      <c r="H475" s="76" t="inlineStr">
        <is>
          <t>3-0</t>
        </is>
      </c>
      <c r="I475" s="77" t="n"/>
      <c r="L475" s="6" t="n"/>
    </row>
    <row r="476" customFormat="1" s="1">
      <c r="B476" s="11" t="n">
        <v>43786</v>
      </c>
      <c r="C476" s="144">
        <f>B476</f>
        <v/>
      </c>
      <c r="D476" s="140" t="inlineStr">
        <is>
          <t>スーパーリーグ</t>
        </is>
      </c>
      <c r="E476" s="18" t="inlineStr">
        <is>
          <t>横須賀市はまゆうグランド</t>
        </is>
      </c>
      <c r="F476" s="61" t="inlineStr">
        <is>
          <t>たかとりキッカーズA</t>
        </is>
      </c>
      <c r="G476" s="40" t="inlineStr">
        <is>
          <t>〇</t>
        </is>
      </c>
      <c r="H476" s="41" t="inlineStr">
        <is>
          <t>17-0</t>
        </is>
      </c>
      <c r="I476" s="62" t="n"/>
      <c r="L476" s="6" t="n"/>
    </row>
    <row r="477" customFormat="1" s="1">
      <c r="B477" s="49" t="n"/>
      <c r="C477" s="146" t="n"/>
      <c r="D477" s="50" t="n"/>
      <c r="E477" s="19" t="n"/>
      <c r="F477" s="74" t="inlineStr">
        <is>
          <t>横須賀シーガルズG</t>
        </is>
      </c>
      <c r="G477" s="75" t="inlineStr">
        <is>
          <t>〇</t>
        </is>
      </c>
      <c r="H477" s="76" t="inlineStr">
        <is>
          <t>4-1</t>
        </is>
      </c>
      <c r="I477" s="77" t="inlineStr">
        <is>
          <t>TRM</t>
        </is>
      </c>
      <c r="L477" s="6" t="n"/>
    </row>
    <row r="478" customFormat="1" s="1">
      <c r="B478" s="46" t="n">
        <v>43785</v>
      </c>
      <c r="C478" s="144">
        <f>B478</f>
        <v/>
      </c>
      <c r="D478" s="140" t="inlineStr">
        <is>
          <t>FC小坂なかよし杯</t>
        </is>
      </c>
      <c r="E478" s="18" t="inlineStr">
        <is>
          <t>鎌倉市立岩瀬中学校</t>
        </is>
      </c>
      <c r="F478" s="61" t="inlineStr">
        <is>
          <t>カルペソール湘南</t>
        </is>
      </c>
      <c r="G478" s="40" t="inlineStr">
        <is>
          <t>×</t>
        </is>
      </c>
      <c r="H478" s="41" t="inlineStr">
        <is>
          <t>0-4</t>
        </is>
      </c>
      <c r="I478" s="62" t="n"/>
      <c r="L478" s="6" t="n"/>
    </row>
    <row r="479" customFormat="1" s="1">
      <c r="B479" s="46" t="n"/>
      <c r="C479" s="144" t="n"/>
      <c r="D479" s="140" t="n"/>
      <c r="E479" s="18" t="n"/>
      <c r="F479" s="61" t="inlineStr">
        <is>
          <t>いずみキッカーズ</t>
        </is>
      </c>
      <c r="G479" s="40" t="inlineStr">
        <is>
          <t>〇</t>
        </is>
      </c>
      <c r="H479" s="41" t="inlineStr">
        <is>
          <t>5-2</t>
        </is>
      </c>
      <c r="I479" s="62" t="n"/>
      <c r="L479" s="6" t="n"/>
    </row>
    <row r="480" customFormat="1" s="1">
      <c r="B480" s="49" t="n"/>
      <c r="C480" s="146" t="n"/>
      <c r="D480" s="50" t="n"/>
      <c r="E480" s="19" t="n"/>
      <c r="F480" s="74" t="inlineStr">
        <is>
          <t>岬陽SC</t>
        </is>
      </c>
      <c r="G480" s="75" t="inlineStr">
        <is>
          <t>〇</t>
        </is>
      </c>
      <c r="H480" s="76" t="inlineStr">
        <is>
          <t>12-1</t>
        </is>
      </c>
      <c r="I480" s="77" t="n"/>
      <c r="L480" s="6" t="n"/>
    </row>
    <row r="481" customFormat="1" s="1">
      <c r="B481" s="46" t="n">
        <v>43773</v>
      </c>
      <c r="C481" s="144">
        <f>B481</f>
        <v/>
      </c>
      <c r="D481" s="140" t="inlineStr">
        <is>
          <t>三春SC杯</t>
        </is>
      </c>
      <c r="E481" s="18" t="inlineStr">
        <is>
          <t>横須賀市立公郷小学校</t>
        </is>
      </c>
      <c r="F481" s="61" t="inlineStr">
        <is>
          <t>三春SCB</t>
        </is>
      </c>
      <c r="G481" s="40" t="inlineStr">
        <is>
          <t>〇</t>
        </is>
      </c>
      <c r="H481" s="41" t="inlineStr">
        <is>
          <t>2-1</t>
        </is>
      </c>
      <c r="I481" s="62" t="n"/>
      <c r="L481" s="6" t="n"/>
    </row>
    <row r="482" customFormat="1" s="1">
      <c r="B482" s="46" t="n"/>
      <c r="C482" s="144" t="n"/>
      <c r="D482" s="140" t="n"/>
      <c r="E482" s="18" t="n"/>
      <c r="F482" s="61" t="inlineStr">
        <is>
          <t>大楠少年サッカー友の会</t>
        </is>
      </c>
      <c r="G482" s="40" t="inlineStr">
        <is>
          <t>×</t>
        </is>
      </c>
      <c r="H482" s="41" t="inlineStr">
        <is>
          <t>1-2</t>
        </is>
      </c>
      <c r="I482" s="62" t="n"/>
      <c r="L482" s="6" t="n"/>
    </row>
    <row r="483" customFormat="1" s="1">
      <c r="B483" s="46" t="n"/>
      <c r="C483" s="144" t="n"/>
      <c r="D483" s="140" t="n"/>
      <c r="E483" s="18" t="n"/>
      <c r="F483" s="61" t="inlineStr">
        <is>
          <t>城北ファイターズ</t>
        </is>
      </c>
      <c r="G483" s="40" t="inlineStr">
        <is>
          <t>△</t>
        </is>
      </c>
      <c r="H483" s="41" t="inlineStr">
        <is>
          <t>1-1</t>
        </is>
      </c>
      <c r="I483" s="62" t="n"/>
      <c r="L483" s="6" t="n"/>
    </row>
    <row r="484" customFormat="1" s="1">
      <c r="B484" s="49" t="n"/>
      <c r="C484" s="146" t="n"/>
      <c r="D484" s="50" t="n"/>
      <c r="E484" s="19" t="n"/>
      <c r="F484" s="74" t="inlineStr">
        <is>
          <t>大津FC</t>
        </is>
      </c>
      <c r="G484" s="75" t="inlineStr">
        <is>
          <t>×</t>
        </is>
      </c>
      <c r="H484" s="76" t="inlineStr">
        <is>
          <t>1-1(1-2)</t>
        </is>
      </c>
      <c r="I484" s="77" t="n"/>
      <c r="L484" s="6" t="n"/>
    </row>
    <row r="485" customFormat="1" s="1">
      <c r="B485" s="46" t="n">
        <v>43771</v>
      </c>
      <c r="C485" s="144">
        <f>B485</f>
        <v/>
      </c>
      <c r="D485" s="140" t="inlineStr">
        <is>
          <t>津久井ペガサス杯</t>
        </is>
      </c>
      <c r="E485" s="18" t="inlineStr">
        <is>
          <t>横須賀市立北下浦小学校</t>
        </is>
      </c>
      <c r="F485" s="61" t="inlineStr">
        <is>
          <t>城北ファイターズ</t>
        </is>
      </c>
      <c r="G485" s="40" t="inlineStr">
        <is>
          <t>〇</t>
        </is>
      </c>
      <c r="H485" s="41" t="inlineStr">
        <is>
          <t>3-1</t>
        </is>
      </c>
      <c r="I485" s="62" t="n"/>
      <c r="L485" s="6" t="n"/>
    </row>
    <row r="486" customFormat="1" s="1">
      <c r="B486" s="46" t="n"/>
      <c r="C486" s="144" t="n"/>
      <c r="D486" s="140" t="n"/>
      <c r="E486" s="18" t="n"/>
      <c r="F486" s="61" t="inlineStr">
        <is>
          <t>横須賀シーガルズ</t>
        </is>
      </c>
      <c r="G486" s="40" t="inlineStr">
        <is>
          <t>〇</t>
        </is>
      </c>
      <c r="H486" s="41" t="inlineStr">
        <is>
          <t>6-2</t>
        </is>
      </c>
      <c r="I486" s="62" t="n"/>
      <c r="L486" s="6" t="n"/>
    </row>
    <row r="487" customFormat="1" s="1">
      <c r="B487" s="49" t="n"/>
      <c r="C487" s="146" t="n"/>
      <c r="D487" s="50" t="n"/>
      <c r="E487" s="19" t="n"/>
      <c r="F487" s="74" t="inlineStr">
        <is>
          <t>FC津久井ペガサス</t>
        </is>
      </c>
      <c r="G487" s="75" t="inlineStr">
        <is>
          <t>〇</t>
        </is>
      </c>
      <c r="H487" s="76" t="inlineStr">
        <is>
          <t>4-1</t>
        </is>
      </c>
      <c r="I487" s="77" t="inlineStr">
        <is>
          <t>優勝</t>
        </is>
      </c>
      <c r="L487" s="6" t="n"/>
    </row>
    <row r="488" customFormat="1" s="1">
      <c r="B488" s="46" t="n">
        <v>43744</v>
      </c>
      <c r="C488" s="144">
        <f>B488</f>
        <v/>
      </c>
      <c r="D488" s="140" t="inlineStr">
        <is>
          <t>TRM</t>
        </is>
      </c>
      <c r="E488" s="18" t="inlineStr">
        <is>
          <t>川崎市立宮内小学校</t>
        </is>
      </c>
      <c r="F488" s="61" t="inlineStr">
        <is>
          <t>AC等々力</t>
        </is>
      </c>
      <c r="G488" s="40" t="inlineStr">
        <is>
          <t>〇</t>
        </is>
      </c>
      <c r="H488" s="41" t="inlineStr">
        <is>
          <t>7-0</t>
        </is>
      </c>
      <c r="I488" s="62" t="n"/>
      <c r="L488" s="6" t="n"/>
    </row>
    <row r="489" customFormat="1" s="1">
      <c r="B489" s="46" t="n"/>
      <c r="C489" s="144" t="n"/>
      <c r="D489" s="140" t="n"/>
      <c r="E489" s="18" t="n"/>
      <c r="F489" s="61" t="inlineStr">
        <is>
          <t>AC等々力</t>
        </is>
      </c>
      <c r="G489" s="40" t="inlineStr">
        <is>
          <t>×</t>
        </is>
      </c>
      <c r="H489" s="41" t="inlineStr">
        <is>
          <t>0-1</t>
        </is>
      </c>
      <c r="I489" s="62" t="n"/>
      <c r="L489" s="6" t="n"/>
    </row>
    <row r="490" customFormat="1" s="1">
      <c r="B490" s="46" t="n"/>
      <c r="C490" s="144" t="n"/>
      <c r="D490" s="140" t="n"/>
      <c r="E490" s="18" t="n"/>
      <c r="F490" s="61" t="inlineStr">
        <is>
          <t>AC等々力</t>
        </is>
      </c>
      <c r="G490" s="40" t="inlineStr">
        <is>
          <t>〇</t>
        </is>
      </c>
      <c r="H490" s="41" t="inlineStr">
        <is>
          <t>5-1</t>
        </is>
      </c>
      <c r="I490" s="62" t="n"/>
      <c r="L490" s="6" t="n"/>
    </row>
    <row r="491" customFormat="1" s="1">
      <c r="B491" s="46" t="n"/>
      <c r="C491" s="144" t="n"/>
      <c r="D491" s="140" t="n"/>
      <c r="E491" s="18" t="n"/>
      <c r="F491" s="61" t="inlineStr">
        <is>
          <t>AC等々力</t>
        </is>
      </c>
      <c r="G491" s="40" t="inlineStr">
        <is>
          <t>〇</t>
        </is>
      </c>
      <c r="H491" s="41" t="inlineStr">
        <is>
          <t>1-0</t>
        </is>
      </c>
      <c r="I491" s="62" t="n"/>
      <c r="L491" s="6" t="n"/>
    </row>
    <row r="492" customFormat="1" s="1">
      <c r="B492" s="49" t="n"/>
      <c r="C492" s="146" t="n"/>
      <c r="D492" s="50" t="n"/>
      <c r="E492" s="19" t="n"/>
      <c r="F492" s="74" t="inlineStr">
        <is>
          <t>AC等々力</t>
        </is>
      </c>
      <c r="G492" s="75" t="inlineStr">
        <is>
          <t>〇</t>
        </is>
      </c>
      <c r="H492" s="76" t="inlineStr">
        <is>
          <t>3-1</t>
        </is>
      </c>
      <c r="I492" s="77" t="n"/>
      <c r="L492" s="6" t="n"/>
    </row>
    <row r="493" customFormat="1" s="1">
      <c r="B493" s="11" t="n">
        <v>43731</v>
      </c>
      <c r="C493" s="144">
        <f>B493</f>
        <v/>
      </c>
      <c r="D493" s="140" t="inlineStr">
        <is>
          <t>鴨居SC杯</t>
        </is>
      </c>
      <c r="E493" s="18" t="inlineStr">
        <is>
          <t>横須賀リーフスタジアム</t>
        </is>
      </c>
      <c r="F493" s="61" t="inlineStr">
        <is>
          <t>FC浜須賀</t>
        </is>
      </c>
      <c r="G493" s="40" t="inlineStr">
        <is>
          <t>〇</t>
        </is>
      </c>
      <c r="H493" s="41" t="inlineStr">
        <is>
          <t>5-1</t>
        </is>
      </c>
      <c r="I493" s="62" t="n"/>
      <c r="L493" s="6" t="n"/>
    </row>
    <row r="494" customFormat="1" s="1">
      <c r="B494" s="46" t="n"/>
      <c r="C494" s="144" t="n"/>
      <c r="D494" s="140" t="n"/>
      <c r="E494" s="18" t="n"/>
      <c r="F494" s="61" t="inlineStr">
        <is>
          <t>葉山JGK</t>
        </is>
      </c>
      <c r="G494" s="40" t="inlineStr">
        <is>
          <t>×</t>
        </is>
      </c>
      <c r="H494" s="41" t="inlineStr">
        <is>
          <t>0-3</t>
        </is>
      </c>
      <c r="I494" s="62" t="n"/>
      <c r="L494" s="6" t="n"/>
    </row>
    <row r="495" customFormat="1" s="1">
      <c r="B495" s="46" t="n"/>
      <c r="C495" s="144" t="n"/>
      <c r="D495" s="140" t="n"/>
      <c r="E495" s="18" t="n"/>
      <c r="F495" s="61" t="inlineStr">
        <is>
          <t>大豆戸FC</t>
        </is>
      </c>
      <c r="G495" s="40" t="inlineStr">
        <is>
          <t>×</t>
        </is>
      </c>
      <c r="H495" s="41" t="inlineStr">
        <is>
          <t>1-4</t>
        </is>
      </c>
      <c r="I495" s="62" t="n"/>
      <c r="L495" s="6" t="n"/>
    </row>
    <row r="496" customFormat="1" s="1">
      <c r="B496" s="49" t="n"/>
      <c r="C496" s="146" t="n"/>
      <c r="D496" s="50" t="n"/>
      <c r="E496" s="19" t="n"/>
      <c r="F496" s="74" t="inlineStr">
        <is>
          <t>船越FC</t>
        </is>
      </c>
      <c r="G496" s="75" t="inlineStr">
        <is>
          <t>×</t>
        </is>
      </c>
      <c r="H496" s="76" t="inlineStr">
        <is>
          <t>1-2</t>
        </is>
      </c>
      <c r="I496" s="77" t="inlineStr">
        <is>
          <t>3位決定PK戦</t>
        </is>
      </c>
      <c r="L496" s="6" t="n"/>
    </row>
    <row r="497" customFormat="1" s="1">
      <c r="B497" s="11" t="n">
        <v>43730</v>
      </c>
      <c r="C497" s="144">
        <f>B497</f>
        <v/>
      </c>
      <c r="D497" s="140" t="inlineStr">
        <is>
          <t>スーパーリーグ</t>
        </is>
      </c>
      <c r="E497" s="18" t="inlineStr">
        <is>
          <t>横須賀市立桜小学校</t>
        </is>
      </c>
      <c r="F497" s="61" t="inlineStr">
        <is>
          <t>FCSS</t>
        </is>
      </c>
      <c r="G497" s="40" t="inlineStr">
        <is>
          <t>〇</t>
        </is>
      </c>
      <c r="H497" s="41" t="inlineStr">
        <is>
          <t>3-0</t>
        </is>
      </c>
      <c r="I497" s="62" t="n"/>
      <c r="L497" s="6" t="n"/>
    </row>
    <row r="498" customFormat="1" s="1">
      <c r="B498" s="49" t="n"/>
      <c r="C498" s="146" t="n"/>
      <c r="D498" s="50" t="n"/>
      <c r="E498" s="19" t="n"/>
      <c r="F498" s="74" t="inlineStr">
        <is>
          <t>FC夏島</t>
        </is>
      </c>
      <c r="G498" s="75" t="inlineStr">
        <is>
          <t>〇</t>
        </is>
      </c>
      <c r="H498" s="76" t="inlineStr">
        <is>
          <t>4-0</t>
        </is>
      </c>
      <c r="I498" s="77" t="n"/>
      <c r="L498" s="6" t="n"/>
    </row>
    <row r="499" customFormat="1" s="1">
      <c r="B499" s="46" t="n">
        <v>43723</v>
      </c>
      <c r="C499" s="144">
        <f>B499</f>
        <v/>
      </c>
      <c r="D499" s="140" t="inlineStr">
        <is>
          <t>TRM</t>
        </is>
      </c>
      <c r="E499" s="18" t="inlineStr">
        <is>
          <t>横須賀市電力中央研究所グランド</t>
        </is>
      </c>
      <c r="F499" s="61" t="inlineStr">
        <is>
          <t>FC高坂</t>
        </is>
      </c>
      <c r="G499" s="40" t="inlineStr">
        <is>
          <t>〇</t>
        </is>
      </c>
      <c r="H499" s="41" t="inlineStr">
        <is>
          <t>2-0</t>
        </is>
      </c>
      <c r="I499" s="62" t="n"/>
      <c r="L499" s="6" t="n"/>
    </row>
    <row r="500" customFormat="1" s="1">
      <c r="B500" s="46" t="n"/>
      <c r="C500" s="144" t="n"/>
      <c r="D500" s="140" t="n"/>
      <c r="E500" s="18" t="n"/>
      <c r="F500" s="61" t="inlineStr">
        <is>
          <t>鴨居SC</t>
        </is>
      </c>
      <c r="G500" s="40" t="inlineStr">
        <is>
          <t>×</t>
        </is>
      </c>
      <c r="H500" s="41" t="inlineStr">
        <is>
          <t>0-4</t>
        </is>
      </c>
      <c r="I500" s="62" t="n"/>
      <c r="L500" s="6" t="n"/>
    </row>
    <row r="501" customFormat="1" s="1">
      <c r="B501" s="46" t="n"/>
      <c r="C501" s="144" t="n"/>
      <c r="D501" s="140" t="n"/>
      <c r="E501" s="18" t="n"/>
      <c r="F501" s="61" t="inlineStr">
        <is>
          <t>FC高坂</t>
        </is>
      </c>
      <c r="G501" s="40" t="inlineStr">
        <is>
          <t>△</t>
        </is>
      </c>
      <c r="H501" s="41" t="inlineStr">
        <is>
          <t>1-1</t>
        </is>
      </c>
      <c r="I501" s="62" t="n"/>
      <c r="L501" s="6" t="n"/>
    </row>
    <row r="502" customFormat="1" s="1">
      <c r="B502" s="46" t="n"/>
      <c r="C502" s="144" t="n"/>
      <c r="D502" s="140" t="n"/>
      <c r="E502" s="18" t="n"/>
      <c r="F502" s="61" t="inlineStr">
        <is>
          <t>鴨居SC</t>
        </is>
      </c>
      <c r="G502" s="40" t="inlineStr">
        <is>
          <t>〇</t>
        </is>
      </c>
      <c r="H502" s="41" t="inlineStr">
        <is>
          <t>2-1</t>
        </is>
      </c>
      <c r="I502" s="62" t="n"/>
      <c r="L502" s="6" t="n"/>
    </row>
    <row r="503" customFormat="1" s="1">
      <c r="B503" s="46" t="n"/>
      <c r="C503" s="144" t="n"/>
      <c r="D503" s="140" t="n"/>
      <c r="E503" s="18" t="n"/>
      <c r="F503" s="61" t="inlineStr">
        <is>
          <t>FC高坂</t>
        </is>
      </c>
      <c r="G503" s="40" t="inlineStr">
        <is>
          <t>×</t>
        </is>
      </c>
      <c r="H503" s="41" t="inlineStr">
        <is>
          <t>1-4</t>
        </is>
      </c>
      <c r="I503" s="62" t="n"/>
      <c r="L503" s="6" t="n"/>
    </row>
    <row r="504" customFormat="1" s="1">
      <c r="B504" s="49" t="n"/>
      <c r="C504" s="146" t="n"/>
      <c r="D504" s="50" t="n"/>
      <c r="E504" s="19" t="n"/>
      <c r="F504" s="74" t="inlineStr">
        <is>
          <t>鴨居SC</t>
        </is>
      </c>
      <c r="G504" s="75" t="inlineStr">
        <is>
          <t>〇</t>
        </is>
      </c>
      <c r="H504" s="76" t="inlineStr">
        <is>
          <t>6-0</t>
        </is>
      </c>
      <c r="I504" s="77" t="n"/>
      <c r="L504" s="6" t="n"/>
    </row>
    <row r="505" customFormat="1" s="1">
      <c r="B505" s="46" t="n">
        <v>43722</v>
      </c>
      <c r="C505" s="144">
        <f>B505</f>
        <v/>
      </c>
      <c r="D505" s="140" t="inlineStr">
        <is>
          <t>KAZU SC杯</t>
        </is>
      </c>
      <c r="E505" s="18" t="inlineStr">
        <is>
          <t>横浜市境川遊水地グランド</t>
        </is>
      </c>
      <c r="F505" s="61" t="inlineStr">
        <is>
          <t>KAZU SC B</t>
        </is>
      </c>
      <c r="G505" s="40" t="inlineStr">
        <is>
          <t>〇</t>
        </is>
      </c>
      <c r="H505" s="41" t="inlineStr">
        <is>
          <t>5-1</t>
        </is>
      </c>
      <c r="I505" s="62" t="n"/>
      <c r="L505" s="6" t="n"/>
    </row>
    <row r="506" customFormat="1" s="1">
      <c r="B506" s="46" t="n"/>
      <c r="C506" s="144" t="n"/>
      <c r="D506" s="140" t="n"/>
      <c r="E506" s="18" t="n"/>
      <c r="F506" s="61" t="inlineStr">
        <is>
          <t>アローズSC</t>
        </is>
      </c>
      <c r="G506" s="40" t="inlineStr">
        <is>
          <t>×</t>
        </is>
      </c>
      <c r="H506" s="41" t="inlineStr">
        <is>
          <t>1-5</t>
        </is>
      </c>
      <c r="I506" s="62" t="n"/>
      <c r="L506" s="6" t="n"/>
    </row>
    <row r="507" customFormat="1" s="1">
      <c r="B507" s="46" t="n"/>
      <c r="C507" s="144" t="n"/>
      <c r="D507" s="140" t="n"/>
      <c r="E507" s="18" t="n"/>
      <c r="F507" s="61" t="inlineStr">
        <is>
          <t>FCシリウス</t>
        </is>
      </c>
      <c r="G507" s="40" t="inlineStr">
        <is>
          <t>×</t>
        </is>
      </c>
      <c r="H507" s="41" t="inlineStr">
        <is>
          <t>1-3</t>
        </is>
      </c>
      <c r="I507" s="62" t="n"/>
      <c r="L507" s="6" t="n"/>
    </row>
    <row r="508" customFormat="1" s="1">
      <c r="B508" s="49" t="n"/>
      <c r="C508" s="146" t="n"/>
      <c r="D508" s="50" t="n"/>
      <c r="E508" s="19" t="n"/>
      <c r="F508" s="74" t="inlineStr">
        <is>
          <t>元石川SC</t>
        </is>
      </c>
      <c r="G508" s="75" t="inlineStr">
        <is>
          <t>×</t>
        </is>
      </c>
      <c r="H508" s="76" t="inlineStr">
        <is>
          <t>1-2</t>
        </is>
      </c>
      <c r="I508" s="77" t="n"/>
      <c r="L508" s="6" t="n"/>
    </row>
    <row r="509" customFormat="1" s="1">
      <c r="B509" s="46" t="n">
        <v>43709</v>
      </c>
      <c r="C509" s="144">
        <f>B509</f>
        <v/>
      </c>
      <c r="D509" s="140" t="inlineStr">
        <is>
          <t>TRM</t>
        </is>
      </c>
      <c r="E509" s="18" t="inlineStr">
        <is>
          <t>藤沢市立高谷小学校</t>
        </is>
      </c>
      <c r="F509" s="61" t="inlineStr">
        <is>
          <t>村岡キッカーズ</t>
        </is>
      </c>
      <c r="G509" s="40" t="inlineStr">
        <is>
          <t>〇</t>
        </is>
      </c>
      <c r="H509" s="41" t="inlineStr">
        <is>
          <t>5-1</t>
        </is>
      </c>
      <c r="I509" s="62" t="n"/>
      <c r="L509" s="6" t="n"/>
    </row>
    <row r="510" customFormat="1" s="1">
      <c r="B510" s="46" t="n"/>
      <c r="C510" s="144" t="n"/>
      <c r="D510" s="140" t="n"/>
      <c r="E510" s="18" t="n"/>
      <c r="F510" s="61" t="inlineStr">
        <is>
          <t>FC高谷04</t>
        </is>
      </c>
      <c r="G510" s="40" t="inlineStr">
        <is>
          <t>〇</t>
        </is>
      </c>
      <c r="H510" s="41" t="inlineStr">
        <is>
          <t>2-0</t>
        </is>
      </c>
      <c r="I510" s="62" t="n"/>
      <c r="L510" s="6" t="n"/>
    </row>
    <row r="511" customFormat="1" s="1">
      <c r="B511" s="46" t="n"/>
      <c r="C511" s="144" t="n"/>
      <c r="D511" s="140" t="n"/>
      <c r="E511" s="18" t="n"/>
      <c r="F511" s="61" t="inlineStr">
        <is>
          <t>村岡キッカーズ</t>
        </is>
      </c>
      <c r="G511" s="40" t="inlineStr">
        <is>
          <t>〇</t>
        </is>
      </c>
      <c r="H511" s="41" t="inlineStr">
        <is>
          <t>3-0</t>
        </is>
      </c>
      <c r="I511" s="62" t="n"/>
      <c r="L511" s="6" t="n"/>
    </row>
    <row r="512" customFormat="1" s="1">
      <c r="B512" s="46" t="n"/>
      <c r="C512" s="144" t="n"/>
      <c r="D512" s="140" t="n"/>
      <c r="E512" s="18" t="n"/>
      <c r="F512" s="61" t="inlineStr">
        <is>
          <t>FC高谷04</t>
        </is>
      </c>
      <c r="G512" s="40" t="inlineStr">
        <is>
          <t>〇</t>
        </is>
      </c>
      <c r="H512" s="41" t="inlineStr">
        <is>
          <t>2-1</t>
        </is>
      </c>
      <c r="I512" s="62" t="n"/>
      <c r="L512" s="6" t="n"/>
    </row>
    <row r="513" customFormat="1" s="1">
      <c r="B513" s="46" t="n"/>
      <c r="C513" s="144" t="n"/>
      <c r="D513" s="140" t="n"/>
      <c r="E513" s="18" t="n"/>
      <c r="F513" s="61" t="inlineStr">
        <is>
          <t>村岡キッカーズ</t>
        </is>
      </c>
      <c r="G513" s="40" t="inlineStr">
        <is>
          <t>△</t>
        </is>
      </c>
      <c r="H513" s="41" t="inlineStr">
        <is>
          <t>2-2</t>
        </is>
      </c>
      <c r="I513" s="62" t="n"/>
      <c r="L513" s="6" t="n"/>
    </row>
    <row r="514" customFormat="1" s="1">
      <c r="B514" s="49" t="n"/>
      <c r="C514" s="146" t="n"/>
      <c r="D514" s="50" t="n"/>
      <c r="E514" s="19" t="n"/>
      <c r="F514" s="74" t="inlineStr">
        <is>
          <t>FC高谷04</t>
        </is>
      </c>
      <c r="G514" s="75" t="inlineStr">
        <is>
          <t>〇</t>
        </is>
      </c>
      <c r="H514" s="76" t="inlineStr">
        <is>
          <t>3-0</t>
        </is>
      </c>
      <c r="I514" s="77" t="n"/>
      <c r="L514" s="6" t="n"/>
    </row>
    <row r="515" customFormat="1" s="1">
      <c r="B515" s="46" t="n">
        <v>43681</v>
      </c>
      <c r="C515" s="144">
        <f>B515</f>
        <v/>
      </c>
      <c r="D515" s="140" t="inlineStr">
        <is>
          <t>大津FC杯</t>
        </is>
      </c>
      <c r="E515" s="18" t="inlineStr">
        <is>
          <t>横須賀市はまゆうグランド</t>
        </is>
      </c>
      <c r="F515" s="61" t="inlineStr">
        <is>
          <t>I.Oキッカーズ</t>
        </is>
      </c>
      <c r="G515" s="40" t="inlineStr">
        <is>
          <t>×</t>
        </is>
      </c>
      <c r="H515" s="41" t="inlineStr">
        <is>
          <t>2-3</t>
        </is>
      </c>
      <c r="I515" s="62" t="n"/>
      <c r="L515" s="6" t="n"/>
    </row>
    <row r="516" customFormat="1" s="1">
      <c r="B516" s="46" t="n"/>
      <c r="C516" s="144" t="n"/>
      <c r="D516" s="140" t="n"/>
      <c r="E516" s="18" t="n"/>
      <c r="F516" s="61" t="inlineStr">
        <is>
          <t>横須賀シーガルズ</t>
        </is>
      </c>
      <c r="G516" s="40" t="inlineStr">
        <is>
          <t>〇</t>
        </is>
      </c>
      <c r="H516" s="41" t="inlineStr">
        <is>
          <t>4-0</t>
        </is>
      </c>
      <c r="I516" s="62" t="n"/>
      <c r="L516" s="6" t="n"/>
    </row>
    <row r="517" customFormat="1" s="1">
      <c r="B517" s="46" t="n"/>
      <c r="C517" s="144" t="n"/>
      <c r="D517" s="140" t="n"/>
      <c r="E517" s="18" t="n"/>
      <c r="F517" s="61" t="inlineStr">
        <is>
          <t>三春SC</t>
        </is>
      </c>
      <c r="G517" s="40" t="inlineStr">
        <is>
          <t>〇</t>
        </is>
      </c>
      <c r="H517" s="41" t="inlineStr">
        <is>
          <t>4-0</t>
        </is>
      </c>
      <c r="I517" s="62" t="n"/>
      <c r="L517" s="6" t="n"/>
    </row>
    <row r="518" customFormat="1" s="1">
      <c r="B518" s="49" t="n"/>
      <c r="C518" s="146" t="n"/>
      <c r="D518" s="50" t="n"/>
      <c r="E518" s="19" t="n"/>
      <c r="F518" s="74" t="inlineStr">
        <is>
          <t>駒林SC</t>
        </is>
      </c>
      <c r="G518" s="75" t="inlineStr">
        <is>
          <t>×</t>
        </is>
      </c>
      <c r="H518" s="76" t="inlineStr">
        <is>
          <t>0-3</t>
        </is>
      </c>
      <c r="I518" s="77" t="inlineStr">
        <is>
          <t>準優勝</t>
        </is>
      </c>
      <c r="L518" s="6" t="n"/>
    </row>
    <row r="519" customFormat="1" s="1">
      <c r="B519" s="46" t="n">
        <v>43674</v>
      </c>
      <c r="C519" s="144">
        <f>B519</f>
        <v/>
      </c>
      <c r="D519" s="140" t="inlineStr">
        <is>
          <t>AIVANCE CUP</t>
        </is>
      </c>
      <c r="E519" s="18" t="inlineStr">
        <is>
          <t>横須賀フットサルクラブ</t>
        </is>
      </c>
      <c r="F519" s="61" t="inlineStr">
        <is>
          <t>I.Oキッカーズ</t>
        </is>
      </c>
      <c r="G519" s="40" t="inlineStr">
        <is>
          <t>△</t>
        </is>
      </c>
      <c r="H519" s="41" t="inlineStr">
        <is>
          <t>1-1</t>
        </is>
      </c>
      <c r="I519" s="62" t="n"/>
      <c r="L519" s="6" t="n"/>
    </row>
    <row r="520" customFormat="1" s="1">
      <c r="B520" s="46" t="n"/>
      <c r="C520" s="144" t="n"/>
      <c r="D520" s="140" t="n"/>
      <c r="E520" s="18" t="n"/>
      <c r="F520" s="61" t="inlineStr">
        <is>
          <t>FC津久井ペガサス</t>
        </is>
      </c>
      <c r="G520" s="40" t="inlineStr">
        <is>
          <t>×</t>
        </is>
      </c>
      <c r="H520" s="41" t="inlineStr">
        <is>
          <t>1-2</t>
        </is>
      </c>
      <c r="I520" s="62" t="n"/>
      <c r="L520" s="6" t="n"/>
    </row>
    <row r="521" customFormat="1" s="1">
      <c r="B521" s="46" t="n"/>
      <c r="C521" s="144" t="n"/>
      <c r="D521" s="140" t="n"/>
      <c r="E521" s="18" t="n"/>
      <c r="F521" s="61" t="inlineStr">
        <is>
          <t>佐野ベアーズ1</t>
        </is>
      </c>
      <c r="G521" s="40" t="inlineStr">
        <is>
          <t>〇</t>
        </is>
      </c>
      <c r="H521" s="41" t="inlineStr">
        <is>
          <t>7-3</t>
        </is>
      </c>
      <c r="I521" s="62" t="n"/>
      <c r="L521" s="6" t="n"/>
    </row>
    <row r="522" customFormat="1" s="1">
      <c r="B522" s="49" t="n"/>
      <c r="C522" s="146" t="n"/>
      <c r="D522" s="50" t="n"/>
      <c r="E522" s="19" t="n"/>
      <c r="F522" s="74" t="inlineStr">
        <is>
          <t>佐野ベアーズ2</t>
        </is>
      </c>
      <c r="G522" s="75" t="inlineStr">
        <is>
          <t>〇</t>
        </is>
      </c>
      <c r="H522" s="76" t="inlineStr">
        <is>
          <t>5-0</t>
        </is>
      </c>
      <c r="I522" s="77" t="n"/>
      <c r="L522" s="6" t="n"/>
    </row>
    <row r="523" customFormat="1" s="1">
      <c r="B523" s="46" t="n">
        <v>43673</v>
      </c>
      <c r="C523" s="144">
        <f>B523</f>
        <v/>
      </c>
      <c r="D523" s="140" t="inlineStr">
        <is>
          <t>TRM</t>
        </is>
      </c>
      <c r="E523" s="18" t="inlineStr">
        <is>
          <t>横須賀市立明浜小学校</t>
        </is>
      </c>
      <c r="F523" s="61" t="inlineStr">
        <is>
          <t>馬堀FCルンデ</t>
        </is>
      </c>
      <c r="G523" s="40" t="inlineStr">
        <is>
          <t>△</t>
        </is>
      </c>
      <c r="H523" s="41" t="inlineStr">
        <is>
          <t>1-1</t>
        </is>
      </c>
      <c r="I523" s="62" t="inlineStr">
        <is>
          <t>15分一本</t>
        </is>
      </c>
      <c r="L523" s="6" t="n"/>
    </row>
    <row r="524" customFormat="1" s="1">
      <c r="B524" s="46" t="n"/>
      <c r="C524" s="144" t="n"/>
      <c r="D524" s="140" t="n"/>
      <c r="E524" s="18" t="n"/>
      <c r="F524" s="61" t="inlineStr">
        <is>
          <t>馬堀FCルンデ</t>
        </is>
      </c>
      <c r="G524" s="40" t="inlineStr">
        <is>
          <t>〇</t>
        </is>
      </c>
      <c r="H524" s="41" t="inlineStr">
        <is>
          <t>3-1</t>
        </is>
      </c>
      <c r="I524" s="62" t="n"/>
      <c r="L524" s="6" t="n"/>
    </row>
    <row r="525" customFormat="1" s="1">
      <c r="B525" s="46" t="n"/>
      <c r="C525" s="144" t="n"/>
      <c r="D525" s="140" t="n"/>
      <c r="E525" s="18" t="n"/>
      <c r="F525" s="61" t="inlineStr">
        <is>
          <t>馬堀FCルンデ</t>
        </is>
      </c>
      <c r="G525" s="40" t="inlineStr">
        <is>
          <t>〇</t>
        </is>
      </c>
      <c r="H525" s="41" t="inlineStr">
        <is>
          <t>1-0</t>
        </is>
      </c>
      <c r="I525" s="62" t="n"/>
      <c r="L525" s="6" t="n"/>
    </row>
    <row r="526" customFormat="1" s="1">
      <c r="B526" s="46" t="n"/>
      <c r="C526" s="144" t="n"/>
      <c r="D526" s="140" t="n"/>
      <c r="E526" s="18" t="n"/>
      <c r="F526" s="61" t="inlineStr">
        <is>
          <t>馬堀FCルンデ</t>
        </is>
      </c>
      <c r="G526" s="40" t="inlineStr">
        <is>
          <t>〇</t>
        </is>
      </c>
      <c r="H526" s="41" t="inlineStr">
        <is>
          <t>1-0</t>
        </is>
      </c>
      <c r="I526" s="62" t="n"/>
      <c r="L526" s="6" t="n"/>
    </row>
    <row r="527" customFormat="1" s="1">
      <c r="B527" s="46" t="n"/>
      <c r="C527" s="144" t="n"/>
      <c r="D527" s="140" t="n"/>
      <c r="E527" s="18" t="n"/>
      <c r="F527" s="61" t="inlineStr">
        <is>
          <t>馬堀FCルンデ</t>
        </is>
      </c>
      <c r="G527" s="40" t="inlineStr">
        <is>
          <t>△</t>
        </is>
      </c>
      <c r="H527" s="41" t="inlineStr">
        <is>
          <t>1-1</t>
        </is>
      </c>
      <c r="I527" s="62" t="n"/>
      <c r="L527" s="6" t="n"/>
    </row>
    <row r="528" customFormat="1" s="1">
      <c r="B528" s="49" t="n"/>
      <c r="C528" s="146" t="n"/>
      <c r="D528" s="50" t="n"/>
      <c r="E528" s="19" t="n"/>
      <c r="F528" s="74" t="inlineStr">
        <is>
          <t>馬堀FCルンデ</t>
        </is>
      </c>
      <c r="G528" s="75" t="inlineStr">
        <is>
          <t>△</t>
        </is>
      </c>
      <c r="H528" s="76" t="inlineStr">
        <is>
          <t>1-1</t>
        </is>
      </c>
      <c r="I528" s="77" t="n"/>
      <c r="L528" s="6" t="n"/>
    </row>
    <row r="529" customFormat="1" s="1">
      <c r="B529" s="46" t="n">
        <v>43667</v>
      </c>
      <c r="C529" s="144">
        <f>B529</f>
        <v/>
      </c>
      <c r="D529" s="140" t="inlineStr">
        <is>
          <t>明浜杯</t>
        </is>
      </c>
      <c r="E529" s="18" t="inlineStr">
        <is>
          <t>横須賀市立明浜小学校</t>
        </is>
      </c>
      <c r="F529" s="61" t="inlineStr">
        <is>
          <t>FC夏島</t>
        </is>
      </c>
      <c r="G529" s="40" t="inlineStr">
        <is>
          <t>×</t>
        </is>
      </c>
      <c r="H529" s="41" t="inlineStr">
        <is>
          <t>0-2</t>
        </is>
      </c>
      <c r="I529" s="62" t="n"/>
      <c r="L529" s="6" t="n"/>
    </row>
    <row r="530" customFormat="1" s="1">
      <c r="B530" s="46" t="n"/>
      <c r="C530" s="144" t="n"/>
      <c r="D530" s="140" t="n"/>
      <c r="E530" s="18" t="n"/>
      <c r="F530" s="61" t="inlineStr">
        <is>
          <t>三浦旭SC</t>
        </is>
      </c>
      <c r="G530" s="40" t="inlineStr">
        <is>
          <t>〇</t>
        </is>
      </c>
      <c r="H530" s="41" t="inlineStr">
        <is>
          <t>2-0</t>
        </is>
      </c>
      <c r="I530" s="62" t="n"/>
      <c r="L530" s="6" t="n"/>
    </row>
    <row r="531" customFormat="1" s="1">
      <c r="B531" s="46" t="n"/>
      <c r="C531" s="144" t="n"/>
      <c r="D531" s="140" t="n"/>
      <c r="E531" s="18" t="n"/>
      <c r="F531" s="61" t="inlineStr">
        <is>
          <t>三春SC</t>
        </is>
      </c>
      <c r="G531" s="40" t="inlineStr">
        <is>
          <t>〇</t>
        </is>
      </c>
      <c r="H531" s="41" t="inlineStr">
        <is>
          <t>2-1</t>
        </is>
      </c>
      <c r="I531" s="62" t="n"/>
      <c r="L531" s="6" t="n"/>
    </row>
    <row r="532" customFormat="1" s="1">
      <c r="B532" s="49" t="n"/>
      <c r="C532" s="146" t="n"/>
      <c r="D532" s="50" t="n"/>
      <c r="E532" s="19" t="n"/>
      <c r="F532" s="74" t="inlineStr">
        <is>
          <t>葉山JGK</t>
        </is>
      </c>
      <c r="G532" s="75" t="inlineStr">
        <is>
          <t>×</t>
        </is>
      </c>
      <c r="H532" s="76" t="inlineStr">
        <is>
          <t>1-4</t>
        </is>
      </c>
      <c r="I532" s="77" t="n"/>
      <c r="L532" s="6" t="n"/>
    </row>
    <row r="533" customFormat="1" s="1">
      <c r="B533" s="46" t="n">
        <v>43666</v>
      </c>
      <c r="C533" s="144">
        <f>B533</f>
        <v/>
      </c>
      <c r="D533" s="140" t="inlineStr">
        <is>
          <t>TRM</t>
        </is>
      </c>
      <c r="E533" s="18" t="inlineStr">
        <is>
          <t>藤沢市立本町小学校</t>
        </is>
      </c>
      <c r="F533" s="61" t="inlineStr">
        <is>
          <t>本町SC</t>
        </is>
      </c>
      <c r="G533" s="40" t="inlineStr">
        <is>
          <t>×</t>
        </is>
      </c>
      <c r="H533" s="41" t="inlineStr">
        <is>
          <t>1-4</t>
        </is>
      </c>
      <c r="I533" s="62" t="n"/>
      <c r="L533" s="6" t="n"/>
    </row>
    <row r="534" customFormat="1" s="1">
      <c r="B534" s="49" t="n"/>
      <c r="C534" s="146" t="n"/>
      <c r="D534" s="50" t="n"/>
      <c r="E534" s="19" t="n"/>
      <c r="F534" s="57" t="inlineStr">
        <is>
          <t>本町SC</t>
        </is>
      </c>
      <c r="G534" s="37" t="inlineStr">
        <is>
          <t>×</t>
        </is>
      </c>
      <c r="H534" s="38" t="inlineStr">
        <is>
          <t>2-5</t>
        </is>
      </c>
      <c r="I534" s="58" t="n"/>
      <c r="L534" s="6" t="n"/>
    </row>
    <row r="535" customFormat="1" s="1">
      <c r="B535" s="11" t="n">
        <v>43653</v>
      </c>
      <c r="C535" s="144">
        <f>B535</f>
        <v/>
      </c>
      <c r="D535" s="140" t="inlineStr">
        <is>
          <t>TRM：フットサル</t>
        </is>
      </c>
      <c r="E535" s="18" t="inlineStr">
        <is>
          <t>三浦市立岬陽小学校体育館</t>
        </is>
      </c>
      <c r="F535" s="61" t="inlineStr">
        <is>
          <t>岬陽SC</t>
        </is>
      </c>
      <c r="G535" s="40" t="inlineStr">
        <is>
          <t>〇</t>
        </is>
      </c>
      <c r="H535" s="41" t="inlineStr">
        <is>
          <t>1-0</t>
        </is>
      </c>
      <c r="I535" s="62" t="n"/>
      <c r="L535" s="6" t="n"/>
    </row>
    <row r="536" customFormat="1" s="1">
      <c r="B536" s="46" t="n"/>
      <c r="C536" s="144" t="n"/>
      <c r="D536" s="140" t="n"/>
      <c r="E536" s="18" t="n"/>
      <c r="F536" s="55" t="inlineStr">
        <is>
          <t>岬陽SC</t>
        </is>
      </c>
      <c r="G536" s="34" t="inlineStr">
        <is>
          <t>〇</t>
        </is>
      </c>
      <c r="H536" s="35" t="inlineStr">
        <is>
          <t>3-1</t>
        </is>
      </c>
      <c r="I536" s="56" t="n"/>
      <c r="L536" s="6" t="n"/>
    </row>
    <row r="537" customFormat="1" s="1">
      <c r="B537" s="46" t="n"/>
      <c r="C537" s="144" t="n"/>
      <c r="D537" s="140" t="n"/>
      <c r="E537" s="18" t="n"/>
      <c r="F537" s="55" t="inlineStr">
        <is>
          <t>岬陽SC</t>
        </is>
      </c>
      <c r="G537" s="34" t="inlineStr">
        <is>
          <t>×</t>
        </is>
      </c>
      <c r="H537" s="35" t="inlineStr">
        <is>
          <t>0-3</t>
        </is>
      </c>
      <c r="I537" s="56" t="n"/>
      <c r="L537" s="6" t="n"/>
    </row>
    <row r="538" customFormat="1" s="1">
      <c r="B538" s="46" t="n"/>
      <c r="C538" s="144" t="n"/>
      <c r="D538" s="140" t="n"/>
      <c r="E538" s="18" t="n"/>
      <c r="F538" s="55" t="inlineStr">
        <is>
          <t>岬陽SC</t>
        </is>
      </c>
      <c r="G538" s="34" t="inlineStr">
        <is>
          <t>〇</t>
        </is>
      </c>
      <c r="H538" s="35" t="inlineStr">
        <is>
          <t>4-0</t>
        </is>
      </c>
      <c r="I538" s="56" t="n"/>
      <c r="L538" s="6" t="n"/>
    </row>
    <row r="539" customFormat="1" s="1">
      <c r="B539" s="46" t="n"/>
      <c r="C539" s="144" t="n"/>
      <c r="D539" s="140" t="n"/>
      <c r="E539" s="18" t="n"/>
      <c r="F539" s="55" t="inlineStr">
        <is>
          <t>岬陽SC</t>
        </is>
      </c>
      <c r="G539" s="34" t="inlineStr">
        <is>
          <t>△</t>
        </is>
      </c>
      <c r="H539" s="35" t="inlineStr">
        <is>
          <t>0-0</t>
        </is>
      </c>
      <c r="I539" s="56" t="n"/>
      <c r="L539" s="6" t="n"/>
    </row>
    <row r="540" customFormat="1" s="1">
      <c r="B540" s="46" t="n"/>
      <c r="C540" s="144" t="n"/>
      <c r="D540" s="140" t="n"/>
      <c r="E540" s="18" t="n"/>
      <c r="F540" s="55" t="inlineStr">
        <is>
          <t>岬陽SC</t>
        </is>
      </c>
      <c r="G540" s="34" t="inlineStr">
        <is>
          <t>△</t>
        </is>
      </c>
      <c r="H540" s="35" t="inlineStr">
        <is>
          <t>0-0</t>
        </is>
      </c>
      <c r="I540" s="56" t="n"/>
      <c r="L540" s="6" t="n"/>
    </row>
    <row r="541" customFormat="1" s="1">
      <c r="B541" s="46" t="n"/>
      <c r="C541" s="144" t="n"/>
      <c r="D541" s="140" t="n"/>
      <c r="E541" s="18" t="n"/>
      <c r="F541" s="55" t="inlineStr">
        <is>
          <t>岬陽SC</t>
        </is>
      </c>
      <c r="G541" s="34" t="inlineStr">
        <is>
          <t>△</t>
        </is>
      </c>
      <c r="H541" s="35" t="inlineStr">
        <is>
          <t>0-0</t>
        </is>
      </c>
      <c r="I541" s="56" t="n"/>
      <c r="L541" s="6" t="n"/>
    </row>
    <row r="542" customFormat="1" s="1">
      <c r="B542" s="49" t="n"/>
      <c r="C542" s="146" t="n"/>
      <c r="D542" s="50" t="n"/>
      <c r="E542" s="19" t="n"/>
      <c r="F542" s="57" t="inlineStr">
        <is>
          <t>岬陽SC</t>
        </is>
      </c>
      <c r="G542" s="37" t="inlineStr">
        <is>
          <t>〇</t>
        </is>
      </c>
      <c r="H542" s="38" t="inlineStr">
        <is>
          <t>7-0</t>
        </is>
      </c>
      <c r="I542" s="58" t="n"/>
      <c r="L542" s="6" t="n"/>
    </row>
    <row r="543" customFormat="1" s="1">
      <c r="B543" s="11" t="n">
        <v>43639</v>
      </c>
      <c r="C543" s="144">
        <f>B543</f>
        <v/>
      </c>
      <c r="D543" s="140" t="inlineStr">
        <is>
          <t>スーパーリーグ</t>
        </is>
      </c>
      <c r="E543" s="18" t="inlineStr">
        <is>
          <t>横須賀市立北下浦小学校</t>
        </is>
      </c>
      <c r="F543" s="61" t="inlineStr">
        <is>
          <t>横須賀シーガルズS</t>
        </is>
      </c>
      <c r="G543" s="40" t="inlineStr">
        <is>
          <t>〇</t>
        </is>
      </c>
      <c r="H543" s="41" t="inlineStr">
        <is>
          <t>2-0</t>
        </is>
      </c>
      <c r="I543" s="62" t="n"/>
      <c r="L543" s="6" t="n"/>
    </row>
    <row r="544" customFormat="1" s="1">
      <c r="B544" s="46" t="n"/>
      <c r="C544" s="144" t="n"/>
      <c r="D544" s="140" t="n"/>
      <c r="E544" s="18" t="n"/>
      <c r="F544" s="55" t="inlineStr">
        <is>
          <t>三春SC</t>
        </is>
      </c>
      <c r="G544" s="34" t="inlineStr">
        <is>
          <t>〇</t>
        </is>
      </c>
      <c r="H544" s="35" t="inlineStr">
        <is>
          <t>5-0</t>
        </is>
      </c>
      <c r="I544" s="56" t="n"/>
      <c r="L544" s="6" t="n"/>
    </row>
    <row r="545" customFormat="1" s="1">
      <c r="B545" s="49" t="n"/>
      <c r="C545" s="146" t="n"/>
      <c r="D545" s="50" t="n"/>
      <c r="E545" s="19" t="n"/>
      <c r="F545" s="57" t="inlineStr">
        <is>
          <t>馬堀FCルンデ</t>
        </is>
      </c>
      <c r="G545" s="37" t="inlineStr">
        <is>
          <t>〇</t>
        </is>
      </c>
      <c r="H545" s="38" t="inlineStr">
        <is>
          <t>2-1</t>
        </is>
      </c>
      <c r="I545" s="58" t="n"/>
      <c r="L545" s="6" t="n"/>
    </row>
    <row r="546" customFormat="1" s="1">
      <c r="B546" s="11" t="n">
        <v>43632</v>
      </c>
      <c r="C546" s="144">
        <f>B546</f>
        <v/>
      </c>
      <c r="D546" s="140" t="inlineStr">
        <is>
          <t>久里浜FC杯</t>
        </is>
      </c>
      <c r="E546" s="18" t="inlineStr">
        <is>
          <t>横須賀市立久里浜小学校</t>
        </is>
      </c>
      <c r="F546" s="61" t="inlineStr">
        <is>
          <t>横須賀シーガルズ</t>
        </is>
      </c>
      <c r="G546" s="40" t="inlineStr">
        <is>
          <t>〇</t>
        </is>
      </c>
      <c r="H546" s="41" t="inlineStr">
        <is>
          <t>2-1</t>
        </is>
      </c>
      <c r="I546" s="62" t="n"/>
      <c r="L546" s="6" t="n"/>
    </row>
    <row r="547" customFormat="1" s="1">
      <c r="B547" s="46" t="n"/>
      <c r="C547" s="144" t="n"/>
      <c r="D547" s="140" t="n"/>
      <c r="E547" s="18" t="n"/>
      <c r="F547" s="55" t="inlineStr">
        <is>
          <t>FC高坂</t>
        </is>
      </c>
      <c r="G547" s="34" t="inlineStr">
        <is>
          <t>×</t>
        </is>
      </c>
      <c r="H547" s="35" t="inlineStr">
        <is>
          <t>1-3</t>
        </is>
      </c>
      <c r="I547" s="56" t="n"/>
      <c r="L547" s="6" t="n"/>
    </row>
    <row r="548" customFormat="1" s="1">
      <c r="B548" s="46" t="n"/>
      <c r="C548" s="144" t="n"/>
      <c r="D548" s="140" t="n"/>
      <c r="E548" s="18" t="n"/>
      <c r="F548" s="55" t="inlineStr">
        <is>
          <t>FC津久井ペガサス</t>
        </is>
      </c>
      <c r="G548" s="34" t="inlineStr">
        <is>
          <t>×</t>
        </is>
      </c>
      <c r="H548" s="35" t="inlineStr">
        <is>
          <t>1-4</t>
        </is>
      </c>
      <c r="I548" s="56" t="n"/>
      <c r="L548" s="6" t="n"/>
    </row>
    <row r="549" customFormat="1" s="1">
      <c r="B549" s="49" t="n"/>
      <c r="C549" s="146" t="n"/>
      <c r="D549" s="50" t="n"/>
      <c r="E549" s="19" t="n"/>
      <c r="F549" s="57" t="inlineStr">
        <is>
          <t>湘南ラガッツオ</t>
        </is>
      </c>
      <c r="G549" s="37" t="inlineStr">
        <is>
          <t>〇</t>
        </is>
      </c>
      <c r="H549" s="38" t="inlineStr">
        <is>
          <t>15-0</t>
        </is>
      </c>
      <c r="I549" s="58" t="n"/>
      <c r="L549" s="6" t="n"/>
    </row>
    <row r="550" customFormat="1" s="1">
      <c r="B550" s="11" t="n">
        <v>43618</v>
      </c>
      <c r="C550" s="144">
        <f>B550</f>
        <v/>
      </c>
      <c r="D550" s="140" t="inlineStr">
        <is>
          <t>TRM</t>
        </is>
      </c>
      <c r="E550" s="18" t="inlineStr">
        <is>
          <t>横須賀市はまゆうグランド</t>
        </is>
      </c>
      <c r="F550" s="61" t="inlineStr">
        <is>
          <t>船越FC</t>
        </is>
      </c>
      <c r="G550" s="40" t="inlineStr">
        <is>
          <t>×</t>
        </is>
      </c>
      <c r="H550" s="41" t="inlineStr">
        <is>
          <t>1-4</t>
        </is>
      </c>
      <c r="I550" s="62" t="n"/>
      <c r="L550" s="6" t="n"/>
    </row>
    <row r="551" customFormat="1" s="1">
      <c r="B551" s="46" t="n"/>
      <c r="C551" s="144" t="n"/>
      <c r="D551" s="140" t="n"/>
      <c r="E551" s="18" t="n"/>
      <c r="F551" s="55" t="inlineStr">
        <is>
          <t>船越FC</t>
        </is>
      </c>
      <c r="G551" s="34" t="inlineStr">
        <is>
          <t>×</t>
        </is>
      </c>
      <c r="H551" s="35" t="inlineStr">
        <is>
          <t>0-4</t>
        </is>
      </c>
      <c r="I551" s="56" t="n"/>
      <c r="L551" s="6" t="n"/>
    </row>
    <row r="552" customFormat="1" s="1">
      <c r="B552" s="49" t="n"/>
      <c r="C552" s="146" t="n"/>
      <c r="D552" s="50" t="n"/>
      <c r="E552" s="19" t="n"/>
      <c r="F552" s="57" t="inlineStr">
        <is>
          <t>船越FC</t>
        </is>
      </c>
      <c r="G552" s="37" t="inlineStr">
        <is>
          <t>×</t>
        </is>
      </c>
      <c r="H552" s="38" t="inlineStr">
        <is>
          <t>1-2</t>
        </is>
      </c>
      <c r="I552" s="58" t="n"/>
      <c r="L552" s="6" t="n"/>
    </row>
    <row r="553" customFormat="1" s="1">
      <c r="B553" s="11" t="n">
        <v>43617</v>
      </c>
      <c r="C553" s="144">
        <f>B553</f>
        <v/>
      </c>
      <c r="D553" s="140" t="inlineStr">
        <is>
          <t>TRM</t>
        </is>
      </c>
      <c r="E553" s="18" t="inlineStr">
        <is>
          <t>横須賀市立明浜小学校</t>
        </is>
      </c>
      <c r="F553" s="61" t="inlineStr">
        <is>
          <t>たかとりB</t>
        </is>
      </c>
      <c r="G553" s="40" t="inlineStr">
        <is>
          <t>〇</t>
        </is>
      </c>
      <c r="H553" s="41" t="inlineStr">
        <is>
          <t>8-2</t>
        </is>
      </c>
      <c r="I553" s="62" t="n"/>
      <c r="L553" s="6" t="n"/>
    </row>
    <row r="554" customFormat="1" s="1">
      <c r="B554" s="49" t="n"/>
      <c r="C554" s="146" t="n"/>
      <c r="D554" s="50" t="n"/>
      <c r="E554" s="19" t="n"/>
      <c r="F554" s="57" t="inlineStr">
        <is>
          <t>久里浜FC</t>
        </is>
      </c>
      <c r="G554" s="37" t="inlineStr">
        <is>
          <t>〇</t>
        </is>
      </c>
      <c r="H554" s="38" t="inlineStr">
        <is>
          <t>9-0</t>
        </is>
      </c>
      <c r="I554" s="58" t="n"/>
      <c r="L554" s="6" t="n"/>
    </row>
    <row r="555" customFormat="1" s="1">
      <c r="B555" s="46" t="n">
        <v>43584</v>
      </c>
      <c r="C555" s="144">
        <f>B555</f>
        <v/>
      </c>
      <c r="D555" s="140" t="inlineStr">
        <is>
          <t>TRM</t>
        </is>
      </c>
      <c r="E555" s="18" t="inlineStr">
        <is>
          <t>横須賀市立明浜小学校</t>
        </is>
      </c>
      <c r="F555" s="61" t="inlineStr">
        <is>
          <t>鴨居SC</t>
        </is>
      </c>
      <c r="G555" s="40" t="inlineStr">
        <is>
          <t>〇</t>
        </is>
      </c>
      <c r="H555" s="41" t="inlineStr">
        <is>
          <t>3-1</t>
        </is>
      </c>
      <c r="I555" s="62" t="n"/>
      <c r="L555" s="6" t="n"/>
    </row>
    <row r="556" customFormat="1" s="1">
      <c r="B556" s="46" t="n"/>
      <c r="C556" s="144" t="n"/>
      <c r="D556" s="140" t="n"/>
      <c r="E556" s="18" t="n"/>
      <c r="F556" s="55" t="inlineStr">
        <is>
          <t>鴨居SC</t>
        </is>
      </c>
      <c r="G556" s="34" t="inlineStr">
        <is>
          <t>〇</t>
        </is>
      </c>
      <c r="H556" s="35" t="inlineStr">
        <is>
          <t>1-0</t>
        </is>
      </c>
      <c r="I556" s="56" t="n"/>
      <c r="L556" s="6" t="n"/>
    </row>
    <row r="557" customFormat="1" s="1">
      <c r="B557" s="46" t="n"/>
      <c r="C557" s="144" t="n"/>
      <c r="D557" s="140" t="n"/>
      <c r="E557" s="18" t="n"/>
      <c r="F557" s="55" t="inlineStr">
        <is>
          <t>鴨居SC</t>
        </is>
      </c>
      <c r="G557" s="34" t="inlineStr">
        <is>
          <t>×</t>
        </is>
      </c>
      <c r="H557" s="35" t="inlineStr">
        <is>
          <t>0-1</t>
        </is>
      </c>
      <c r="I557" s="56" t="n"/>
      <c r="L557" s="6" t="n"/>
    </row>
    <row r="558" customFormat="1" s="1">
      <c r="B558" s="46" t="n"/>
      <c r="C558" s="144" t="n"/>
      <c r="D558" s="140" t="n"/>
      <c r="E558" s="18" t="n"/>
      <c r="F558" s="55" t="inlineStr">
        <is>
          <t>鴨居SC</t>
        </is>
      </c>
      <c r="G558" s="34" t="inlineStr">
        <is>
          <t>△</t>
        </is>
      </c>
      <c r="H558" s="35" t="inlineStr">
        <is>
          <t>2-2</t>
        </is>
      </c>
      <c r="I558" s="56" t="n"/>
      <c r="L558" s="6" t="n"/>
    </row>
    <row r="559" customFormat="1" s="1">
      <c r="B559" s="46" t="n"/>
      <c r="C559" s="144" t="n"/>
      <c r="D559" s="140" t="n"/>
      <c r="E559" s="18" t="n"/>
      <c r="F559" s="55" t="inlineStr">
        <is>
          <t>鴨居SC</t>
        </is>
      </c>
      <c r="G559" s="34" t="inlineStr">
        <is>
          <t>〇</t>
        </is>
      </c>
      <c r="H559" s="35" t="inlineStr">
        <is>
          <t>4-0</t>
        </is>
      </c>
      <c r="I559" s="56" t="n"/>
      <c r="L559" s="6" t="n"/>
    </row>
    <row r="560" customFormat="1" s="1">
      <c r="B560" s="49" t="n"/>
      <c r="C560" s="146" t="n"/>
      <c r="D560" s="50" t="n"/>
      <c r="E560" s="19" t="n"/>
      <c r="F560" s="57" t="inlineStr">
        <is>
          <t>鴨居SC</t>
        </is>
      </c>
      <c r="G560" s="37" t="inlineStr">
        <is>
          <t>×</t>
        </is>
      </c>
      <c r="H560" s="38" t="inlineStr">
        <is>
          <t>1-5</t>
        </is>
      </c>
      <c r="I560" s="58" t="n"/>
      <c r="L560" s="6" t="n"/>
    </row>
    <row r="561" customFormat="1" s="1">
      <c r="B561" s="46" t="n">
        <v>43575</v>
      </c>
      <c r="C561" s="144">
        <f>B561</f>
        <v/>
      </c>
      <c r="D561" s="140" t="inlineStr">
        <is>
          <t>TRM</t>
        </is>
      </c>
      <c r="E561" s="18" t="inlineStr">
        <is>
          <t>横須賀市立神明小学校</t>
        </is>
      </c>
      <c r="F561" s="61" t="inlineStr">
        <is>
          <t>横須賀シーガルズ</t>
        </is>
      </c>
      <c r="G561" s="40" t="inlineStr">
        <is>
          <t>〇</t>
        </is>
      </c>
      <c r="H561" s="41" t="inlineStr">
        <is>
          <t>4-0</t>
        </is>
      </c>
      <c r="I561" s="62" t="n"/>
      <c r="L561" s="6" t="n"/>
    </row>
    <row r="562" customFormat="1" s="1">
      <c r="B562" s="46" t="n"/>
      <c r="C562" s="144" t="n"/>
      <c r="D562" s="140" t="n"/>
      <c r="E562" s="18" t="n"/>
      <c r="F562" s="55" t="inlineStr">
        <is>
          <t>横須賀シーガルズ</t>
        </is>
      </c>
      <c r="G562" s="34" t="inlineStr">
        <is>
          <t>×</t>
        </is>
      </c>
      <c r="H562" s="35" t="inlineStr">
        <is>
          <t>3-4</t>
        </is>
      </c>
      <c r="I562" s="56" t="n"/>
      <c r="L562" s="6" t="n"/>
    </row>
    <row r="563" customFormat="1" s="1">
      <c r="B563" s="49" t="n"/>
      <c r="C563" s="146" t="n"/>
      <c r="D563" s="50" t="n"/>
      <c r="E563" s="19" t="n"/>
      <c r="F563" s="57" t="inlineStr">
        <is>
          <t>横須賀シーガルズ</t>
        </is>
      </c>
      <c r="G563" s="37" t="inlineStr">
        <is>
          <t>〇</t>
        </is>
      </c>
      <c r="H563" s="38" t="inlineStr">
        <is>
          <t>3-0</t>
        </is>
      </c>
      <c r="I563" s="58" t="n"/>
      <c r="L563" s="6" t="n"/>
    </row>
    <row r="564" customFormat="1" s="1">
      <c r="B564" s="46" t="n">
        <v>43555</v>
      </c>
      <c r="C564" s="144">
        <f>B564</f>
        <v/>
      </c>
      <c r="D564" s="140" t="inlineStr">
        <is>
          <t>TRM</t>
        </is>
      </c>
      <c r="E564" s="18" t="inlineStr">
        <is>
          <t>横須賀市立明浜小学校</t>
        </is>
      </c>
      <c r="F564" s="61" t="inlineStr">
        <is>
          <t>FC高坂</t>
        </is>
      </c>
      <c r="G564" s="40" t="inlineStr">
        <is>
          <t>〇</t>
        </is>
      </c>
      <c r="H564" s="41" t="inlineStr">
        <is>
          <t>1-0</t>
        </is>
      </c>
      <c r="I564" s="62" t="n"/>
      <c r="L564" s="6" t="n"/>
    </row>
    <row r="565" customFormat="1" s="1">
      <c r="B565" s="46" t="n"/>
      <c r="C565" s="144" t="n"/>
      <c r="D565" s="140" t="n"/>
      <c r="E565" s="18" t="n"/>
      <c r="F565" s="55" t="inlineStr">
        <is>
          <t>FC高坂</t>
        </is>
      </c>
      <c r="G565" s="34" t="inlineStr">
        <is>
          <t>〇</t>
        </is>
      </c>
      <c r="H565" s="35" t="inlineStr">
        <is>
          <t>3-0</t>
        </is>
      </c>
      <c r="I565" s="56" t="n"/>
      <c r="L565" s="6" t="n"/>
    </row>
    <row r="566" customFormat="1" s="1">
      <c r="B566" s="46" t="n"/>
      <c r="C566" s="144" t="n"/>
      <c r="D566" s="140" t="n"/>
      <c r="E566" s="18" t="n"/>
      <c r="F566" s="55" t="inlineStr">
        <is>
          <t>TADOなかよしSC</t>
        </is>
      </c>
      <c r="G566" s="34" t="inlineStr">
        <is>
          <t>×</t>
        </is>
      </c>
      <c r="H566" s="35" t="inlineStr">
        <is>
          <t>1-5</t>
        </is>
      </c>
      <c r="I566" s="56" t="n"/>
      <c r="L566" s="6" t="n"/>
    </row>
    <row r="567" customFormat="1" s="1">
      <c r="B567" s="46" t="n"/>
      <c r="C567" s="144" t="n"/>
      <c r="D567" s="140" t="n"/>
      <c r="E567" s="18" t="n"/>
      <c r="F567" s="55" t="inlineStr">
        <is>
          <t>TADOなかよしSC</t>
        </is>
      </c>
      <c r="G567" s="34" t="inlineStr">
        <is>
          <t>×</t>
        </is>
      </c>
      <c r="H567" s="35" t="inlineStr">
        <is>
          <t>1-5</t>
        </is>
      </c>
      <c r="I567" s="56" t="n"/>
      <c r="L567" s="6" t="n"/>
    </row>
    <row r="568" customFormat="1" s="1">
      <c r="B568" s="46" t="n"/>
      <c r="C568" s="144" t="n"/>
      <c r="D568" s="140" t="n"/>
      <c r="E568" s="18" t="n"/>
      <c r="F568" s="55" t="inlineStr">
        <is>
          <t>FC高坂</t>
        </is>
      </c>
      <c r="G568" s="34" t="inlineStr">
        <is>
          <t>△</t>
        </is>
      </c>
      <c r="H568" s="35" t="inlineStr">
        <is>
          <t>0-0</t>
        </is>
      </c>
      <c r="I568" s="56" t="n"/>
      <c r="L568" s="6" t="n"/>
    </row>
    <row r="569" customFormat="1" s="1">
      <c r="B569" s="49" t="n"/>
      <c r="C569" s="146" t="n"/>
      <c r="D569" s="50" t="n"/>
      <c r="E569" s="19" t="n"/>
      <c r="F569" s="57" t="inlineStr">
        <is>
          <t>TADOなかよしSC</t>
        </is>
      </c>
      <c r="G569" s="37" t="inlineStr">
        <is>
          <t>×</t>
        </is>
      </c>
      <c r="H569" s="38" t="inlineStr">
        <is>
          <t>0-2</t>
        </is>
      </c>
      <c r="I569" s="58" t="n"/>
      <c r="L569" s="6" t="n"/>
    </row>
    <row r="570" customFormat="1" s="1">
      <c r="B570" s="46" t="n">
        <v>43541</v>
      </c>
      <c r="C570" s="144">
        <f>B570</f>
        <v/>
      </c>
      <c r="D570" s="140" t="inlineStr">
        <is>
          <t>久里浜FC杯</t>
        </is>
      </c>
      <c r="E570" s="18" t="inlineStr">
        <is>
          <t>横須賀市立久里浜小学校</t>
        </is>
      </c>
      <c r="F570" s="61" t="inlineStr">
        <is>
          <t>鴨居SC</t>
        </is>
      </c>
      <c r="G570" s="40" t="inlineStr">
        <is>
          <t>〇</t>
        </is>
      </c>
      <c r="H570" s="41" t="inlineStr">
        <is>
          <t>1-1(PK:4-2)</t>
        </is>
      </c>
      <c r="I570" s="62" t="n"/>
      <c r="L570" s="6" t="n"/>
    </row>
    <row r="571" customFormat="1" s="1">
      <c r="B571" s="46" t="n"/>
      <c r="C571" s="144" t="n"/>
      <c r="D571" s="140" t="n"/>
      <c r="E571" s="18" t="n"/>
      <c r="F571" s="55" t="inlineStr">
        <is>
          <t>久里浜FC</t>
        </is>
      </c>
      <c r="G571" s="34" t="inlineStr">
        <is>
          <t>〇</t>
        </is>
      </c>
      <c r="H571" s="35" t="inlineStr">
        <is>
          <t>8-0(PK:4-2)</t>
        </is>
      </c>
      <c r="I571" s="56" t="n"/>
      <c r="L571" s="6" t="n"/>
    </row>
    <row r="572" customFormat="1" s="1">
      <c r="B572" s="49" t="n"/>
      <c r="C572" s="146" t="n"/>
      <c r="D572" s="50" t="n"/>
      <c r="E572" s="19" t="n"/>
      <c r="F572" s="57" t="inlineStr">
        <is>
          <t>船越FC</t>
        </is>
      </c>
      <c r="G572" s="37" t="inlineStr">
        <is>
          <t>×</t>
        </is>
      </c>
      <c r="H572" s="38" t="inlineStr">
        <is>
          <t>1-3</t>
        </is>
      </c>
      <c r="I572" s="58" t="inlineStr">
        <is>
          <t>準優勝</t>
        </is>
      </c>
      <c r="L572" s="6" t="n"/>
    </row>
    <row r="573" customFormat="1" s="1">
      <c r="B573" s="46" t="n">
        <v>43533</v>
      </c>
      <c r="C573" s="144">
        <f>B573</f>
        <v/>
      </c>
      <c r="D573" s="140" t="inlineStr">
        <is>
          <t>山崎SCフレンドリーカップ</t>
        </is>
      </c>
      <c r="E573" s="18" t="inlineStr">
        <is>
          <t>鎌倉市立山崎小学校</t>
        </is>
      </c>
      <c r="F573" s="61" t="inlineStr">
        <is>
          <t>黒滝SC</t>
        </is>
      </c>
      <c r="G573" s="40" t="inlineStr">
        <is>
          <t>×</t>
        </is>
      </c>
      <c r="H573" s="41" t="inlineStr">
        <is>
          <t>0-4</t>
        </is>
      </c>
      <c r="I573" s="62" t="n"/>
      <c r="L573" s="6" t="n"/>
    </row>
    <row r="574" customFormat="1" s="1">
      <c r="B574" s="46" t="n"/>
      <c r="C574" s="144" t="n"/>
      <c r="D574" s="140" t="n"/>
      <c r="E574" s="18" t="n"/>
      <c r="F574" s="55" t="inlineStr">
        <is>
          <t>山崎SC</t>
        </is>
      </c>
      <c r="G574" s="34" t="inlineStr">
        <is>
          <t>×</t>
        </is>
      </c>
      <c r="H574" s="35" t="inlineStr">
        <is>
          <t>0-8</t>
        </is>
      </c>
      <c r="I574" s="56" t="n"/>
      <c r="L574" s="6" t="n"/>
    </row>
    <row r="575" customFormat="1" s="1">
      <c r="B575" s="46" t="n"/>
      <c r="C575" s="144" t="n"/>
      <c r="D575" s="140" t="n"/>
      <c r="E575" s="18" t="n"/>
      <c r="F575" s="55" t="inlineStr">
        <is>
          <t>藤沢FC</t>
        </is>
      </c>
      <c r="G575" s="34" t="inlineStr">
        <is>
          <t>×</t>
        </is>
      </c>
      <c r="H575" s="35" t="inlineStr">
        <is>
          <t>0-9</t>
        </is>
      </c>
      <c r="I575" s="56" t="n"/>
      <c r="L575" s="6" t="n"/>
    </row>
    <row r="576" customFormat="1" s="1">
      <c r="B576" s="46" t="n"/>
      <c r="C576" s="144" t="n"/>
      <c r="D576" s="140" t="n"/>
      <c r="E576" s="18" t="n"/>
      <c r="F576" s="55" t="inlineStr">
        <is>
          <t>湘南レオーネ</t>
        </is>
      </c>
      <c r="G576" s="34" t="inlineStr">
        <is>
          <t>〇</t>
        </is>
      </c>
      <c r="H576" s="35" t="inlineStr">
        <is>
          <t>5-3</t>
        </is>
      </c>
      <c r="I576" s="56" t="n"/>
      <c r="L576" s="6" t="n"/>
    </row>
    <row r="577" customFormat="1" s="1">
      <c r="B577" s="49" t="n"/>
      <c r="C577" s="146" t="n"/>
      <c r="D577" s="50" t="n"/>
      <c r="E577" s="19" t="n"/>
      <c r="F577" s="57" t="inlineStr">
        <is>
          <t>関谷SC</t>
        </is>
      </c>
      <c r="G577" s="37" t="inlineStr">
        <is>
          <t>〇</t>
        </is>
      </c>
      <c r="H577" s="38" t="inlineStr">
        <is>
          <t>7-0</t>
        </is>
      </c>
      <c r="I577" s="58" t="n"/>
      <c r="L577" s="6" t="n"/>
    </row>
    <row r="578" customFormat="1" s="1">
      <c r="B578" s="46" t="n">
        <v>43526</v>
      </c>
      <c r="C578" s="144">
        <f>B578</f>
        <v/>
      </c>
      <c r="D578" s="140" t="inlineStr">
        <is>
          <t>ラディッシュカップ</t>
        </is>
      </c>
      <c r="E578" s="18" t="inlineStr">
        <is>
          <t>三浦市立岬陽小学校</t>
        </is>
      </c>
      <c r="F578" s="61" t="inlineStr">
        <is>
          <t>岬陽SC</t>
        </is>
      </c>
      <c r="G578" s="40" t="inlineStr">
        <is>
          <t>〇</t>
        </is>
      </c>
      <c r="H578" s="41" t="inlineStr">
        <is>
          <t>2-0</t>
        </is>
      </c>
      <c r="I578" s="62" t="n"/>
      <c r="L578" s="6" t="n"/>
    </row>
    <row r="579" customFormat="1" s="1">
      <c r="B579" s="46" t="n"/>
      <c r="C579" s="144" t="n"/>
      <c r="D579" s="140" t="n"/>
      <c r="E579" s="18" t="n"/>
      <c r="F579" s="55" t="inlineStr">
        <is>
          <t>三浦旭SC</t>
        </is>
      </c>
      <c r="G579" s="34" t="inlineStr">
        <is>
          <t>△</t>
        </is>
      </c>
      <c r="H579" s="35" t="inlineStr">
        <is>
          <t>0-0</t>
        </is>
      </c>
      <c r="I579" s="56" t="n"/>
      <c r="L579" s="6" t="n"/>
    </row>
    <row r="580" customFormat="1" s="1">
      <c r="B580" s="46" t="n"/>
      <c r="C580" s="144" t="n"/>
      <c r="D580" s="140" t="n"/>
      <c r="E580" s="18" t="n"/>
      <c r="F580" s="55" t="inlineStr">
        <is>
          <t>大楠少年サッカー友の会</t>
        </is>
      </c>
      <c r="G580" s="34" t="inlineStr">
        <is>
          <t>〇</t>
        </is>
      </c>
      <c r="H580" s="35" t="inlineStr">
        <is>
          <t>2-1</t>
        </is>
      </c>
      <c r="I580" s="56" t="n"/>
      <c r="L580" s="6" t="n"/>
    </row>
    <row r="581" customFormat="1" s="1">
      <c r="B581" s="46" t="n"/>
      <c r="C581" s="144" t="n"/>
      <c r="D581" s="140" t="n"/>
      <c r="E581" s="18" t="n"/>
      <c r="F581" s="55" t="inlineStr">
        <is>
          <t>よりともSC</t>
        </is>
      </c>
      <c r="G581" s="34" t="inlineStr">
        <is>
          <t>△</t>
        </is>
      </c>
      <c r="H581" s="35" t="inlineStr">
        <is>
          <t>0-0</t>
        </is>
      </c>
      <c r="I581" s="56" t="n"/>
      <c r="L581" s="6" t="n"/>
    </row>
    <row r="582" customFormat="1" s="1">
      <c r="B582" s="49" t="n"/>
      <c r="C582" s="146" t="n"/>
      <c r="D582" s="50" t="n"/>
      <c r="E582" s="19" t="n"/>
      <c r="F582" s="57" t="inlineStr">
        <is>
          <t>逗子少年SC</t>
        </is>
      </c>
      <c r="G582" s="37" t="inlineStr">
        <is>
          <t>〇</t>
        </is>
      </c>
      <c r="H582" s="38" t="inlineStr">
        <is>
          <t>1-0</t>
        </is>
      </c>
      <c r="I582" s="58" t="n"/>
      <c r="L582" s="6" t="n"/>
    </row>
    <row r="583" customFormat="1" s="1">
      <c r="B583" s="46" t="n">
        <v>43512</v>
      </c>
      <c r="C583" s="144">
        <f>B583</f>
        <v/>
      </c>
      <c r="D583" s="140" t="inlineStr">
        <is>
          <t>低学年大会（冬）</t>
        </is>
      </c>
      <c r="E583" s="18" t="inlineStr">
        <is>
          <t>横須賀市立荻野小学校</t>
        </is>
      </c>
      <c r="F583" s="61" t="inlineStr">
        <is>
          <t>佐野ベアーズ</t>
        </is>
      </c>
      <c r="G583" s="40" t="inlineStr">
        <is>
          <t>〇</t>
        </is>
      </c>
      <c r="H583" s="41" t="inlineStr">
        <is>
          <t>5-1</t>
        </is>
      </c>
      <c r="I583" s="62" t="n"/>
      <c r="L583" s="6" t="n"/>
    </row>
    <row r="584" customFormat="1" s="1">
      <c r="B584" s="49" t="n"/>
      <c r="C584" s="146" t="n"/>
      <c r="D584" s="50" t="n"/>
      <c r="E584" s="19" t="n"/>
      <c r="F584" s="57" t="inlineStr">
        <is>
          <t>馬堀FCルンデ</t>
        </is>
      </c>
      <c r="G584" s="37" t="inlineStr">
        <is>
          <t>×</t>
        </is>
      </c>
      <c r="H584" s="38" t="inlineStr">
        <is>
          <t>1-5</t>
        </is>
      </c>
      <c r="I584" s="58" t="n"/>
      <c r="L584" s="6" t="n"/>
    </row>
    <row r="585" customFormat="1" s="1">
      <c r="B585" s="46" t="n">
        <v>43499</v>
      </c>
      <c r="C585" s="144">
        <f>B585</f>
        <v/>
      </c>
      <c r="D585" s="140" t="inlineStr">
        <is>
          <t>低学年大会（冬）</t>
        </is>
      </c>
      <c r="E585" s="18" t="inlineStr">
        <is>
          <t>横須賀市立荻野小学校</t>
        </is>
      </c>
      <c r="F585" s="61" t="inlineStr">
        <is>
          <t>FC追浜</t>
        </is>
      </c>
      <c r="G585" s="40" t="inlineStr">
        <is>
          <t>△</t>
        </is>
      </c>
      <c r="H585" s="41" t="inlineStr">
        <is>
          <t>1-1</t>
        </is>
      </c>
      <c r="I585" s="62" t="n"/>
      <c r="L585" s="6" t="n"/>
    </row>
    <row r="586" customFormat="1" s="1">
      <c r="B586" s="72" t="n"/>
      <c r="C586" s="144" t="n"/>
      <c r="D586" s="140" t="n"/>
      <c r="E586" s="18" t="n"/>
      <c r="F586" s="57" t="inlineStr">
        <is>
          <t>鴨居SC</t>
        </is>
      </c>
      <c r="G586" s="37" t="inlineStr">
        <is>
          <t>×</t>
        </is>
      </c>
      <c r="H586" s="38" t="inlineStr">
        <is>
          <t>0-1</t>
        </is>
      </c>
      <c r="I586" s="58" t="n"/>
      <c r="L586" s="6" t="n"/>
    </row>
    <row r="587" customFormat="1" s="1">
      <c r="B587" s="72" t="n">
        <v>43478</v>
      </c>
      <c r="C587" s="147">
        <f>B587</f>
        <v/>
      </c>
      <c r="D587" s="27" t="inlineStr">
        <is>
          <t>三浦半島少年サッカー選手権大会</t>
        </is>
      </c>
      <c r="E587" s="27" t="inlineStr">
        <is>
          <t>横須賀市立桜小学校</t>
        </is>
      </c>
      <c r="F587" s="74" t="inlineStr">
        <is>
          <t>初声ジュニアFC</t>
        </is>
      </c>
      <c r="G587" s="75" t="inlineStr">
        <is>
          <t>×</t>
        </is>
      </c>
      <c r="H587" s="76" t="inlineStr">
        <is>
          <t>1ｰ5</t>
        </is>
      </c>
      <c r="I587" s="77" t="n"/>
      <c r="L587" s="6" t="n"/>
    </row>
    <row r="588" customFormat="1" s="1">
      <c r="B588" s="46" t="n">
        <v>43471</v>
      </c>
      <c r="C588" s="144">
        <f>B588</f>
        <v/>
      </c>
      <c r="D588" s="140" t="inlineStr">
        <is>
          <t>城北ファイターズ杯</t>
        </is>
      </c>
      <c r="E588" s="18" t="inlineStr">
        <is>
          <t>横須賀市立旧平作小学校</t>
        </is>
      </c>
      <c r="F588" s="61" t="inlineStr">
        <is>
          <t>I.Oキッカーズ</t>
        </is>
      </c>
      <c r="G588" s="40" t="inlineStr">
        <is>
          <t>×</t>
        </is>
      </c>
      <c r="H588" s="41" t="inlineStr">
        <is>
          <t>0-3</t>
        </is>
      </c>
      <c r="I588" s="62" t="n"/>
      <c r="L588" s="6" t="n"/>
    </row>
    <row r="589" customFormat="1" s="1">
      <c r="B589" s="46" t="n"/>
      <c r="C589" s="144" t="n"/>
      <c r="D589" s="140" t="n"/>
      <c r="E589" s="18" t="n"/>
      <c r="F589" s="55" t="inlineStr">
        <is>
          <t>佐野ベアーズ</t>
        </is>
      </c>
      <c r="G589" s="34" t="inlineStr">
        <is>
          <t>〇</t>
        </is>
      </c>
      <c r="H589" s="35" t="inlineStr">
        <is>
          <t>2-1</t>
        </is>
      </c>
      <c r="I589" s="56" t="n"/>
      <c r="L589" s="6" t="n"/>
    </row>
    <row r="590" customFormat="1" s="1">
      <c r="B590" s="46" t="n"/>
      <c r="C590" s="144" t="n"/>
      <c r="D590" s="140" t="n"/>
      <c r="E590" s="18" t="n"/>
      <c r="F590" s="55" t="inlineStr">
        <is>
          <t>船越FC</t>
        </is>
      </c>
      <c r="G590" s="34" t="inlineStr">
        <is>
          <t>×</t>
        </is>
      </c>
      <c r="H590" s="35" t="inlineStr">
        <is>
          <t>0-1</t>
        </is>
      </c>
      <c r="I590" s="56" t="n"/>
      <c r="L590" s="6" t="n"/>
    </row>
    <row r="591" customFormat="1" s="1">
      <c r="B591" s="49" t="n"/>
      <c r="C591" s="146" t="n"/>
      <c r="D591" s="50" t="n"/>
      <c r="E591" s="19" t="n"/>
      <c r="F591" s="57" t="inlineStr">
        <is>
          <t>城北ファイターズ</t>
        </is>
      </c>
      <c r="G591" s="37" t="inlineStr">
        <is>
          <t>〇</t>
        </is>
      </c>
      <c r="H591" s="38" t="inlineStr">
        <is>
          <t>7-1</t>
        </is>
      </c>
      <c r="I591" s="58" t="n"/>
      <c r="L591" s="6" t="n"/>
    </row>
    <row r="592" customFormat="1" s="1">
      <c r="B592" s="46" t="n">
        <v>43443</v>
      </c>
      <c r="C592" s="144">
        <f>B592</f>
        <v/>
      </c>
      <c r="D592" s="140" t="inlineStr">
        <is>
          <t>FC高坂杯</t>
        </is>
      </c>
      <c r="E592" s="18" t="inlineStr">
        <is>
          <t>横須賀市立高坂小学校</t>
        </is>
      </c>
      <c r="F592" s="61" t="inlineStr">
        <is>
          <t>初声ジュニアFC</t>
        </is>
      </c>
      <c r="G592" s="40" t="inlineStr">
        <is>
          <t>△</t>
        </is>
      </c>
      <c r="H592" s="41" t="inlineStr">
        <is>
          <t>0-0</t>
        </is>
      </c>
      <c r="I592" s="62" t="n"/>
      <c r="L592" s="6" t="n"/>
    </row>
    <row r="593" customFormat="1" s="1">
      <c r="B593" s="46" t="n"/>
      <c r="C593" s="144" t="n"/>
      <c r="D593" s="140" t="n"/>
      <c r="E593" s="18" t="n"/>
      <c r="F593" s="55" t="inlineStr">
        <is>
          <t>横須賀シーガルズ</t>
        </is>
      </c>
      <c r="G593" s="34" t="inlineStr">
        <is>
          <t>×</t>
        </is>
      </c>
      <c r="H593" s="35" t="inlineStr">
        <is>
          <t>0-3</t>
        </is>
      </c>
      <c r="I593" s="56" t="n"/>
      <c r="L593" s="6" t="n"/>
    </row>
    <row r="594" customFormat="1" s="1">
      <c r="B594" s="46" t="n"/>
      <c r="C594" s="144" t="n"/>
      <c r="D594" s="140" t="n"/>
      <c r="E594" s="18" t="n"/>
      <c r="F594" s="55" t="inlineStr">
        <is>
          <t>FC高坂</t>
        </is>
      </c>
      <c r="G594" s="34" t="inlineStr">
        <is>
          <t>〇</t>
        </is>
      </c>
      <c r="H594" s="35" t="inlineStr">
        <is>
          <t>1ｰ0</t>
        </is>
      </c>
      <c r="I594" s="56" t="n"/>
      <c r="L594" s="6" t="n"/>
    </row>
    <row r="595" customFormat="1" s="1">
      <c r="B595" s="49" t="n"/>
      <c r="C595" s="146" t="n"/>
      <c r="D595" s="50" t="n"/>
      <c r="E595" s="19" t="n"/>
      <c r="F595" s="57" t="inlineStr">
        <is>
          <t>馬堀FCルンデ</t>
        </is>
      </c>
      <c r="G595" s="37" t="inlineStr">
        <is>
          <t>×</t>
        </is>
      </c>
      <c r="H595" s="38" t="inlineStr">
        <is>
          <t>0-5</t>
        </is>
      </c>
      <c r="I595" s="58" t="n"/>
      <c r="L595" s="6" t="n"/>
    </row>
    <row r="596" customFormat="1" s="1">
      <c r="B596" s="46" t="n">
        <v>43427</v>
      </c>
      <c r="C596" s="144">
        <f>B596</f>
        <v/>
      </c>
      <c r="D596" s="140" t="inlineStr">
        <is>
          <t>船越杯</t>
        </is>
      </c>
      <c r="E596" s="18" t="inlineStr">
        <is>
          <t>横須賀市立船越小学校</t>
        </is>
      </c>
      <c r="F596" s="61" t="inlineStr">
        <is>
          <t>船越FC</t>
        </is>
      </c>
      <c r="G596" s="40" t="inlineStr">
        <is>
          <t>×</t>
        </is>
      </c>
      <c r="H596" s="41" t="inlineStr">
        <is>
          <t>0-1</t>
        </is>
      </c>
      <c r="I596" s="62" t="n"/>
      <c r="L596" s="6" t="n"/>
    </row>
    <row r="597" customFormat="1" s="1">
      <c r="B597" s="46" t="n"/>
      <c r="C597" s="144" t="n"/>
      <c r="D597" s="140" t="n"/>
      <c r="E597" s="18" t="n"/>
      <c r="F597" s="55" t="inlineStr">
        <is>
          <t>大津FC</t>
        </is>
      </c>
      <c r="G597" s="34" t="inlineStr">
        <is>
          <t>△</t>
        </is>
      </c>
      <c r="H597" s="35" t="inlineStr">
        <is>
          <t>0-0</t>
        </is>
      </c>
      <c r="I597" s="56" t="n"/>
      <c r="L597" s="6" t="n"/>
    </row>
    <row r="598" customFormat="1" s="1">
      <c r="B598" s="46" t="n"/>
      <c r="C598" s="144" t="n"/>
      <c r="D598" s="140" t="n"/>
      <c r="E598" s="18" t="n"/>
      <c r="F598" s="55" t="inlineStr">
        <is>
          <t>逗子少年SC</t>
        </is>
      </c>
      <c r="G598" s="34" t="inlineStr">
        <is>
          <t>〇</t>
        </is>
      </c>
      <c r="H598" s="35" t="inlineStr">
        <is>
          <t>1-0</t>
        </is>
      </c>
      <c r="I598" s="56" t="n"/>
      <c r="L598" s="6" t="n"/>
    </row>
    <row r="599" customFormat="1" s="1">
      <c r="B599" s="49" t="n"/>
      <c r="C599" s="146" t="n"/>
      <c r="D599" s="50" t="n"/>
      <c r="E599" s="19" t="n"/>
      <c r="F599" s="57" t="inlineStr">
        <is>
          <t>葉山JGK</t>
        </is>
      </c>
      <c r="G599" s="37" t="inlineStr">
        <is>
          <t>×</t>
        </is>
      </c>
      <c r="H599" s="38" t="inlineStr">
        <is>
          <t>1-1(PK:4-5)</t>
        </is>
      </c>
      <c r="I599" s="58" t="n"/>
      <c r="L599" s="6" t="n"/>
    </row>
    <row r="600" customFormat="1" s="1">
      <c r="B600" s="46" t="n">
        <v>43407</v>
      </c>
      <c r="C600" s="144">
        <f>B600</f>
        <v/>
      </c>
      <c r="D600" s="140" t="inlineStr">
        <is>
          <t>FC明浜杯</t>
        </is>
      </c>
      <c r="E600" s="18" t="inlineStr">
        <is>
          <t>横須賀市立明浜小学校</t>
        </is>
      </c>
      <c r="F600" s="61" t="inlineStr">
        <is>
          <t>I.Oキッカーズ</t>
        </is>
      </c>
      <c r="G600" s="40" t="inlineStr">
        <is>
          <t>△</t>
        </is>
      </c>
      <c r="H600" s="41" t="inlineStr">
        <is>
          <t>2-2</t>
        </is>
      </c>
      <c r="I600" s="62" t="n"/>
      <c r="L600" s="6" t="n"/>
    </row>
    <row r="601" customFormat="1" s="1">
      <c r="B601" s="46" t="n"/>
      <c r="C601" s="144" t="n"/>
      <c r="D601" s="140" t="n"/>
      <c r="E601" s="18" t="n"/>
      <c r="F601" s="55" t="inlineStr">
        <is>
          <t>クリエイトSC</t>
        </is>
      </c>
      <c r="G601" s="34" t="inlineStr">
        <is>
          <t>〇</t>
        </is>
      </c>
      <c r="H601" s="35" t="inlineStr">
        <is>
          <t>4-3</t>
        </is>
      </c>
      <c r="I601" s="56" t="n"/>
      <c r="L601" s="6" t="n"/>
    </row>
    <row r="602" customFormat="1" s="1">
      <c r="B602" s="46" t="n"/>
      <c r="C602" s="144" t="n"/>
      <c r="D602" s="140" t="n"/>
      <c r="E602" s="18" t="n"/>
      <c r="F602" s="55" t="inlineStr">
        <is>
          <t>FC高坂</t>
        </is>
      </c>
      <c r="G602" s="34" t="inlineStr">
        <is>
          <t>〇</t>
        </is>
      </c>
      <c r="H602" s="35" t="inlineStr">
        <is>
          <t>2-1</t>
        </is>
      </c>
      <c r="I602" s="56" t="n"/>
      <c r="L602" s="6" t="n"/>
    </row>
    <row r="603" customFormat="1" s="1">
      <c r="B603" s="49" t="n"/>
      <c r="C603" s="146" t="n"/>
      <c r="D603" s="50" t="n"/>
      <c r="E603" s="19" t="n"/>
      <c r="F603" s="57" t="inlineStr">
        <is>
          <t>葉山JGK</t>
        </is>
      </c>
      <c r="G603" s="37" t="inlineStr">
        <is>
          <t>×</t>
        </is>
      </c>
      <c r="H603" s="38" t="inlineStr">
        <is>
          <t>0-6</t>
        </is>
      </c>
      <c r="I603" s="58" t="inlineStr">
        <is>
          <t>12チーム中2位</t>
        </is>
      </c>
      <c r="L603" s="6" t="n"/>
    </row>
    <row r="604" customFormat="1" s="1">
      <c r="B604" s="46" t="n">
        <v>43393</v>
      </c>
      <c r="C604" s="144">
        <f>B604</f>
        <v/>
      </c>
      <c r="D604" s="140" t="inlineStr">
        <is>
          <t>TRM</t>
        </is>
      </c>
      <c r="E604" s="18" t="inlineStr">
        <is>
          <t>横須賀市立明浜小学校</t>
        </is>
      </c>
      <c r="F604" s="61" t="inlineStr">
        <is>
          <t>鴨居SC</t>
        </is>
      </c>
      <c r="G604" s="40" t="inlineStr">
        <is>
          <t>△</t>
        </is>
      </c>
      <c r="H604" s="41" t="inlineStr">
        <is>
          <t>1-1</t>
        </is>
      </c>
      <c r="I604" s="62" t="n"/>
      <c r="L604" s="6" t="n"/>
    </row>
    <row r="605" customFormat="1" s="1">
      <c r="B605" s="46" t="n"/>
      <c r="C605" s="144" t="n"/>
      <c r="D605" s="140" t="n"/>
      <c r="E605" s="18" t="n"/>
      <c r="F605" s="55" t="inlineStr">
        <is>
          <t>鴨居SC</t>
        </is>
      </c>
      <c r="G605" s="34" t="inlineStr">
        <is>
          <t>〇</t>
        </is>
      </c>
      <c r="H605" s="35" t="inlineStr">
        <is>
          <t>2-1</t>
        </is>
      </c>
      <c r="I605" s="56" t="n"/>
      <c r="L605" s="6" t="n"/>
    </row>
    <row r="606" customFormat="1" s="1">
      <c r="B606" s="46" t="n"/>
      <c r="C606" s="144" t="n"/>
      <c r="D606" s="140" t="n"/>
      <c r="E606" s="18" t="n"/>
      <c r="F606" s="55" t="inlineStr">
        <is>
          <t>鴨居SC</t>
        </is>
      </c>
      <c r="G606" s="34" t="inlineStr">
        <is>
          <t>〇</t>
        </is>
      </c>
      <c r="H606" s="35" t="inlineStr">
        <is>
          <t>1-0</t>
        </is>
      </c>
      <c r="I606" s="56" t="n"/>
      <c r="L606" s="6" t="n"/>
    </row>
    <row r="607" customFormat="1" s="1">
      <c r="B607" s="46" t="n"/>
      <c r="C607" s="144" t="n"/>
      <c r="D607" s="140" t="n"/>
      <c r="E607" s="18" t="n"/>
      <c r="F607" s="55" t="inlineStr">
        <is>
          <t>鴨居SC</t>
        </is>
      </c>
      <c r="G607" s="34" t="inlineStr">
        <is>
          <t>〇</t>
        </is>
      </c>
      <c r="H607" s="35" t="inlineStr">
        <is>
          <t>2-0</t>
        </is>
      </c>
      <c r="I607" s="56" t="n"/>
      <c r="L607" s="6" t="n"/>
    </row>
    <row r="608" customFormat="1" s="1">
      <c r="B608" s="49" t="n"/>
      <c r="C608" s="146" t="n"/>
      <c r="D608" s="50" t="n"/>
      <c r="E608" s="19" t="n"/>
      <c r="F608" s="57" t="inlineStr">
        <is>
          <t>鴨居SC</t>
        </is>
      </c>
      <c r="G608" s="37" t="inlineStr">
        <is>
          <t>〇</t>
        </is>
      </c>
      <c r="H608" s="38" t="inlineStr">
        <is>
          <t>3-1</t>
        </is>
      </c>
      <c r="I608" s="58" t="n"/>
      <c r="L608" s="6" t="n"/>
    </row>
    <row r="609" customFormat="1" s="1">
      <c r="B609" s="46" t="n">
        <v>43381</v>
      </c>
      <c r="C609" s="144">
        <f>B609</f>
        <v/>
      </c>
      <c r="D609" s="140" t="inlineStr">
        <is>
          <t>TRM</t>
        </is>
      </c>
      <c r="E609" s="18" t="inlineStr">
        <is>
          <t>伊勢原市こどもスポーツ広場</t>
        </is>
      </c>
      <c r="F609" s="61" t="inlineStr">
        <is>
          <t>SFAT ISEHARA SC</t>
        </is>
      </c>
      <c r="G609" s="40" t="inlineStr">
        <is>
          <t>×</t>
        </is>
      </c>
      <c r="H609" s="41" t="inlineStr">
        <is>
          <t>1-3</t>
        </is>
      </c>
      <c r="I609" s="62" t="n"/>
      <c r="L609" s="6" t="n"/>
    </row>
    <row r="610" customFormat="1" s="1">
      <c r="B610" s="46" t="n"/>
      <c r="C610" s="144" t="n"/>
      <c r="D610" s="140" t="n"/>
      <c r="E610" s="18" t="n"/>
      <c r="F610" s="55" t="inlineStr">
        <is>
          <t>SCH.FC</t>
        </is>
      </c>
      <c r="G610" s="34" t="inlineStr">
        <is>
          <t>×</t>
        </is>
      </c>
      <c r="H610" s="35" t="inlineStr">
        <is>
          <t>0-4</t>
        </is>
      </c>
      <c r="I610" s="56" t="n"/>
      <c r="L610" s="6" t="n"/>
    </row>
    <row r="611" customFormat="1" s="1">
      <c r="B611" s="46" t="n"/>
      <c r="C611" s="144" t="n"/>
      <c r="D611" s="140" t="n"/>
      <c r="E611" s="18" t="n"/>
      <c r="F611" s="55" t="inlineStr">
        <is>
          <t>SFAT ISEHARA SC</t>
        </is>
      </c>
      <c r="G611" s="34" t="inlineStr">
        <is>
          <t>×</t>
        </is>
      </c>
      <c r="H611" s="35" t="inlineStr">
        <is>
          <t>1-2</t>
        </is>
      </c>
      <c r="I611" s="56" t="n"/>
      <c r="L611" s="6" t="n"/>
    </row>
    <row r="612" customFormat="1" s="1">
      <c r="B612" s="46" t="n"/>
      <c r="C612" s="144" t="n"/>
      <c r="D612" s="140" t="n"/>
      <c r="E612" s="18" t="n"/>
      <c r="F612" s="55" t="inlineStr">
        <is>
          <t>SCH.FC</t>
        </is>
      </c>
      <c r="G612" s="34" t="inlineStr">
        <is>
          <t>×</t>
        </is>
      </c>
      <c r="H612" s="35" t="inlineStr">
        <is>
          <t>0-5</t>
        </is>
      </c>
      <c r="I612" s="56" t="n"/>
      <c r="L612" s="6" t="n"/>
    </row>
    <row r="613" customFormat="1" s="1">
      <c r="B613" s="46" t="n"/>
      <c r="C613" s="144" t="n"/>
      <c r="D613" s="140" t="n"/>
      <c r="E613" s="18" t="n"/>
      <c r="F613" s="55" t="inlineStr">
        <is>
          <t>SFAT ISEHARA SC</t>
        </is>
      </c>
      <c r="G613" s="34" t="inlineStr">
        <is>
          <t>△</t>
        </is>
      </c>
      <c r="H613" s="35" t="inlineStr">
        <is>
          <t>2-2</t>
        </is>
      </c>
      <c r="I613" s="56" t="n"/>
      <c r="L613" s="6" t="n"/>
    </row>
    <row r="614" customFormat="1" s="1">
      <c r="B614" s="46" t="n"/>
      <c r="C614" s="144" t="n"/>
      <c r="D614" s="140" t="n"/>
      <c r="E614" s="18" t="n"/>
      <c r="F614" s="55" t="inlineStr">
        <is>
          <t>SCH.FC</t>
        </is>
      </c>
      <c r="G614" s="34" t="inlineStr">
        <is>
          <t>×</t>
        </is>
      </c>
      <c r="H614" s="35" t="inlineStr">
        <is>
          <t>0-8</t>
        </is>
      </c>
      <c r="I614" s="56" t="n"/>
      <c r="L614" s="6" t="n"/>
    </row>
    <row r="615" customFormat="1" s="1">
      <c r="B615" s="49" t="n"/>
      <c r="C615" s="146" t="n"/>
      <c r="D615" s="50" t="n"/>
      <c r="E615" s="19" t="n"/>
      <c r="F615" s="57" t="inlineStr">
        <is>
          <t>SFAT ISEHARA SC</t>
        </is>
      </c>
      <c r="G615" s="37" t="inlineStr">
        <is>
          <t>△</t>
        </is>
      </c>
      <c r="H615" s="38" t="inlineStr">
        <is>
          <t>0-0</t>
        </is>
      </c>
      <c r="I615" s="58" t="n"/>
      <c r="L615" s="6" t="n"/>
    </row>
    <row r="616" customFormat="1" s="1">
      <c r="B616" s="46" t="n">
        <v>43367</v>
      </c>
      <c r="C616" s="144">
        <f>B616</f>
        <v/>
      </c>
      <c r="D616" s="140" t="inlineStr">
        <is>
          <t>TRM</t>
        </is>
      </c>
      <c r="E616" s="18" t="inlineStr">
        <is>
          <t>三浦市潮風スポーツ公園</t>
        </is>
      </c>
      <c r="F616" s="61" t="inlineStr">
        <is>
          <t>スワSC</t>
        </is>
      </c>
      <c r="G616" s="40" t="inlineStr">
        <is>
          <t>〇</t>
        </is>
      </c>
      <c r="H616" s="41" t="inlineStr">
        <is>
          <t>7-0</t>
        </is>
      </c>
      <c r="I616" s="62" t="n"/>
      <c r="L616" s="6" t="n"/>
    </row>
    <row r="617" customFormat="1" s="1">
      <c r="B617" s="46" t="n"/>
      <c r="C617" s="144" t="n"/>
      <c r="D617" s="140" t="n"/>
      <c r="E617" s="18" t="n"/>
      <c r="F617" s="55" t="inlineStr">
        <is>
          <t>三浦旭SC</t>
        </is>
      </c>
      <c r="G617" s="34" t="inlineStr">
        <is>
          <t>△</t>
        </is>
      </c>
      <c r="H617" s="35" t="inlineStr">
        <is>
          <t>1-1</t>
        </is>
      </c>
      <c r="I617" s="56" t="n"/>
      <c r="L617" s="6" t="n"/>
    </row>
    <row r="618" customFormat="1" s="1">
      <c r="B618" s="46" t="n"/>
      <c r="C618" s="144" t="n"/>
      <c r="D618" s="140" t="n"/>
      <c r="E618" s="18" t="n"/>
      <c r="F618" s="55" t="inlineStr">
        <is>
          <t>久里浜FC</t>
        </is>
      </c>
      <c r="G618" s="34" t="inlineStr">
        <is>
          <t>×</t>
        </is>
      </c>
      <c r="H618" s="35" t="inlineStr">
        <is>
          <t>0-1</t>
        </is>
      </c>
      <c r="I618" s="56" t="n"/>
      <c r="L618" s="6" t="n"/>
    </row>
    <row r="619" customFormat="1" s="1">
      <c r="B619" s="49" t="n"/>
      <c r="C619" s="146" t="n"/>
      <c r="D619" s="50" t="n"/>
      <c r="E619" s="19" t="n"/>
      <c r="F619" s="57" t="inlineStr">
        <is>
          <t>FC南台</t>
        </is>
      </c>
      <c r="G619" s="37" t="inlineStr">
        <is>
          <t>〇</t>
        </is>
      </c>
      <c r="H619" s="38" t="inlineStr">
        <is>
          <t>2-1</t>
        </is>
      </c>
      <c r="I619" s="58" t="n"/>
      <c r="L619" s="6" t="n"/>
    </row>
    <row r="620" customFormat="1" s="1">
      <c r="B620" s="46" t="n">
        <v>43360</v>
      </c>
      <c r="C620" s="144">
        <f>B620</f>
        <v/>
      </c>
      <c r="D620" s="140" t="inlineStr">
        <is>
          <t>低学年大会（夏）</t>
        </is>
      </c>
      <c r="E620" s="18" t="inlineStr">
        <is>
          <t>横須賀市立野比小学校</t>
        </is>
      </c>
      <c r="F620" s="61" t="inlineStr">
        <is>
          <t>横須賀シーガルズ</t>
        </is>
      </c>
      <c r="G620" s="40" t="inlineStr">
        <is>
          <t>×</t>
        </is>
      </c>
      <c r="H620" s="41" t="inlineStr">
        <is>
          <t>1-2</t>
        </is>
      </c>
      <c r="I620" s="62" t="n"/>
      <c r="L620" s="6" t="n"/>
    </row>
    <row r="621" customFormat="1" s="1">
      <c r="B621" s="49" t="n"/>
      <c r="C621" s="146" t="n"/>
      <c r="D621" s="50" t="n"/>
      <c r="E621" s="19" t="n"/>
      <c r="F621" s="57" t="inlineStr">
        <is>
          <t>船越FC</t>
        </is>
      </c>
      <c r="G621" s="37" t="inlineStr">
        <is>
          <t>〇</t>
        </is>
      </c>
      <c r="H621" s="38" t="inlineStr">
        <is>
          <t>2-1</t>
        </is>
      </c>
      <c r="I621" s="58" t="inlineStr">
        <is>
          <t>3位</t>
        </is>
      </c>
      <c r="L621" s="6" t="n"/>
    </row>
    <row r="622" customFormat="1" s="1">
      <c r="B622" s="46" t="n">
        <v>43358</v>
      </c>
      <c r="C622" s="144">
        <f>B622</f>
        <v/>
      </c>
      <c r="D622" s="140" t="inlineStr">
        <is>
          <t>TRM</t>
        </is>
      </c>
      <c r="E622" s="18" t="inlineStr">
        <is>
          <t>三浦市立岬陽小学校</t>
        </is>
      </c>
      <c r="F622" s="61" t="inlineStr">
        <is>
          <t>岬陽SC</t>
        </is>
      </c>
      <c r="G622" s="40" t="inlineStr">
        <is>
          <t>×</t>
        </is>
      </c>
      <c r="H622" s="41" t="inlineStr">
        <is>
          <t>0-1</t>
        </is>
      </c>
      <c r="I622" s="62" t="n"/>
      <c r="L622" s="6" t="n"/>
    </row>
    <row r="623" customFormat="1" s="1">
      <c r="B623" s="46" t="n"/>
      <c r="C623" s="144" t="n"/>
      <c r="D623" s="140" t="n"/>
      <c r="E623" s="18" t="n"/>
      <c r="F623" s="55" t="inlineStr">
        <is>
          <t>富岡SC</t>
        </is>
      </c>
      <c r="G623" s="34" t="inlineStr">
        <is>
          <t>△</t>
        </is>
      </c>
      <c r="H623" s="35" t="inlineStr">
        <is>
          <t>1-1</t>
        </is>
      </c>
      <c r="I623" s="56" t="n"/>
      <c r="L623" s="6" t="n"/>
    </row>
    <row r="624" customFormat="1" s="1">
      <c r="B624" s="46" t="n"/>
      <c r="C624" s="144" t="n"/>
      <c r="D624" s="140" t="n"/>
      <c r="E624" s="18" t="n"/>
      <c r="F624" s="55" t="inlineStr">
        <is>
          <t>FCSS</t>
        </is>
      </c>
      <c r="G624" s="34" t="inlineStr">
        <is>
          <t>×</t>
        </is>
      </c>
      <c r="H624" s="35" t="inlineStr">
        <is>
          <t>0-4</t>
        </is>
      </c>
      <c r="I624" s="56" t="n"/>
      <c r="L624" s="6" t="n"/>
    </row>
    <row r="625" customFormat="1" s="1">
      <c r="B625" s="46" t="n"/>
      <c r="C625" s="144" t="n"/>
      <c r="D625" s="140" t="n"/>
      <c r="E625" s="18" t="n"/>
      <c r="F625" s="55" t="inlineStr">
        <is>
          <t>岬陽SC</t>
        </is>
      </c>
      <c r="G625" s="34" t="inlineStr">
        <is>
          <t>〇</t>
        </is>
      </c>
      <c r="H625" s="35" t="inlineStr">
        <is>
          <t>4-2</t>
        </is>
      </c>
      <c r="I625" s="56" t="n"/>
      <c r="L625" s="6" t="n"/>
    </row>
    <row r="626" customFormat="1" s="1">
      <c r="B626" s="46" t="n"/>
      <c r="C626" s="144" t="n"/>
      <c r="D626" s="140" t="n"/>
      <c r="E626" s="18" t="n"/>
      <c r="F626" s="55" t="inlineStr">
        <is>
          <t>富岡SC</t>
        </is>
      </c>
      <c r="G626" s="34" t="inlineStr">
        <is>
          <t>×</t>
        </is>
      </c>
      <c r="H626" s="35" t="inlineStr">
        <is>
          <t>1-3</t>
        </is>
      </c>
      <c r="I626" s="56" t="n"/>
      <c r="L626" s="6" t="n"/>
    </row>
    <row r="627" customFormat="1" s="1">
      <c r="B627" s="49" t="n"/>
      <c r="C627" s="146" t="n"/>
      <c r="D627" s="50" t="n"/>
      <c r="E627" s="19" t="n"/>
      <c r="F627" s="57" t="inlineStr">
        <is>
          <t>FCSS</t>
        </is>
      </c>
      <c r="G627" s="37" t="inlineStr">
        <is>
          <t>×</t>
        </is>
      </c>
      <c r="H627" s="38" t="inlineStr">
        <is>
          <t>0-1</t>
        </is>
      </c>
      <c r="I627" s="58" t="n"/>
      <c r="L627" s="6" t="n"/>
    </row>
    <row r="628" customFormat="1" s="1">
      <c r="B628" s="49" t="n">
        <v>43352</v>
      </c>
      <c r="C628" s="146">
        <f>B628</f>
        <v/>
      </c>
      <c r="D628" s="50" t="inlineStr">
        <is>
          <t>低学年大会（夏）</t>
        </is>
      </c>
      <c r="E628" s="19" t="inlineStr">
        <is>
          <t>横須賀市立船越小学校</t>
        </is>
      </c>
      <c r="F628" s="74" t="inlineStr">
        <is>
          <t>大津FC</t>
        </is>
      </c>
      <c r="G628" s="75" t="inlineStr">
        <is>
          <t>〇</t>
        </is>
      </c>
      <c r="H628" s="76" t="inlineStr">
        <is>
          <t>3-1</t>
        </is>
      </c>
      <c r="I628" s="77" t="n"/>
      <c r="L628" s="6" t="n"/>
    </row>
    <row r="629" customFormat="1" s="1">
      <c r="B629" s="46" t="n">
        <v>43337</v>
      </c>
      <c r="C629" s="144">
        <f>B629</f>
        <v/>
      </c>
      <c r="D629" s="140" t="inlineStr">
        <is>
          <t>足柄FC杯</t>
        </is>
      </c>
      <c r="E629" s="18" t="inlineStr">
        <is>
          <t>小田原市酒匂川スポーツ広場</t>
        </is>
      </c>
      <c r="F629" s="61" t="inlineStr">
        <is>
          <t>南百合丘SC</t>
        </is>
      </c>
      <c r="G629" s="40" t="inlineStr">
        <is>
          <t>△</t>
        </is>
      </c>
      <c r="H629" s="41" t="inlineStr">
        <is>
          <t>0-0</t>
        </is>
      </c>
      <c r="I629" s="62" t="n"/>
      <c r="L629" s="6" t="n"/>
    </row>
    <row r="630" customFormat="1" s="1">
      <c r="B630" s="46" t="n"/>
      <c r="C630" s="144" t="n"/>
      <c r="D630" s="140" t="n"/>
      <c r="E630" s="18" t="n"/>
      <c r="F630" s="55" t="inlineStr">
        <is>
          <t>町田小川FC</t>
        </is>
      </c>
      <c r="G630" s="34" t="inlineStr">
        <is>
          <t>〇</t>
        </is>
      </c>
      <c r="H630" s="35" t="inlineStr">
        <is>
          <t>2-0</t>
        </is>
      </c>
      <c r="I630" s="56" t="n"/>
      <c r="L630" s="6" t="n"/>
    </row>
    <row r="631" customFormat="1" s="1">
      <c r="B631" s="46" t="n"/>
      <c r="C631" s="144" t="n"/>
      <c r="D631" s="140" t="n"/>
      <c r="E631" s="18" t="n"/>
      <c r="F631" s="55" t="inlineStr">
        <is>
          <t>富士根南SSS</t>
        </is>
      </c>
      <c r="G631" s="34" t="inlineStr">
        <is>
          <t>×</t>
        </is>
      </c>
      <c r="H631" s="35" t="inlineStr">
        <is>
          <t>0-1</t>
        </is>
      </c>
      <c r="I631" s="56" t="n"/>
      <c r="L631" s="6" t="n"/>
    </row>
    <row r="632" customFormat="1" s="1">
      <c r="B632" s="46" t="n"/>
      <c r="C632" s="144" t="n"/>
      <c r="D632" s="140" t="n"/>
      <c r="E632" s="18" t="n"/>
      <c r="F632" s="55" t="inlineStr">
        <is>
          <t>国府津FC</t>
        </is>
      </c>
      <c r="G632" s="34" t="inlineStr">
        <is>
          <t>〇</t>
        </is>
      </c>
      <c r="H632" s="35" t="inlineStr">
        <is>
          <t>4-0</t>
        </is>
      </c>
      <c r="I632" s="56" t="n"/>
      <c r="L632" s="6" t="n"/>
    </row>
    <row r="633" customFormat="1" s="1">
      <c r="B633" s="46" t="n"/>
      <c r="C633" s="144" t="n"/>
      <c r="D633" s="140" t="n"/>
      <c r="E633" s="18" t="n"/>
      <c r="F633" s="55" t="inlineStr">
        <is>
          <t>足柄FC</t>
        </is>
      </c>
      <c r="G633" s="34" t="inlineStr">
        <is>
          <t>×</t>
        </is>
      </c>
      <c r="H633" s="35" t="inlineStr">
        <is>
          <t>1-2</t>
        </is>
      </c>
      <c r="I633" s="56" t="n"/>
      <c r="L633" s="6" t="n"/>
    </row>
    <row r="634" customFormat="1" s="1">
      <c r="B634" s="46" t="n"/>
      <c r="C634" s="144" t="n"/>
      <c r="D634" s="140" t="n"/>
      <c r="E634" s="18" t="n"/>
      <c r="F634" s="55" t="inlineStr">
        <is>
          <t>新星SS</t>
        </is>
      </c>
      <c r="G634" s="34" t="inlineStr">
        <is>
          <t>×</t>
        </is>
      </c>
      <c r="H634" s="35" t="inlineStr">
        <is>
          <t>0-1</t>
        </is>
      </c>
      <c r="I634" s="56" t="n"/>
      <c r="L634" s="6" t="n"/>
    </row>
    <row r="635" customFormat="1" s="1">
      <c r="B635" s="49" t="n"/>
      <c r="C635" s="146" t="n"/>
      <c r="D635" s="50" t="n"/>
      <c r="E635" s="19" t="n"/>
      <c r="F635" s="57" t="inlineStr">
        <is>
          <t>相東UFC</t>
        </is>
      </c>
      <c r="G635" s="37" t="inlineStr">
        <is>
          <t>×</t>
        </is>
      </c>
      <c r="H635" s="38" t="inlineStr">
        <is>
          <t>0-3</t>
        </is>
      </c>
      <c r="I635" s="58" t="n"/>
      <c r="L635" s="6" t="n"/>
    </row>
    <row r="636" customFormat="1" s="1">
      <c r="B636" s="46" t="n">
        <v>43310</v>
      </c>
      <c r="C636" s="144">
        <f>B636</f>
        <v/>
      </c>
      <c r="D636" s="140" t="inlineStr">
        <is>
          <t>シーガルズ杯</t>
        </is>
      </c>
      <c r="E636" s="18" t="inlineStr">
        <is>
          <t>横須賀市立野比小学校</t>
        </is>
      </c>
      <c r="F636" s="61" t="inlineStr">
        <is>
          <t>おなりレパーズ</t>
        </is>
      </c>
      <c r="G636" s="40" t="inlineStr">
        <is>
          <t>×</t>
        </is>
      </c>
      <c r="H636" s="41" t="inlineStr">
        <is>
          <t>0-4</t>
        </is>
      </c>
      <c r="I636" s="62" t="n"/>
      <c r="L636" s="6" t="n"/>
    </row>
    <row r="637" customFormat="1" s="1">
      <c r="B637" s="46" t="n"/>
      <c r="C637" s="144" t="n"/>
      <c r="D637" s="140" t="n"/>
      <c r="E637" s="18" t="n"/>
      <c r="F637" s="55" t="inlineStr">
        <is>
          <t>小山台SC</t>
        </is>
      </c>
      <c r="G637" s="34" t="inlineStr">
        <is>
          <t>×</t>
        </is>
      </c>
      <c r="H637" s="35" t="inlineStr">
        <is>
          <t>0-1</t>
        </is>
      </c>
      <c r="I637" s="56" t="n"/>
      <c r="L637" s="6" t="n"/>
    </row>
    <row r="638" customFormat="1" s="1">
      <c r="B638" s="49" t="n"/>
      <c r="C638" s="146" t="n"/>
      <c r="D638" s="50" t="n"/>
      <c r="E638" s="19" t="n"/>
      <c r="F638" s="57" t="inlineStr">
        <is>
          <t>FC高坂</t>
        </is>
      </c>
      <c r="G638" s="37" t="inlineStr">
        <is>
          <t>×</t>
        </is>
      </c>
      <c r="H638" s="38" t="inlineStr">
        <is>
          <t>0-1</t>
        </is>
      </c>
      <c r="I638" s="58" t="n"/>
      <c r="L638" s="6" t="n"/>
    </row>
    <row r="639" customFormat="1" s="1">
      <c r="B639" s="46" t="n">
        <v>43303</v>
      </c>
      <c r="C639" s="144">
        <f>B639</f>
        <v/>
      </c>
      <c r="D639" s="140" t="inlineStr">
        <is>
          <t>野庭キッカーズ杯</t>
        </is>
      </c>
      <c r="E639" s="18" t="inlineStr">
        <is>
          <t>横浜市港南区さえずりの丘公園</t>
        </is>
      </c>
      <c r="F639" s="61" t="inlineStr">
        <is>
          <t>野庭キッカーズ</t>
        </is>
      </c>
      <c r="G639" s="40" t="inlineStr">
        <is>
          <t>×</t>
        </is>
      </c>
      <c r="H639" s="41" t="inlineStr">
        <is>
          <t>0-5</t>
        </is>
      </c>
      <c r="I639" s="62" t="n"/>
      <c r="L639" s="6" t="n"/>
    </row>
    <row r="640" customFormat="1" s="1">
      <c r="B640" s="46" t="n"/>
      <c r="C640" s="144" t="n"/>
      <c r="D640" s="140" t="n"/>
      <c r="E640" s="18" t="n"/>
      <c r="F640" s="55" t="inlineStr">
        <is>
          <t>足柄FC</t>
        </is>
      </c>
      <c r="G640" s="34" t="inlineStr">
        <is>
          <t>×</t>
        </is>
      </c>
      <c r="H640" s="35" t="inlineStr">
        <is>
          <t>0-5</t>
        </is>
      </c>
      <c r="I640" s="56" t="n"/>
      <c r="L640" s="6" t="n"/>
    </row>
    <row r="641" customFormat="1" s="1">
      <c r="B641" s="46" t="n"/>
      <c r="C641" s="144" t="n"/>
      <c r="D641" s="140" t="n"/>
      <c r="E641" s="18" t="n"/>
      <c r="F641" s="55" t="inlineStr">
        <is>
          <t>湘南ルベントSC</t>
        </is>
      </c>
      <c r="G641" s="34" t="inlineStr">
        <is>
          <t>×</t>
        </is>
      </c>
      <c r="H641" s="35" t="inlineStr">
        <is>
          <t>0-6</t>
        </is>
      </c>
      <c r="I641" s="56" t="n"/>
      <c r="L641" s="6" t="n"/>
    </row>
    <row r="642" customFormat="1" s="1">
      <c r="B642" s="49" t="n"/>
      <c r="C642" s="146" t="n"/>
      <c r="D642" s="50" t="n"/>
      <c r="E642" s="19" t="n"/>
      <c r="F642" s="57" t="inlineStr">
        <is>
          <t>岬陽SC</t>
        </is>
      </c>
      <c r="G642" s="37" t="inlineStr">
        <is>
          <t>〇</t>
        </is>
      </c>
      <c r="H642" s="38" t="inlineStr">
        <is>
          <t>2-0</t>
        </is>
      </c>
      <c r="I642" s="58" t="n"/>
      <c r="L642" s="6" t="n"/>
    </row>
    <row r="643" customFormat="1" s="1">
      <c r="B643" s="46" t="n">
        <v>43275</v>
      </c>
      <c r="C643" s="144">
        <f>B643</f>
        <v/>
      </c>
      <c r="D643" s="140" t="inlineStr">
        <is>
          <t>TRM</t>
        </is>
      </c>
      <c r="E643" s="18" t="inlineStr">
        <is>
          <t>横須賀市立大楠中学校</t>
        </is>
      </c>
      <c r="F643" s="61" t="inlineStr">
        <is>
          <t>葉山JGK</t>
        </is>
      </c>
      <c r="G643" s="40" t="inlineStr">
        <is>
          <t>〇</t>
        </is>
      </c>
      <c r="H643" s="41" t="inlineStr">
        <is>
          <t>1ｰ0</t>
        </is>
      </c>
      <c r="I643" s="62" t="n"/>
      <c r="L643" s="6" t="n"/>
    </row>
    <row r="644" customFormat="1" s="1">
      <c r="B644" s="46" t="n"/>
      <c r="C644" s="144" t="n"/>
      <c r="D644" s="140" t="n"/>
      <c r="E644" s="18" t="n"/>
      <c r="F644" s="55" t="inlineStr">
        <is>
          <t>FC夏島</t>
        </is>
      </c>
      <c r="G644" s="34" t="inlineStr">
        <is>
          <t>×</t>
        </is>
      </c>
      <c r="H644" s="35" t="inlineStr">
        <is>
          <t>0ｰ1</t>
        </is>
      </c>
      <c r="I644" s="56" t="n"/>
      <c r="L644" s="6" t="n"/>
    </row>
    <row r="645" customFormat="1" s="1">
      <c r="B645" s="46" t="n"/>
      <c r="C645" s="144" t="n"/>
      <c r="D645" s="140" t="n"/>
      <c r="E645" s="18" t="n"/>
      <c r="F645" s="55" t="inlineStr">
        <is>
          <t>FCSS</t>
        </is>
      </c>
      <c r="G645" s="34" t="inlineStr">
        <is>
          <t>×</t>
        </is>
      </c>
      <c r="H645" s="35" t="inlineStr">
        <is>
          <t>1ｰ2</t>
        </is>
      </c>
      <c r="I645" s="56" t="n"/>
      <c r="L645" s="6" t="n"/>
    </row>
    <row r="646" customFormat="1" s="1">
      <c r="B646" s="46" t="n"/>
      <c r="C646" s="144" t="n"/>
      <c r="D646" s="140" t="n"/>
      <c r="E646" s="18" t="n"/>
      <c r="F646" s="55" t="inlineStr">
        <is>
          <t>大楠サッカー少年友の会</t>
        </is>
      </c>
      <c r="G646" s="34" t="inlineStr">
        <is>
          <t>〇</t>
        </is>
      </c>
      <c r="H646" s="35" t="inlineStr">
        <is>
          <t>6-2</t>
        </is>
      </c>
      <c r="I646" s="56" t="n"/>
      <c r="L646" s="6" t="n"/>
    </row>
    <row r="647" customFormat="1" s="1">
      <c r="B647" s="49" t="n"/>
      <c r="C647" s="146" t="n"/>
      <c r="D647" s="50" t="n"/>
      <c r="E647" s="19" t="n"/>
      <c r="F647" s="57" t="inlineStr">
        <is>
          <t>三春SC</t>
        </is>
      </c>
      <c r="G647" s="37" t="inlineStr">
        <is>
          <t>〇</t>
        </is>
      </c>
      <c r="H647" s="38" t="inlineStr">
        <is>
          <t>3-1</t>
        </is>
      </c>
      <c r="I647" s="58" t="n"/>
      <c r="L647" s="6" t="n"/>
    </row>
    <row r="648" customFormat="1" s="1">
      <c r="B648" s="46" t="n">
        <v>43233</v>
      </c>
      <c r="C648" s="144">
        <f>B648</f>
        <v/>
      </c>
      <c r="D648" s="140" t="inlineStr">
        <is>
          <t>TRM</t>
        </is>
      </c>
      <c r="E648" s="18" t="inlineStr">
        <is>
          <t>横須賀フットサルクラブ</t>
        </is>
      </c>
      <c r="F648" s="61" t="inlineStr">
        <is>
          <t>大津FC</t>
        </is>
      </c>
      <c r="G648" s="40" t="inlineStr">
        <is>
          <t>〇</t>
        </is>
      </c>
      <c r="H648" s="41" t="inlineStr">
        <is>
          <t>1-0</t>
        </is>
      </c>
      <c r="I648" s="62" t="n"/>
      <c r="L648" s="6" t="n"/>
    </row>
    <row r="649" customFormat="1" s="1">
      <c r="B649" s="46" t="n"/>
      <c r="C649" s="144" t="n"/>
      <c r="D649" s="140" t="n"/>
      <c r="E649" s="18" t="n"/>
      <c r="F649" s="55" t="inlineStr">
        <is>
          <t>長浦少年サッカー友の会</t>
        </is>
      </c>
      <c r="G649" s="34" t="inlineStr">
        <is>
          <t>△</t>
        </is>
      </c>
      <c r="H649" s="35" t="inlineStr">
        <is>
          <t>0-0</t>
        </is>
      </c>
      <c r="I649" s="56" t="n"/>
      <c r="L649" s="6" t="n"/>
    </row>
    <row r="650" customFormat="1" s="1">
      <c r="B650" s="46" t="n"/>
      <c r="C650" s="144" t="n"/>
      <c r="D650" s="140" t="n"/>
      <c r="E650" s="18" t="n"/>
      <c r="F650" s="55" t="inlineStr">
        <is>
          <t>大津FC</t>
        </is>
      </c>
      <c r="G650" s="34" t="inlineStr">
        <is>
          <t>×</t>
        </is>
      </c>
      <c r="H650" s="35" t="inlineStr">
        <is>
          <t>0-1</t>
        </is>
      </c>
      <c r="I650" s="56" t="n"/>
      <c r="L650" s="6" t="n"/>
    </row>
    <row r="651" customFormat="1" s="1">
      <c r="B651" s="49" t="n"/>
      <c r="C651" s="146" t="n"/>
      <c r="D651" s="50" t="n"/>
      <c r="E651" s="19" t="n"/>
      <c r="F651" s="57" t="inlineStr">
        <is>
          <t>長浦少年サッカー友の会</t>
        </is>
      </c>
      <c r="G651" s="37" t="inlineStr">
        <is>
          <t>△</t>
        </is>
      </c>
      <c r="H651" s="38" t="inlineStr">
        <is>
          <t>0-0</t>
        </is>
      </c>
      <c r="I651" s="58" t="n"/>
      <c r="L651" s="6" t="n"/>
    </row>
    <row r="652" customFormat="1" s="1">
      <c r="B652" s="46" t="n">
        <v>43232</v>
      </c>
      <c r="C652" s="144">
        <f>B652</f>
        <v/>
      </c>
      <c r="D652" s="140" t="inlineStr">
        <is>
          <t>TRM</t>
        </is>
      </c>
      <c r="E652" s="18" t="inlineStr">
        <is>
          <t>平塚市神田幼稚園</t>
        </is>
      </c>
      <c r="F652" s="61" t="inlineStr">
        <is>
          <t>クリエイトSC</t>
        </is>
      </c>
      <c r="G652" s="40" t="inlineStr">
        <is>
          <t>×</t>
        </is>
      </c>
      <c r="H652" s="41" t="inlineStr">
        <is>
          <t>0-2</t>
        </is>
      </c>
      <c r="I652" s="62" t="n"/>
      <c r="L652" s="6" t="n"/>
    </row>
    <row r="653" customFormat="1" s="1">
      <c r="B653" s="46" t="n"/>
      <c r="C653" s="144" t="n"/>
      <c r="D653" s="140" t="n"/>
      <c r="E653" s="18" t="n"/>
      <c r="F653" s="55" t="inlineStr">
        <is>
          <t>クリエイトSC</t>
        </is>
      </c>
      <c r="G653" s="34" t="inlineStr">
        <is>
          <t>×</t>
        </is>
      </c>
      <c r="H653" s="35" t="inlineStr">
        <is>
          <t>0-2</t>
        </is>
      </c>
      <c r="I653" s="56" t="n"/>
      <c r="L653" s="6" t="n"/>
    </row>
    <row r="654" customFormat="1" s="1">
      <c r="B654" s="46" t="n"/>
      <c r="C654" s="144" t="n"/>
      <c r="D654" s="140" t="n"/>
      <c r="E654" s="18" t="n"/>
      <c r="F654" s="55" t="inlineStr">
        <is>
          <t>クリエイトSC</t>
        </is>
      </c>
      <c r="G654" s="34" t="inlineStr">
        <is>
          <t>×</t>
        </is>
      </c>
      <c r="H654" s="35" t="inlineStr">
        <is>
          <t>0-2</t>
        </is>
      </c>
      <c r="I654" s="56" t="n"/>
      <c r="L654" s="6" t="n"/>
    </row>
    <row r="655" customFormat="1" s="1">
      <c r="B655" s="46" t="n"/>
      <c r="C655" s="144" t="n"/>
      <c r="D655" s="140" t="n"/>
      <c r="E655" s="18" t="n"/>
      <c r="F655" s="55" t="inlineStr">
        <is>
          <t>クリエイトSC</t>
        </is>
      </c>
      <c r="G655" s="34" t="inlineStr">
        <is>
          <t>△</t>
        </is>
      </c>
      <c r="H655" s="35" t="inlineStr">
        <is>
          <t>1-1</t>
        </is>
      </c>
      <c r="I655" s="56" t="n"/>
      <c r="L655" s="6" t="n"/>
    </row>
    <row r="656" customFormat="1" s="1">
      <c r="B656" s="46" t="n"/>
      <c r="C656" s="144" t="n"/>
      <c r="D656" s="140" t="n"/>
      <c r="E656" s="18" t="n"/>
      <c r="F656" s="55" t="inlineStr">
        <is>
          <t>クリエイトSC</t>
        </is>
      </c>
      <c r="G656" s="34" t="inlineStr">
        <is>
          <t>△</t>
        </is>
      </c>
      <c r="H656" s="35" t="inlineStr">
        <is>
          <t>1-1</t>
        </is>
      </c>
      <c r="I656" s="56" t="n"/>
      <c r="L656" s="6" t="n"/>
    </row>
    <row r="657" customFormat="1" s="1">
      <c r="B657" s="46" t="n"/>
      <c r="C657" s="144" t="n"/>
      <c r="D657" s="140" t="n"/>
      <c r="E657" s="18" t="n"/>
      <c r="F657" s="55" t="inlineStr">
        <is>
          <t>クリエイトSC</t>
        </is>
      </c>
      <c r="G657" s="34" t="inlineStr">
        <is>
          <t>×</t>
        </is>
      </c>
      <c r="H657" s="35" t="inlineStr">
        <is>
          <t>0-4</t>
        </is>
      </c>
      <c r="I657" s="56" t="n"/>
      <c r="L657" s="6" t="n"/>
    </row>
    <row r="658" customFormat="1" s="1">
      <c r="B658" s="46" t="n"/>
      <c r="C658" s="144" t="n"/>
      <c r="D658" s="140" t="n"/>
      <c r="E658" s="18" t="n"/>
      <c r="F658" s="55" t="inlineStr">
        <is>
          <t>クリエイトSC</t>
        </is>
      </c>
      <c r="G658" s="34" t="inlineStr">
        <is>
          <t>×</t>
        </is>
      </c>
      <c r="H658" s="35" t="inlineStr">
        <is>
          <t>0-2</t>
        </is>
      </c>
      <c r="I658" s="56" t="n"/>
      <c r="L658" s="6" t="n"/>
    </row>
    <row r="659" customFormat="1" s="1">
      <c r="B659" s="46" t="n"/>
      <c r="C659" s="144" t="n"/>
      <c r="D659" s="140" t="n"/>
      <c r="E659" s="18" t="n"/>
      <c r="F659" s="57" t="inlineStr">
        <is>
          <t>クリエイトSC</t>
        </is>
      </c>
      <c r="G659" s="37" t="inlineStr">
        <is>
          <t>×</t>
        </is>
      </c>
      <c r="H659" s="38" t="inlineStr">
        <is>
          <t>0-1</t>
        </is>
      </c>
      <c r="I659" s="58" t="n"/>
      <c r="L659" s="6" t="n"/>
    </row>
    <row r="660" customFormat="1" s="1">
      <c r="B660" s="63" t="n">
        <v>43226</v>
      </c>
      <c r="C660" s="145">
        <f>B660</f>
        <v/>
      </c>
      <c r="D660" s="64" t="inlineStr">
        <is>
          <t>TRM</t>
        </is>
      </c>
      <c r="E660" s="25" t="inlineStr">
        <is>
          <t>三浦市立岬陽小学校</t>
        </is>
      </c>
      <c r="F660" s="61" t="inlineStr">
        <is>
          <t>岬陽SC</t>
        </is>
      </c>
      <c r="G660" s="40" t="inlineStr">
        <is>
          <t>×</t>
        </is>
      </c>
      <c r="H660" s="41" t="inlineStr">
        <is>
          <t>1-2</t>
        </is>
      </c>
      <c r="I660" s="62" t="n"/>
      <c r="L660" s="6" t="n"/>
    </row>
    <row r="661" customFormat="1" s="1">
      <c r="B661" s="46" t="n"/>
      <c r="C661" s="144" t="n"/>
      <c r="D661" s="140" t="n"/>
      <c r="E661" s="18" t="n"/>
      <c r="F661" s="55" t="inlineStr">
        <is>
          <t>三浦旭SC</t>
        </is>
      </c>
      <c r="G661" s="34" t="inlineStr">
        <is>
          <t>×</t>
        </is>
      </c>
      <c r="H661" s="35" t="inlineStr">
        <is>
          <t>1-3</t>
        </is>
      </c>
      <c r="I661" s="56" t="n"/>
      <c r="L661" s="6" t="n"/>
    </row>
    <row r="662" customFormat="1" s="1">
      <c r="B662" s="46" t="n"/>
      <c r="C662" s="144" t="n"/>
      <c r="D662" s="140" t="n"/>
      <c r="E662" s="18" t="n"/>
      <c r="F662" s="55" t="inlineStr">
        <is>
          <t>岬陽SC</t>
        </is>
      </c>
      <c r="G662" s="34" t="inlineStr">
        <is>
          <t>×</t>
        </is>
      </c>
      <c r="H662" s="35" t="inlineStr">
        <is>
          <t>1-3</t>
        </is>
      </c>
      <c r="I662" s="56" t="n"/>
      <c r="L662" s="6" t="n"/>
    </row>
    <row r="663" customFormat="1" s="1">
      <c r="B663" s="46" t="n"/>
      <c r="C663" s="144" t="n"/>
      <c r="D663" s="140" t="n"/>
      <c r="E663" s="18" t="n"/>
      <c r="F663" s="55" t="inlineStr">
        <is>
          <t>三浦旭SC</t>
        </is>
      </c>
      <c r="G663" s="34" t="inlineStr">
        <is>
          <t>×</t>
        </is>
      </c>
      <c r="H663" s="35" t="inlineStr">
        <is>
          <t>1-4</t>
        </is>
      </c>
      <c r="I663" s="56" t="n"/>
      <c r="L663" s="6" t="n"/>
    </row>
    <row r="664" customFormat="1" s="1">
      <c r="B664" s="46" t="n"/>
      <c r="C664" s="144" t="n"/>
      <c r="D664" s="140" t="n"/>
      <c r="E664" s="18" t="n"/>
      <c r="F664" s="55" t="inlineStr">
        <is>
          <t>岬陽SC</t>
        </is>
      </c>
      <c r="G664" s="34" t="inlineStr">
        <is>
          <t>〇</t>
        </is>
      </c>
      <c r="H664" s="35" t="inlineStr">
        <is>
          <t>3-2</t>
        </is>
      </c>
      <c r="I664" s="56" t="n"/>
      <c r="L664" s="6" t="n"/>
    </row>
    <row r="665">
      <c r="A665" s="1" t="n"/>
      <c r="B665" s="49" t="n"/>
      <c r="C665" s="146" t="n"/>
      <c r="D665" s="50" t="n"/>
      <c r="E665" s="19" t="n"/>
      <c r="F665" s="57" t="inlineStr">
        <is>
          <t>三浦旭SC</t>
        </is>
      </c>
      <c r="G665" s="37" t="inlineStr">
        <is>
          <t>△</t>
        </is>
      </c>
      <c r="H665" s="38" t="inlineStr">
        <is>
          <t>1-1</t>
        </is>
      </c>
      <c r="I665" s="58" t="n"/>
    </row>
    <row r="666">
      <c r="A666" s="1" t="n"/>
      <c r="B666" s="46" t="n">
        <v>43219</v>
      </c>
      <c r="C666" s="144">
        <f>B666</f>
        <v/>
      </c>
      <c r="D666" s="140" t="inlineStr">
        <is>
          <t>葉山春季サッカー大会</t>
        </is>
      </c>
      <c r="E666" s="18" t="inlineStr">
        <is>
          <t>葉山町南郷上ノ山公園</t>
        </is>
      </c>
      <c r="F666" s="61" t="inlineStr">
        <is>
          <t>FC高坂</t>
        </is>
      </c>
      <c r="G666" s="40" t="inlineStr">
        <is>
          <t>〇</t>
        </is>
      </c>
      <c r="H666" s="41" t="inlineStr">
        <is>
          <t>2-0</t>
        </is>
      </c>
      <c r="I666" s="62" t="n"/>
    </row>
    <row r="667">
      <c r="A667" s="1" t="n"/>
      <c r="B667" s="46" t="n"/>
      <c r="C667" s="144" t="n"/>
      <c r="E667" s="18" t="n"/>
      <c r="F667" s="55" t="inlineStr">
        <is>
          <t>葉山JGK</t>
        </is>
      </c>
      <c r="G667" s="34" t="inlineStr">
        <is>
          <t>×</t>
        </is>
      </c>
      <c r="H667" s="35" t="inlineStr">
        <is>
          <t>2-3</t>
        </is>
      </c>
      <c r="I667" s="56" t="n"/>
    </row>
    <row r="668">
      <c r="A668" s="1" t="n"/>
      <c r="B668" s="49" t="n"/>
      <c r="C668" s="146" t="n"/>
      <c r="D668" s="50" t="n"/>
      <c r="E668" s="19" t="n"/>
      <c r="F668" s="57" t="inlineStr">
        <is>
          <t>FCアルファ</t>
        </is>
      </c>
      <c r="G668" s="37" t="inlineStr">
        <is>
          <t>×</t>
        </is>
      </c>
      <c r="H668" s="38" t="inlineStr">
        <is>
          <t>0-9</t>
        </is>
      </c>
      <c r="I668" s="58" t="n"/>
      <c r="L668" s="140" t="n"/>
    </row>
    <row r="669">
      <c r="A669" s="1" t="n"/>
      <c r="B669" s="49" t="n">
        <v>43212</v>
      </c>
      <c r="C669" s="146">
        <f>B669</f>
        <v/>
      </c>
      <c r="D669" s="50" t="inlineStr">
        <is>
          <t>ライオンズカップ</t>
        </is>
      </c>
      <c r="E669" s="19" t="inlineStr">
        <is>
          <t>横須賀市立浦賀小学校</t>
        </is>
      </c>
      <c r="F669" s="74" t="inlineStr">
        <is>
          <t>横須賀シーガルズ</t>
        </is>
      </c>
      <c r="G669" s="75" t="inlineStr">
        <is>
          <t>×</t>
        </is>
      </c>
      <c r="H669" s="76" t="inlineStr">
        <is>
          <t>0-5</t>
        </is>
      </c>
      <c r="I669" s="77" t="n"/>
      <c r="L669" s="140" t="n"/>
    </row>
    <row r="670">
      <c r="B670" s="46" t="n">
        <v>43190</v>
      </c>
      <c r="C670" s="144">
        <f>B670</f>
        <v/>
      </c>
      <c r="D670" s="140" t="inlineStr">
        <is>
          <t>第三回初声カップ</t>
        </is>
      </c>
      <c r="E670" s="18" t="inlineStr">
        <is>
          <t>三浦市潮風スポーツ公園</t>
        </is>
      </c>
      <c r="F670" s="61" t="inlineStr">
        <is>
          <t>初声ジュニアFC</t>
        </is>
      </c>
      <c r="G670" s="40" t="inlineStr">
        <is>
          <t>×</t>
        </is>
      </c>
      <c r="H670" s="41" t="inlineStr">
        <is>
          <t>0-5</t>
        </is>
      </c>
      <c r="I670" s="62" t="n"/>
      <c r="L670" s="140" t="n"/>
    </row>
    <row r="671">
      <c r="B671" s="46" t="n"/>
      <c r="C671" s="144" t="n"/>
      <c r="E671" s="18" t="n"/>
      <c r="F671" s="55" t="inlineStr">
        <is>
          <t>FC東海岸</t>
        </is>
      </c>
      <c r="G671" s="34" t="inlineStr">
        <is>
          <t>×</t>
        </is>
      </c>
      <c r="H671" s="35" t="inlineStr">
        <is>
          <t>1-6</t>
        </is>
      </c>
      <c r="I671" s="56" t="n"/>
      <c r="L671" s="140" t="n"/>
    </row>
    <row r="672">
      <c r="B672" s="46" t="n"/>
      <c r="C672" s="144" t="n"/>
      <c r="E672" s="18" t="n"/>
      <c r="F672" s="55" t="inlineStr">
        <is>
          <t>岬陽SC</t>
        </is>
      </c>
      <c r="G672" s="34" t="inlineStr">
        <is>
          <t>〇</t>
        </is>
      </c>
      <c r="H672" s="35" t="inlineStr">
        <is>
          <t>1-0</t>
        </is>
      </c>
      <c r="I672" s="56" t="n"/>
      <c r="L672" s="140" t="n"/>
    </row>
    <row r="673">
      <c r="B673" s="46" t="n"/>
      <c r="C673" s="144" t="n"/>
      <c r="E673" s="18" t="n"/>
      <c r="F673" s="59" t="inlineStr">
        <is>
          <t>葉山JGK</t>
        </is>
      </c>
      <c r="G673" s="43" t="inlineStr">
        <is>
          <t>×</t>
        </is>
      </c>
      <c r="H673" s="44" t="inlineStr">
        <is>
          <t>1-4</t>
        </is>
      </c>
      <c r="I673" s="60" t="n"/>
      <c r="L673" s="140" t="n"/>
    </row>
    <row r="674">
      <c r="B674" s="63" t="n">
        <v>43183</v>
      </c>
      <c r="C674" s="145">
        <f>B674</f>
        <v/>
      </c>
      <c r="D674" s="64" t="inlineStr">
        <is>
          <t>TRM</t>
        </is>
      </c>
      <c r="E674" s="25" t="inlineStr">
        <is>
          <t>横須賀市立船越小学校</t>
        </is>
      </c>
      <c r="F674" s="53" t="inlineStr">
        <is>
          <t>逗子少年SC</t>
        </is>
      </c>
      <c r="G674" s="31" t="inlineStr">
        <is>
          <t>〇</t>
        </is>
      </c>
      <c r="H674" s="32" t="inlineStr">
        <is>
          <t>4-0</t>
        </is>
      </c>
      <c r="I674" s="54" t="n"/>
      <c r="L674" s="140" t="n"/>
    </row>
    <row r="675">
      <c r="B675" s="46" t="n"/>
      <c r="C675" s="144" t="n"/>
      <c r="E675" s="18" t="n"/>
      <c r="F675" s="55" t="inlineStr">
        <is>
          <t>船越FC</t>
        </is>
      </c>
      <c r="G675" s="34" t="inlineStr">
        <is>
          <t>△</t>
        </is>
      </c>
      <c r="H675" s="35" t="inlineStr">
        <is>
          <t>2-2</t>
        </is>
      </c>
      <c r="I675" s="56" t="n"/>
      <c r="L675" s="140" t="n"/>
    </row>
    <row r="676">
      <c r="B676" s="46" t="n"/>
      <c r="C676" s="144" t="n"/>
      <c r="E676" s="18" t="n"/>
      <c r="F676" s="55" t="inlineStr">
        <is>
          <t>逗子少年SC</t>
        </is>
      </c>
      <c r="G676" s="34" t="inlineStr">
        <is>
          <t>〇</t>
        </is>
      </c>
      <c r="H676" s="35" t="inlineStr">
        <is>
          <t>3-0</t>
        </is>
      </c>
      <c r="I676" s="56" t="n"/>
      <c r="L676" s="140" t="n"/>
    </row>
    <row r="677">
      <c r="B677" s="46" t="n"/>
      <c r="C677" s="144" t="n"/>
      <c r="E677" s="18" t="n"/>
      <c r="F677" s="55" t="inlineStr">
        <is>
          <t>船越FC</t>
        </is>
      </c>
      <c r="G677" s="34" t="inlineStr">
        <is>
          <t>〇</t>
        </is>
      </c>
      <c r="H677" s="35" t="inlineStr">
        <is>
          <t>4-2</t>
        </is>
      </c>
      <c r="I677" s="56" t="n"/>
      <c r="L677" s="140" t="n"/>
    </row>
    <row r="678">
      <c r="B678" s="46" t="n"/>
      <c r="C678" s="144" t="n"/>
      <c r="E678" s="18" t="n"/>
      <c r="F678" s="55" t="inlineStr">
        <is>
          <t>逗子少年SC</t>
        </is>
      </c>
      <c r="G678" s="34" t="inlineStr">
        <is>
          <t>×</t>
        </is>
      </c>
      <c r="H678" s="35" t="inlineStr">
        <is>
          <t>0-1</t>
        </is>
      </c>
      <c r="I678" s="56" t="n"/>
      <c r="L678" s="140" t="n"/>
    </row>
    <row r="679">
      <c r="B679" s="46" t="n"/>
      <c r="C679" s="144" t="n"/>
      <c r="E679" s="18" t="n"/>
      <c r="F679" s="55" t="inlineStr">
        <is>
          <t>船越FC</t>
        </is>
      </c>
      <c r="G679" s="34" t="inlineStr">
        <is>
          <t>×</t>
        </is>
      </c>
      <c r="H679" s="35" t="inlineStr">
        <is>
          <t>0-1</t>
        </is>
      </c>
      <c r="I679" s="56" t="n"/>
      <c r="L679" s="140" t="n"/>
    </row>
    <row r="680">
      <c r="B680" s="49" t="n"/>
      <c r="C680" s="146" t="n"/>
      <c r="D680" s="50" t="n"/>
      <c r="E680" s="19" t="n"/>
      <c r="F680" s="57" t="inlineStr">
        <is>
          <t>船越FC</t>
        </is>
      </c>
      <c r="G680" s="37" t="inlineStr">
        <is>
          <t>×</t>
        </is>
      </c>
      <c r="H680" s="38" t="inlineStr">
        <is>
          <t>6-7</t>
        </is>
      </c>
      <c r="I680" s="58" t="inlineStr">
        <is>
          <t>PK対決</t>
        </is>
      </c>
      <c r="L680" s="140" t="n"/>
    </row>
    <row r="681">
      <c r="B681" s="46" t="n">
        <v>43169</v>
      </c>
      <c r="C681" s="144">
        <f>B681</f>
        <v/>
      </c>
      <c r="D681" s="140" t="inlineStr">
        <is>
          <t>高坂カップ</t>
        </is>
      </c>
      <c r="E681" s="18" t="inlineStr">
        <is>
          <t>横須賀市立高坂小学校</t>
        </is>
      </c>
      <c r="F681" s="61" t="inlineStr">
        <is>
          <t>馬堀FCルンデ</t>
        </is>
      </c>
      <c r="G681" s="40" t="inlineStr">
        <is>
          <t>×</t>
        </is>
      </c>
      <c r="H681" s="41" t="inlineStr">
        <is>
          <t>1-5</t>
        </is>
      </c>
      <c r="I681" s="62" t="n"/>
      <c r="L681" s="140" t="n"/>
    </row>
    <row r="682">
      <c r="B682" s="46" t="n"/>
      <c r="C682" s="144" t="n"/>
      <c r="E682" s="18" t="n"/>
      <c r="F682" s="55" t="inlineStr">
        <is>
          <t>文庫FC</t>
        </is>
      </c>
      <c r="G682" s="34" t="inlineStr">
        <is>
          <t>×</t>
        </is>
      </c>
      <c r="H682" s="35" t="inlineStr">
        <is>
          <t>0-5</t>
        </is>
      </c>
      <c r="I682" s="56" t="n"/>
      <c r="L682" s="140" t="n"/>
    </row>
    <row r="683">
      <c r="B683" s="46" t="n"/>
      <c r="C683" s="144" t="n"/>
      <c r="E683" s="18" t="n"/>
      <c r="F683" s="59" t="inlineStr">
        <is>
          <t>大津FC</t>
        </is>
      </c>
      <c r="G683" s="43" t="inlineStr">
        <is>
          <t>×</t>
        </is>
      </c>
      <c r="H683" s="44" t="inlineStr">
        <is>
          <t>1-2</t>
        </is>
      </c>
      <c r="I683" s="60" t="n"/>
      <c r="L683" s="140" t="n"/>
    </row>
    <row r="684">
      <c r="B684" s="67" t="n">
        <v>43156</v>
      </c>
      <c r="C684" s="147">
        <f>B684</f>
        <v/>
      </c>
      <c r="D684" s="68" t="inlineStr">
        <is>
          <t>低学年特別大会冬</t>
        </is>
      </c>
      <c r="E684" s="27" t="inlineStr">
        <is>
          <t>横須賀市立荻野小学校</t>
        </is>
      </c>
      <c r="F684" s="69" t="inlineStr">
        <is>
          <t>FC高坂B</t>
        </is>
      </c>
      <c r="G684" s="28" t="inlineStr">
        <is>
          <t>×</t>
        </is>
      </c>
      <c r="H684" s="29" t="inlineStr">
        <is>
          <t>0‐4</t>
        </is>
      </c>
      <c r="I684" s="70" t="inlineStr">
        <is>
          <t>Hブロック準優勝</t>
        </is>
      </c>
      <c r="L684" s="140" t="n"/>
    </row>
    <row r="685">
      <c r="B685" s="46" t="n">
        <v>43155</v>
      </c>
      <c r="C685" s="144">
        <f>B685</f>
        <v/>
      </c>
      <c r="D685" s="140" t="inlineStr">
        <is>
          <t>TRM</t>
        </is>
      </c>
      <c r="E685" s="18" t="inlineStr">
        <is>
          <t>横須賀市立明浜小学校</t>
        </is>
      </c>
      <c r="F685" s="61" t="inlineStr">
        <is>
          <t>I.Oキッカーズ</t>
        </is>
      </c>
      <c r="G685" s="40" t="inlineStr">
        <is>
          <t>△</t>
        </is>
      </c>
      <c r="H685" s="41" t="inlineStr">
        <is>
          <t>0-0</t>
        </is>
      </c>
      <c r="I685" s="62" t="n"/>
      <c r="L685" s="140" t="n"/>
    </row>
    <row r="686">
      <c r="B686" s="46" t="n"/>
      <c r="C686" s="144" t="n"/>
      <c r="E686" s="18" t="n"/>
      <c r="F686" s="55" t="inlineStr">
        <is>
          <t>大津FC</t>
        </is>
      </c>
      <c r="G686" s="34" t="inlineStr">
        <is>
          <t>△</t>
        </is>
      </c>
      <c r="H686" s="35" t="inlineStr">
        <is>
          <t>0-0</t>
        </is>
      </c>
      <c r="I686" s="56" t="n"/>
      <c r="L686" s="140" t="n"/>
    </row>
    <row r="687">
      <c r="B687" s="46" t="n"/>
      <c r="C687" s="144" t="n"/>
      <c r="E687" s="18" t="n"/>
      <c r="F687" s="55" t="inlineStr">
        <is>
          <t>I.Oキッカーズ</t>
        </is>
      </c>
      <c r="G687" s="34" t="inlineStr">
        <is>
          <t>△</t>
        </is>
      </c>
      <c r="H687" s="35" t="inlineStr">
        <is>
          <t>0-0</t>
        </is>
      </c>
      <c r="I687" s="56" t="n"/>
      <c r="L687" s="140" t="n"/>
    </row>
    <row r="688">
      <c r="B688" s="46" t="n"/>
      <c r="C688" s="144" t="n"/>
      <c r="E688" s="18" t="n"/>
      <c r="F688" s="55" t="inlineStr">
        <is>
          <t>大津FC</t>
        </is>
      </c>
      <c r="G688" s="34" t="inlineStr">
        <is>
          <t>△</t>
        </is>
      </c>
      <c r="H688" s="35" t="inlineStr">
        <is>
          <t>0-0</t>
        </is>
      </c>
      <c r="I688" s="56" t="n"/>
      <c r="L688" s="140" t="n"/>
    </row>
    <row r="689">
      <c r="B689" s="46" t="n"/>
      <c r="C689" s="144" t="n"/>
      <c r="E689" s="18" t="n"/>
      <c r="F689" s="55" t="inlineStr">
        <is>
          <t>I.Oキッカーズ</t>
        </is>
      </c>
      <c r="G689" s="34" t="inlineStr">
        <is>
          <t>×</t>
        </is>
      </c>
      <c r="H689" s="35" t="inlineStr">
        <is>
          <t>0-1</t>
        </is>
      </c>
      <c r="I689" s="56" t="n"/>
      <c r="L689" s="140" t="n"/>
    </row>
    <row r="690">
      <c r="B690" s="46" t="n"/>
      <c r="C690" s="144" t="n"/>
      <c r="E690" s="18" t="n"/>
      <c r="F690" s="59" t="inlineStr">
        <is>
          <t>大津FC</t>
        </is>
      </c>
      <c r="G690" s="43" t="inlineStr">
        <is>
          <t>〇</t>
        </is>
      </c>
      <c r="H690" s="44" t="inlineStr">
        <is>
          <t>1-0</t>
        </is>
      </c>
      <c r="I690" s="60" t="n"/>
      <c r="L690" s="140" t="n"/>
    </row>
    <row r="691">
      <c r="B691" s="67" t="n">
        <v>43149</v>
      </c>
      <c r="C691" s="147">
        <f>B691</f>
        <v/>
      </c>
      <c r="D691" s="68" t="inlineStr">
        <is>
          <t>三浦半島少年サッカー選手権大会</t>
        </is>
      </c>
      <c r="E691" s="27" t="inlineStr">
        <is>
          <t>三浦市潮風スポーツ公園</t>
        </is>
      </c>
      <c r="F691" s="69" t="inlineStr">
        <is>
          <t>逗子リトルSC</t>
        </is>
      </c>
      <c r="G691" s="28" t="inlineStr">
        <is>
          <t>×</t>
        </is>
      </c>
      <c r="H691" s="29" t="inlineStr">
        <is>
          <t>0‐3</t>
        </is>
      </c>
      <c r="I691" s="70" t="inlineStr">
        <is>
          <t>8位</t>
        </is>
      </c>
      <c r="L691" s="140" t="n"/>
    </row>
    <row r="692">
      <c r="B692" s="46" t="n">
        <v>43142</v>
      </c>
      <c r="C692" s="144">
        <f>B692</f>
        <v/>
      </c>
      <c r="D692" s="140" t="inlineStr">
        <is>
          <t>おなりカップ</t>
        </is>
      </c>
      <c r="E692" s="18" t="inlineStr">
        <is>
          <t>鎌倉市立稲村ケ崎小学校</t>
        </is>
      </c>
      <c r="F692" s="61" t="inlineStr">
        <is>
          <t>おなりレパーズ</t>
        </is>
      </c>
      <c r="G692" s="40" t="inlineStr">
        <is>
          <t>×</t>
        </is>
      </c>
      <c r="H692" s="41" t="inlineStr">
        <is>
          <t>0-4</t>
        </is>
      </c>
      <c r="I692" s="62" t="n"/>
      <c r="L692" s="140" t="n"/>
    </row>
    <row r="693">
      <c r="B693" s="46" t="n"/>
      <c r="C693" s="144" t="n"/>
      <c r="E693" s="18" t="n"/>
      <c r="F693" s="55" t="inlineStr">
        <is>
          <t>大豆戸FC</t>
        </is>
      </c>
      <c r="G693" s="34" t="inlineStr">
        <is>
          <t>×</t>
        </is>
      </c>
      <c r="H693" s="35" t="inlineStr">
        <is>
          <t>1-4</t>
        </is>
      </c>
      <c r="I693" s="56" t="n"/>
      <c r="L693" s="140" t="n"/>
    </row>
    <row r="694">
      <c r="B694" s="46" t="n"/>
      <c r="C694" s="144" t="n"/>
      <c r="E694" s="18" t="n"/>
      <c r="F694" s="59" t="inlineStr">
        <is>
          <t>おなりレパーズ</t>
        </is>
      </c>
      <c r="G694" s="43" t="inlineStr">
        <is>
          <t>×</t>
        </is>
      </c>
      <c r="H694" s="44" t="inlineStr">
        <is>
          <t>0-5</t>
        </is>
      </c>
      <c r="I694" s="60" t="n"/>
      <c r="L694" s="140" t="n"/>
    </row>
    <row r="695">
      <c r="B695" s="63" t="n">
        <v>43141</v>
      </c>
      <c r="C695" s="145">
        <f>B695</f>
        <v/>
      </c>
      <c r="D695" s="64" t="inlineStr">
        <is>
          <t>低学年特別大会冬</t>
        </is>
      </c>
      <c r="E695" s="25" t="inlineStr">
        <is>
          <t>横須賀市立荻野小学校</t>
        </is>
      </c>
      <c r="F695" s="53" t="inlineStr">
        <is>
          <t>TADOなかよしSCこだま</t>
        </is>
      </c>
      <c r="G695" s="31" t="inlineStr">
        <is>
          <t>〇</t>
        </is>
      </c>
      <c r="H695" s="32" t="inlineStr">
        <is>
          <t>5-0</t>
        </is>
      </c>
      <c r="I695" s="54" t="n"/>
      <c r="L695" s="140" t="n"/>
    </row>
    <row r="696">
      <c r="B696" s="49" t="n"/>
      <c r="C696" s="146" t="n"/>
      <c r="D696" s="50" t="n"/>
      <c r="E696" s="19" t="n"/>
      <c r="F696" s="57" t="inlineStr">
        <is>
          <t>城北ファイターズU7</t>
        </is>
      </c>
      <c r="G696" s="37" t="inlineStr">
        <is>
          <t>〇</t>
        </is>
      </c>
      <c r="H696" s="38" t="inlineStr">
        <is>
          <t>6-0</t>
        </is>
      </c>
      <c r="I696" s="58" t="n"/>
      <c r="L696" s="140" t="n"/>
    </row>
    <row r="697">
      <c r="B697" s="46" t="n">
        <v>43127</v>
      </c>
      <c r="C697" s="144">
        <f>B697</f>
        <v/>
      </c>
      <c r="D697" s="140" t="inlineStr">
        <is>
          <t>三浦半島少年サッカー選手権大会</t>
        </is>
      </c>
      <c r="E697" s="18" t="inlineStr">
        <is>
          <t>葉山町立葉山小学校</t>
        </is>
      </c>
      <c r="F697" s="61" t="inlineStr">
        <is>
          <t>横須賀シーガルズ</t>
        </is>
      </c>
      <c r="G697" s="40" t="inlineStr">
        <is>
          <t>×</t>
        </is>
      </c>
      <c r="H697" s="41" t="inlineStr">
        <is>
          <t>0-12</t>
        </is>
      </c>
      <c r="I697" s="62" t="n"/>
      <c r="L697" s="140" t="n"/>
    </row>
    <row r="698">
      <c r="B698" s="46" t="n"/>
      <c r="C698" s="144" t="n"/>
      <c r="E698" s="18" t="n"/>
      <c r="F698" s="59" t="inlineStr">
        <is>
          <t>長浦少年サッカー友の会</t>
        </is>
      </c>
      <c r="G698" s="43" t="inlineStr">
        <is>
          <t>×</t>
        </is>
      </c>
      <c r="H698" s="44" t="inlineStr">
        <is>
          <t>0-7</t>
        </is>
      </c>
      <c r="I698" s="60" t="n"/>
      <c r="L698" s="140" t="n"/>
    </row>
    <row r="699">
      <c r="B699" s="63" t="n">
        <v>43121</v>
      </c>
      <c r="C699" s="145">
        <f>B699</f>
        <v/>
      </c>
      <c r="D699" s="64" t="inlineStr">
        <is>
          <t>TRM</t>
        </is>
      </c>
      <c r="E699" s="25" t="inlineStr">
        <is>
          <t>横須賀市立明浜小学校</t>
        </is>
      </c>
      <c r="F699" s="53" t="inlineStr">
        <is>
          <t>鴨居SC</t>
        </is>
      </c>
      <c r="G699" s="31" t="inlineStr">
        <is>
          <t>×</t>
        </is>
      </c>
      <c r="H699" s="32" t="inlineStr">
        <is>
          <t>0-3</t>
        </is>
      </c>
      <c r="I699" s="54" t="n"/>
      <c r="L699" s="140" t="n"/>
    </row>
    <row r="700">
      <c r="B700" s="46" t="n"/>
      <c r="C700" s="144" t="n"/>
      <c r="E700" s="18" t="n"/>
      <c r="F700" s="55" t="inlineStr">
        <is>
          <t>鴨居SC</t>
        </is>
      </c>
      <c r="G700" s="34" t="inlineStr">
        <is>
          <t>×</t>
        </is>
      </c>
      <c r="H700" s="35" t="inlineStr">
        <is>
          <t>0-9</t>
        </is>
      </c>
      <c r="I700" s="56" t="n"/>
      <c r="L700" s="140" t="n"/>
    </row>
    <row r="701">
      <c r="B701" s="46" t="n"/>
      <c r="C701" s="144" t="n"/>
      <c r="E701" s="18" t="n"/>
      <c r="F701" s="55" t="inlineStr">
        <is>
          <t>鴨居SC</t>
        </is>
      </c>
      <c r="G701" s="34" t="inlineStr">
        <is>
          <t>△</t>
        </is>
      </c>
      <c r="H701" s="35" t="inlineStr">
        <is>
          <t>1-1</t>
        </is>
      </c>
      <c r="I701" s="56" t="n"/>
      <c r="L701" s="140" t="n"/>
    </row>
    <row r="702">
      <c r="B702" s="46" t="n"/>
      <c r="C702" s="144" t="n"/>
      <c r="E702" s="18" t="n"/>
      <c r="F702" s="55" t="inlineStr">
        <is>
          <t>鴨居SC</t>
        </is>
      </c>
      <c r="G702" s="34" t="inlineStr">
        <is>
          <t>×</t>
        </is>
      </c>
      <c r="H702" s="35" t="inlineStr">
        <is>
          <t>0-5</t>
        </is>
      </c>
      <c r="I702" s="56" t="n"/>
      <c r="L702" s="140" t="n"/>
    </row>
    <row r="703">
      <c r="B703" s="49" t="n"/>
      <c r="C703" s="146" t="n"/>
      <c r="D703" s="50" t="n"/>
      <c r="E703" s="19" t="n"/>
      <c r="F703" s="57" t="inlineStr">
        <is>
          <t>鴨居SC</t>
        </is>
      </c>
      <c r="G703" s="37" t="inlineStr">
        <is>
          <t>×</t>
        </is>
      </c>
      <c r="H703" s="38" t="inlineStr">
        <is>
          <t>2-6</t>
        </is>
      </c>
      <c r="I703" s="58" t="inlineStr">
        <is>
          <t>PK対決</t>
        </is>
      </c>
      <c r="L703" s="140" t="n"/>
    </row>
    <row r="704">
      <c r="B704" s="46" t="n">
        <v>43107</v>
      </c>
      <c r="C704" s="144">
        <f>B704</f>
        <v/>
      </c>
      <c r="D704" s="140" t="inlineStr">
        <is>
          <t>三浦半島少年サッカー選手権大会</t>
        </is>
      </c>
      <c r="E704" s="18" t="inlineStr">
        <is>
          <t>逗子市立久木小学校</t>
        </is>
      </c>
      <c r="F704" s="61" t="inlineStr">
        <is>
          <t>ALL Z グロリア</t>
        </is>
      </c>
      <c r="G704" s="40" t="inlineStr">
        <is>
          <t>〇</t>
        </is>
      </c>
      <c r="H704" s="41" t="inlineStr">
        <is>
          <t>3-1</t>
        </is>
      </c>
      <c r="I704" s="62" t="n"/>
      <c r="L704" s="140" t="n"/>
    </row>
    <row r="705">
      <c r="B705" s="46" t="n"/>
      <c r="C705" s="144" t="n"/>
      <c r="E705" s="18" t="n"/>
      <c r="F705" s="59" t="inlineStr">
        <is>
          <t>湘南ラガッツオ</t>
        </is>
      </c>
      <c r="G705" s="43" t="inlineStr">
        <is>
          <t>〇</t>
        </is>
      </c>
      <c r="H705" s="44" t="inlineStr">
        <is>
          <t>8-0</t>
        </is>
      </c>
      <c r="I705" s="60" t="n"/>
      <c r="L705" s="140" t="n"/>
    </row>
    <row r="706">
      <c r="B706" s="63" t="n">
        <v>43092</v>
      </c>
      <c r="C706" s="145">
        <f>B706</f>
        <v/>
      </c>
      <c r="D706" s="64" t="inlineStr">
        <is>
          <t>TRM</t>
        </is>
      </c>
      <c r="E706" s="25" t="inlineStr">
        <is>
          <t>横須賀市立高坂小学校</t>
        </is>
      </c>
      <c r="F706" s="53" t="inlineStr">
        <is>
          <t>FC高坂</t>
        </is>
      </c>
      <c r="G706" s="31" t="inlineStr">
        <is>
          <t>×</t>
        </is>
      </c>
      <c r="H706" s="32" t="inlineStr">
        <is>
          <t>0-2</t>
        </is>
      </c>
      <c r="I706" s="54" t="n"/>
      <c r="L706" s="140" t="n"/>
    </row>
    <row r="707">
      <c r="B707" s="46" t="n"/>
      <c r="C707" s="144" t="n"/>
      <c r="E707" s="18" t="n"/>
      <c r="F707" s="55" t="inlineStr">
        <is>
          <t>FC高坂</t>
        </is>
      </c>
      <c r="G707" s="34" t="inlineStr">
        <is>
          <t>△</t>
        </is>
      </c>
      <c r="H707" s="35" t="inlineStr">
        <is>
          <t>2-2</t>
        </is>
      </c>
      <c r="I707" s="56" t="n"/>
      <c r="L707" s="140" t="n"/>
    </row>
    <row r="708">
      <c r="B708" s="46" t="n"/>
      <c r="C708" s="144" t="n"/>
      <c r="E708" s="18" t="n"/>
      <c r="F708" s="55" t="inlineStr">
        <is>
          <t>FC高坂</t>
        </is>
      </c>
      <c r="G708" s="34" t="inlineStr">
        <is>
          <t>〇</t>
        </is>
      </c>
      <c r="H708" s="35" t="inlineStr">
        <is>
          <t>2-1</t>
        </is>
      </c>
      <c r="I708" s="56" t="n"/>
      <c r="L708" s="140" t="n"/>
    </row>
    <row r="709">
      <c r="B709" s="46" t="n"/>
      <c r="C709" s="144" t="n"/>
      <c r="E709" s="18" t="n"/>
      <c r="F709" s="55" t="inlineStr">
        <is>
          <t>FC高坂</t>
        </is>
      </c>
      <c r="G709" s="34" t="inlineStr">
        <is>
          <t>×</t>
        </is>
      </c>
      <c r="H709" s="35" t="inlineStr">
        <is>
          <t>0-3</t>
        </is>
      </c>
      <c r="I709" s="56" t="n"/>
      <c r="L709" s="140" t="n"/>
    </row>
    <row r="710">
      <c r="B710" s="49" t="n"/>
      <c r="C710" s="146" t="n"/>
      <c r="D710" s="50" t="n"/>
      <c r="E710" s="19" t="n"/>
      <c r="F710" s="57" t="inlineStr">
        <is>
          <t>FC高坂</t>
        </is>
      </c>
      <c r="G710" s="37" t="inlineStr">
        <is>
          <t>×</t>
        </is>
      </c>
      <c r="H710" s="38" t="inlineStr">
        <is>
          <t>2-5</t>
        </is>
      </c>
      <c r="I710" s="58" t="inlineStr">
        <is>
          <t>PK対決</t>
        </is>
      </c>
      <c r="L710" s="140" t="n"/>
    </row>
    <row r="711">
      <c r="B711" s="46" t="n">
        <v>43071</v>
      </c>
      <c r="C711" s="144">
        <f>B711</f>
        <v/>
      </c>
      <c r="D711" s="140" t="inlineStr">
        <is>
          <t>おなりカップ</t>
        </is>
      </c>
      <c r="E711" s="18" t="inlineStr">
        <is>
          <t>鎌倉市立御成小学校</t>
        </is>
      </c>
      <c r="F711" s="61" t="inlineStr">
        <is>
          <t>おなりレパーズ レッド</t>
        </is>
      </c>
      <c r="G711" s="40" t="inlineStr">
        <is>
          <t>×</t>
        </is>
      </c>
      <c r="H711" s="41" t="inlineStr">
        <is>
          <t>0-9</t>
        </is>
      </c>
      <c r="I711" s="62" t="n"/>
      <c r="L711" s="140" t="n"/>
    </row>
    <row r="712">
      <c r="B712" s="46" t="n"/>
      <c r="C712" s="144" t="n"/>
      <c r="E712" s="18" t="n"/>
      <c r="F712" s="55" t="inlineStr">
        <is>
          <t>鵠南FC</t>
        </is>
      </c>
      <c r="G712" s="34" t="inlineStr">
        <is>
          <t>×</t>
        </is>
      </c>
      <c r="H712" s="35" t="inlineStr">
        <is>
          <t>1-3</t>
        </is>
      </c>
      <c r="I712" s="56" t="n"/>
      <c r="L712" s="140" t="n"/>
    </row>
    <row r="713">
      <c r="B713" s="49" t="n"/>
      <c r="C713" s="146" t="n"/>
      <c r="D713" s="50" t="n"/>
      <c r="E713" s="19" t="n"/>
      <c r="F713" s="57" t="inlineStr">
        <is>
          <t>おなりレパーズ</t>
        </is>
      </c>
      <c r="G713" s="37" t="inlineStr">
        <is>
          <t>×</t>
        </is>
      </c>
      <c r="H713" s="38" t="inlineStr">
        <is>
          <t>1-8</t>
        </is>
      </c>
      <c r="I713" s="58" t="n"/>
      <c r="L713" s="140" t="n"/>
    </row>
    <row r="714">
      <c r="B714" s="8" t="n"/>
      <c r="L714" s="140" t="n"/>
    </row>
    <row r="715">
      <c r="B715" s="8" t="n"/>
      <c r="L715" s="140" t="n"/>
    </row>
    <row r="716">
      <c r="B716" s="8" t="n"/>
      <c r="L716" s="140" t="n"/>
    </row>
    <row r="717">
      <c r="B717" s="8" t="n"/>
      <c r="L717" s="140" t="n"/>
    </row>
    <row r="718">
      <c r="B718" s="8" t="n"/>
      <c r="L718" s="140" t="n"/>
    </row>
    <row r="719">
      <c r="B719" s="8" t="n"/>
      <c r="L719" s="140" t="n"/>
    </row>
    <row r="720">
      <c r="B720" s="8" t="n"/>
      <c r="L720" s="140" t="n"/>
    </row>
    <row r="721">
      <c r="B721" s="8" t="n"/>
      <c r="C721" s="140" t="n"/>
      <c r="G721" s="140" t="n"/>
      <c r="H721" s="140" t="n"/>
      <c r="L721" s="140" t="n"/>
    </row>
    <row r="722">
      <c r="B722" s="8" t="n"/>
      <c r="C722" s="140" t="n"/>
      <c r="G722" s="140" t="n"/>
      <c r="H722" s="140" t="n"/>
      <c r="L722" s="140" t="n"/>
    </row>
    <row r="723">
      <c r="B723" s="8" t="n"/>
      <c r="C723" s="140" t="n"/>
      <c r="G723" s="140" t="n"/>
      <c r="H723" s="140" t="n"/>
      <c r="L723" s="140" t="n"/>
    </row>
    <row r="724">
      <c r="B724" s="8" t="n"/>
      <c r="C724" s="140" t="n"/>
      <c r="G724" s="140" t="n"/>
      <c r="H724" s="140" t="n"/>
      <c r="L724" s="140" t="n"/>
    </row>
    <row r="725">
      <c r="B725" s="8" t="n"/>
      <c r="C725" s="140" t="n"/>
      <c r="G725" s="140" t="n"/>
      <c r="H725" s="140" t="n"/>
      <c r="L725" s="140" t="n"/>
    </row>
    <row r="726">
      <c r="B726" s="8" t="n"/>
      <c r="C726" s="140" t="n"/>
      <c r="G726" s="140" t="n"/>
      <c r="H726" s="140" t="n"/>
      <c r="L726" s="140" t="n"/>
    </row>
    <row r="727">
      <c r="B727" s="8" t="n"/>
      <c r="C727" s="140" t="n"/>
      <c r="G727" s="140" t="n"/>
      <c r="H727" s="140" t="n"/>
      <c r="L727" s="140" t="n"/>
    </row>
    <row r="728">
      <c r="B728" s="8" t="n"/>
      <c r="C728" s="140" t="n"/>
      <c r="G728" s="140" t="n"/>
      <c r="H728" s="140" t="n"/>
      <c r="L728" s="140" t="n"/>
    </row>
    <row r="729">
      <c r="B729" s="8" t="n"/>
      <c r="C729" s="140" t="n"/>
      <c r="G729" s="140" t="n"/>
      <c r="H729" s="140" t="n"/>
      <c r="L729" s="140" t="n"/>
    </row>
    <row r="730">
      <c r="B730" s="8" t="n"/>
      <c r="C730" s="140" t="n"/>
      <c r="G730" s="140" t="n"/>
      <c r="H730" s="140" t="n"/>
      <c r="L730" s="140" t="n"/>
    </row>
    <row r="731">
      <c r="B731" s="8" t="n"/>
      <c r="C731" s="140" t="n"/>
      <c r="G731" s="140" t="n"/>
      <c r="H731" s="140" t="n"/>
      <c r="L731" s="140" t="n"/>
    </row>
    <row r="732">
      <c r="B732" s="8" t="n"/>
      <c r="C732" s="140" t="n"/>
      <c r="G732" s="140" t="n"/>
      <c r="H732" s="140" t="n"/>
      <c r="L732" s="140" t="n"/>
    </row>
    <row r="733">
      <c r="B733" s="8" t="n"/>
      <c r="C733" s="140" t="n"/>
      <c r="G733" s="140" t="n"/>
      <c r="H733" s="140" t="n"/>
      <c r="L733" s="140" t="n"/>
    </row>
    <row r="734">
      <c r="B734" s="8" t="n"/>
      <c r="C734" s="140" t="n"/>
      <c r="G734" s="140" t="n"/>
      <c r="H734" s="140" t="n"/>
      <c r="L734" s="140" t="n"/>
    </row>
    <row r="735">
      <c r="B735" s="8" t="n"/>
      <c r="C735" s="140" t="n"/>
      <c r="G735" s="140" t="n"/>
      <c r="H735" s="140" t="n"/>
      <c r="L735" s="140" t="n"/>
    </row>
    <row r="736">
      <c r="B736" s="8" t="n"/>
      <c r="C736" s="140" t="n"/>
      <c r="G736" s="140" t="n"/>
      <c r="H736" s="140" t="n"/>
      <c r="L736" s="140" t="n"/>
    </row>
    <row r="737">
      <c r="B737" s="8" t="n"/>
      <c r="C737" s="140" t="n"/>
      <c r="G737" s="140" t="n"/>
      <c r="H737" s="140" t="n"/>
      <c r="L737" s="140" t="n"/>
    </row>
    <row r="738">
      <c r="B738" s="8" t="n"/>
      <c r="C738" s="140" t="n"/>
      <c r="G738" s="140" t="n"/>
      <c r="H738" s="140" t="n"/>
      <c r="L738" s="140" t="n"/>
    </row>
    <row r="739">
      <c r="B739" s="8" t="n"/>
      <c r="C739" s="140" t="n"/>
      <c r="G739" s="140" t="n"/>
      <c r="H739" s="140" t="n"/>
      <c r="L739" s="140" t="n"/>
    </row>
    <row r="740">
      <c r="B740" s="8" t="n"/>
      <c r="C740" s="140" t="n"/>
      <c r="G740" s="140" t="n"/>
      <c r="H740" s="140" t="n"/>
      <c r="L740" s="140" t="n"/>
    </row>
    <row r="741">
      <c r="B741" s="8" t="n"/>
      <c r="C741" s="140" t="n"/>
      <c r="G741" s="140" t="n"/>
      <c r="H741" s="140" t="n"/>
      <c r="L741" s="140" t="n"/>
    </row>
    <row r="742">
      <c r="B742" s="8" t="n"/>
      <c r="C742" s="140" t="n"/>
      <c r="G742" s="140" t="n"/>
      <c r="H742" s="140" t="n"/>
      <c r="L742" s="140" t="n"/>
    </row>
    <row r="743">
      <c r="B743" s="8" t="n"/>
      <c r="C743" s="140" t="n"/>
      <c r="G743" s="140" t="n"/>
      <c r="H743" s="140" t="n"/>
      <c r="L743" s="140" t="n"/>
    </row>
    <row r="744">
      <c r="B744" s="8" t="n"/>
      <c r="C744" s="140" t="n"/>
      <c r="G744" s="140" t="n"/>
      <c r="H744" s="140" t="n"/>
      <c r="L744" s="140" t="n"/>
    </row>
    <row r="745">
      <c r="B745" s="8" t="n"/>
      <c r="C745" s="140" t="n"/>
      <c r="G745" s="140" t="n"/>
      <c r="H745" s="140" t="n"/>
      <c r="L745" s="140" t="n"/>
    </row>
    <row r="746">
      <c r="B746" s="8" t="n"/>
      <c r="C746" s="140" t="n"/>
      <c r="G746" s="140" t="n"/>
      <c r="H746" s="140" t="n"/>
      <c r="L746" s="140" t="n"/>
    </row>
    <row r="747">
      <c r="B747" s="8" t="n"/>
      <c r="C747" s="140" t="n"/>
      <c r="G747" s="140" t="n"/>
      <c r="H747" s="140" t="n"/>
      <c r="L747" s="140" t="n"/>
    </row>
    <row r="748">
      <c r="B748" s="8" t="n"/>
      <c r="C748" s="140" t="n"/>
      <c r="G748" s="140" t="n"/>
      <c r="H748" s="140" t="n"/>
      <c r="L748" s="140" t="n"/>
    </row>
    <row r="749">
      <c r="B749" s="8" t="n"/>
      <c r="C749" s="140" t="n"/>
      <c r="G749" s="140" t="n"/>
      <c r="H749" s="140" t="n"/>
      <c r="L749" s="140" t="n"/>
    </row>
    <row r="750">
      <c r="B750" s="8" t="n"/>
      <c r="C750" s="140" t="n"/>
      <c r="G750" s="140" t="n"/>
      <c r="H750" s="140" t="n"/>
      <c r="L750" s="140" t="n"/>
    </row>
    <row r="751">
      <c r="B751" s="8" t="n"/>
      <c r="C751" s="140" t="n"/>
      <c r="G751" s="140" t="n"/>
      <c r="H751" s="140" t="n"/>
      <c r="L751" s="140" t="n"/>
    </row>
    <row r="752">
      <c r="B752" s="8" t="n"/>
      <c r="C752" s="140" t="n"/>
      <c r="G752" s="140" t="n"/>
      <c r="H752" s="140" t="n"/>
      <c r="L752" s="140" t="n"/>
    </row>
    <row r="753">
      <c r="B753" s="8" t="n"/>
      <c r="C753" s="140" t="n"/>
      <c r="G753" s="140" t="n"/>
      <c r="H753" s="140" t="n"/>
      <c r="L753" s="140" t="n"/>
    </row>
    <row r="754">
      <c r="B754" s="8" t="n"/>
      <c r="C754" s="140" t="n"/>
      <c r="G754" s="140" t="n"/>
      <c r="H754" s="140" t="n"/>
      <c r="L754" s="140" t="n"/>
    </row>
    <row r="755">
      <c r="B755" s="8" t="n"/>
      <c r="C755" s="140" t="n"/>
      <c r="G755" s="140" t="n"/>
      <c r="H755" s="140" t="n"/>
      <c r="L755" s="140" t="n"/>
    </row>
    <row r="756">
      <c r="B756" s="8" t="n"/>
      <c r="C756" s="140" t="n"/>
      <c r="G756" s="140" t="n"/>
      <c r="H756" s="140" t="n"/>
      <c r="L756" s="140" t="n"/>
    </row>
    <row r="757">
      <c r="B757" s="8" t="n"/>
      <c r="C757" s="140" t="n"/>
      <c r="G757" s="140" t="n"/>
      <c r="H757" s="140" t="n"/>
      <c r="L757" s="140" t="n"/>
    </row>
    <row r="758">
      <c r="B758" s="8" t="n"/>
      <c r="C758" s="140" t="n"/>
      <c r="G758" s="140" t="n"/>
      <c r="H758" s="140" t="n"/>
      <c r="L758" s="140" t="n"/>
    </row>
    <row r="759">
      <c r="B759" s="8" t="n"/>
      <c r="C759" s="140" t="n"/>
      <c r="G759" s="140" t="n"/>
      <c r="H759" s="140" t="n"/>
      <c r="L759" s="140" t="n"/>
    </row>
    <row r="760">
      <c r="B760" s="8" t="n"/>
      <c r="C760" s="140" t="n"/>
      <c r="G760" s="140" t="n"/>
      <c r="H760" s="140" t="n"/>
      <c r="L760" s="140" t="n"/>
    </row>
    <row r="761">
      <c r="B761" s="8" t="n"/>
      <c r="C761" s="140" t="n"/>
      <c r="G761" s="140" t="n"/>
      <c r="H761" s="140" t="n"/>
      <c r="L761" s="140" t="n"/>
    </row>
    <row r="762">
      <c r="B762" s="8" t="n"/>
      <c r="C762" s="140" t="n"/>
      <c r="G762" s="140" t="n"/>
      <c r="H762" s="140" t="n"/>
      <c r="L762" s="140" t="n"/>
    </row>
    <row r="763">
      <c r="B763" s="8" t="n"/>
      <c r="C763" s="140" t="n"/>
      <c r="G763" s="140" t="n"/>
      <c r="H763" s="140" t="n"/>
      <c r="L763" s="140" t="n"/>
    </row>
    <row r="764">
      <c r="B764" s="8" t="n"/>
      <c r="C764" s="140" t="n"/>
      <c r="G764" s="140" t="n"/>
      <c r="H764" s="140" t="n"/>
    </row>
    <row r="765">
      <c r="B765" s="8" t="n"/>
      <c r="C765" s="140" t="n"/>
      <c r="G765" s="140" t="n"/>
      <c r="H765" s="140" t="n"/>
    </row>
    <row r="766">
      <c r="B766" s="8" t="n"/>
      <c r="C766" s="140" t="n"/>
      <c r="G766" s="140" t="n"/>
      <c r="H766" s="140" t="n"/>
    </row>
    <row r="767">
      <c r="B767" s="8" t="n"/>
      <c r="C767" s="140" t="n"/>
      <c r="G767" s="140" t="n"/>
      <c r="H767" s="140" t="n"/>
    </row>
    <row r="768" customFormat="1" s="141">
      <c r="A768" s="140" t="n"/>
      <c r="B768" s="8" t="n"/>
      <c r="C768" s="140" t="n"/>
      <c r="D768" s="140" t="n"/>
      <c r="E768" s="140" t="n"/>
      <c r="F768" s="140" t="n"/>
      <c r="G768" s="140" t="n"/>
      <c r="H768" s="140" t="n"/>
      <c r="I768" s="140" t="n"/>
      <c r="J768" s="140" t="n"/>
      <c r="K768" s="140" t="n"/>
      <c r="L768" s="7" t="n"/>
      <c r="M768" s="140" t="n"/>
      <c r="N768" s="140" t="n"/>
      <c r="O768" s="140" t="n"/>
    </row>
    <row r="769">
      <c r="B769" s="8" t="n"/>
    </row>
    <row r="770" customFormat="1" s="141">
      <c r="A770" s="140" t="n"/>
      <c r="B770" s="8" t="n"/>
      <c r="D770" s="140" t="n"/>
      <c r="E770" s="140" t="n"/>
      <c r="F770" s="140" t="n"/>
      <c r="G770" s="4" t="n"/>
      <c r="H770" s="5" t="n"/>
      <c r="I770" s="140" t="n"/>
      <c r="J770" s="140" t="n"/>
      <c r="K770" s="140" t="n"/>
      <c r="L770" s="7" t="n"/>
      <c r="M770" s="140" t="n"/>
      <c r="N770" s="140" t="n"/>
      <c r="O770" s="140" t="n"/>
    </row>
    <row r="771">
      <c r="B771" s="8" t="n"/>
    </row>
    <row r="772">
      <c r="B772" s="8" t="n"/>
    </row>
    <row r="773">
      <c r="A773" s="141" t="n"/>
      <c r="B773" s="8" t="n"/>
    </row>
    <row r="774">
      <c r="B774" s="8" t="n"/>
    </row>
    <row r="775">
      <c r="A775" s="141" t="n"/>
      <c r="B775" s="8" t="n"/>
    </row>
    <row r="776">
      <c r="B776" s="8" t="n"/>
    </row>
    <row r="777">
      <c r="B777" s="8" t="n"/>
    </row>
    <row r="778" customFormat="1" s="141">
      <c r="A778" s="140" t="n"/>
      <c r="B778" s="8" t="n"/>
      <c r="D778" s="140" t="n"/>
      <c r="E778" s="140" t="n"/>
      <c r="F778" s="140" t="n"/>
      <c r="G778" s="4" t="n"/>
      <c r="H778" s="5" t="n"/>
      <c r="I778" s="140" t="n"/>
      <c r="J778" s="140" t="n"/>
      <c r="K778" s="140" t="n"/>
      <c r="L778" s="7" t="n"/>
      <c r="M778" s="140" t="n"/>
      <c r="N778" s="140" t="n"/>
      <c r="O778" s="140" t="n"/>
    </row>
    <row r="779" customFormat="1" s="141">
      <c r="A779" s="140" t="n"/>
      <c r="B779" s="8" t="n"/>
      <c r="D779" s="140" t="n"/>
      <c r="E779" s="140" t="n"/>
      <c r="F779" s="140" t="n"/>
      <c r="G779" s="4" t="n"/>
      <c r="H779" s="5" t="n"/>
      <c r="I779" s="140" t="n"/>
      <c r="J779" s="140" t="n"/>
      <c r="K779" s="140" t="n"/>
      <c r="L779" s="7" t="n"/>
      <c r="M779" s="140" t="n"/>
      <c r="N779" s="140" t="n"/>
      <c r="O779" s="140" t="n"/>
    </row>
    <row r="780">
      <c r="B780" s="8" t="n"/>
    </row>
    <row r="781">
      <c r="B781" s="8" t="n"/>
    </row>
    <row r="782" customFormat="1" s="141">
      <c r="A782" s="140" t="n"/>
      <c r="B782" s="8" t="n"/>
      <c r="D782" s="140" t="n"/>
      <c r="E782" s="140" t="n"/>
      <c r="F782" s="140" t="n"/>
      <c r="G782" s="4" t="n"/>
      <c r="H782" s="5" t="n"/>
      <c r="I782" s="140" t="n"/>
      <c r="J782" s="140" t="n"/>
      <c r="K782" s="140" t="n"/>
      <c r="L782" s="7" t="n"/>
      <c r="M782" s="140" t="n"/>
      <c r="N782" s="140" t="n"/>
      <c r="O782" s="140" t="n"/>
    </row>
    <row r="783">
      <c r="A783" s="141" t="n"/>
      <c r="B783" s="8" t="n"/>
    </row>
    <row r="784">
      <c r="A784" s="141" t="n"/>
      <c r="B784" s="8" t="n"/>
    </row>
    <row r="785" customFormat="1" s="141">
      <c r="A785" s="140" t="n"/>
      <c r="B785" s="3" t="n"/>
      <c r="D785" s="140" t="n"/>
      <c r="E785" s="140" t="n"/>
      <c r="F785" s="140" t="n"/>
      <c r="G785" s="4" t="n"/>
      <c r="H785" s="5" t="n"/>
      <c r="I785" s="140" t="n"/>
      <c r="J785" s="140" t="n"/>
      <c r="K785" s="140" t="n"/>
      <c r="L785" s="7" t="n"/>
      <c r="M785" s="140" t="n"/>
      <c r="N785" s="140" t="n"/>
      <c r="O785" s="140" t="n"/>
    </row>
    <row r="787">
      <c r="A787" s="141" t="n"/>
      <c r="B787" s="8" t="n"/>
    </row>
    <row r="788" customFormat="1" s="141">
      <c r="A788" s="140" t="n"/>
      <c r="B788" s="3" t="n"/>
      <c r="D788" s="140" t="n"/>
      <c r="E788" s="140" t="n"/>
      <c r="F788" s="140" t="n"/>
      <c r="G788" s="4" t="n"/>
      <c r="H788" s="5" t="n"/>
      <c r="I788" s="140" t="n"/>
      <c r="J788" s="140" t="n"/>
      <c r="K788" s="140" t="n"/>
      <c r="L788" s="7" t="n"/>
      <c r="M788" s="140" t="n"/>
      <c r="N788" s="140" t="n"/>
      <c r="O788" s="140" t="n"/>
    </row>
    <row r="790">
      <c r="A790" s="141" t="n"/>
      <c r="B790" s="8" t="n"/>
    </row>
    <row r="791" customFormat="1" s="141">
      <c r="A791" s="140" t="n"/>
      <c r="B791" s="3" t="n"/>
      <c r="D791" s="140" t="n"/>
      <c r="E791" s="140" t="n"/>
      <c r="F791" s="140" t="n"/>
      <c r="G791" s="4" t="n"/>
      <c r="H791" s="5" t="n"/>
      <c r="I791" s="140" t="n"/>
      <c r="J791" s="140" t="n"/>
      <c r="K791" s="140" t="n"/>
      <c r="L791" s="7" t="n"/>
      <c r="M791" s="140" t="n"/>
      <c r="N791" s="140" t="n"/>
      <c r="O791" s="140" t="n"/>
    </row>
    <row r="792" customFormat="1" s="141">
      <c r="A792" s="140" t="n"/>
      <c r="B792" s="3" t="n"/>
      <c r="D792" s="140" t="n"/>
      <c r="E792" s="140" t="n"/>
      <c r="F792" s="140" t="n"/>
      <c r="G792" s="4" t="n"/>
      <c r="H792" s="5" t="n"/>
      <c r="I792" s="140" t="n"/>
      <c r="J792" s="140" t="n"/>
      <c r="K792" s="140" t="n"/>
      <c r="L792" s="7" t="n"/>
      <c r="M792" s="140" t="n"/>
      <c r="N792" s="140" t="n"/>
      <c r="O792" s="140" t="n"/>
    </row>
    <row r="793">
      <c r="A793" s="141" t="n"/>
      <c r="B793" s="8" t="n"/>
    </row>
    <row r="796" customFormat="1" s="141">
      <c r="B796" s="8" t="n"/>
      <c r="D796" s="140" t="n"/>
      <c r="E796" s="140" t="n"/>
      <c r="F796" s="140" t="n"/>
      <c r="G796" s="4" t="n"/>
      <c r="H796" s="5" t="n"/>
      <c r="I796" s="140" t="n"/>
      <c r="J796" s="140" t="n"/>
      <c r="K796" s="140" t="n"/>
      <c r="L796" s="7" t="n"/>
      <c r="M796" s="140" t="n"/>
      <c r="N796" s="140" t="n"/>
      <c r="O796" s="140" t="n"/>
    </row>
    <row r="797" customFormat="1" s="141">
      <c r="B797" s="8" t="n"/>
      <c r="D797" s="140" t="n"/>
      <c r="E797" s="140" t="n"/>
      <c r="F797" s="140" t="n"/>
      <c r="G797" s="4" t="n"/>
      <c r="H797" s="5" t="n"/>
      <c r="I797" s="140" t="n"/>
      <c r="J797" s="140" t="n"/>
      <c r="K797" s="140" t="n"/>
      <c r="L797" s="7" t="n"/>
      <c r="M797" s="140" t="n"/>
      <c r="N797" s="140" t="n"/>
      <c r="O797" s="140" t="n"/>
    </row>
    <row r="798" customFormat="1" s="141">
      <c r="A798" s="140" t="n"/>
      <c r="B798" s="3" t="n"/>
      <c r="D798" s="140" t="n"/>
      <c r="E798" s="140" t="n"/>
      <c r="F798" s="140" t="n"/>
      <c r="G798" s="4" t="n"/>
      <c r="H798" s="5" t="n"/>
      <c r="I798" s="140" t="n"/>
      <c r="J798" s="140" t="n"/>
      <c r="K798" s="140" t="n"/>
      <c r="L798" s="7" t="n"/>
      <c r="M798" s="140" t="n"/>
      <c r="N798" s="140" t="n"/>
      <c r="O798" s="140" t="n"/>
    </row>
    <row r="799" customFormat="1" s="141">
      <c r="A799" s="140" t="n"/>
      <c r="B799" s="3" t="n"/>
      <c r="D799" s="140" t="n"/>
      <c r="E799" s="140" t="n"/>
      <c r="F799" s="140" t="n"/>
      <c r="G799" s="4" t="n"/>
      <c r="H799" s="5" t="n"/>
      <c r="I799" s="140" t="n"/>
      <c r="J799" s="140" t="n"/>
      <c r="K799" s="140" t="n"/>
      <c r="L799" s="7" t="n"/>
      <c r="M799" s="140" t="n"/>
      <c r="N799" s="140" t="n"/>
      <c r="O799" s="140" t="n"/>
    </row>
    <row r="800" customFormat="1" s="141">
      <c r="A800" s="140" t="n"/>
      <c r="B800" s="3" t="n"/>
      <c r="D800" s="140" t="n"/>
      <c r="E800" s="140" t="n"/>
      <c r="F800" s="140" t="n"/>
      <c r="G800" s="4" t="n"/>
      <c r="H800" s="5" t="n"/>
      <c r="I800" s="140" t="n"/>
      <c r="J800" s="140" t="n"/>
      <c r="K800" s="140" t="n"/>
      <c r="L800" s="7" t="n"/>
      <c r="M800" s="140" t="n"/>
      <c r="N800" s="140" t="n"/>
      <c r="O800" s="140" t="n"/>
    </row>
    <row r="801">
      <c r="A801" s="141" t="n"/>
      <c r="B801" s="8" t="n"/>
    </row>
    <row r="802" customFormat="1" s="141">
      <c r="B802" s="8" t="n"/>
      <c r="D802" s="140" t="n"/>
      <c r="E802" s="140" t="n"/>
      <c r="F802" s="140" t="n"/>
      <c r="G802" s="4" t="n"/>
      <c r="H802" s="5" t="n"/>
      <c r="I802" s="140" t="n"/>
      <c r="J802" s="140" t="n"/>
      <c r="K802" s="140" t="n"/>
      <c r="L802" s="7" t="n"/>
      <c r="M802" s="140" t="n"/>
      <c r="N802" s="140" t="n"/>
      <c r="O802" s="140" t="n"/>
    </row>
    <row r="803">
      <c r="A803" s="141" t="n"/>
      <c r="B803" s="8" t="n"/>
    </row>
    <row r="804" customFormat="1" s="141">
      <c r="B804" s="8" t="n"/>
      <c r="D804" s="140" t="n"/>
      <c r="E804" s="140" t="n"/>
      <c r="F804" s="140" t="n"/>
      <c r="G804" s="4" t="n"/>
      <c r="H804" s="5" t="n"/>
      <c r="I804" s="140" t="n"/>
      <c r="J804" s="140" t="n"/>
      <c r="K804" s="140" t="n"/>
      <c r="L804" s="7" t="n"/>
      <c r="M804" s="140" t="n"/>
      <c r="N804" s="140" t="n"/>
      <c r="O804" s="140" t="n"/>
    </row>
    <row r="805">
      <c r="A805" s="141" t="n"/>
      <c r="B805" s="8" t="n"/>
    </row>
    <row r="807">
      <c r="A807" s="141" t="n"/>
      <c r="B807" s="8" t="n"/>
    </row>
    <row r="808" customFormat="1" s="141">
      <c r="A808" s="140" t="n"/>
      <c r="B808" s="3" t="n"/>
      <c r="D808" s="140" t="n"/>
      <c r="E808" s="140" t="n"/>
      <c r="F808" s="140" t="n"/>
      <c r="G808" s="4" t="n"/>
      <c r="H808" s="5" t="n"/>
      <c r="I808" s="140" t="n"/>
      <c r="J808" s="140" t="n"/>
      <c r="K808" s="140" t="n"/>
      <c r="L808" s="7" t="n"/>
      <c r="M808" s="140" t="n"/>
      <c r="N808" s="140" t="n"/>
      <c r="O808" s="140" t="n"/>
    </row>
    <row r="809">
      <c r="A809" s="141" t="n"/>
      <c r="B809" s="8" t="n"/>
    </row>
    <row r="811" customFormat="1" s="141">
      <c r="A811" s="140" t="n"/>
      <c r="B811" s="3" t="n"/>
      <c r="D811" s="140" t="n"/>
      <c r="E811" s="140" t="n"/>
      <c r="F811" s="140" t="n"/>
      <c r="G811" s="4" t="n"/>
      <c r="H811" s="5" t="n"/>
      <c r="I811" s="140" t="n"/>
      <c r="J811" s="140" t="n"/>
      <c r="K811" s="140" t="n"/>
      <c r="L811" s="7" t="n"/>
      <c r="M811" s="140" t="n"/>
      <c r="N811" s="140" t="n"/>
      <c r="O811" s="140" t="n"/>
    </row>
    <row r="813" customFormat="1" s="141">
      <c r="B813" s="8" t="n"/>
      <c r="D813" s="140" t="n"/>
      <c r="E813" s="140" t="n"/>
      <c r="F813" s="140" t="n"/>
      <c r="G813" s="4" t="n"/>
      <c r="H813" s="5" t="n"/>
      <c r="I813" s="140" t="n"/>
      <c r="J813" s="140" t="n"/>
      <c r="K813" s="140" t="n"/>
      <c r="L813" s="7" t="n"/>
      <c r="M813" s="140" t="n"/>
      <c r="N813" s="140" t="n"/>
      <c r="O813" s="140" t="n"/>
    </row>
    <row r="815" customFormat="1" s="141">
      <c r="A815" s="140" t="n"/>
      <c r="B815" s="3" t="n"/>
      <c r="D815" s="140" t="n"/>
      <c r="E815" s="140" t="n"/>
      <c r="F815" s="140" t="n"/>
      <c r="G815" s="4" t="n"/>
      <c r="H815" s="5" t="n"/>
      <c r="I815" s="140" t="n"/>
      <c r="J815" s="140" t="n"/>
      <c r="K815" s="140" t="n"/>
      <c r="L815" s="7" t="n"/>
      <c r="M815" s="140" t="n"/>
      <c r="N815" s="140" t="n"/>
      <c r="O815" s="140" t="n"/>
    </row>
    <row r="816">
      <c r="A816" s="141" t="n"/>
      <c r="B816" s="8" t="n"/>
    </row>
    <row r="817" customFormat="1" s="141">
      <c r="A817" s="140" t="n"/>
      <c r="B817" s="3" t="n"/>
      <c r="D817" s="140" t="n"/>
      <c r="E817" s="140" t="n"/>
      <c r="F817" s="140" t="n"/>
      <c r="G817" s="4" t="n"/>
      <c r="H817" s="5" t="n"/>
      <c r="I817" s="140" t="n"/>
      <c r="J817" s="140" t="n"/>
      <c r="K817" s="140" t="n"/>
      <c r="L817" s="7" t="n"/>
      <c r="M817" s="140" t="n"/>
      <c r="N817" s="140" t="n"/>
      <c r="O817" s="140" t="n"/>
    </row>
    <row r="818">
      <c r="A818" s="141" t="n"/>
      <c r="B818" s="8" t="n"/>
    </row>
    <row r="820">
      <c r="A820" s="141" t="n"/>
      <c r="B820" s="8" t="n"/>
    </row>
    <row r="822">
      <c r="A822" s="141" t="n"/>
      <c r="B822" s="8" t="n"/>
    </row>
    <row r="823" customFormat="1" s="141">
      <c r="A823" s="140" t="n"/>
      <c r="B823" s="3" t="n"/>
      <c r="D823" s="140" t="n"/>
      <c r="E823" s="140" t="n"/>
      <c r="F823" s="140" t="n"/>
      <c r="G823" s="4" t="n"/>
      <c r="H823" s="5" t="n"/>
      <c r="I823" s="140" t="n"/>
      <c r="J823" s="140" t="n"/>
      <c r="K823" s="140" t="n"/>
      <c r="L823" s="7" t="n"/>
      <c r="M823" s="140" t="n"/>
      <c r="N823" s="140" t="n"/>
      <c r="O823" s="140" t="n"/>
    </row>
    <row r="828">
      <c r="A828" s="141" t="n"/>
      <c r="B828" s="8" t="n"/>
    </row>
    <row r="832">
      <c r="B832" s="8" t="n"/>
    </row>
    <row r="834">
      <c r="B834" s="8" t="n"/>
    </row>
    <row r="836">
      <c r="B836" s="8" t="n"/>
    </row>
    <row r="838">
      <c r="B838" s="8" t="n"/>
      <c r="O838" s="141" t="n"/>
    </row>
    <row r="844">
      <c r="B844" s="8" t="n"/>
    </row>
    <row r="849">
      <c r="B849" s="8" t="n"/>
    </row>
    <row r="852" customFormat="1" s="141">
      <c r="A852" s="140" t="n"/>
      <c r="B852" s="8" t="n"/>
      <c r="D852" s="140" t="n"/>
      <c r="E852" s="140" t="n"/>
      <c r="F852" s="140" t="n"/>
      <c r="G852" s="4" t="n"/>
      <c r="H852" s="5" t="n"/>
      <c r="I852" s="140" t="n"/>
      <c r="J852" s="140" t="n"/>
      <c r="K852" s="140" t="n"/>
      <c r="L852" s="7" t="n"/>
      <c r="M852" s="140" t="n"/>
      <c r="N852" s="140" t="n"/>
      <c r="O852" s="140" t="n"/>
    </row>
    <row r="854">
      <c r="B854" s="8" t="n"/>
    </row>
    <row r="856">
      <c r="B856" s="8" t="n"/>
    </row>
    <row r="857">
      <c r="A857" s="141" t="n"/>
    </row>
    <row r="859" customFormat="1" s="141">
      <c r="A859" s="140" t="n"/>
      <c r="B859" s="3" t="n"/>
      <c r="D859" s="140" t="n"/>
      <c r="E859" s="140" t="n"/>
      <c r="F859" s="140" t="n"/>
      <c r="G859" s="4" t="n"/>
      <c r="H859" s="5" t="n"/>
      <c r="I859" s="140" t="n"/>
      <c r="J859" s="140" t="n"/>
      <c r="K859" s="140" t="n"/>
      <c r="L859" s="7" t="n"/>
      <c r="M859" s="140" t="n"/>
      <c r="N859" s="140" t="n"/>
      <c r="O859" s="140" t="n"/>
    </row>
    <row r="860">
      <c r="B860" s="8" t="n"/>
    </row>
    <row r="864">
      <c r="A864" s="141" t="n"/>
      <c r="B864" s="8" t="n"/>
    </row>
    <row r="865" customFormat="1" s="141">
      <c r="A865" s="140" t="n"/>
      <c r="B865" s="3" t="n"/>
      <c r="D865" s="140" t="n"/>
      <c r="E865" s="140" t="n"/>
      <c r="F865" s="140" t="n"/>
      <c r="G865" s="4" t="n"/>
      <c r="H865" s="5" t="n"/>
      <c r="I865" s="140" t="n"/>
      <c r="J865" s="140" t="n"/>
      <c r="K865" s="140" t="n"/>
      <c r="L865" s="7" t="n"/>
      <c r="M865" s="140" t="n"/>
      <c r="N865" s="140" t="n"/>
      <c r="O865" s="140" t="n"/>
    </row>
    <row r="869" customFormat="1" s="141">
      <c r="A869" s="140" t="n"/>
      <c r="B869" s="3" t="n"/>
      <c r="D869" s="140" t="n"/>
      <c r="E869" s="140" t="n"/>
      <c r="F869" s="140" t="n"/>
      <c r="G869" s="4" t="n"/>
      <c r="H869" s="5" t="n"/>
      <c r="I869" s="140" t="n"/>
      <c r="J869" s="140" t="n"/>
      <c r="K869" s="140" t="n"/>
      <c r="L869" s="7" t="n"/>
      <c r="M869" s="140" t="n"/>
      <c r="N869" s="140" t="n"/>
      <c r="O869" s="140" t="n"/>
    </row>
    <row r="870">
      <c r="A870" s="141" t="n"/>
      <c r="B870" s="8" t="n"/>
    </row>
    <row r="874">
      <c r="A874" s="141" t="n"/>
      <c r="B874" s="8" t="n"/>
    </row>
    <row r="875" customFormat="1" s="141">
      <c r="A875" s="140" t="n"/>
      <c r="B875" s="3" t="n"/>
      <c r="D875" s="140" t="n"/>
      <c r="E875" s="140" t="n"/>
      <c r="F875" s="140" t="n"/>
      <c r="G875" s="4" t="n"/>
      <c r="H875" s="5" t="n"/>
      <c r="I875" s="140" t="n"/>
      <c r="J875" s="140" t="n"/>
      <c r="K875" s="140" t="n"/>
      <c r="L875" s="7" t="n"/>
      <c r="M875" s="140" t="n"/>
      <c r="N875" s="140" t="n"/>
      <c r="O875" s="140" t="n"/>
    </row>
    <row r="880">
      <c r="A880" s="141" t="n"/>
      <c r="B880" s="8" t="n"/>
    </row>
    <row r="881" customFormat="1" s="141">
      <c r="A881" s="140" t="n"/>
      <c r="B881" s="3" t="n"/>
      <c r="D881" s="140" t="n"/>
      <c r="E881" s="140" t="n"/>
      <c r="F881" s="140" t="n"/>
      <c r="G881" s="4" t="n"/>
      <c r="H881" s="5" t="n"/>
      <c r="I881" s="140" t="n"/>
      <c r="J881" s="140" t="n"/>
      <c r="K881" s="140" t="n"/>
      <c r="L881" s="7" t="n"/>
      <c r="M881" s="140" t="n"/>
      <c r="N881" s="140" t="n"/>
      <c r="O881" s="140" t="n"/>
    </row>
    <row r="886">
      <c r="A886" s="141" t="n"/>
      <c r="B886" s="8" t="n"/>
    </row>
    <row r="887" customFormat="1" s="141">
      <c r="A887" s="140" t="n"/>
      <c r="B887" s="3" t="n"/>
      <c r="D887" s="140" t="n"/>
      <c r="E887" s="140" t="n"/>
      <c r="F887" s="140" t="n"/>
      <c r="G887" s="4" t="n"/>
      <c r="H887" s="5" t="n"/>
      <c r="I887" s="140" t="n"/>
      <c r="J887" s="140" t="n"/>
      <c r="K887" s="140" t="n"/>
      <c r="L887" s="7" t="n"/>
      <c r="M887" s="140" t="n"/>
      <c r="N887" s="140" t="n"/>
      <c r="O887" s="140" t="n"/>
    </row>
    <row r="892">
      <c r="A892" s="141" t="n"/>
      <c r="B892" s="8" t="n"/>
      <c r="O892" s="141" t="n"/>
    </row>
    <row r="896">
      <c r="B896" s="8" t="n"/>
    </row>
    <row r="899">
      <c r="B899" s="8" t="n"/>
    </row>
    <row r="902">
      <c r="B902" s="8" t="n"/>
    </row>
    <row r="903">
      <c r="B903" s="8" t="n"/>
    </row>
    <row r="904">
      <c r="B904" s="8" t="n"/>
    </row>
    <row r="905">
      <c r="O905" s="141" t="n"/>
    </row>
    <row r="906" customFormat="1" s="141">
      <c r="A906" s="140" t="n"/>
      <c r="B906" s="8" t="n"/>
      <c r="D906" s="140" t="n"/>
      <c r="E906" s="140" t="n"/>
      <c r="F906" s="140" t="n"/>
      <c r="G906" s="4" t="n"/>
      <c r="H906" s="5" t="n"/>
      <c r="I906" s="140" t="n"/>
      <c r="J906" s="140" t="n"/>
      <c r="K906" s="140" t="n"/>
      <c r="L906" s="7" t="n"/>
      <c r="M906" s="140" t="n"/>
      <c r="N906" s="140" t="n"/>
      <c r="O906" s="140" t="n"/>
    </row>
    <row r="907">
      <c r="B907" s="8" t="n"/>
    </row>
    <row r="910">
      <c r="B910" s="8" t="n"/>
    </row>
    <row r="911">
      <c r="A911" s="141" t="n"/>
    </row>
    <row r="912">
      <c r="B912" s="8" t="n"/>
    </row>
    <row r="915">
      <c r="B915" s="8" t="n"/>
    </row>
    <row r="916">
      <c r="B916" s="8" t="n"/>
    </row>
    <row r="918">
      <c r="B918" s="8" t="n"/>
    </row>
    <row r="919" customFormat="1" s="141">
      <c r="A919" s="140" t="n"/>
      <c r="B919" s="8" t="n"/>
      <c r="D919" s="140" t="n"/>
      <c r="E919" s="140" t="n"/>
      <c r="F919" s="140" t="n"/>
      <c r="G919" s="4" t="n"/>
      <c r="H919" s="5" t="n"/>
      <c r="I919" s="140" t="n"/>
      <c r="J919" s="140" t="n"/>
      <c r="K919" s="140" t="n"/>
      <c r="L919" s="7" t="n"/>
      <c r="M919" s="140" t="n"/>
      <c r="N919" s="140" t="n"/>
      <c r="O919" s="140" t="n"/>
    </row>
    <row r="924">
      <c r="A924" s="141" t="n"/>
      <c r="B924" s="8" t="n"/>
    </row>
    <row r="925">
      <c r="B925" s="8" t="n"/>
    </row>
    <row r="927">
      <c r="B927" s="8" t="n"/>
    </row>
    <row r="929">
      <c r="O929" s="141" t="n"/>
    </row>
    <row r="932">
      <c r="B932" s="8" t="n"/>
    </row>
    <row r="933">
      <c r="B933" s="8" t="n"/>
    </row>
    <row r="938">
      <c r="B938" s="8" t="n"/>
    </row>
    <row r="939">
      <c r="B939" s="8" t="n"/>
    </row>
    <row r="943" customFormat="1" s="141">
      <c r="A943" s="140" t="n"/>
      <c r="B943" s="3" t="n"/>
      <c r="D943" s="140" t="n"/>
      <c r="E943" s="140" t="n"/>
      <c r="F943" s="140" t="n"/>
      <c r="G943" s="4" t="n"/>
      <c r="H943" s="5" t="n"/>
      <c r="I943" s="140" t="n"/>
      <c r="J943" s="140" t="n"/>
      <c r="K943" s="140" t="n"/>
      <c r="L943" s="7" t="n"/>
      <c r="M943" s="140" t="n"/>
      <c r="N943" s="140" t="n"/>
      <c r="O943" s="140" t="n"/>
    </row>
    <row r="944">
      <c r="B944" s="8" t="n"/>
    </row>
    <row r="948">
      <c r="A948" s="141" t="n"/>
    </row>
    <row r="952">
      <c r="B952" s="8" t="n"/>
    </row>
    <row r="954" customFormat="1" s="141">
      <c r="A954" s="140" t="n"/>
      <c r="B954" s="3" t="n"/>
      <c r="D954" s="140" t="n"/>
      <c r="E954" s="140" t="n"/>
      <c r="F954" s="140" t="n"/>
      <c r="G954" s="4" t="n"/>
      <c r="H954" s="5" t="n"/>
      <c r="I954" s="140" t="n"/>
      <c r="J954" s="140" t="n"/>
      <c r="K954" s="140" t="n"/>
      <c r="L954" s="7" t="n"/>
      <c r="M954" s="140" t="n"/>
      <c r="N954" s="140" t="n"/>
      <c r="O954" s="140" t="n"/>
    </row>
    <row r="958" customFormat="1" s="141">
      <c r="A958" s="140" t="n"/>
      <c r="B958" s="3" t="n"/>
      <c r="D958" s="140" t="n"/>
      <c r="E958" s="140" t="n"/>
      <c r="F958" s="140" t="n"/>
      <c r="G958" s="4" t="n"/>
      <c r="H958" s="5" t="n"/>
      <c r="I958" s="140" t="n"/>
      <c r="J958" s="140" t="n"/>
      <c r="K958" s="140" t="n"/>
      <c r="L958" s="7" t="n"/>
      <c r="M958" s="140" t="n"/>
      <c r="N958" s="140" t="n"/>
      <c r="O958" s="140" t="n"/>
    </row>
    <row r="959">
      <c r="A959" s="141" t="n"/>
      <c r="B959" s="8" t="n"/>
    </row>
    <row r="963">
      <c r="A963" s="141" t="n"/>
      <c r="B963" s="8" t="n"/>
    </row>
    <row r="964" customFormat="1" s="141">
      <c r="A964" s="140" t="n"/>
      <c r="B964" s="3" t="n"/>
      <c r="D964" s="140" t="n"/>
      <c r="E964" s="140" t="n"/>
      <c r="F964" s="140" t="n"/>
      <c r="G964" s="4" t="n"/>
      <c r="H964" s="5" t="n"/>
      <c r="I964" s="140" t="n"/>
      <c r="J964" s="140" t="n"/>
      <c r="K964" s="140" t="n"/>
      <c r="L964" s="7" t="n"/>
      <c r="M964" s="140" t="n"/>
      <c r="N964" s="140" t="n"/>
      <c r="O964" s="140" t="n"/>
    </row>
    <row r="965">
      <c r="B965" s="8" t="n"/>
    </row>
    <row r="967">
      <c r="B967" s="8" t="n"/>
    </row>
    <row r="969">
      <c r="A969" s="141" t="n"/>
      <c r="B969" s="8" t="n"/>
    </row>
    <row r="970" customFormat="1" s="141">
      <c r="A970" s="140" t="n"/>
      <c r="B970" s="3" t="n"/>
      <c r="D970" s="140" t="n"/>
      <c r="E970" s="140" t="n"/>
      <c r="F970" s="140" t="n"/>
      <c r="G970" s="4" t="n"/>
      <c r="H970" s="5" t="n"/>
      <c r="I970" s="140" t="n"/>
      <c r="J970" s="140" t="n"/>
      <c r="K970" s="140" t="n"/>
      <c r="L970" s="7" t="n"/>
      <c r="M970" s="140" t="n"/>
      <c r="N970" s="140" t="n"/>
      <c r="O970" s="140" t="n"/>
    </row>
    <row r="972">
      <c r="B972" s="8" t="n"/>
    </row>
    <row r="975">
      <c r="A975" s="141" t="n"/>
      <c r="B975" s="8" t="n"/>
    </row>
    <row r="976" customFormat="1" s="141">
      <c r="A976" s="140" t="n"/>
      <c r="B976" s="3" t="n"/>
      <c r="D976" s="140" t="n"/>
      <c r="E976" s="140" t="n"/>
      <c r="F976" s="140" t="n"/>
      <c r="G976" s="4" t="n"/>
      <c r="H976" s="5" t="n"/>
      <c r="I976" s="140" t="n"/>
      <c r="J976" s="140" t="n"/>
      <c r="K976" s="140" t="n"/>
      <c r="L976" s="7" t="n"/>
      <c r="M976" s="140" t="n"/>
      <c r="N976" s="140" t="n"/>
      <c r="O976" s="140" t="n"/>
    </row>
    <row r="980" customFormat="1" s="141">
      <c r="A980" s="140" t="n"/>
      <c r="B980" s="3" t="n"/>
      <c r="D980" s="140" t="n"/>
      <c r="E980" s="140" t="n"/>
      <c r="F980" s="140" t="n"/>
      <c r="G980" s="4" t="n"/>
      <c r="H980" s="5" t="n"/>
      <c r="I980" s="140" t="n"/>
      <c r="J980" s="140" t="n"/>
      <c r="K980" s="140" t="n"/>
      <c r="L980" s="7" t="n"/>
      <c r="M980" s="140" t="n"/>
      <c r="N980" s="140" t="n"/>
      <c r="O980" s="140" t="n"/>
    </row>
    <row r="981">
      <c r="A981" s="141" t="n"/>
      <c r="B981" s="8" t="n"/>
    </row>
    <row r="985">
      <c r="A985" s="141" t="n"/>
      <c r="B985" s="8" t="n"/>
    </row>
    <row r="988" customFormat="1" s="141">
      <c r="A988" s="140" t="n"/>
      <c r="B988" s="3" t="n"/>
      <c r="D988" s="140" t="n"/>
      <c r="E988" s="140" t="n"/>
      <c r="F988" s="140" t="n"/>
      <c r="G988" s="4" t="n"/>
      <c r="H988" s="5" t="n"/>
      <c r="I988" s="140" t="n"/>
      <c r="J988" s="140" t="n"/>
      <c r="K988" s="140" t="n"/>
      <c r="L988" s="7" t="n"/>
      <c r="M988" s="140" t="n"/>
      <c r="N988" s="140" t="n"/>
      <c r="O988" s="140" t="n"/>
    </row>
    <row r="993">
      <c r="A993" s="141" t="n"/>
      <c r="B993" s="8" t="n"/>
    </row>
    <row r="995">
      <c r="B995" s="8" t="n"/>
    </row>
    <row r="997">
      <c r="B997" s="8" t="n"/>
    </row>
    <row r="1003">
      <c r="B1003" s="8" t="n"/>
    </row>
    <row r="1004" customFormat="1" s="141">
      <c r="A1004" s="140" t="n"/>
      <c r="B1004" s="3" t="n"/>
      <c r="D1004" s="140" t="n"/>
      <c r="E1004" s="140" t="n"/>
      <c r="F1004" s="140" t="n"/>
      <c r="G1004" s="4" t="n"/>
      <c r="H1004" s="5" t="n"/>
      <c r="I1004" s="140" t="n"/>
      <c r="J1004" s="140" t="n"/>
      <c r="K1004" s="140" t="n"/>
      <c r="L1004" s="7" t="n"/>
      <c r="M1004" s="140" t="n"/>
      <c r="N1004" s="140" t="n"/>
      <c r="O1004" s="140" t="n"/>
    </row>
    <row r="1006">
      <c r="B1006" s="8" t="n"/>
    </row>
    <row r="1009">
      <c r="A1009" s="141" t="n"/>
      <c r="B1009" s="8" t="n"/>
    </row>
    <row r="1012" customFormat="1" s="141">
      <c r="A1012" s="140" t="n"/>
      <c r="B1012" s="3" t="n"/>
      <c r="D1012" s="140" t="n"/>
      <c r="E1012" s="140" t="n"/>
      <c r="F1012" s="140" t="n"/>
      <c r="G1012" s="4" t="n"/>
      <c r="H1012" s="5" t="n"/>
      <c r="I1012" s="140" t="n"/>
      <c r="J1012" s="140" t="n"/>
      <c r="K1012" s="140" t="n"/>
      <c r="L1012" s="7" t="n"/>
      <c r="M1012" s="140" t="n"/>
      <c r="N1012" s="140" t="n"/>
      <c r="O1012" s="140" t="n"/>
    </row>
    <row r="1015" customFormat="1" s="141">
      <c r="A1015" s="140" t="n"/>
      <c r="B1015" s="3" t="n"/>
      <c r="D1015" s="140" t="n"/>
      <c r="E1015" s="140" t="n"/>
      <c r="F1015" s="140" t="n"/>
      <c r="G1015" s="4" t="n"/>
      <c r="H1015" s="5" t="n"/>
      <c r="I1015" s="140" t="n"/>
      <c r="J1015" s="140" t="n"/>
      <c r="K1015" s="140" t="n"/>
      <c r="L1015" s="7" t="n"/>
      <c r="M1015" s="140" t="n"/>
      <c r="N1015" s="140" t="n"/>
      <c r="O1015" s="140" t="n"/>
    </row>
    <row r="1017">
      <c r="A1017" s="141" t="n"/>
      <c r="B1017" s="8" t="n"/>
    </row>
    <row r="1019" customFormat="1" s="141">
      <c r="A1019" s="140" t="n"/>
      <c r="B1019" s="3" t="n"/>
      <c r="D1019" s="140" t="n"/>
      <c r="E1019" s="140" t="n"/>
      <c r="F1019" s="140" t="n"/>
      <c r="G1019" s="4" t="n"/>
      <c r="H1019" s="5" t="n"/>
      <c r="I1019" s="140" t="n"/>
      <c r="J1019" s="140" t="n"/>
      <c r="K1019" s="140" t="n"/>
      <c r="L1019" s="7" t="n"/>
      <c r="M1019" s="140" t="n"/>
      <c r="N1019" s="140" t="n"/>
      <c r="O1019" s="140" t="n"/>
    </row>
    <row r="1020">
      <c r="A1020" s="141" t="n"/>
      <c r="B1020" s="8" t="n"/>
    </row>
    <row r="1022" customFormat="1" s="141">
      <c r="A1022" s="140" t="n"/>
      <c r="B1022" s="3" t="n"/>
      <c r="D1022" s="140" t="n"/>
      <c r="E1022" s="140" t="n"/>
      <c r="F1022" s="140" t="n"/>
      <c r="G1022" s="4" t="n"/>
      <c r="H1022" s="5" t="n"/>
      <c r="I1022" s="140" t="n"/>
      <c r="J1022" s="140" t="n"/>
      <c r="K1022" s="140" t="n"/>
      <c r="L1022" s="7" t="n"/>
      <c r="M1022" s="140" t="n"/>
      <c r="N1022" s="140" t="n"/>
      <c r="O1022" s="140" t="n"/>
    </row>
    <row r="1024">
      <c r="A1024" s="141" t="n"/>
      <c r="B1024" s="8" t="n"/>
    </row>
    <row r="1025" customFormat="1" s="141">
      <c r="A1025" s="140" t="n"/>
      <c r="B1025" s="3" t="n"/>
      <c r="D1025" s="140" t="n"/>
      <c r="E1025" s="140" t="n"/>
      <c r="F1025" s="140" t="n"/>
      <c r="G1025" s="4" t="n"/>
      <c r="H1025" s="5" t="n"/>
      <c r="I1025" s="140" t="n"/>
      <c r="J1025" s="140" t="n"/>
      <c r="K1025" s="140" t="n"/>
      <c r="L1025" s="7" t="n"/>
      <c r="M1025" s="140" t="n"/>
      <c r="N1025" s="140" t="n"/>
      <c r="O1025" s="140" t="n"/>
    </row>
    <row r="1027">
      <c r="A1027" s="141" t="n"/>
      <c r="B1027" s="8" t="n"/>
    </row>
    <row r="1030">
      <c r="A1030" s="141" t="n"/>
      <c r="B1030" s="8" t="n"/>
    </row>
    <row r="1033" customFormat="1" s="141">
      <c r="A1033" s="140" t="n"/>
      <c r="B1033" s="3" t="n"/>
      <c r="D1033" s="140" t="n"/>
      <c r="E1033" s="140" t="n"/>
      <c r="F1033" s="140" t="n"/>
      <c r="G1033" s="4" t="n"/>
      <c r="H1033" s="5" t="n"/>
      <c r="I1033" s="140" t="n"/>
      <c r="J1033" s="140" t="n"/>
      <c r="K1033" s="140" t="n"/>
      <c r="L1033" s="7" t="n"/>
      <c r="M1033" s="140" t="n"/>
      <c r="N1033" s="140" t="n"/>
      <c r="O1033" s="140" t="n"/>
    </row>
    <row r="1038">
      <c r="A1038" s="141" t="n"/>
      <c r="B1038" s="8" t="n"/>
    </row>
    <row r="1039" customFormat="1" s="141">
      <c r="A1039" s="140" t="n"/>
      <c r="B1039" s="3" t="n"/>
      <c r="D1039" s="140" t="n"/>
      <c r="E1039" s="140" t="n"/>
      <c r="F1039" s="140" t="n"/>
      <c r="G1039" s="4" t="n"/>
      <c r="H1039" s="5" t="n"/>
      <c r="I1039" s="140" t="n"/>
      <c r="J1039" s="140" t="n"/>
      <c r="K1039" s="140" t="n"/>
      <c r="L1039" s="7" t="n"/>
      <c r="M1039" s="140" t="n"/>
      <c r="N1039" s="140" t="n"/>
      <c r="O1039" s="140" t="n"/>
    </row>
    <row r="1042" customFormat="1" s="141">
      <c r="A1042" s="140" t="n"/>
      <c r="B1042" s="3" t="n"/>
      <c r="D1042" s="140" t="n"/>
      <c r="E1042" s="140" t="n"/>
      <c r="F1042" s="140" t="n"/>
      <c r="G1042" s="4" t="n"/>
      <c r="H1042" s="5" t="n"/>
      <c r="I1042" s="140" t="n"/>
      <c r="J1042" s="140" t="n"/>
      <c r="K1042" s="140" t="n"/>
      <c r="L1042" s="7" t="n"/>
      <c r="M1042" s="140" t="n"/>
      <c r="N1042" s="140" t="n"/>
      <c r="O1042" s="140" t="n"/>
    </row>
    <row r="1044">
      <c r="A1044" s="141" t="n"/>
      <c r="B1044" s="8" t="n"/>
    </row>
    <row r="1045" customFormat="1" s="141">
      <c r="A1045" s="140" t="n"/>
      <c r="B1045" s="3" t="n"/>
      <c r="D1045" s="140" t="n"/>
      <c r="E1045" s="140" t="n"/>
      <c r="F1045" s="140" t="n"/>
      <c r="G1045" s="4" t="n"/>
      <c r="H1045" s="5" t="n"/>
      <c r="I1045" s="140" t="n"/>
      <c r="J1045" s="140" t="n"/>
      <c r="K1045" s="140" t="n"/>
      <c r="L1045" s="7" t="n"/>
      <c r="M1045" s="140" t="n"/>
      <c r="N1045" s="140" t="n"/>
      <c r="O1045" s="140" t="n"/>
    </row>
    <row r="1047">
      <c r="A1047" s="141" t="n"/>
      <c r="B1047" s="8" t="n"/>
    </row>
    <row r="1049" customFormat="1" s="141">
      <c r="A1049" s="140" t="n"/>
      <c r="B1049" s="3" t="n"/>
      <c r="D1049" s="140" t="n"/>
      <c r="E1049" s="140" t="n"/>
      <c r="F1049" s="140" t="n"/>
      <c r="G1049" s="4" t="n"/>
      <c r="H1049" s="5" t="n"/>
      <c r="I1049" s="140" t="n"/>
      <c r="J1049" s="140" t="n"/>
      <c r="K1049" s="140" t="n"/>
      <c r="L1049" s="7" t="n"/>
      <c r="M1049" s="140" t="n"/>
      <c r="N1049" s="140" t="n"/>
      <c r="O1049" s="140" t="n"/>
    </row>
    <row r="1050">
      <c r="A1050" s="141" t="n"/>
      <c r="B1050" s="8" t="n"/>
    </row>
    <row r="1053" customFormat="1" s="141">
      <c r="A1053" s="140" t="n"/>
      <c r="B1053" s="3" t="n"/>
      <c r="D1053" s="140" t="n"/>
      <c r="E1053" s="140" t="n"/>
      <c r="F1053" s="140" t="n"/>
      <c r="G1053" s="4" t="n"/>
      <c r="H1053" s="5" t="n"/>
      <c r="I1053" s="140" t="n"/>
      <c r="J1053" s="140" t="n"/>
      <c r="K1053" s="140" t="n"/>
      <c r="L1053" s="7" t="n"/>
      <c r="M1053" s="140" t="n"/>
      <c r="N1053" s="140" t="n"/>
      <c r="O1053" s="140" t="n"/>
    </row>
    <row r="1054">
      <c r="A1054" s="141" t="n"/>
      <c r="B1054" s="8" t="n"/>
    </row>
    <row r="1058" customFormat="1" s="141">
      <c r="B1058" s="8" t="n"/>
      <c r="D1058" s="140" t="n"/>
      <c r="E1058" s="140" t="n"/>
      <c r="F1058" s="140" t="n"/>
      <c r="G1058" s="4" t="n"/>
      <c r="H1058" s="5" t="n"/>
      <c r="I1058" s="140" t="n"/>
      <c r="J1058" s="140" t="n"/>
      <c r="K1058" s="140" t="n"/>
      <c r="L1058" s="7" t="n"/>
      <c r="M1058" s="140" t="n"/>
      <c r="N1058" s="140" t="n"/>
      <c r="O1058" s="140" t="n"/>
    </row>
    <row r="1060" customFormat="1" s="141">
      <c r="A1060" s="140" t="n"/>
      <c r="B1060" s="3" t="n"/>
      <c r="D1060" s="140" t="n"/>
      <c r="E1060" s="140" t="n"/>
      <c r="F1060" s="140" t="n"/>
      <c r="G1060" s="4" t="n"/>
      <c r="H1060" s="5" t="n"/>
      <c r="I1060" s="140" t="n"/>
      <c r="J1060" s="140" t="n"/>
      <c r="K1060" s="140" t="n"/>
      <c r="L1060" s="7" t="n"/>
      <c r="M1060" s="140" t="n"/>
      <c r="N1060" s="140" t="n"/>
      <c r="O1060" s="140" t="n"/>
    </row>
    <row r="1063">
      <c r="A1063" s="141" t="n"/>
      <c r="B1063" s="8" t="n"/>
    </row>
    <row r="1065">
      <c r="A1065" s="141" t="n"/>
      <c r="B1065" s="8" t="n"/>
    </row>
    <row r="1066" customFormat="1" s="141">
      <c r="A1066" s="140" t="n"/>
      <c r="B1066" s="3" t="n"/>
      <c r="D1066" s="140" t="n"/>
      <c r="E1066" s="140" t="n"/>
      <c r="F1066" s="140" t="n"/>
      <c r="G1066" s="4" t="n"/>
      <c r="H1066" s="5" t="n"/>
      <c r="I1066" s="140" t="n"/>
      <c r="J1066" s="140" t="n"/>
      <c r="K1066" s="140" t="n"/>
      <c r="L1066" s="7" t="n"/>
      <c r="M1066" s="140" t="n"/>
      <c r="N1066" s="140" t="n"/>
      <c r="O1066" s="140" t="n"/>
    </row>
    <row r="1071">
      <c r="A1071" s="141" t="n"/>
      <c r="B1071" s="8" t="n"/>
    </row>
  </sheetData>
  <pageMargins left="0.7086614173228347" right="0.7086614173228347" top="0.7480314960629921" bottom="0.7480314960629921" header="0.3149606299212598" footer="0.3149606299212598"/>
  <pageSetup orientation="portrait" paperSize="9" scale="81" horizontalDpi="1200" verticalDpi="1200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B1:O1214"/>
  <sheetViews>
    <sheetView showGridLines="0" zoomScale="88" zoomScaleNormal="83" workbookViewId="0">
      <pane ySplit="2" topLeftCell="A32" activePane="bottomLeft" state="frozen"/>
      <selection activeCell="K96" sqref="K96"/>
      <selection pane="bottomLeft" activeCell="G37" sqref="G37:G43"/>
    </sheetView>
  </sheetViews>
  <sheetFormatPr baseColWidth="8" defaultColWidth="15.375" defaultRowHeight="12" outlineLevelRow="1"/>
  <cols>
    <col width="1.5" customWidth="1" style="140" min="1" max="1"/>
    <col width="10" bestFit="1" customWidth="1" style="3" min="2" max="2"/>
    <col width="4.625" bestFit="1" customWidth="1" style="141" min="3" max="3"/>
    <col width="43.5" bestFit="1" customWidth="1" style="140" min="4" max="4"/>
    <col width="23.5" bestFit="1" customWidth="1" style="140" min="5" max="5"/>
    <col width="16.25" bestFit="1" customWidth="1" style="140" min="6" max="6"/>
    <col width="8.5" bestFit="1" customWidth="1" style="4" min="7" max="7"/>
    <col width="11.875" bestFit="1" customWidth="1" style="5" min="8" max="8"/>
    <col width="18.25" bestFit="1" customWidth="1" style="140" min="9" max="9"/>
    <col width="1.5" customWidth="1" style="140" min="10" max="10"/>
    <col width="15.375" customWidth="1" style="140" min="11" max="11"/>
    <col width="15.375" customWidth="1" style="7" min="12" max="12"/>
    <col width="15.375" customWidth="1" style="140" min="13" max="25"/>
    <col width="15.375" customWidth="1" style="140" min="26" max="16384"/>
  </cols>
  <sheetData>
    <row r="1" ht="21" customHeight="1">
      <c r="B1" s="71" t="inlineStr">
        <is>
          <t>■FC明浜試合結果 U12</t>
        </is>
      </c>
    </row>
    <row r="2" customFormat="1" s="1">
      <c r="B2" s="51" t="inlineStr">
        <is>
          <t>日付</t>
        </is>
      </c>
      <c r="C2" s="142" t="inlineStr">
        <is>
          <t>曜日</t>
        </is>
      </c>
      <c r="D2" s="20" t="inlineStr">
        <is>
          <t>大会名</t>
        </is>
      </c>
      <c r="E2" s="17" t="inlineStr">
        <is>
          <t>会場</t>
        </is>
      </c>
      <c r="F2" s="20" t="inlineStr">
        <is>
          <t>対戦相手</t>
        </is>
      </c>
      <c r="G2" s="17" t="inlineStr">
        <is>
          <t>勝敗</t>
        </is>
      </c>
      <c r="H2" s="21" t="inlineStr">
        <is>
          <t>スコア</t>
        </is>
      </c>
      <c r="I2" s="52" t="inlineStr">
        <is>
          <t>備考</t>
        </is>
      </c>
      <c r="L2" s="6" t="n"/>
    </row>
    <row r="3" hidden="1" outlineLevel="1" customFormat="1" s="1">
      <c r="B3" s="46" t="n"/>
      <c r="C3" s="144" t="n"/>
      <c r="D3" s="140" t="n"/>
      <c r="E3" s="18" t="n"/>
      <c r="F3" s="53" t="n"/>
      <c r="G3" s="31" t="n"/>
      <c r="H3" s="32" t="n"/>
      <c r="I3" s="54" t="n"/>
      <c r="L3" s="6" t="n"/>
    </row>
    <row r="4" hidden="1" outlineLevel="1" customFormat="1" s="1">
      <c r="B4" s="46" t="n"/>
      <c r="C4" s="144" t="n"/>
      <c r="D4" s="140" t="n"/>
      <c r="E4" s="18" t="n"/>
      <c r="F4" s="61" t="n"/>
      <c r="G4" s="40" t="n"/>
      <c r="H4" s="41" t="n"/>
      <c r="I4" s="62" t="n"/>
      <c r="L4" s="6" t="n"/>
    </row>
    <row r="5" hidden="1" outlineLevel="1" customFormat="1" s="1">
      <c r="B5" s="46" t="n"/>
      <c r="C5" s="144" t="n"/>
      <c r="D5" s="140" t="n"/>
      <c r="E5" s="18" t="n"/>
      <c r="F5" s="61" t="n"/>
      <c r="G5" s="40" t="n"/>
      <c r="H5" s="41" t="n"/>
      <c r="I5" s="62" t="n"/>
      <c r="L5" s="6" t="n"/>
    </row>
    <row r="6" hidden="1" outlineLevel="1" customFormat="1" s="1">
      <c r="B6" s="46" t="n"/>
      <c r="C6" s="144" t="n"/>
      <c r="D6" s="140" t="n"/>
      <c r="E6" s="18" t="n"/>
      <c r="F6" s="61" t="n"/>
      <c r="G6" s="40" t="n"/>
      <c r="H6" s="41" t="n"/>
      <c r="I6" s="62" t="n"/>
      <c r="L6" s="6" t="n"/>
    </row>
    <row r="7" hidden="1" outlineLevel="1" customFormat="1" s="1">
      <c r="B7" s="46" t="n"/>
      <c r="C7" s="144" t="n"/>
      <c r="D7" s="140" t="n"/>
      <c r="E7" s="18" t="n"/>
      <c r="F7" s="61" t="n"/>
      <c r="G7" s="40" t="n"/>
      <c r="H7" s="41" t="n"/>
      <c r="I7" s="62" t="n"/>
      <c r="L7" s="6" t="n"/>
    </row>
    <row r="8" hidden="1" outlineLevel="1" customFormat="1" s="1">
      <c r="B8" s="46" t="n"/>
      <c r="C8" s="144" t="n"/>
      <c r="D8" s="140" t="n"/>
      <c r="E8" s="18" t="n"/>
      <c r="F8" s="61" t="n"/>
      <c r="G8" s="40" t="n"/>
      <c r="H8" s="41" t="n"/>
      <c r="I8" s="62" t="n"/>
      <c r="L8" s="6" t="n"/>
    </row>
    <row r="9" hidden="1" outlineLevel="1" customFormat="1" s="1">
      <c r="B9" s="46" t="n"/>
      <c r="C9" s="144" t="n"/>
      <c r="D9" s="140" t="n"/>
      <c r="E9" s="18" t="n"/>
      <c r="F9" s="61" t="n"/>
      <c r="G9" s="40" t="n"/>
      <c r="H9" s="41" t="n"/>
      <c r="I9" s="62" t="n"/>
      <c r="L9" s="6" t="n"/>
    </row>
    <row r="10" hidden="1" outlineLevel="1" customFormat="1" s="1">
      <c r="B10" s="46" t="n"/>
      <c r="C10" s="144" t="n"/>
      <c r="D10" s="140" t="n"/>
      <c r="E10" s="18" t="n"/>
      <c r="F10" s="55" t="n"/>
      <c r="G10" s="34" t="n"/>
      <c r="H10" s="35" t="n"/>
      <c r="I10" s="56" t="n"/>
      <c r="L10" s="6" t="n"/>
    </row>
    <row r="11" hidden="1" outlineLevel="1" customFormat="1" s="1">
      <c r="B11" s="49" t="n"/>
      <c r="C11" s="146" t="n"/>
      <c r="D11" s="50" t="n"/>
      <c r="E11" s="19" t="n"/>
      <c r="F11" s="57" t="n"/>
      <c r="G11" s="37" t="n"/>
      <c r="H11" s="38" t="n"/>
      <c r="I11" s="58" t="n"/>
      <c r="L11" s="6" t="n"/>
    </row>
    <row r="12" hidden="1" outlineLevel="1" customFormat="1" s="1">
      <c r="B12" s="46" t="n"/>
      <c r="C12" s="144" t="n"/>
      <c r="D12" s="140" t="n"/>
      <c r="E12" s="18" t="n"/>
      <c r="F12" s="140" t="n"/>
      <c r="G12" s="23" t="n"/>
      <c r="H12" s="22" t="n"/>
      <c r="I12" s="47" t="n"/>
      <c r="L12" s="6" t="n"/>
    </row>
    <row r="13" hidden="1" outlineLevel="1" customFormat="1" s="1">
      <c r="B13" s="46" t="n"/>
      <c r="C13" s="144" t="n"/>
      <c r="D13" s="140" t="n"/>
      <c r="E13" s="18" t="n"/>
      <c r="F13" s="140" t="n"/>
      <c r="G13" s="23" t="n"/>
      <c r="H13" s="22" t="n"/>
      <c r="I13" s="47" t="n"/>
      <c r="L13" s="6" t="n"/>
    </row>
    <row r="14" hidden="1" outlineLevel="1" customFormat="1" s="1">
      <c r="B14" s="46" t="n"/>
      <c r="C14" s="144" t="n"/>
      <c r="D14" s="140" t="n"/>
      <c r="E14" s="18" t="n"/>
      <c r="F14" s="140" t="n"/>
      <c r="G14" s="23" t="n"/>
      <c r="H14" s="22" t="n"/>
      <c r="I14" s="47" t="n"/>
      <c r="L14" s="6" t="n"/>
    </row>
    <row r="15" hidden="1" outlineLevel="1" customFormat="1" s="1">
      <c r="B15" s="46" t="n"/>
      <c r="C15" s="144" t="n"/>
      <c r="D15" s="140" t="n"/>
      <c r="E15" s="18" t="n"/>
      <c r="F15" s="140" t="n"/>
      <c r="G15" s="23" t="n"/>
      <c r="H15" s="22" t="n"/>
      <c r="I15" s="47" t="n"/>
      <c r="L15" s="6" t="n"/>
    </row>
    <row r="16" hidden="1" outlineLevel="1" customFormat="1" s="1">
      <c r="B16" s="46" t="n"/>
      <c r="C16" s="144" t="n"/>
      <c r="D16" s="140" t="n"/>
      <c r="E16" s="18" t="n"/>
      <c r="F16" s="140" t="n"/>
      <c r="G16" s="23" t="n"/>
      <c r="H16" s="22" t="n"/>
      <c r="I16" s="47" t="n"/>
      <c r="L16" s="6" t="n"/>
    </row>
    <row r="17" hidden="1" outlineLevel="1" customFormat="1" s="1">
      <c r="B17" s="46" t="n"/>
      <c r="C17" s="144" t="n"/>
      <c r="D17" s="140" t="n"/>
      <c r="E17" s="18" t="n"/>
      <c r="F17" s="140" t="n"/>
      <c r="G17" s="23" t="n"/>
      <c r="H17" s="22" t="n"/>
      <c r="I17" s="47" t="n"/>
      <c r="L17" s="6" t="n"/>
    </row>
    <row r="18" hidden="1" outlineLevel="1" customFormat="1" s="1">
      <c r="B18" s="46" t="n"/>
      <c r="C18" s="144" t="n"/>
      <c r="D18" s="140" t="n"/>
      <c r="E18" s="18" t="n"/>
      <c r="F18" s="140" t="n"/>
      <c r="G18" s="23" t="n"/>
      <c r="H18" s="22" t="n"/>
      <c r="I18" s="47" t="n"/>
      <c r="L18" s="6" t="n"/>
    </row>
    <row r="19" hidden="1" outlineLevel="1" customFormat="1" s="1">
      <c r="B19" s="46" t="n"/>
      <c r="C19" s="144" t="n"/>
      <c r="D19" s="140" t="n"/>
      <c r="E19" s="18" t="n"/>
      <c r="F19" s="140" t="n"/>
      <c r="G19" s="23" t="n"/>
      <c r="H19" s="22" t="n"/>
      <c r="I19" s="47" t="n"/>
      <c r="L19" s="6" t="n"/>
    </row>
    <row r="20" hidden="1" outlineLevel="1" customFormat="1" s="1">
      <c r="B20" s="46" t="n"/>
      <c r="C20" s="144" t="n"/>
      <c r="D20" s="140" t="n"/>
      <c r="E20" s="18" t="n"/>
      <c r="F20" s="140" t="n"/>
      <c r="G20" s="23" t="n"/>
      <c r="H20" s="22" t="n"/>
      <c r="I20" s="47" t="n"/>
      <c r="L20" s="6" t="n"/>
    </row>
    <row r="21" hidden="1" outlineLevel="1" customFormat="1" s="1">
      <c r="B21" s="44" t="n"/>
      <c r="C21" s="144" t="n"/>
      <c r="D21" s="140" t="n"/>
      <c r="E21" s="18" t="n"/>
      <c r="F21" s="140" t="n"/>
      <c r="G21" s="23" t="n"/>
      <c r="H21" s="22" t="n"/>
      <c r="I21" s="47" t="n"/>
      <c r="L21" s="6" t="n"/>
    </row>
    <row r="22" hidden="1" outlineLevel="1" customFormat="1" s="1">
      <c r="B22" s="46" t="n"/>
      <c r="C22" s="144" t="n"/>
      <c r="D22" s="140" t="n"/>
      <c r="E22" s="18" t="n"/>
      <c r="F22" s="140" t="n"/>
      <c r="G22" s="23" t="n"/>
      <c r="H22" s="22" t="n"/>
      <c r="I22" s="47" t="n"/>
      <c r="L22" s="6" t="n"/>
    </row>
    <row r="23" hidden="1" outlineLevel="1" customFormat="1" s="1">
      <c r="B23" s="46" t="n"/>
      <c r="C23" s="144" t="n"/>
      <c r="D23" s="140" t="n"/>
      <c r="E23" s="18" t="n"/>
      <c r="F23" s="140" t="n"/>
      <c r="G23" s="23" t="n"/>
      <c r="H23" s="22" t="n"/>
      <c r="I23" s="47" t="n"/>
      <c r="L23" s="6" t="n"/>
    </row>
    <row r="24" hidden="1" outlineLevel="1" customFormat="1" s="1">
      <c r="B24" s="46" t="n"/>
      <c r="C24" s="144" t="n"/>
      <c r="D24" s="140" t="n"/>
      <c r="E24" s="18" t="n"/>
      <c r="F24" s="140" t="n"/>
      <c r="G24" s="23" t="n"/>
      <c r="H24" s="22" t="n"/>
      <c r="I24" s="47" t="n"/>
      <c r="L24" s="6" t="n"/>
    </row>
    <row r="25" hidden="1" outlineLevel="1" customFormat="1" s="1">
      <c r="B25" s="46" t="n"/>
      <c r="C25" s="144" t="n"/>
      <c r="D25" s="140" t="n"/>
      <c r="E25" s="18" t="n"/>
      <c r="F25" s="140" t="n"/>
      <c r="G25" s="23" t="n"/>
      <c r="H25" s="22" t="n"/>
      <c r="I25" s="47" t="n"/>
      <c r="L25" s="6" t="n"/>
    </row>
    <row r="26" hidden="1" outlineLevel="1" customFormat="1" s="1">
      <c r="B26" s="46" t="n"/>
      <c r="C26" s="144" t="n"/>
      <c r="D26" s="140" t="n"/>
      <c r="E26" s="18" t="n"/>
      <c r="F26" s="140" t="n"/>
      <c r="G26" s="23" t="n"/>
      <c r="H26" s="22" t="n"/>
      <c r="I26" s="47" t="n"/>
      <c r="L26" s="6" t="n"/>
    </row>
    <row r="27" hidden="1" outlineLevel="1" customFormat="1" s="1">
      <c r="B27" s="46" t="n"/>
      <c r="C27" s="144" t="n"/>
      <c r="D27" s="140" t="n"/>
      <c r="E27" s="18" t="n"/>
      <c r="F27" s="140" t="n"/>
      <c r="G27" s="23" t="n"/>
      <c r="H27" s="22" t="n"/>
      <c r="I27" s="47" t="n"/>
      <c r="L27" s="6" t="n"/>
    </row>
    <row r="28" hidden="1" outlineLevel="1" customFormat="1" s="1">
      <c r="B28" s="46" t="n"/>
      <c r="C28" s="144" t="n"/>
      <c r="D28" s="140" t="n"/>
      <c r="E28" s="18" t="n"/>
      <c r="F28" s="140" t="n"/>
      <c r="G28" s="23" t="n"/>
      <c r="H28" s="22" t="n"/>
      <c r="I28" s="47" t="n"/>
      <c r="L28" s="6" t="n"/>
    </row>
    <row r="29" hidden="1" outlineLevel="1" customFormat="1" s="1">
      <c r="B29" s="46" t="n"/>
      <c r="C29" s="144" t="n"/>
      <c r="D29" s="140" t="n"/>
      <c r="E29" s="18" t="n"/>
      <c r="F29" s="140" t="n"/>
      <c r="G29" s="23" t="n"/>
      <c r="H29" s="22" t="n"/>
      <c r="I29" s="47" t="n"/>
      <c r="L29" s="6" t="n"/>
    </row>
    <row r="30" hidden="1" outlineLevel="1" customFormat="1" s="1">
      <c r="B30" s="46" t="n"/>
      <c r="C30" s="144" t="n"/>
      <c r="D30" s="140" t="n"/>
      <c r="E30" s="18" t="n"/>
      <c r="F30" s="140" t="n"/>
      <c r="G30" s="23" t="n"/>
      <c r="H30" s="22" t="n"/>
      <c r="I30" s="47" t="n"/>
      <c r="L30" s="6" t="n"/>
    </row>
    <row r="31" hidden="1" outlineLevel="1" customFormat="1" s="1">
      <c r="B31" s="46" t="n"/>
      <c r="C31" s="144" t="n"/>
      <c r="D31" s="140" t="n"/>
      <c r="E31" s="18" t="n"/>
      <c r="F31" s="140" t="n"/>
      <c r="G31" s="23" t="n"/>
      <c r="H31" s="22" t="n"/>
      <c r="I31" s="47" t="n"/>
      <c r="L31" s="6" t="n"/>
    </row>
    <row r="32" outlineLevel="1" customFormat="1" s="1">
      <c r="B32" s="46" t="n">
        <v>44626</v>
      </c>
      <c r="C32" s="144">
        <f>B32</f>
        <v/>
      </c>
      <c r="D32" s="140" t="inlineStr">
        <is>
          <t>黒船カップ</t>
        </is>
      </c>
      <c r="E32" s="18" t="inlineStr">
        <is>
          <t>明浜小学校</t>
        </is>
      </c>
      <c r="F32" s="39" t="inlineStr">
        <is>
          <t>希望ヶ丘</t>
        </is>
      </c>
      <c r="G32" s="40">
        <f>IF(H32="0-1","×",IF(H32="1-1","△",IF(H32="1-0","〇",IF(H32="2-0","〇",IF(H32="2-2","△",IF(H32="2-1","〇",IF(H32="0-0","△","×")))))))</f>
        <v/>
      </c>
      <c r="H32" s="41" t="inlineStr">
        <is>
          <t>2-0</t>
        </is>
      </c>
      <c r="I32" s="62" t="n"/>
      <c r="L32" s="6" t="n"/>
    </row>
    <row r="33" outlineLevel="1" customFormat="1" s="1">
      <c r="B33" s="46" t="n"/>
      <c r="C33" s="144" t="n"/>
      <c r="D33" s="140" t="n"/>
      <c r="E33" s="18" t="n"/>
      <c r="F33" s="39" t="inlineStr">
        <is>
          <t>野庭キッカーズ</t>
        </is>
      </c>
      <c r="G33" s="34">
        <f>IF(H33="0-1","×",IF(H33="1-1","△",IF(H33="1-0","〇",IF(H33="2-0","〇",IF(H33="2-2","△",IF(H33="2-1","〇",IF(H33="0-0","△","×")))))))</f>
        <v/>
      </c>
      <c r="H33" s="41" t="inlineStr">
        <is>
          <t>2-3</t>
        </is>
      </c>
      <c r="I33" s="62" t="n"/>
      <c r="L33" s="6" t="n"/>
    </row>
    <row r="34" outlineLevel="1" customFormat="1" s="1">
      <c r="B34" s="46" t="n"/>
      <c r="C34" s="144" t="n"/>
      <c r="D34" s="140" t="n"/>
      <c r="E34" s="18" t="n"/>
      <c r="F34" s="39" t="inlineStr">
        <is>
          <t>シーガルズ</t>
        </is>
      </c>
      <c r="G34" s="40">
        <f>IF(H34="0-1","×",IF(H34="1-1","△",IF(H34="1-0","〇",IF(H34="2-0","〇",IF(H34="2-2","△",IF(H34="2-1","〇",IF(H34="0-0","△","×")))))))</f>
        <v/>
      </c>
      <c r="H34" s="41" t="inlineStr">
        <is>
          <t>0-1</t>
        </is>
      </c>
      <c r="I34" s="62" t="n"/>
      <c r="L34" s="6" t="n"/>
    </row>
    <row r="35" outlineLevel="1" customFormat="1" s="1">
      <c r="B35" s="46" t="n"/>
      <c r="C35" s="144" t="n"/>
      <c r="D35" s="140" t="n"/>
      <c r="E35" s="18" t="n"/>
      <c r="F35" s="39" t="inlineStr">
        <is>
          <t>久里浜FC</t>
        </is>
      </c>
      <c r="G35" s="40">
        <f>IF(H35="0-1","×",IF(H35="1-1","△",IF(H35="1-0","〇",IF(H35="2-0","〇",IF(H35="2-2","△",IF(H35="2-1","〇",IF(H35="0-0","△","×")))))))</f>
        <v/>
      </c>
      <c r="H35" s="35" t="inlineStr">
        <is>
          <t>1-0</t>
        </is>
      </c>
      <c r="I35" s="56" t="n"/>
      <c r="L35" s="6" t="n"/>
    </row>
    <row r="36" outlineLevel="1" customFormat="1" s="1">
      <c r="B36" s="49" t="n"/>
      <c r="C36" s="146" t="n"/>
      <c r="D36" s="50" t="n"/>
      <c r="E36" s="19" t="n"/>
      <c r="F36" s="36" t="inlineStr">
        <is>
          <t>逗子リトル</t>
        </is>
      </c>
      <c r="G36" s="75">
        <f>IF(H36="0-1","×",IF(H36="1-1","△",IF(H36="1-0","〇",IF(H36="2-0","〇",IF(H36="2-2","△",IF(H36="2-1","〇",IF(H36="0-0","△","×")))))))</f>
        <v/>
      </c>
      <c r="H36" s="38" t="inlineStr">
        <is>
          <t>1-0</t>
        </is>
      </c>
      <c r="I36" s="58" t="n"/>
      <c r="L36" s="6" t="n"/>
    </row>
    <row r="37" outlineLevel="1" customFormat="1" s="1">
      <c r="B37" s="46" t="n">
        <v>44625</v>
      </c>
      <c r="C37" s="144">
        <f>B37</f>
        <v/>
      </c>
      <c r="D37" s="140" t="inlineStr">
        <is>
          <t>黒船カップ</t>
        </is>
      </c>
      <c r="E37" s="18" t="inlineStr">
        <is>
          <t>久里浜小学校</t>
        </is>
      </c>
      <c r="F37" s="39" t="inlineStr">
        <is>
          <t>野庭キッカーズ</t>
        </is>
      </c>
      <c r="G37" s="40">
        <f>IF(H37="0-1","×",IF(H37="1-1","△",IF(H37="1-0","〇",IF(H37="2-0","〇",IF(H37="2-2","△",IF(H37="2-1","〇",IF(H37="0-0","△","×")))))))</f>
        <v/>
      </c>
      <c r="H37" s="41" t="inlineStr">
        <is>
          <t>2-0</t>
        </is>
      </c>
      <c r="I37" s="62" t="n"/>
      <c r="L37" s="6" t="n"/>
    </row>
    <row r="38" outlineLevel="1" customFormat="1" s="1">
      <c r="B38" s="46" t="n"/>
      <c r="C38" s="144" t="n"/>
      <c r="D38" s="140" t="n"/>
      <c r="E38" s="18" t="n"/>
      <c r="F38" s="39" t="inlineStr">
        <is>
          <t>野庭キッカーズ</t>
        </is>
      </c>
      <c r="G38" s="40">
        <f>IF(H38="0-1","×",IF(H38="1-1","△",IF(H38="1-0","〇",IF(H38="2-0","〇",IF(H38="2-2","△",IF(H38="2-1","〇",IF(H38="0-0","△","×")))))))</f>
        <v/>
      </c>
      <c r="H38" s="41" t="inlineStr">
        <is>
          <t>0-0</t>
        </is>
      </c>
      <c r="I38" s="62" t="n"/>
      <c r="L38" s="6" t="n"/>
    </row>
    <row r="39" outlineLevel="1" customFormat="1" s="1">
      <c r="B39" s="46" t="n"/>
      <c r="C39" s="144" t="n"/>
      <c r="D39" s="140" t="n"/>
      <c r="E39" s="18" t="n"/>
      <c r="F39" s="39" t="inlineStr">
        <is>
          <t>中野島FC</t>
        </is>
      </c>
      <c r="G39" s="40">
        <f>IF(H39="0-1","×",IF(H39="1-1","△",IF(H39="1-0","〇",IF(H39="2-0","〇",IF(H39="2-2","△",IF(H39="2-1","〇",IF(H39="0-0","△","×")))))))</f>
        <v/>
      </c>
      <c r="H39" s="41" t="inlineStr">
        <is>
          <t>0-3</t>
        </is>
      </c>
      <c r="I39" s="62" t="n"/>
      <c r="L39" s="6" t="n"/>
    </row>
    <row r="40" outlineLevel="1" customFormat="1" s="1">
      <c r="B40" s="49" t="n"/>
      <c r="C40" s="146" t="n"/>
      <c r="D40" s="50" t="n"/>
      <c r="E40" s="19" t="n"/>
      <c r="F40" s="19" t="inlineStr">
        <is>
          <t>中野島FC</t>
        </is>
      </c>
      <c r="G40" s="75">
        <f>IF(H40="0-1","×",IF(H40="1-1","△",IF(H40="1-0","〇",IF(H40="2-0","〇",IF(H40="2-2","△",IF(H40="2-1","〇",IF(H40="0-0","△","×")))))))</f>
        <v/>
      </c>
      <c r="H40" s="76" t="inlineStr">
        <is>
          <t>0-4</t>
        </is>
      </c>
      <c r="I40" s="77" t="n"/>
      <c r="L40" s="6" t="n"/>
    </row>
    <row r="41" outlineLevel="1" customFormat="1" s="1">
      <c r="B41" s="46" t="n">
        <v>44619</v>
      </c>
      <c r="C41" s="144">
        <f>B41</f>
        <v/>
      </c>
      <c r="D41" s="140" t="inlineStr">
        <is>
          <t>追浜カップ</t>
        </is>
      </c>
      <c r="E41" s="18" t="inlineStr">
        <is>
          <t>長浦小学校</t>
        </is>
      </c>
      <c r="F41" s="39" t="inlineStr">
        <is>
          <t>長浦少年SC</t>
        </is>
      </c>
      <c r="G41" s="40">
        <f>IF(H41="0-1","×",IF(H41="1-1","△",IF(H41="1-0","〇",IF(H41="2-0","〇",IF(H41="2-2","△",IF(H41="2-1","〇",IF(H41="0-0","△","×")))))))</f>
        <v/>
      </c>
      <c r="H41" s="41" t="inlineStr">
        <is>
          <t>1-0</t>
        </is>
      </c>
      <c r="I41" s="62" t="n"/>
      <c r="L41" s="6" t="n"/>
    </row>
    <row r="42" outlineLevel="1" customFormat="1" s="1">
      <c r="B42" s="46" t="n"/>
      <c r="C42" s="144" t="n"/>
      <c r="D42" s="140" t="n"/>
      <c r="E42" s="18" t="n"/>
      <c r="F42" s="39" t="inlineStr">
        <is>
          <t>FC杉田</t>
        </is>
      </c>
      <c r="G42" s="40">
        <f>IF(H42="0-1","×",IF(H42="1-1","△",IF(H42="1-0","〇",IF(H42="2-0","〇",IF(H42="2-2","△",IF(H42="2-1","〇",IF(H42="0-0","△","×")))))))</f>
        <v/>
      </c>
      <c r="H42" s="41" t="inlineStr">
        <is>
          <t>1-0</t>
        </is>
      </c>
      <c r="I42" s="62" t="n"/>
      <c r="L42" s="6" t="n"/>
    </row>
    <row r="43" outlineLevel="1" customFormat="1" s="1">
      <c r="B43" s="49" t="n"/>
      <c r="C43" s="146" t="n"/>
      <c r="D43" s="50" t="n"/>
      <c r="E43" s="19" t="n"/>
      <c r="F43" s="19" t="inlineStr">
        <is>
          <t>シーガルズ</t>
        </is>
      </c>
      <c r="G43" s="75">
        <f>IF(H43="0-1","×",IF(H43="1-1","△",IF(H43="1-0","〇",IF(H43="2-0","〇",IF(H43="2-2","△",IF(H43="2-1","〇",IF(H43="0-0","△","×")))))))</f>
        <v/>
      </c>
      <c r="H43" s="76" t="inlineStr">
        <is>
          <t>0-4</t>
        </is>
      </c>
      <c r="I43" s="77" t="n"/>
      <c r="L43" s="6" t="n"/>
    </row>
    <row r="44" outlineLevel="1" customFormat="1" s="1">
      <c r="B44" s="46" t="n">
        <v>44618</v>
      </c>
      <c r="C44" s="144">
        <f>B44</f>
        <v/>
      </c>
      <c r="D44" s="140" t="inlineStr">
        <is>
          <t>TRM</t>
        </is>
      </c>
      <c r="E44" s="18" t="inlineStr">
        <is>
          <t>明浜小学校</t>
        </is>
      </c>
      <c r="F44" s="39" t="inlineStr">
        <is>
          <t>久里浜FC</t>
        </is>
      </c>
      <c r="G44" s="40">
        <f>IF(H44="0-1","×",IF(H44="1-1","△",IF(H44="1-0","〇",IF(H44="2-0","〇",IF(H44="2-2","△",IF(H44="2-1","〇",IF(H44="0-0","△","×")))))))</f>
        <v/>
      </c>
      <c r="H44" s="41" t="inlineStr">
        <is>
          <t>0-0</t>
        </is>
      </c>
      <c r="I44" s="62" t="n"/>
      <c r="L44" s="6" t="n"/>
    </row>
    <row r="45" outlineLevel="1" customFormat="1" s="1">
      <c r="B45" s="46" t="n"/>
      <c r="C45" s="144" t="n"/>
      <c r="D45" s="140" t="n"/>
      <c r="E45" s="18" t="n"/>
      <c r="F45" s="39" t="inlineStr">
        <is>
          <t>久里浜FC</t>
        </is>
      </c>
      <c r="G45" s="40">
        <f>IF(H45="0-1","×",IF(H45="1-1","△",IF(H45="1-0","〇",IF(H45="2-0","〇",IF(H45="2-2","△",IF(H45="2-1","〇",IF(H45="0-0","△","×")))))))</f>
        <v/>
      </c>
      <c r="H45" s="41" t="inlineStr">
        <is>
          <t>0-0</t>
        </is>
      </c>
      <c r="I45" s="62" t="n"/>
      <c r="L45" s="6" t="n"/>
    </row>
    <row r="46" outlineLevel="1" customFormat="1" s="1">
      <c r="B46" s="46" t="n"/>
      <c r="C46" s="144" t="n"/>
      <c r="D46" s="140" t="n"/>
      <c r="E46" s="18" t="n"/>
      <c r="F46" s="39" t="inlineStr">
        <is>
          <t>久里浜FC</t>
        </is>
      </c>
      <c r="G46" s="40">
        <f>IF(H46="0-1","×",IF(H46="1-1","△",IF(H46="1-0","〇",IF(H46="2-0","〇",IF(H46="2-2","△",IF(H46="2-1","〇",IF(H46="0-0","△","×")))))))</f>
        <v/>
      </c>
      <c r="H46" s="41" t="inlineStr">
        <is>
          <t>2-1</t>
        </is>
      </c>
      <c r="I46" s="62" t="n"/>
      <c r="L46" s="6" t="n"/>
    </row>
    <row r="47" outlineLevel="1" customFormat="1" s="1">
      <c r="B47" s="46" t="n"/>
      <c r="C47" s="144" t="n"/>
      <c r="D47" s="140" t="n"/>
      <c r="E47" s="18" t="n"/>
      <c r="F47" s="39" t="inlineStr">
        <is>
          <t>久里浜FC</t>
        </is>
      </c>
      <c r="G47" s="40">
        <f>IF(H47="0-1","×",IF(H47="1-1","△",IF(H47="1-0","〇",IF(H47="2-0","〇",IF(H47="2-2","△",IF(H47="2-1","〇",IF(H47="0-0","△","×")))))))</f>
        <v/>
      </c>
      <c r="H47" s="35" t="inlineStr">
        <is>
          <t>1-0</t>
        </is>
      </c>
      <c r="I47" s="56" t="n"/>
      <c r="L47" s="6" t="n"/>
    </row>
    <row r="48" outlineLevel="1" customFormat="1" s="1">
      <c r="B48" s="46" t="n"/>
      <c r="C48" s="144" t="n"/>
      <c r="D48" s="140" t="n"/>
      <c r="E48" s="18" t="n"/>
      <c r="F48" s="33" t="inlineStr">
        <is>
          <t>鶴が台スパイダーズ</t>
        </is>
      </c>
      <c r="G48" s="40">
        <f>IF(H48="0-1","×",IF(H48="1-1","△",IF(H48="1-0","〇",IF(H48="2-0","〇",IF(H48="2-2","△",IF(H48="2-1","〇",IF(H48="0-0","△","×")))))))</f>
        <v/>
      </c>
      <c r="H48" s="35" t="inlineStr">
        <is>
          <t>0-0</t>
        </is>
      </c>
      <c r="I48" s="56" t="n"/>
      <c r="L48" s="6" t="n"/>
    </row>
    <row r="49" outlineLevel="1" customFormat="1" s="1">
      <c r="B49" s="46" t="n"/>
      <c r="C49" s="144" t="n"/>
      <c r="D49" s="140" t="n"/>
      <c r="E49" s="18" t="n"/>
      <c r="F49" s="33" t="inlineStr">
        <is>
          <t>鶴が台スパイダーズ</t>
        </is>
      </c>
      <c r="G49" s="40">
        <f>IF(H49="0-1","×",IF(H49="1-1","△",IF(H49="1-0","〇",IF(H49="2-0","〇",IF(H49="2-2","△",IF(H49="2-1","〇",IF(H49="0-0","△","×")))))))</f>
        <v/>
      </c>
      <c r="H49" s="35" t="inlineStr">
        <is>
          <t>0-1</t>
        </is>
      </c>
      <c r="I49" s="56" t="n"/>
      <c r="L49" s="6" t="n"/>
    </row>
    <row r="50" outlineLevel="1" customFormat="1" s="1">
      <c r="B50" s="49" t="n"/>
      <c r="C50" s="146" t="n"/>
      <c r="D50" s="50" t="n"/>
      <c r="E50" s="19" t="n"/>
      <c r="F50" s="36" t="inlineStr">
        <is>
          <t>鶴が台スパイダーズ</t>
        </is>
      </c>
      <c r="G50" s="75">
        <f>IF(H50="0-1","×",IF(H50="1-1","△",IF(H50="1-0","〇",IF(H50="2-0","〇",IF(H50="2-2","△",IF(H50="2-1","〇",IF(H50="0-0","△","×")))))))</f>
        <v/>
      </c>
      <c r="H50" s="38" t="inlineStr">
        <is>
          <t>0-0</t>
        </is>
      </c>
      <c r="I50" s="58" t="n"/>
      <c r="L50" s="6" t="n"/>
    </row>
    <row r="51" outlineLevel="1" customFormat="1" s="1">
      <c r="B51" s="46" t="n">
        <v>44615</v>
      </c>
      <c r="C51" s="144">
        <f>B51</f>
        <v/>
      </c>
      <c r="D51" s="140" t="inlineStr">
        <is>
          <t>TRM</t>
        </is>
      </c>
      <c r="E51" s="18" t="inlineStr">
        <is>
          <t>明浜小学校</t>
        </is>
      </c>
      <c r="F51" s="39" t="inlineStr">
        <is>
          <t>シーガルズ</t>
        </is>
      </c>
      <c r="G51" s="40">
        <f>IF(H51="0-1","×",IF(H51="1-1","△",IF(H51="1-0","〇",IF(H51="2-0","〇",IF(H51="2-2","△",IF(H51="2-1","〇",IF(H51="0-0","△","×")))))))</f>
        <v/>
      </c>
      <c r="H51" s="41" t="inlineStr">
        <is>
          <t>0-1</t>
        </is>
      </c>
      <c r="I51" s="62" t="n"/>
      <c r="L51" s="6" t="n"/>
    </row>
    <row r="52" outlineLevel="1" customFormat="1" s="1">
      <c r="B52" s="46" t="n"/>
      <c r="C52" s="144" t="n"/>
      <c r="D52" s="140" t="n"/>
      <c r="E52" s="18" t="n"/>
      <c r="F52" s="33" t="inlineStr">
        <is>
          <t>シーガルズ</t>
        </is>
      </c>
      <c r="G52" s="40">
        <f>IF(H52="0-1","×",IF(H52="1-1","△",IF(H52="1-0","〇",IF(H52="2-0","〇",IF(H52="2-2","△",IF(H52="2-1","〇",IF(H52="0-0","△","×")))))))</f>
        <v/>
      </c>
      <c r="H52" s="41" t="inlineStr">
        <is>
          <t>0-2</t>
        </is>
      </c>
      <c r="I52" s="62" t="n"/>
      <c r="L52" s="6" t="n"/>
    </row>
    <row r="53" outlineLevel="1" customFormat="1" s="1">
      <c r="B53" s="46" t="n"/>
      <c r="C53" s="144" t="n"/>
      <c r="D53" s="140" t="n"/>
      <c r="E53" s="18" t="n"/>
      <c r="F53" s="33" t="inlineStr">
        <is>
          <t>シーガルズ</t>
        </is>
      </c>
      <c r="G53" s="40">
        <f>IF(H53="0-1","×",IF(H53="1-1","△",IF(H53="1-0","〇",IF(H53="2-0","〇",IF(H53="2-2","△",IF(H53="2-1","〇",IF(H53="0-0","△","×")))))))</f>
        <v/>
      </c>
      <c r="H53" s="41" t="inlineStr">
        <is>
          <t>0-1</t>
        </is>
      </c>
      <c r="I53" s="62" t="n"/>
      <c r="L53" s="6" t="n"/>
    </row>
    <row r="54" outlineLevel="1" customFormat="1" s="1">
      <c r="B54" s="46" t="n"/>
      <c r="C54" s="144" t="n"/>
      <c r="D54" s="140" t="n"/>
      <c r="E54" s="18" t="n"/>
      <c r="F54" s="33" t="inlineStr">
        <is>
          <t>シーガルズ</t>
        </is>
      </c>
      <c r="G54" s="40">
        <f>IF(H54="0-1","×",IF(H54="1-1","△",IF(H54="1-0","〇",IF(H54="2-0","〇",IF(H54="2-2","△",IF(H54="2-1","〇",IF(H54="0-0","△","×")))))))</f>
        <v/>
      </c>
      <c r="H54" s="35" t="inlineStr">
        <is>
          <t>0-0</t>
        </is>
      </c>
      <c r="I54" s="56" t="n"/>
      <c r="L54" s="6" t="n"/>
    </row>
    <row r="55" outlineLevel="1" customFormat="1" s="1">
      <c r="B55" s="46" t="n"/>
      <c r="C55" s="144" t="n"/>
      <c r="D55" s="140" t="n"/>
      <c r="E55" s="18" t="n"/>
      <c r="F55" s="33" t="inlineStr">
        <is>
          <t>シーガルズ</t>
        </is>
      </c>
      <c r="G55" s="40">
        <f>IF(H55="0-1","×",IF(H55="1-1","△",IF(H55="1-0","〇",IF(H55="2-0","〇",IF(H55="2-2","△",IF(H55="2-1","〇",IF(H55="0-0","△","×")))))))</f>
        <v/>
      </c>
      <c r="H55" s="35" t="inlineStr">
        <is>
          <t>2-0</t>
        </is>
      </c>
      <c r="I55" s="56" t="n"/>
      <c r="L55" s="6" t="n"/>
    </row>
    <row r="56" outlineLevel="1" customFormat="1" s="1">
      <c r="B56" s="46" t="n"/>
      <c r="C56" s="144" t="n"/>
      <c r="D56" s="140" t="n"/>
      <c r="E56" s="18" t="n"/>
      <c r="F56" s="33" t="inlineStr">
        <is>
          <t>シーガルズ</t>
        </is>
      </c>
      <c r="G56" s="40">
        <f>IF(H56="0-1","×",IF(H56="1-1","△",IF(H56="1-0","〇",IF(H56="2-0","〇",IF(H56="2-2","△",IF(H56="2-1","〇",IF(H56="0-0","△","×")))))))</f>
        <v/>
      </c>
      <c r="H56" s="35" t="inlineStr">
        <is>
          <t>0-0</t>
        </is>
      </c>
      <c r="I56" s="56" t="n"/>
      <c r="L56" s="6" t="n"/>
    </row>
    <row r="57" outlineLevel="1" customFormat="1" s="1">
      <c r="B57" s="46" t="n"/>
      <c r="C57" s="144" t="n"/>
      <c r="D57" s="140" t="n"/>
      <c r="E57" s="18" t="n"/>
      <c r="F57" s="33" t="inlineStr">
        <is>
          <t>シーガルズ</t>
        </is>
      </c>
      <c r="G57" s="40">
        <f>IF(H57="0-1","×",IF(H57="1-1","△",IF(H57="1-0","〇",IF(H57="2-0","〇",IF(H57="2-2","△",IF(H57="2-1","〇",IF(H57="0-0","△","×")))))))</f>
        <v/>
      </c>
      <c r="H57" s="35" t="inlineStr">
        <is>
          <t>0-2</t>
        </is>
      </c>
      <c r="I57" s="56" t="n"/>
      <c r="L57" s="6" t="n"/>
    </row>
    <row r="58" outlineLevel="1" customFormat="1" s="1">
      <c r="B58" s="46" t="n"/>
      <c r="C58" s="144" t="n"/>
      <c r="D58" s="140" t="n"/>
      <c r="E58" s="18" t="n"/>
      <c r="F58" s="33" t="inlineStr">
        <is>
          <t>シーガルズ</t>
        </is>
      </c>
      <c r="G58" s="40">
        <f>IF(H58="0-1","×",IF(H58="1-1","△",IF(H58="1-0","〇",IF(H58="2-0","〇",IF(H58="2-2","△",IF(H58="2-1","〇",IF(H58="0-0","△","×")))))))</f>
        <v/>
      </c>
      <c r="H58" s="44" t="inlineStr">
        <is>
          <t>0-0</t>
        </is>
      </c>
      <c r="I58" s="60" t="n"/>
      <c r="L58" s="6" t="n"/>
    </row>
    <row r="59" outlineLevel="1" customFormat="1" s="1">
      <c r="B59" s="46" t="n"/>
      <c r="C59" s="144" t="n"/>
      <c r="D59" s="140" t="n"/>
      <c r="E59" s="18" t="n"/>
      <c r="F59" s="33" t="inlineStr">
        <is>
          <t>シーガルズ</t>
        </is>
      </c>
      <c r="G59" s="40">
        <f>IF(H59="0-1","×",IF(H59="1-1","△",IF(H59="1-0","〇",IF(H59="2-0","〇",IF(H59="2-2","△",IF(H59="2-1","〇",IF(H59="0-0","△","×")))))))</f>
        <v/>
      </c>
      <c r="H59" s="44" t="inlineStr">
        <is>
          <t>0-2</t>
        </is>
      </c>
      <c r="I59" s="60" t="n"/>
      <c r="L59" s="6" t="n"/>
    </row>
    <row r="60" outlineLevel="1" customFormat="1" s="1">
      <c r="B60" s="49" t="n"/>
      <c r="C60" s="146" t="n"/>
      <c r="D60" s="50" t="n"/>
      <c r="E60" s="19" t="n"/>
      <c r="F60" s="36" t="inlineStr">
        <is>
          <t>シーガルズ</t>
        </is>
      </c>
      <c r="G60" s="37">
        <f>IF(H60="0-1","×",IF(H60="1-1","△",IF(H60="1-0","〇",IF(H60="2-0","〇",IF(H60="2-2","△",IF(H60="2-1","〇",IF(H60="0-0","△","×")))))))</f>
        <v/>
      </c>
      <c r="H60" s="38" t="inlineStr">
        <is>
          <t>1-1</t>
        </is>
      </c>
      <c r="I60" s="58" t="n"/>
      <c r="L60" s="6" t="n"/>
    </row>
    <row r="61" outlineLevel="1" customFormat="1" s="1">
      <c r="B61" s="46" t="n">
        <v>44605</v>
      </c>
      <c r="C61" s="144">
        <f>B61</f>
        <v/>
      </c>
      <c r="D61" s="140" t="inlineStr">
        <is>
          <t>FCSS卒業記念大会</t>
        </is>
      </c>
      <c r="E61" s="18" t="inlineStr">
        <is>
          <t>坂本中</t>
        </is>
      </c>
      <c r="F61" s="39" t="inlineStr">
        <is>
          <t>船越FC</t>
        </is>
      </c>
      <c r="G61" s="40" t="inlineStr">
        <is>
          <t>△</t>
        </is>
      </c>
      <c r="H61" s="41" t="inlineStr">
        <is>
          <t>0-0</t>
        </is>
      </c>
      <c r="I61" s="62" t="n"/>
      <c r="L61" s="6" t="n"/>
    </row>
    <row r="62" outlineLevel="1" customFormat="1" s="1">
      <c r="B62" s="46" t="n"/>
      <c r="C62" s="144" t="n"/>
      <c r="D62" s="140" t="n"/>
      <c r="E62" s="18" t="n"/>
      <c r="F62" s="33" t="inlineStr">
        <is>
          <t>TADO</t>
        </is>
      </c>
      <c r="G62" s="34" t="inlineStr">
        <is>
          <t>〇</t>
        </is>
      </c>
      <c r="H62" s="41" t="inlineStr">
        <is>
          <t>3-0</t>
        </is>
      </c>
      <c r="I62" s="62" t="n"/>
      <c r="L62" s="6" t="n"/>
    </row>
    <row r="63" outlineLevel="1" customFormat="1" s="1">
      <c r="B63" s="49" t="n"/>
      <c r="C63" s="146" t="n"/>
      <c r="D63" s="50" t="n"/>
      <c r="E63" s="19" t="n"/>
      <c r="F63" s="36" t="inlineStr">
        <is>
          <t>FCSS</t>
        </is>
      </c>
      <c r="G63" s="37" t="inlineStr">
        <is>
          <t>〇</t>
        </is>
      </c>
      <c r="H63" s="76" t="inlineStr">
        <is>
          <t>0-0</t>
        </is>
      </c>
      <c r="I63" s="77" t="inlineStr">
        <is>
          <t>PK3-1</t>
        </is>
      </c>
      <c r="L63" s="6" t="n"/>
    </row>
    <row r="64" outlineLevel="1" customFormat="1" s="1">
      <c r="B64" s="46" t="n">
        <v>44604</v>
      </c>
      <c r="C64" s="144">
        <f>B64</f>
        <v/>
      </c>
      <c r="D64" s="140" t="inlineStr">
        <is>
          <t>TRM</t>
        </is>
      </c>
      <c r="E64" s="18" t="inlineStr">
        <is>
          <t>明浜小学校</t>
        </is>
      </c>
      <c r="F64" s="39" t="inlineStr">
        <is>
          <t>小坂</t>
        </is>
      </c>
      <c r="G64" s="40" t="inlineStr">
        <is>
          <t>△</t>
        </is>
      </c>
      <c r="H64" s="41" t="inlineStr">
        <is>
          <t>0-0</t>
        </is>
      </c>
      <c r="I64" s="62" t="n"/>
      <c r="L64" s="6" t="n"/>
    </row>
    <row r="65" outlineLevel="1" customFormat="1" s="1">
      <c r="B65" s="46" t="n"/>
      <c r="C65" s="144" t="n"/>
      <c r="D65" s="140" t="n"/>
      <c r="E65" s="18" t="n"/>
      <c r="F65" s="33" t="inlineStr">
        <is>
          <t>小坂</t>
        </is>
      </c>
      <c r="G65" s="34" t="inlineStr">
        <is>
          <t>×</t>
        </is>
      </c>
      <c r="H65" s="41" t="inlineStr">
        <is>
          <t>0-2</t>
        </is>
      </c>
      <c r="I65" s="62" t="n"/>
      <c r="L65" s="6" t="n"/>
    </row>
    <row r="66" outlineLevel="1" customFormat="1" s="1">
      <c r="B66" s="46" t="n"/>
      <c r="C66" s="144" t="n"/>
      <c r="D66" s="140" t="n"/>
      <c r="E66" s="18" t="n"/>
      <c r="F66" s="33" t="inlineStr">
        <is>
          <t>小坂</t>
        </is>
      </c>
      <c r="G66" s="34" t="inlineStr">
        <is>
          <t>△</t>
        </is>
      </c>
      <c r="H66" s="41" t="inlineStr">
        <is>
          <t>0-0</t>
        </is>
      </c>
      <c r="I66" s="62" t="n"/>
      <c r="L66" s="6" t="n"/>
    </row>
    <row r="67" outlineLevel="1" customFormat="1" s="1">
      <c r="B67" s="46" t="n"/>
      <c r="C67" s="144" t="n"/>
      <c r="D67" s="140" t="n"/>
      <c r="E67" s="18" t="n"/>
      <c r="F67" s="33" t="inlineStr">
        <is>
          <t>小坂</t>
        </is>
      </c>
      <c r="G67" s="34" t="inlineStr">
        <is>
          <t>×</t>
        </is>
      </c>
      <c r="H67" s="35" t="inlineStr">
        <is>
          <t>0-1</t>
        </is>
      </c>
      <c r="I67" s="56" t="n"/>
      <c r="L67" s="6" t="n"/>
    </row>
    <row r="68" outlineLevel="1" customFormat="1" s="1">
      <c r="B68" s="46" t="n"/>
      <c r="C68" s="144" t="n"/>
      <c r="D68" s="140" t="n"/>
      <c r="E68" s="18" t="n"/>
      <c r="F68" s="33" t="inlineStr">
        <is>
          <t>小坂</t>
        </is>
      </c>
      <c r="G68" s="34" t="inlineStr">
        <is>
          <t>×</t>
        </is>
      </c>
      <c r="H68" s="35" t="inlineStr">
        <is>
          <t>1-2</t>
        </is>
      </c>
      <c r="I68" s="56" t="n"/>
      <c r="L68" s="6" t="n"/>
    </row>
    <row r="69" outlineLevel="1" customFormat="1" s="1">
      <c r="B69" s="46" t="n"/>
      <c r="C69" s="144" t="n"/>
      <c r="D69" s="140" t="n"/>
      <c r="E69" s="18" t="n"/>
      <c r="F69" s="33" t="inlineStr">
        <is>
          <t>小坂</t>
        </is>
      </c>
      <c r="G69" s="34" t="inlineStr">
        <is>
          <t>×</t>
        </is>
      </c>
      <c r="H69" s="35" t="inlineStr">
        <is>
          <t>0-1</t>
        </is>
      </c>
      <c r="I69" s="56" t="n"/>
      <c r="L69" s="6" t="n"/>
    </row>
    <row r="70" outlineLevel="1" customFormat="1" s="1">
      <c r="B70" s="46" t="n"/>
      <c r="C70" s="144" t="n"/>
      <c r="D70" s="140" t="n"/>
      <c r="E70" s="18" t="n"/>
      <c r="F70" s="33" t="inlineStr">
        <is>
          <t>小坂</t>
        </is>
      </c>
      <c r="G70" s="34" t="inlineStr">
        <is>
          <t>×</t>
        </is>
      </c>
      <c r="H70" s="35" t="inlineStr">
        <is>
          <t>0-1</t>
        </is>
      </c>
      <c r="I70" s="56" t="n"/>
      <c r="L70" s="6" t="n"/>
    </row>
    <row r="71" outlineLevel="1" customFormat="1" s="1">
      <c r="B71" s="49" t="n"/>
      <c r="C71" s="146" t="n"/>
      <c r="D71" s="50" t="n"/>
      <c r="E71" s="19" t="n"/>
      <c r="F71" s="36" t="inlineStr">
        <is>
          <t>小坂</t>
        </is>
      </c>
      <c r="G71" s="37" t="inlineStr">
        <is>
          <t>×</t>
        </is>
      </c>
      <c r="H71" s="38" t="inlineStr">
        <is>
          <t>0-1</t>
        </is>
      </c>
      <c r="I71" s="58" t="n"/>
      <c r="L71" s="6" t="n"/>
    </row>
    <row r="72" outlineLevel="1" customFormat="1" s="1">
      <c r="B72" s="63" t="n">
        <v>44577</v>
      </c>
      <c r="C72" s="145">
        <f>B72</f>
        <v/>
      </c>
      <c r="D72" s="64" t="inlineStr">
        <is>
          <t>TRM</t>
        </is>
      </c>
      <c r="E72" s="25" t="inlineStr">
        <is>
          <t>明浜小学校</t>
        </is>
      </c>
      <c r="F72" s="39" t="inlineStr">
        <is>
          <t>日限山</t>
        </is>
      </c>
      <c r="G72" s="40" t="inlineStr">
        <is>
          <t>△</t>
        </is>
      </c>
      <c r="H72" s="41" t="inlineStr">
        <is>
          <t>0-0</t>
        </is>
      </c>
      <c r="I72" s="62" t="n"/>
      <c r="L72" s="6" t="n"/>
    </row>
    <row r="73" outlineLevel="1" customFormat="1" s="1">
      <c r="B73" s="46" t="n"/>
      <c r="C73" s="144" t="n"/>
      <c r="D73" s="140" t="n"/>
      <c r="E73" s="18" t="n"/>
      <c r="F73" s="33" t="inlineStr">
        <is>
          <t>日限山</t>
        </is>
      </c>
      <c r="G73" s="34" t="inlineStr">
        <is>
          <t>〇</t>
        </is>
      </c>
      <c r="H73" s="41" t="inlineStr">
        <is>
          <t>1-0</t>
        </is>
      </c>
      <c r="I73" s="62" t="n"/>
      <c r="L73" s="6" t="n"/>
    </row>
    <row r="74" outlineLevel="1" customFormat="1" s="1">
      <c r="B74" s="46" t="n"/>
      <c r="C74" s="144" t="n"/>
      <c r="D74" s="140" t="n"/>
      <c r="E74" s="18" t="n"/>
      <c r="F74" s="33" t="inlineStr">
        <is>
          <t>日限山</t>
        </is>
      </c>
      <c r="G74" s="34" t="inlineStr">
        <is>
          <t>〇</t>
        </is>
      </c>
      <c r="H74" s="41" t="inlineStr">
        <is>
          <t>1-0</t>
        </is>
      </c>
      <c r="I74" s="62" t="n"/>
      <c r="L74" s="6" t="n"/>
    </row>
    <row r="75" outlineLevel="1" customFormat="1" s="1">
      <c r="B75" s="46" t="n"/>
      <c r="C75" s="144" t="n"/>
      <c r="D75" s="140" t="n"/>
      <c r="E75" s="18" t="n"/>
      <c r="F75" s="33" t="inlineStr">
        <is>
          <t>日限山</t>
        </is>
      </c>
      <c r="G75" s="34" t="inlineStr">
        <is>
          <t>〇</t>
        </is>
      </c>
      <c r="H75" s="35" t="inlineStr">
        <is>
          <t>2-0</t>
        </is>
      </c>
      <c r="I75" s="56" t="n"/>
      <c r="L75" s="6" t="n"/>
    </row>
    <row r="76" outlineLevel="1" customFormat="1" s="1">
      <c r="B76" s="49" t="n"/>
      <c r="C76" s="146" t="n"/>
      <c r="D76" s="50" t="n"/>
      <c r="E76" s="19" t="n"/>
      <c r="F76" s="36" t="inlineStr">
        <is>
          <t>日限山</t>
        </is>
      </c>
      <c r="G76" s="37" t="inlineStr">
        <is>
          <t>△</t>
        </is>
      </c>
      <c r="H76" s="38" t="inlineStr">
        <is>
          <t>0-0</t>
        </is>
      </c>
      <c r="I76" s="58" t="n"/>
      <c r="L76" s="6" t="n"/>
    </row>
    <row r="77" outlineLevel="1" customFormat="1" s="1">
      <c r="B77" s="46" t="n">
        <v>44571</v>
      </c>
      <c r="C77" s="144">
        <f>B77</f>
        <v/>
      </c>
      <c r="D77" s="140" t="inlineStr">
        <is>
          <t>TRM</t>
        </is>
      </c>
      <c r="E77" s="18" t="inlineStr">
        <is>
          <t>明浜小学校</t>
        </is>
      </c>
      <c r="F77" s="39" t="inlineStr">
        <is>
          <t>シーガルズ</t>
        </is>
      </c>
      <c r="G77" s="40" t="inlineStr">
        <is>
          <t>×</t>
        </is>
      </c>
      <c r="H77" s="41" t="inlineStr">
        <is>
          <t>0-1</t>
        </is>
      </c>
      <c r="I77" s="62" t="n"/>
      <c r="L77" s="6" t="n"/>
    </row>
    <row r="78" outlineLevel="1" customFormat="1" s="1">
      <c r="B78" s="46" t="n"/>
      <c r="C78" s="144" t="n"/>
      <c r="D78" s="140" t="n"/>
      <c r="E78" s="18" t="n"/>
      <c r="F78" s="33" t="inlineStr">
        <is>
          <t>シーガルズ</t>
        </is>
      </c>
      <c r="G78" s="34" t="inlineStr">
        <is>
          <t>△</t>
        </is>
      </c>
      <c r="H78" s="41" t="inlineStr">
        <is>
          <t>1-1</t>
        </is>
      </c>
      <c r="I78" s="62" t="n"/>
      <c r="L78" s="6" t="n"/>
    </row>
    <row r="79" outlineLevel="1" customFormat="1" s="1">
      <c r="B79" s="46" t="n"/>
      <c r="C79" s="144" t="n"/>
      <c r="D79" s="140" t="n"/>
      <c r="E79" s="18" t="n"/>
      <c r="F79" s="33" t="inlineStr">
        <is>
          <t>シーガルズ</t>
        </is>
      </c>
      <c r="G79" s="34" t="inlineStr">
        <is>
          <t>△</t>
        </is>
      </c>
      <c r="H79" s="41" t="inlineStr">
        <is>
          <t>1-1</t>
        </is>
      </c>
      <c r="I79" s="62" t="n"/>
      <c r="L79" s="6" t="n"/>
    </row>
    <row r="80" outlineLevel="1" customFormat="1" s="1">
      <c r="B80" s="46" t="n"/>
      <c r="C80" s="144" t="n"/>
      <c r="D80" s="140" t="n"/>
      <c r="E80" s="18" t="n"/>
      <c r="F80" s="33" t="inlineStr">
        <is>
          <t>シーガルズ</t>
        </is>
      </c>
      <c r="G80" s="34" t="inlineStr">
        <is>
          <t>×</t>
        </is>
      </c>
      <c r="H80" s="35" t="inlineStr">
        <is>
          <t>0-1</t>
        </is>
      </c>
      <c r="I80" s="56" t="n"/>
      <c r="L80" s="6" t="n"/>
    </row>
    <row r="81" outlineLevel="1" customFormat="1" s="1">
      <c r="B81" s="46" t="n"/>
      <c r="C81" s="144" t="n"/>
      <c r="D81" s="140" t="n"/>
      <c r="E81" s="18" t="n"/>
      <c r="F81" s="33" t="inlineStr">
        <is>
          <t>シーガルズ</t>
        </is>
      </c>
      <c r="G81" s="34" t="inlineStr">
        <is>
          <t>〇</t>
        </is>
      </c>
      <c r="H81" s="35" t="inlineStr">
        <is>
          <t>1-0</t>
        </is>
      </c>
      <c r="I81" s="56" t="n"/>
      <c r="L81" s="6" t="n"/>
    </row>
    <row r="82" outlineLevel="1" customFormat="1" s="1">
      <c r="B82" s="46" t="n"/>
      <c r="C82" s="144" t="n"/>
      <c r="D82" s="140" t="n"/>
      <c r="E82" s="18" t="n"/>
      <c r="F82" s="33" t="inlineStr">
        <is>
          <t>シーガルズ</t>
        </is>
      </c>
      <c r="G82" s="34" t="inlineStr">
        <is>
          <t>△</t>
        </is>
      </c>
      <c r="H82" s="35" t="inlineStr">
        <is>
          <t>0-1</t>
        </is>
      </c>
      <c r="I82" s="56" t="n"/>
      <c r="L82" s="6" t="n"/>
    </row>
    <row r="83" outlineLevel="1" customFormat="1" s="1">
      <c r="B83" s="46" t="n"/>
      <c r="C83" s="144" t="n"/>
      <c r="D83" s="140" t="n"/>
      <c r="E83" s="18" t="n"/>
      <c r="F83" s="33" t="inlineStr">
        <is>
          <t>シーガルズ</t>
        </is>
      </c>
      <c r="G83" s="34" t="inlineStr">
        <is>
          <t>△</t>
        </is>
      </c>
      <c r="H83" s="35" t="inlineStr">
        <is>
          <t>0-0</t>
        </is>
      </c>
      <c r="I83" s="56" t="n"/>
      <c r="L83" s="6" t="n"/>
    </row>
    <row r="84" outlineLevel="1" customFormat="1" s="1">
      <c r="B84" s="49" t="n"/>
      <c r="C84" s="146" t="n"/>
      <c r="D84" s="50" t="n"/>
      <c r="E84" s="19" t="n"/>
      <c r="F84" s="36" t="inlineStr">
        <is>
          <t>シーガルズ</t>
        </is>
      </c>
      <c r="G84" s="37" t="inlineStr">
        <is>
          <t>〇</t>
        </is>
      </c>
      <c r="H84" s="38" t="inlineStr">
        <is>
          <t>1-0</t>
        </is>
      </c>
      <c r="I84" s="58" t="n"/>
      <c r="L84" s="6" t="n"/>
    </row>
    <row r="85" outlineLevel="1" customFormat="1" s="1">
      <c r="B85" s="63" t="n">
        <v>44570</v>
      </c>
      <c r="C85" s="145">
        <f>B85</f>
        <v/>
      </c>
      <c r="D85" s="64" t="inlineStr">
        <is>
          <t>神奈川県大会予選</t>
        </is>
      </c>
      <c r="E85" s="25" t="inlineStr">
        <is>
          <t>初声小学校</t>
        </is>
      </c>
      <c r="F85" s="30" t="inlineStr">
        <is>
          <t>港北SC</t>
        </is>
      </c>
      <c r="G85" s="37" t="inlineStr">
        <is>
          <t>×</t>
        </is>
      </c>
      <c r="H85" s="32" t="inlineStr">
        <is>
          <t>0-0（PK0-2）</t>
        </is>
      </c>
      <c r="I85" s="54" t="n"/>
      <c r="L85" s="6" t="n"/>
    </row>
    <row r="86" outlineLevel="1" customFormat="1" s="1">
      <c r="B86" s="63" t="n">
        <v>44569</v>
      </c>
      <c r="C86" s="145">
        <f>B86</f>
        <v/>
      </c>
      <c r="D86" s="64" t="inlineStr">
        <is>
          <t>TRM</t>
        </is>
      </c>
      <c r="E86" s="25" t="inlineStr">
        <is>
          <t>一色小学校</t>
        </is>
      </c>
      <c r="F86" s="30" t="inlineStr">
        <is>
          <t>葉山JGK</t>
        </is>
      </c>
      <c r="G86" s="40" t="inlineStr">
        <is>
          <t>〇</t>
        </is>
      </c>
      <c r="H86" s="32" t="inlineStr">
        <is>
          <t>2-0</t>
        </is>
      </c>
      <c r="I86" s="54" t="n"/>
      <c r="L86" s="6" t="n"/>
    </row>
    <row r="87" outlineLevel="1" customFormat="1" s="1">
      <c r="B87" s="46" t="n"/>
      <c r="C87" s="144" t="n"/>
      <c r="D87" s="140" t="n"/>
      <c r="E87" s="18" t="n"/>
      <c r="F87" s="33" t="inlineStr">
        <is>
          <t>葉山JGK</t>
        </is>
      </c>
      <c r="G87" s="34" t="inlineStr">
        <is>
          <t>△</t>
        </is>
      </c>
      <c r="H87" s="35" t="inlineStr">
        <is>
          <t>0-0</t>
        </is>
      </c>
      <c r="I87" s="56" t="n"/>
      <c r="L87" s="6" t="n"/>
    </row>
    <row r="88" outlineLevel="1" customFormat="1" s="1">
      <c r="B88" s="46" t="n"/>
      <c r="C88" s="144" t="n"/>
      <c r="D88" s="140" t="n"/>
      <c r="E88" s="18" t="n"/>
      <c r="F88" s="33" t="inlineStr">
        <is>
          <t>葉山JGK</t>
        </is>
      </c>
      <c r="G88" s="34" t="inlineStr">
        <is>
          <t>〇</t>
        </is>
      </c>
      <c r="H88" s="35" t="inlineStr">
        <is>
          <t>1-0</t>
        </is>
      </c>
      <c r="I88" s="56" t="n"/>
      <c r="L88" s="6" t="n"/>
    </row>
    <row r="89" outlineLevel="1" customFormat="1" s="1">
      <c r="B89" s="49" t="n"/>
      <c r="C89" s="146" t="n"/>
      <c r="D89" s="50" t="n"/>
      <c r="E89" s="19" t="n"/>
      <c r="F89" s="36" t="inlineStr">
        <is>
          <t>葉山JGK</t>
        </is>
      </c>
      <c r="G89" s="34" t="inlineStr">
        <is>
          <t>△</t>
        </is>
      </c>
      <c r="H89" s="38" t="inlineStr">
        <is>
          <t>0-0</t>
        </is>
      </c>
      <c r="I89" s="56" t="n"/>
      <c r="L89" s="6" t="n"/>
    </row>
    <row r="90" outlineLevel="1" customFormat="1" s="1">
      <c r="B90" s="63" t="n">
        <v>44557</v>
      </c>
      <c r="C90" s="145">
        <f>B90</f>
        <v/>
      </c>
      <c r="D90" s="64" t="inlineStr">
        <is>
          <t>横須賀カップ</t>
        </is>
      </c>
      <c r="E90" s="25" t="inlineStr">
        <is>
          <t>リーフスタジアム</t>
        </is>
      </c>
      <c r="F90" s="30" t="inlineStr">
        <is>
          <t>レガーレ</t>
        </is>
      </c>
      <c r="G90" s="31" t="inlineStr">
        <is>
          <t>×</t>
        </is>
      </c>
      <c r="H90" s="32" t="inlineStr">
        <is>
          <t>1-2</t>
        </is>
      </c>
      <c r="I90" s="54" t="n"/>
      <c r="L90" s="6" t="n"/>
    </row>
    <row r="91" outlineLevel="1" customFormat="1" s="1">
      <c r="B91" s="46" t="n"/>
      <c r="C91" s="144" t="n"/>
      <c r="D91" s="140" t="n"/>
      <c r="E91" s="18" t="n"/>
      <c r="F91" s="33" t="inlineStr">
        <is>
          <t>U11トレセン</t>
        </is>
      </c>
      <c r="G91" s="34" t="inlineStr">
        <is>
          <t>△</t>
        </is>
      </c>
      <c r="H91" s="35" t="inlineStr">
        <is>
          <t>0-0</t>
        </is>
      </c>
      <c r="I91" s="56" t="inlineStr">
        <is>
          <t>TRM</t>
        </is>
      </c>
      <c r="L91" s="6" t="n"/>
    </row>
    <row r="92" outlineLevel="1" customFormat="1" s="1">
      <c r="B92" s="46" t="n"/>
      <c r="C92" s="144" t="n"/>
      <c r="D92" s="140" t="n"/>
      <c r="E92" s="18" t="n"/>
      <c r="F92" s="33" t="inlineStr">
        <is>
          <t>U11トレセン</t>
        </is>
      </c>
      <c r="G92" s="34" t="inlineStr">
        <is>
          <t>〇</t>
        </is>
      </c>
      <c r="H92" s="35" t="inlineStr">
        <is>
          <t>0-5</t>
        </is>
      </c>
      <c r="I92" s="56" t="inlineStr">
        <is>
          <t>TRM</t>
        </is>
      </c>
      <c r="L92" s="6" t="n"/>
    </row>
    <row r="93" outlineLevel="1" customFormat="1" s="1">
      <c r="B93" s="49" t="n"/>
      <c r="C93" s="146" t="n"/>
      <c r="D93" s="50" t="n"/>
      <c r="E93" s="19" t="n"/>
      <c r="F93" s="36" t="inlineStr">
        <is>
          <t>U11トレセン</t>
        </is>
      </c>
      <c r="G93" s="34" t="inlineStr">
        <is>
          <t>△</t>
        </is>
      </c>
      <c r="H93" s="38" t="inlineStr">
        <is>
          <t>0-0</t>
        </is>
      </c>
      <c r="I93" s="56" t="inlineStr">
        <is>
          <t>TRM</t>
        </is>
      </c>
      <c r="L93" s="6" t="n"/>
    </row>
    <row r="94" outlineLevel="1" customFormat="1" s="1">
      <c r="B94" s="63" t="n">
        <v>44556</v>
      </c>
      <c r="C94" s="145">
        <f>B94</f>
        <v/>
      </c>
      <c r="D94" s="64" t="inlineStr">
        <is>
          <t>横須賀カップ</t>
        </is>
      </c>
      <c r="E94" s="25" t="inlineStr">
        <is>
          <t>大楠中学校</t>
        </is>
      </c>
      <c r="F94" s="30" t="inlineStr">
        <is>
          <t>中原</t>
        </is>
      </c>
      <c r="G94" s="31" t="inlineStr">
        <is>
          <t>×</t>
        </is>
      </c>
      <c r="H94" s="32" t="inlineStr">
        <is>
          <t>1-2</t>
        </is>
      </c>
      <c r="I94" s="54" t="n"/>
      <c r="L94" s="6" t="n"/>
    </row>
    <row r="95" outlineLevel="1" customFormat="1" s="1">
      <c r="B95" s="46" t="n"/>
      <c r="C95" s="144" t="n"/>
      <c r="D95" s="140" t="n"/>
      <c r="E95" s="18" t="n"/>
      <c r="F95" s="33" t="inlineStr">
        <is>
          <t>大楠</t>
        </is>
      </c>
      <c r="G95" s="34" t="inlineStr">
        <is>
          <t>〇</t>
        </is>
      </c>
      <c r="H95" s="35" t="inlineStr">
        <is>
          <t>6-0</t>
        </is>
      </c>
      <c r="I95" s="56" t="n"/>
      <c r="L95" s="6" t="n"/>
    </row>
    <row r="96" outlineLevel="1" customFormat="1" s="1">
      <c r="B96" s="63" t="n">
        <v>44555</v>
      </c>
      <c r="C96" s="145">
        <f>B96</f>
        <v/>
      </c>
      <c r="D96" s="64" t="inlineStr">
        <is>
          <t>横須賀カップ</t>
        </is>
      </c>
      <c r="E96" s="25" t="inlineStr">
        <is>
          <t>大楠中学校</t>
        </is>
      </c>
      <c r="F96" s="30" t="inlineStr">
        <is>
          <t>U11トレセン</t>
        </is>
      </c>
      <c r="G96" s="31" t="inlineStr">
        <is>
          <t>〇</t>
        </is>
      </c>
      <c r="H96" s="32" t="inlineStr">
        <is>
          <t>2-0</t>
        </is>
      </c>
      <c r="I96" s="54" t="n"/>
      <c r="L96" s="6" t="n"/>
    </row>
    <row r="97" outlineLevel="1" customFormat="1" s="1">
      <c r="B97" s="46" t="n"/>
      <c r="C97" s="144" t="n"/>
      <c r="D97" s="140" t="n"/>
      <c r="E97" s="18" t="n"/>
      <c r="F97" s="33" t="inlineStr">
        <is>
          <t>六浦毎日SS</t>
        </is>
      </c>
      <c r="G97" s="34" t="inlineStr">
        <is>
          <t>△</t>
        </is>
      </c>
      <c r="H97" s="35" t="inlineStr">
        <is>
          <t>0-0</t>
        </is>
      </c>
      <c r="I97" s="56" t="n"/>
      <c r="L97" s="6" t="n"/>
    </row>
    <row r="98" outlineLevel="1" customFormat="1" s="1">
      <c r="B98" s="49" t="n"/>
      <c r="C98" s="146" t="n"/>
      <c r="D98" s="50" t="n"/>
      <c r="E98" s="19" t="n"/>
      <c r="F98" s="36" t="inlineStr">
        <is>
          <t>久里浜</t>
        </is>
      </c>
      <c r="G98" s="37" t="inlineStr">
        <is>
          <t>〇</t>
        </is>
      </c>
      <c r="H98" s="38" t="inlineStr">
        <is>
          <t>2-0</t>
        </is>
      </c>
      <c r="I98" s="58" t="n"/>
      <c r="L98" s="6" t="n"/>
    </row>
    <row r="99" outlineLevel="1" customFormat="1" s="1">
      <c r="B99" s="63" t="n">
        <v>44548</v>
      </c>
      <c r="C99" s="145">
        <f>B99</f>
        <v/>
      </c>
      <c r="D99" s="64" t="inlineStr">
        <is>
          <t>TRM</t>
        </is>
      </c>
      <c r="E99" s="25" t="inlineStr">
        <is>
          <t>明浜小学校</t>
        </is>
      </c>
      <c r="F99" s="39" t="inlineStr">
        <is>
          <t>TADO</t>
        </is>
      </c>
      <c r="G99" s="34" t="inlineStr">
        <is>
          <t>〇</t>
        </is>
      </c>
      <c r="H99" s="41" t="inlineStr">
        <is>
          <t>5-0</t>
        </is>
      </c>
      <c r="I99" s="62" t="n"/>
      <c r="L99" s="6" t="n"/>
    </row>
    <row r="100" outlineLevel="1" customFormat="1" s="1">
      <c r="B100" s="46" t="n"/>
      <c r="C100" s="144" t="n"/>
      <c r="D100" s="140" t="n"/>
      <c r="E100" s="18" t="n"/>
      <c r="F100" s="33" t="inlineStr">
        <is>
          <t>初声</t>
        </is>
      </c>
      <c r="G100" s="34" t="inlineStr">
        <is>
          <t>〇</t>
        </is>
      </c>
      <c r="H100" s="35" t="inlineStr">
        <is>
          <t>1-0</t>
        </is>
      </c>
      <c r="I100" s="56" t="n"/>
      <c r="L100" s="6" t="n"/>
    </row>
    <row r="101" outlineLevel="1" customFormat="1" s="1">
      <c r="B101" s="46" t="n"/>
      <c r="C101" s="144" t="n"/>
      <c r="D101" s="140" t="n"/>
      <c r="E101" s="18" t="n"/>
      <c r="F101" s="39" t="inlineStr">
        <is>
          <t>TADO</t>
        </is>
      </c>
      <c r="G101" s="34" t="inlineStr">
        <is>
          <t>△</t>
        </is>
      </c>
      <c r="H101" s="35" t="inlineStr">
        <is>
          <t>0-0</t>
        </is>
      </c>
      <c r="I101" s="56" t="n"/>
      <c r="L101" s="6" t="n"/>
    </row>
    <row r="102" outlineLevel="1" customFormat="1" s="1">
      <c r="B102" s="46" t="n"/>
      <c r="C102" s="144" t="n"/>
      <c r="D102" s="140" t="n"/>
      <c r="E102" s="18" t="n"/>
      <c r="F102" s="33" t="inlineStr">
        <is>
          <t>初声</t>
        </is>
      </c>
      <c r="G102" s="34" t="inlineStr">
        <is>
          <t>△</t>
        </is>
      </c>
      <c r="H102" s="35" t="inlineStr">
        <is>
          <t>0-0</t>
        </is>
      </c>
      <c r="I102" s="56" t="n"/>
      <c r="L102" s="6" t="n"/>
    </row>
    <row r="103" outlineLevel="1" customFormat="1" s="1">
      <c r="B103" s="46" t="n"/>
      <c r="C103" s="144" t="n"/>
      <c r="D103" s="140" t="n"/>
      <c r="E103" s="18" t="n"/>
      <c r="F103" s="39" t="inlineStr">
        <is>
          <t>TADO</t>
        </is>
      </c>
      <c r="G103" s="34" t="inlineStr">
        <is>
          <t>〇</t>
        </is>
      </c>
      <c r="H103" s="35" t="inlineStr">
        <is>
          <t>3-0</t>
        </is>
      </c>
      <c r="I103" s="56" t="n"/>
      <c r="L103" s="6" t="n"/>
    </row>
    <row r="104" outlineLevel="1" customFormat="1" s="1">
      <c r="B104" s="49" t="n"/>
      <c r="C104" s="146" t="n"/>
      <c r="D104" s="50" t="n"/>
      <c r="E104" s="19" t="n"/>
      <c r="F104" s="36" t="inlineStr">
        <is>
          <t>初声</t>
        </is>
      </c>
      <c r="G104" s="37" t="inlineStr">
        <is>
          <t>〇</t>
        </is>
      </c>
      <c r="H104" s="38" t="inlineStr">
        <is>
          <t>2-0</t>
        </is>
      </c>
      <c r="I104" s="58" t="n"/>
      <c r="L104" s="6" t="n"/>
    </row>
    <row r="105" outlineLevel="1" customFormat="1" s="1">
      <c r="B105" s="63" t="n">
        <v>44534</v>
      </c>
      <c r="C105" s="145">
        <f>B105</f>
        <v/>
      </c>
      <c r="D105" s="64" t="inlineStr">
        <is>
          <t>明浜カップ</t>
        </is>
      </c>
      <c r="E105" s="25" t="inlineStr">
        <is>
          <t>リーフスタジアム</t>
        </is>
      </c>
      <c r="F105" s="39" t="inlineStr">
        <is>
          <t>小坂</t>
        </is>
      </c>
      <c r="G105" s="40" t="inlineStr">
        <is>
          <t>〇</t>
        </is>
      </c>
      <c r="H105" s="41" t="inlineStr">
        <is>
          <t>1-0</t>
        </is>
      </c>
      <c r="I105" s="62" t="n"/>
      <c r="L105" s="6" t="n"/>
    </row>
    <row r="106" outlineLevel="1" customFormat="1" s="1">
      <c r="B106" s="46" t="n"/>
      <c r="C106" s="144" t="n"/>
      <c r="D106" s="140" t="n"/>
      <c r="E106" s="18" t="n"/>
      <c r="F106" s="33" t="inlineStr">
        <is>
          <t>中野島FC</t>
        </is>
      </c>
      <c r="G106" s="34" t="inlineStr">
        <is>
          <t>×</t>
        </is>
      </c>
      <c r="H106" s="35" t="inlineStr">
        <is>
          <t>0-2</t>
        </is>
      </c>
      <c r="I106" s="56" t="n"/>
      <c r="L106" s="6" t="n"/>
    </row>
    <row r="107" outlineLevel="1" customFormat="1" s="1">
      <c r="B107" s="46" t="n"/>
      <c r="C107" s="144" t="n"/>
      <c r="D107" s="140" t="n"/>
      <c r="E107" s="18" t="n"/>
      <c r="F107" s="33" t="inlineStr">
        <is>
          <t>藤沢</t>
        </is>
      </c>
      <c r="G107" s="34" t="inlineStr">
        <is>
          <t>×</t>
        </is>
      </c>
      <c r="H107" s="35" t="inlineStr">
        <is>
          <t>0-1</t>
        </is>
      </c>
      <c r="I107" s="56" t="n"/>
      <c r="L107" s="6" t="n"/>
    </row>
    <row r="108" outlineLevel="1" customFormat="1" s="1">
      <c r="B108" s="46" t="n"/>
      <c r="C108" s="144" t="n"/>
      <c r="D108" s="140" t="n"/>
      <c r="E108" s="18" t="n"/>
      <c r="F108" s="33" t="inlineStr">
        <is>
          <t>ハマリオ</t>
        </is>
      </c>
      <c r="G108" s="34" t="inlineStr">
        <is>
          <t>×</t>
        </is>
      </c>
      <c r="H108" s="35" t="inlineStr">
        <is>
          <t>0-1</t>
        </is>
      </c>
      <c r="I108" s="56" t="n"/>
      <c r="L108" s="6" t="n"/>
    </row>
    <row r="109" outlineLevel="1" customFormat="1" s="1">
      <c r="B109" s="46" t="n"/>
      <c r="C109" s="144" t="n"/>
      <c r="D109" s="140" t="n"/>
      <c r="E109" s="18" t="n"/>
      <c r="F109" s="33" t="inlineStr">
        <is>
          <t>あざみ野FC</t>
        </is>
      </c>
      <c r="G109" s="34" t="inlineStr">
        <is>
          <t>×</t>
        </is>
      </c>
      <c r="H109" s="35" t="inlineStr">
        <is>
          <t>0-2</t>
        </is>
      </c>
      <c r="I109" s="56" t="n"/>
      <c r="L109" s="6" t="n"/>
    </row>
    <row r="110" outlineLevel="1" customFormat="1" s="1">
      <c r="B110" s="49" t="n"/>
      <c r="C110" s="146" t="n"/>
      <c r="D110" s="50" t="n"/>
      <c r="E110" s="19" t="n"/>
      <c r="F110" s="36" t="inlineStr">
        <is>
          <t>大豆戸</t>
        </is>
      </c>
      <c r="G110" s="37" t="inlineStr">
        <is>
          <t>×</t>
        </is>
      </c>
      <c r="H110" s="38" t="inlineStr">
        <is>
          <t>0-2</t>
        </is>
      </c>
      <c r="I110" s="58" t="n"/>
      <c r="L110" s="6" t="n"/>
    </row>
    <row r="111" outlineLevel="1" customFormat="1" s="1">
      <c r="B111" s="63" t="n">
        <v>44523</v>
      </c>
      <c r="C111" s="145">
        <f>B111</f>
        <v/>
      </c>
      <c r="D111" s="64" t="inlineStr">
        <is>
          <t>TRM</t>
        </is>
      </c>
      <c r="E111" s="25" t="inlineStr">
        <is>
          <t>一色小学校</t>
        </is>
      </c>
      <c r="F111" s="30" t="inlineStr">
        <is>
          <t>葉山JGK</t>
        </is>
      </c>
      <c r="G111" s="34" t="inlineStr">
        <is>
          <t>〇</t>
        </is>
      </c>
      <c r="H111" s="35" t="inlineStr">
        <is>
          <t>1-0</t>
        </is>
      </c>
      <c r="I111" s="54" t="n"/>
      <c r="L111" s="6" t="n"/>
    </row>
    <row r="112" outlineLevel="1" customFormat="1" s="1">
      <c r="B112" s="46" t="n"/>
      <c r="C112" s="144" t="n"/>
      <c r="D112" s="140" t="n"/>
      <c r="E112" s="18" t="n"/>
      <c r="F112" s="39" t="inlineStr">
        <is>
          <t>葉山JGK</t>
        </is>
      </c>
      <c r="G112" s="34" t="inlineStr">
        <is>
          <t>△</t>
        </is>
      </c>
      <c r="H112" s="35" t="inlineStr">
        <is>
          <t>0-0</t>
        </is>
      </c>
      <c r="I112" s="62" t="n"/>
      <c r="L112" s="6" t="n"/>
    </row>
    <row r="113" outlineLevel="1" customFormat="1" s="1">
      <c r="B113" s="46" t="n"/>
      <c r="C113" s="144" t="n"/>
      <c r="D113" s="140" t="n"/>
      <c r="E113" s="18" t="n"/>
      <c r="F113" s="39" t="inlineStr">
        <is>
          <t>葉山JGK</t>
        </is>
      </c>
      <c r="G113" s="34" t="inlineStr">
        <is>
          <t>×</t>
        </is>
      </c>
      <c r="H113" s="35" t="inlineStr">
        <is>
          <t>0-4</t>
        </is>
      </c>
      <c r="I113" s="62" t="n"/>
      <c r="L113" s="6" t="n"/>
    </row>
    <row r="114" outlineLevel="1" customFormat="1" s="1">
      <c r="B114" s="46" t="n"/>
      <c r="C114" s="144" t="n"/>
      <c r="D114" s="140" t="n"/>
      <c r="E114" s="18" t="n"/>
      <c r="F114" s="39" t="inlineStr">
        <is>
          <t>葉山JGK</t>
        </is>
      </c>
      <c r="G114" s="34" t="inlineStr">
        <is>
          <t>△</t>
        </is>
      </c>
      <c r="H114" s="35" t="inlineStr">
        <is>
          <t>0-0</t>
        </is>
      </c>
      <c r="I114" s="56" t="n"/>
      <c r="L114" s="6" t="n"/>
    </row>
    <row r="115" outlineLevel="1" customFormat="1" s="1">
      <c r="B115" s="46" t="n"/>
      <c r="C115" s="144" t="n"/>
      <c r="D115" s="140" t="n"/>
      <c r="E115" s="18" t="n"/>
      <c r="F115" s="39" t="inlineStr">
        <is>
          <t>葉山JGK</t>
        </is>
      </c>
      <c r="G115" s="34" t="inlineStr">
        <is>
          <t>△</t>
        </is>
      </c>
      <c r="H115" s="35" t="inlineStr">
        <is>
          <t>1-1</t>
        </is>
      </c>
      <c r="I115" s="56" t="n"/>
      <c r="L115" s="6" t="n"/>
    </row>
    <row r="116" outlineLevel="1" customFormat="1" s="1">
      <c r="B116" s="46" t="n"/>
      <c r="C116" s="144" t="n"/>
      <c r="D116" s="140" t="n"/>
      <c r="E116" s="18" t="n"/>
      <c r="F116" s="39" t="inlineStr">
        <is>
          <t>葉山JGK</t>
        </is>
      </c>
      <c r="G116" s="34" t="inlineStr">
        <is>
          <t>×</t>
        </is>
      </c>
      <c r="H116" s="35" t="inlineStr">
        <is>
          <t>0-1</t>
        </is>
      </c>
      <c r="I116" s="56" t="n"/>
      <c r="L116" s="6" t="n"/>
    </row>
    <row r="117" outlineLevel="1" customFormat="1" s="1">
      <c r="B117" s="46" t="n"/>
      <c r="C117" s="144" t="n"/>
      <c r="D117" s="140" t="n"/>
      <c r="E117" s="18" t="n"/>
      <c r="F117" s="39" t="inlineStr">
        <is>
          <t>葉山JGK</t>
        </is>
      </c>
      <c r="G117" s="34" t="inlineStr">
        <is>
          <t>×</t>
        </is>
      </c>
      <c r="H117" s="35" t="inlineStr">
        <is>
          <t>0-1</t>
        </is>
      </c>
      <c r="I117" s="56" t="n"/>
      <c r="L117" s="6" t="n"/>
    </row>
    <row r="118" outlineLevel="1" customFormat="1" s="1">
      <c r="B118" s="46" t="n"/>
      <c r="C118" s="144" t="n"/>
      <c r="D118" s="140" t="n"/>
      <c r="E118" s="18" t="n"/>
      <c r="F118" s="39" t="inlineStr">
        <is>
          <t>葉山JGK</t>
        </is>
      </c>
      <c r="G118" s="34" t="inlineStr">
        <is>
          <t>×</t>
        </is>
      </c>
      <c r="H118" s="44" t="inlineStr">
        <is>
          <t>1-2</t>
        </is>
      </c>
      <c r="I118" s="60" t="n"/>
      <c r="L118" s="6" t="n"/>
    </row>
    <row r="119" outlineLevel="1" customFormat="1" s="1">
      <c r="B119" s="49" t="n"/>
      <c r="C119" s="146" t="n"/>
      <c r="D119" s="50" t="n"/>
      <c r="E119" s="19" t="n"/>
      <c r="F119" s="19" t="inlineStr">
        <is>
          <t>葉山JGK</t>
        </is>
      </c>
      <c r="G119" s="37" t="inlineStr">
        <is>
          <t>△</t>
        </is>
      </c>
      <c r="H119" s="38" t="inlineStr">
        <is>
          <t>0-0</t>
        </is>
      </c>
      <c r="I119" s="58" t="n"/>
      <c r="L119" s="6" t="n"/>
    </row>
    <row r="120" outlineLevel="1" customFormat="1" s="1">
      <c r="B120" s="63" t="n">
        <v>44521</v>
      </c>
      <c r="C120" s="145">
        <f>B120</f>
        <v/>
      </c>
      <c r="D120" s="64" t="inlineStr">
        <is>
          <t>TRM</t>
        </is>
      </c>
      <c r="E120" s="25" t="inlineStr">
        <is>
          <t>池上中</t>
        </is>
      </c>
      <c r="F120" s="39" t="inlineStr">
        <is>
          <t>城北ファイターズ</t>
        </is>
      </c>
      <c r="G120" s="40" t="inlineStr">
        <is>
          <t>△</t>
        </is>
      </c>
      <c r="H120" s="41" t="inlineStr">
        <is>
          <t>1-1</t>
        </is>
      </c>
      <c r="I120" s="62" t="n"/>
      <c r="L120" s="6" t="n"/>
    </row>
    <row r="121" outlineLevel="1" customFormat="1" s="1">
      <c r="B121" s="46" t="n"/>
      <c r="C121" s="144" t="n"/>
      <c r="D121" s="140" t="n"/>
      <c r="E121" s="18" t="n"/>
      <c r="F121" s="33" t="inlineStr">
        <is>
          <t>城北ファイターズ</t>
        </is>
      </c>
      <c r="G121" s="34" t="inlineStr">
        <is>
          <t>△</t>
        </is>
      </c>
      <c r="H121" s="35" t="inlineStr">
        <is>
          <t>0-0</t>
        </is>
      </c>
      <c r="I121" s="56" t="n"/>
      <c r="L121" s="6" t="n"/>
    </row>
    <row r="122" outlineLevel="1" customFormat="1" s="1">
      <c r="B122" s="46" t="n"/>
      <c r="C122" s="144" t="n"/>
      <c r="D122" s="140" t="n"/>
      <c r="E122" s="18" t="n"/>
      <c r="F122" s="33" t="inlineStr">
        <is>
          <t>城北ファイターズ</t>
        </is>
      </c>
      <c r="G122" s="34" t="inlineStr">
        <is>
          <t>〇</t>
        </is>
      </c>
      <c r="H122" s="35" t="inlineStr">
        <is>
          <t>3-0</t>
        </is>
      </c>
      <c r="I122" s="56" t="n"/>
      <c r="L122" s="6" t="n"/>
    </row>
    <row r="123" outlineLevel="1" customFormat="1" s="1">
      <c r="B123" s="46" t="n"/>
      <c r="C123" s="144" t="n"/>
      <c r="D123" s="140" t="n"/>
      <c r="E123" s="18" t="n"/>
      <c r="F123" s="33" t="inlineStr">
        <is>
          <t>城北ファイターズ</t>
        </is>
      </c>
      <c r="G123" s="34" t="inlineStr">
        <is>
          <t>△</t>
        </is>
      </c>
      <c r="H123" s="35" t="inlineStr">
        <is>
          <t>2-2</t>
        </is>
      </c>
      <c r="I123" s="56" t="n"/>
      <c r="L123" s="6" t="n"/>
    </row>
    <row r="124" outlineLevel="1" customFormat="1" s="1">
      <c r="B124" s="46" t="n"/>
      <c r="C124" s="144" t="n"/>
      <c r="D124" s="140" t="n"/>
      <c r="E124" s="18" t="n"/>
      <c r="F124" s="33" t="inlineStr">
        <is>
          <t>城北ファイターズ</t>
        </is>
      </c>
      <c r="G124" s="34" t="inlineStr">
        <is>
          <t>〇</t>
        </is>
      </c>
      <c r="H124" s="35" t="inlineStr">
        <is>
          <t>3-1</t>
        </is>
      </c>
      <c r="I124" s="56" t="n"/>
      <c r="L124" s="6" t="n"/>
    </row>
    <row r="125" outlineLevel="1" customFormat="1" s="1">
      <c r="B125" s="49" t="n"/>
      <c r="C125" s="146" t="n"/>
      <c r="D125" s="50" t="n"/>
      <c r="E125" s="19" t="n"/>
      <c r="F125" s="36" t="inlineStr">
        <is>
          <t>城北ファイターズ</t>
        </is>
      </c>
      <c r="G125" s="37" t="inlineStr">
        <is>
          <t>×</t>
        </is>
      </c>
      <c r="H125" s="38" t="inlineStr">
        <is>
          <t>1-2</t>
        </is>
      </c>
      <c r="I125" s="58" t="n"/>
      <c r="L125" s="6" t="n"/>
    </row>
    <row r="126" outlineLevel="1" customFormat="1" s="1">
      <c r="B126" s="63" t="n">
        <v>44520</v>
      </c>
      <c r="C126" s="145">
        <f>B126</f>
        <v/>
      </c>
      <c r="D126" s="64" t="inlineStr">
        <is>
          <t>TRM</t>
        </is>
      </c>
      <c r="E126" s="25" t="inlineStr">
        <is>
          <t>笛田公園G</t>
        </is>
      </c>
      <c r="F126" s="30" t="inlineStr">
        <is>
          <t>小坂</t>
        </is>
      </c>
      <c r="G126" s="31" t="inlineStr">
        <is>
          <t>〇</t>
        </is>
      </c>
      <c r="H126" s="32" t="inlineStr">
        <is>
          <t>1-0</t>
        </is>
      </c>
      <c r="I126" s="54" t="n"/>
      <c r="L126" s="6" t="n"/>
    </row>
    <row r="127" outlineLevel="1" customFormat="1" s="1">
      <c r="B127" s="46" t="n"/>
      <c r="C127" s="144" t="n"/>
      <c r="D127" s="140" t="n"/>
      <c r="E127" s="18" t="n"/>
      <c r="F127" s="33" t="inlineStr">
        <is>
          <t>小坂</t>
        </is>
      </c>
      <c r="G127" s="34" t="inlineStr">
        <is>
          <t>〇</t>
        </is>
      </c>
      <c r="H127" s="35" t="inlineStr">
        <is>
          <t>1-0</t>
        </is>
      </c>
      <c r="I127" s="56" t="n"/>
      <c r="L127" s="6" t="n"/>
    </row>
    <row r="128" outlineLevel="1" customFormat="1" s="1">
      <c r="B128" s="46" t="n"/>
      <c r="C128" s="144" t="n"/>
      <c r="D128" s="140" t="n"/>
      <c r="E128" s="18" t="n"/>
      <c r="F128" s="33" t="inlineStr">
        <is>
          <t>小坂</t>
        </is>
      </c>
      <c r="G128" s="34" t="inlineStr">
        <is>
          <t>△</t>
        </is>
      </c>
      <c r="H128" s="35" t="inlineStr">
        <is>
          <t>0-0</t>
        </is>
      </c>
      <c r="I128" s="56" t="n"/>
      <c r="L128" s="6" t="n"/>
    </row>
    <row r="129" outlineLevel="1" customFormat="1" s="1">
      <c r="B129" s="46" t="n"/>
      <c r="C129" s="144" t="n"/>
      <c r="D129" s="140" t="n"/>
      <c r="E129" s="18" t="n"/>
      <c r="F129" s="33" t="inlineStr">
        <is>
          <t>小坂</t>
        </is>
      </c>
      <c r="G129" s="34" t="inlineStr">
        <is>
          <t>〇</t>
        </is>
      </c>
      <c r="H129" s="35" t="inlineStr">
        <is>
          <t>1-0</t>
        </is>
      </c>
      <c r="I129" s="56" t="n"/>
      <c r="L129" s="6" t="n"/>
    </row>
    <row r="130" outlineLevel="1" customFormat="1" s="1">
      <c r="B130" s="46" t="n"/>
      <c r="C130" s="144" t="n"/>
      <c r="D130" s="140" t="n"/>
      <c r="E130" s="18" t="n"/>
      <c r="F130" s="33" t="inlineStr">
        <is>
          <t>小坂</t>
        </is>
      </c>
      <c r="G130" s="34" t="inlineStr">
        <is>
          <t>〇</t>
        </is>
      </c>
      <c r="H130" s="35" t="inlineStr">
        <is>
          <t>1-0</t>
        </is>
      </c>
      <c r="I130" s="56" t="n"/>
      <c r="L130" s="6" t="n"/>
    </row>
    <row r="131" outlineLevel="1" customFormat="1" s="1">
      <c r="B131" s="46" t="n"/>
      <c r="C131" s="144" t="n"/>
      <c r="D131" s="140" t="n"/>
      <c r="E131" s="18" t="n"/>
      <c r="F131" s="33" t="inlineStr">
        <is>
          <t>小坂</t>
        </is>
      </c>
      <c r="G131" s="34" t="inlineStr">
        <is>
          <t>△</t>
        </is>
      </c>
      <c r="H131" s="35" t="inlineStr">
        <is>
          <t>1-1</t>
        </is>
      </c>
      <c r="I131" s="56" t="n"/>
      <c r="L131" s="6" t="n"/>
    </row>
    <row r="132" outlineLevel="1" customFormat="1" s="1">
      <c r="B132" s="46" t="n"/>
      <c r="C132" s="144" t="n"/>
      <c r="D132" s="140" t="n"/>
      <c r="E132" s="18" t="n"/>
      <c r="F132" s="36" t="inlineStr">
        <is>
          <t>小坂</t>
        </is>
      </c>
      <c r="G132" s="34" t="inlineStr">
        <is>
          <t>〇</t>
        </is>
      </c>
      <c r="H132" s="35" t="inlineStr">
        <is>
          <t>1-0</t>
        </is>
      </c>
      <c r="I132" s="56" t="n"/>
      <c r="L132" s="6" t="n"/>
    </row>
    <row r="133" outlineLevel="1" customFormat="1" s="1">
      <c r="B133" s="63" t="n">
        <v>44514</v>
      </c>
      <c r="C133" s="145">
        <f>B133</f>
        <v/>
      </c>
      <c r="D133" s="64" t="inlineStr">
        <is>
          <t>TRM</t>
        </is>
      </c>
      <c r="E133" s="25" t="inlineStr">
        <is>
          <t>荻野小学校</t>
        </is>
      </c>
      <c r="F133" s="30" t="inlineStr">
        <is>
          <t>スワ</t>
        </is>
      </c>
      <c r="G133" s="31" t="inlineStr">
        <is>
          <t>〇</t>
        </is>
      </c>
      <c r="H133" s="32" t="inlineStr">
        <is>
          <t>1-0</t>
        </is>
      </c>
      <c r="I133" s="54" t="n"/>
      <c r="L133" s="6" t="n"/>
    </row>
    <row r="134" outlineLevel="1" customFormat="1" s="1">
      <c r="B134" s="46" t="n"/>
      <c r="C134" s="144" t="n"/>
      <c r="D134" s="140" t="n"/>
      <c r="E134" s="18" t="n"/>
      <c r="F134" s="33" t="inlineStr">
        <is>
          <t>萩野</t>
        </is>
      </c>
      <c r="G134" s="34" t="inlineStr">
        <is>
          <t>△</t>
        </is>
      </c>
      <c r="H134" s="35" t="inlineStr">
        <is>
          <t>0-0</t>
        </is>
      </c>
      <c r="I134" s="56" t="n"/>
      <c r="L134" s="6" t="n"/>
    </row>
    <row r="135" outlineLevel="1" customFormat="1" s="1">
      <c r="B135" s="46" t="n"/>
      <c r="C135" s="144" t="n"/>
      <c r="D135" s="140" t="n"/>
      <c r="E135" s="18" t="n"/>
      <c r="F135" s="33" t="inlineStr">
        <is>
          <t>スワ</t>
        </is>
      </c>
      <c r="G135" s="34" t="inlineStr">
        <is>
          <t>〇</t>
        </is>
      </c>
      <c r="H135" s="35" t="inlineStr">
        <is>
          <t>2-0</t>
        </is>
      </c>
      <c r="I135" s="56" t="n"/>
      <c r="L135" s="6" t="n"/>
    </row>
    <row r="136" outlineLevel="1" customFormat="1" s="1">
      <c r="B136" s="49" t="n"/>
      <c r="C136" s="146" t="n"/>
      <c r="D136" s="50" t="n"/>
      <c r="E136" s="19" t="n"/>
      <c r="F136" s="36" t="inlineStr">
        <is>
          <t>萩野</t>
        </is>
      </c>
      <c r="G136" s="37" t="inlineStr">
        <is>
          <t>〇</t>
        </is>
      </c>
      <c r="H136" s="38" t="inlineStr">
        <is>
          <t>3-0</t>
        </is>
      </c>
      <c r="I136" s="58" t="n"/>
      <c r="L136" s="6" t="n"/>
    </row>
    <row r="137" outlineLevel="1" customFormat="1" s="1">
      <c r="B137" s="63" t="n">
        <v>44513</v>
      </c>
      <c r="C137" s="145">
        <f>B137</f>
        <v/>
      </c>
      <c r="D137" s="64" t="inlineStr">
        <is>
          <t>明浜カップ</t>
        </is>
      </c>
      <c r="E137" s="25" t="inlineStr">
        <is>
          <t>明浜小学校</t>
        </is>
      </c>
      <c r="F137" s="30" t="inlineStr">
        <is>
          <t>馬堀FCルンデ</t>
        </is>
      </c>
      <c r="G137" s="31" t="inlineStr">
        <is>
          <t>×</t>
        </is>
      </c>
      <c r="H137" s="32" t="inlineStr">
        <is>
          <t>0-1</t>
        </is>
      </c>
      <c r="I137" s="54" t="n"/>
      <c r="L137" s="6" t="n"/>
    </row>
    <row r="138" outlineLevel="1" customFormat="1" s="1">
      <c r="B138" s="46" t="n"/>
      <c r="C138" s="144" t="n"/>
      <c r="D138" s="140" t="n"/>
      <c r="E138" s="18" t="n"/>
      <c r="F138" s="33" t="inlineStr">
        <is>
          <t>高坂</t>
        </is>
      </c>
      <c r="G138" s="34" t="inlineStr">
        <is>
          <t>×</t>
        </is>
      </c>
      <c r="H138" s="35" t="inlineStr">
        <is>
          <t>0-4</t>
        </is>
      </c>
      <c r="I138" s="56" t="n"/>
      <c r="L138" s="6" t="n"/>
    </row>
    <row r="139" outlineLevel="1" customFormat="1" s="1">
      <c r="B139" s="46" t="n"/>
      <c r="C139" s="144" t="n"/>
      <c r="D139" s="140" t="n"/>
      <c r="E139" s="18" t="n"/>
      <c r="F139" s="33" t="inlineStr">
        <is>
          <t>I.Oキッカーズ</t>
        </is>
      </c>
      <c r="G139" s="34" t="inlineStr">
        <is>
          <t>×</t>
        </is>
      </c>
      <c r="H139" s="35" t="inlineStr">
        <is>
          <t>0-1</t>
        </is>
      </c>
      <c r="I139" s="56" t="n"/>
      <c r="L139" s="6" t="n"/>
    </row>
    <row r="140" outlineLevel="1" customFormat="1" s="1">
      <c r="B140" s="49" t="n"/>
      <c r="C140" s="146" t="n"/>
      <c r="D140" s="50" t="n"/>
      <c r="E140" s="19" t="n"/>
      <c r="F140" s="36" t="inlineStr">
        <is>
          <t>高坂</t>
        </is>
      </c>
      <c r="G140" s="37" t="inlineStr">
        <is>
          <t>〇</t>
        </is>
      </c>
      <c r="H140" s="38" t="inlineStr">
        <is>
          <t>4-1</t>
        </is>
      </c>
      <c r="I140" s="58" t="inlineStr">
        <is>
          <t>TRM</t>
        </is>
      </c>
      <c r="L140" s="6" t="n"/>
    </row>
    <row r="141" outlineLevel="1" customFormat="1" s="1">
      <c r="B141" s="63" t="n">
        <v>44507</v>
      </c>
      <c r="C141" s="145">
        <f>B141</f>
        <v/>
      </c>
      <c r="D141" s="140" t="inlineStr">
        <is>
          <t>JFA神奈川大会</t>
        </is>
      </c>
      <c r="E141" s="18" t="inlineStr">
        <is>
          <t>かもめパーク</t>
        </is>
      </c>
      <c r="F141" s="74" t="inlineStr">
        <is>
          <t>FC　鷹</t>
        </is>
      </c>
      <c r="G141" s="37" t="inlineStr">
        <is>
          <t>×</t>
        </is>
      </c>
      <c r="H141" s="76" t="inlineStr">
        <is>
          <t>1-3</t>
        </is>
      </c>
      <c r="I141" s="47" t="n"/>
      <c r="L141" s="6" t="n"/>
    </row>
    <row r="142" outlineLevel="1" customFormat="1" s="1">
      <c r="B142" s="63" t="n">
        <v>44507</v>
      </c>
      <c r="C142" s="145">
        <f>B142</f>
        <v/>
      </c>
      <c r="D142" s="64" t="inlineStr">
        <is>
          <t>さつき杯</t>
        </is>
      </c>
      <c r="E142" s="25" t="inlineStr">
        <is>
          <t>今泉小学校</t>
        </is>
      </c>
      <c r="F142" s="39" t="inlineStr">
        <is>
          <t>FC小松原</t>
        </is>
      </c>
      <c r="G142" s="40" t="inlineStr">
        <is>
          <t>×</t>
        </is>
      </c>
      <c r="H142" s="41" t="inlineStr">
        <is>
          <t>0-2</t>
        </is>
      </c>
      <c r="I142" s="54" t="n"/>
      <c r="L142" s="6" t="n"/>
    </row>
    <row r="143" outlineLevel="1" customFormat="1" s="1">
      <c r="B143" s="49" t="n"/>
      <c r="C143" s="146" t="n"/>
      <c r="D143" s="50" t="n"/>
      <c r="E143" s="19" t="n"/>
      <c r="F143" s="36" t="inlineStr">
        <is>
          <t>FC相模原</t>
        </is>
      </c>
      <c r="G143" s="34" t="inlineStr">
        <is>
          <t>×</t>
        </is>
      </c>
      <c r="H143" s="38" t="inlineStr">
        <is>
          <t>0-2</t>
        </is>
      </c>
      <c r="I143" s="58" t="n"/>
      <c r="L143" s="6" t="n"/>
    </row>
    <row r="144" outlineLevel="1" customFormat="1" s="1">
      <c r="B144" s="63" t="n">
        <v>44506</v>
      </c>
      <c r="C144" s="145">
        <f>B144</f>
        <v/>
      </c>
      <c r="D144" s="64" t="inlineStr">
        <is>
          <t>さつき杯</t>
        </is>
      </c>
      <c r="E144" s="25" t="inlineStr">
        <is>
          <t>今泉小学校</t>
        </is>
      </c>
      <c r="F144" s="30" t="inlineStr">
        <is>
          <t>FCオリオン</t>
        </is>
      </c>
      <c r="G144" s="31" t="inlineStr">
        <is>
          <t>〇</t>
        </is>
      </c>
      <c r="H144" s="32" t="inlineStr">
        <is>
          <t>2-0</t>
        </is>
      </c>
      <c r="I144" s="54" t="n"/>
      <c r="L144" s="6" t="n"/>
    </row>
    <row r="145" outlineLevel="1" customFormat="1" s="1">
      <c r="B145" s="46" t="n"/>
      <c r="C145" s="144" t="n"/>
      <c r="D145" s="140" t="n"/>
      <c r="E145" s="18" t="n"/>
      <c r="F145" s="33" t="inlineStr">
        <is>
          <t>びばりFC</t>
        </is>
      </c>
      <c r="G145" s="34" t="inlineStr">
        <is>
          <t>〇</t>
        </is>
      </c>
      <c r="H145" s="35" t="inlineStr">
        <is>
          <t>1-0</t>
        </is>
      </c>
      <c r="I145" s="56" t="n"/>
      <c r="L145" s="6" t="n"/>
    </row>
    <row r="146" outlineLevel="1" customFormat="1" s="1">
      <c r="B146" s="49" t="n"/>
      <c r="C146" s="146" t="n"/>
      <c r="D146" s="50" t="n"/>
      <c r="E146" s="19" t="n"/>
      <c r="F146" s="36" t="inlineStr">
        <is>
          <t>橋本SC</t>
        </is>
      </c>
      <c r="G146" s="37" t="inlineStr">
        <is>
          <t>〇</t>
        </is>
      </c>
      <c r="H146" s="38" t="inlineStr">
        <is>
          <t>1-0</t>
        </is>
      </c>
      <c r="I146" s="58" t="n"/>
      <c r="L146" s="6" t="n"/>
    </row>
    <row r="147" outlineLevel="1" customFormat="1" s="1">
      <c r="B147" s="63" t="n">
        <v>44492</v>
      </c>
      <c r="C147" s="145">
        <f>B147</f>
        <v/>
      </c>
      <c r="D147" s="64" t="inlineStr">
        <is>
          <t>TRM</t>
        </is>
      </c>
      <c r="E147" s="25" t="inlineStr">
        <is>
          <t>柳島公園</t>
        </is>
      </c>
      <c r="F147" s="33" t="inlineStr">
        <is>
          <t>大豆戸SC</t>
        </is>
      </c>
      <c r="G147" s="34" t="inlineStr">
        <is>
          <t>×</t>
        </is>
      </c>
      <c r="H147" s="35" t="inlineStr">
        <is>
          <t>0-4</t>
        </is>
      </c>
      <c r="I147" s="54" t="n"/>
      <c r="L147" s="6" t="n"/>
    </row>
    <row r="148" outlineLevel="1" customFormat="1" s="1">
      <c r="B148" s="49" t="n"/>
      <c r="C148" s="146" t="n"/>
      <c r="D148" s="50" t="n"/>
      <c r="E148" s="19" t="n"/>
      <c r="F148" s="36" t="inlineStr">
        <is>
          <t>トリプレッタ鶴川</t>
        </is>
      </c>
      <c r="G148" s="37" t="inlineStr">
        <is>
          <t>〇</t>
        </is>
      </c>
      <c r="H148" s="38" t="inlineStr">
        <is>
          <t>2-0</t>
        </is>
      </c>
      <c r="I148" s="58" t="n"/>
      <c r="L148" s="6" t="n"/>
    </row>
    <row r="149" outlineLevel="1" customFormat="1" s="1">
      <c r="B149" s="46" t="n">
        <v>44485</v>
      </c>
      <c r="C149" s="144">
        <f>B149</f>
        <v/>
      </c>
      <c r="D149" s="140" t="inlineStr">
        <is>
          <t>TRM</t>
        </is>
      </c>
      <c r="E149" s="18" t="inlineStr">
        <is>
          <t>明浜小学校</t>
        </is>
      </c>
      <c r="F149" s="39" t="inlineStr">
        <is>
          <t>三春SC</t>
        </is>
      </c>
      <c r="G149" s="40" t="inlineStr">
        <is>
          <t>〇</t>
        </is>
      </c>
      <c r="H149" s="41" t="inlineStr">
        <is>
          <t>2-0</t>
        </is>
      </c>
      <c r="I149" s="62" t="n"/>
      <c r="L149" s="6" t="n"/>
    </row>
    <row r="150" outlineLevel="1" customFormat="1" s="1">
      <c r="B150" s="46" t="n"/>
      <c r="C150" s="144" t="n"/>
      <c r="D150" s="140" t="n"/>
      <c r="E150" s="18" t="n"/>
      <c r="F150" s="33" t="inlineStr">
        <is>
          <t>三春SC</t>
        </is>
      </c>
      <c r="G150" s="34" t="inlineStr">
        <is>
          <t>△</t>
        </is>
      </c>
      <c r="H150" s="35" t="inlineStr">
        <is>
          <t>0-0</t>
        </is>
      </c>
      <c r="I150" s="56" t="n"/>
      <c r="L150" s="6" t="n"/>
    </row>
    <row r="151" outlineLevel="1" customFormat="1" s="1">
      <c r="B151" s="46" t="n"/>
      <c r="C151" s="144" t="n"/>
      <c r="D151" s="140" t="n"/>
      <c r="E151" s="18" t="n"/>
      <c r="F151" s="33" t="inlineStr">
        <is>
          <t>三春SC</t>
        </is>
      </c>
      <c r="G151" s="34" t="inlineStr">
        <is>
          <t>△</t>
        </is>
      </c>
      <c r="H151" s="35" t="inlineStr">
        <is>
          <t>0-0</t>
        </is>
      </c>
      <c r="I151" s="56" t="n"/>
      <c r="L151" s="6" t="n"/>
    </row>
    <row r="152" outlineLevel="1" customFormat="1" s="1">
      <c r="B152" s="46" t="n"/>
      <c r="C152" s="144" t="n"/>
      <c r="D152" s="140" t="n"/>
      <c r="E152" s="18" t="n"/>
      <c r="F152" s="33" t="inlineStr">
        <is>
          <t>三春SC</t>
        </is>
      </c>
      <c r="G152" s="34" t="inlineStr">
        <is>
          <t>△</t>
        </is>
      </c>
      <c r="H152" s="35" t="inlineStr">
        <is>
          <t>0-0</t>
        </is>
      </c>
      <c r="I152" s="56" t="n"/>
      <c r="L152" s="6" t="n"/>
    </row>
    <row r="153" outlineLevel="1" customFormat="1" s="1">
      <c r="B153" s="46" t="n"/>
      <c r="C153" s="144" t="n"/>
      <c r="D153" s="140" t="n"/>
      <c r="E153" s="18" t="n"/>
      <c r="F153" s="33" t="inlineStr">
        <is>
          <t>三春SC</t>
        </is>
      </c>
      <c r="G153" s="34" t="inlineStr">
        <is>
          <t>△</t>
        </is>
      </c>
      <c r="H153" s="35" t="inlineStr">
        <is>
          <t>0-0</t>
        </is>
      </c>
      <c r="I153" s="56" t="n"/>
      <c r="L153" s="6" t="n"/>
    </row>
    <row r="154" outlineLevel="1" customFormat="1" s="1">
      <c r="B154" s="46" t="n"/>
      <c r="C154" s="144" t="n"/>
      <c r="D154" s="140" t="n"/>
      <c r="E154" s="18" t="n"/>
      <c r="F154" s="33" t="inlineStr">
        <is>
          <t>三春SC</t>
        </is>
      </c>
      <c r="G154" s="34" t="inlineStr">
        <is>
          <t>〇</t>
        </is>
      </c>
      <c r="H154" s="35" t="inlineStr">
        <is>
          <t>3-0</t>
        </is>
      </c>
      <c r="I154" s="56" t="n"/>
      <c r="L154" s="6" t="n"/>
    </row>
    <row r="155" outlineLevel="1" customFormat="1" s="1">
      <c r="B155" s="63" t="n">
        <v>44479</v>
      </c>
      <c r="C155" s="145">
        <f>B155</f>
        <v/>
      </c>
      <c r="D155" s="64" t="inlineStr">
        <is>
          <t>TRM</t>
        </is>
      </c>
      <c r="E155" s="25" t="inlineStr">
        <is>
          <t>明浜小学校</t>
        </is>
      </c>
      <c r="F155" s="30" t="inlineStr">
        <is>
          <t>三浦旭</t>
        </is>
      </c>
      <c r="G155" s="31" t="inlineStr">
        <is>
          <t>×</t>
        </is>
      </c>
      <c r="H155" s="32" t="inlineStr">
        <is>
          <t>0-2</t>
        </is>
      </c>
      <c r="I155" s="54" t="n"/>
      <c r="L155" s="6" t="n"/>
    </row>
    <row r="156" outlineLevel="1" customFormat="1" s="1">
      <c r="B156" s="46" t="n"/>
      <c r="C156" s="144" t="n"/>
      <c r="D156" s="140" t="n"/>
      <c r="E156" s="18" t="n"/>
      <c r="F156" s="33" t="inlineStr">
        <is>
          <t>南戸塚</t>
        </is>
      </c>
      <c r="G156" s="34" t="inlineStr">
        <is>
          <t>〇</t>
        </is>
      </c>
      <c r="H156" s="35" t="inlineStr">
        <is>
          <t>2-0</t>
        </is>
      </c>
      <c r="I156" s="56" t="n"/>
      <c r="L156" s="6" t="n"/>
    </row>
    <row r="157" outlineLevel="1" customFormat="1" s="1">
      <c r="B157" s="46" t="n"/>
      <c r="C157" s="144" t="n"/>
      <c r="D157" s="140" t="n"/>
      <c r="E157" s="18" t="n"/>
      <c r="F157" s="33" t="inlineStr">
        <is>
          <t>三浦旭</t>
        </is>
      </c>
      <c r="G157" s="34" t="inlineStr">
        <is>
          <t>〇</t>
        </is>
      </c>
      <c r="H157" s="35" t="inlineStr">
        <is>
          <t>2-0</t>
        </is>
      </c>
      <c r="I157" s="56" t="n"/>
      <c r="L157" s="6" t="n"/>
    </row>
    <row r="158" outlineLevel="1" customFormat="1" s="1">
      <c r="B158" s="46" t="n"/>
      <c r="C158" s="144" t="n"/>
      <c r="D158" s="140" t="n"/>
      <c r="E158" s="18" t="n"/>
      <c r="F158" s="33" t="inlineStr">
        <is>
          <t>南戸塚</t>
        </is>
      </c>
      <c r="G158" s="34" t="inlineStr">
        <is>
          <t>〇</t>
        </is>
      </c>
      <c r="H158" s="35" t="inlineStr">
        <is>
          <t>1-0</t>
        </is>
      </c>
      <c r="I158" s="56" t="n"/>
      <c r="L158" s="6" t="n"/>
    </row>
    <row r="159" outlineLevel="1" customFormat="1" s="1">
      <c r="B159" s="46" t="n"/>
      <c r="C159" s="144" t="n"/>
      <c r="D159" s="140" t="n"/>
      <c r="E159" s="18" t="n"/>
      <c r="F159" s="33" t="inlineStr">
        <is>
          <t>三浦旭</t>
        </is>
      </c>
      <c r="G159" s="34" t="inlineStr">
        <is>
          <t>△</t>
        </is>
      </c>
      <c r="H159" s="35" t="inlineStr">
        <is>
          <t>0-0</t>
        </is>
      </c>
      <c r="I159" s="56" t="n"/>
      <c r="L159" s="6" t="n"/>
    </row>
    <row r="160" outlineLevel="1" customFormat="1" s="1">
      <c r="B160" s="46" t="n"/>
      <c r="C160" s="144" t="n"/>
      <c r="D160" s="140" t="n"/>
      <c r="E160" s="18" t="n"/>
      <c r="F160" s="33" t="inlineStr">
        <is>
          <t>南戸塚</t>
        </is>
      </c>
      <c r="G160" s="34" t="inlineStr">
        <is>
          <t>〇</t>
        </is>
      </c>
      <c r="H160" s="35" t="inlineStr">
        <is>
          <t>5-0</t>
        </is>
      </c>
      <c r="I160" s="56" t="n"/>
      <c r="L160" s="6" t="n"/>
    </row>
    <row r="161" outlineLevel="1" customFormat="1" s="1">
      <c r="B161" s="46" t="n"/>
      <c r="C161" s="144" t="n"/>
      <c r="D161" s="140" t="n"/>
      <c r="E161" s="18" t="n"/>
      <c r="F161" s="33" t="inlineStr">
        <is>
          <t>三浦旭</t>
        </is>
      </c>
      <c r="G161" s="34" t="inlineStr">
        <is>
          <t>〇</t>
        </is>
      </c>
      <c r="H161" s="35" t="inlineStr">
        <is>
          <t>1-0</t>
        </is>
      </c>
      <c r="I161" s="56" t="n"/>
      <c r="L161" s="6" t="n"/>
    </row>
    <row r="162" outlineLevel="1" customFormat="1" s="1">
      <c r="B162" s="63" t="n">
        <v>44478</v>
      </c>
      <c r="C162" s="145">
        <f>B162</f>
        <v/>
      </c>
      <c r="D162" s="64" t="inlineStr">
        <is>
          <t>TRM</t>
        </is>
      </c>
      <c r="E162" s="25" t="inlineStr">
        <is>
          <t>産業復興センター</t>
        </is>
      </c>
      <c r="F162" s="30" t="inlineStr">
        <is>
          <t>夏山SC</t>
        </is>
      </c>
      <c r="G162" s="31" t="inlineStr">
        <is>
          <t>〇</t>
        </is>
      </c>
      <c r="H162" s="32" t="inlineStr">
        <is>
          <t>3-0</t>
        </is>
      </c>
      <c r="I162" s="54" t="n"/>
      <c r="L162" s="6" t="n"/>
    </row>
    <row r="163" outlineLevel="1" customFormat="1" s="1">
      <c r="B163" s="46" t="n"/>
      <c r="C163" s="144" t="n"/>
      <c r="D163" s="140" t="n"/>
      <c r="E163" s="18" t="n"/>
      <c r="F163" s="33" t="inlineStr">
        <is>
          <t>夏山SC</t>
        </is>
      </c>
      <c r="G163" s="34" t="inlineStr">
        <is>
          <t>〇</t>
        </is>
      </c>
      <c r="H163" s="35" t="inlineStr">
        <is>
          <t>1-0</t>
        </is>
      </c>
      <c r="I163" s="56" t="n"/>
      <c r="L163" s="6" t="n"/>
    </row>
    <row r="164" outlineLevel="1" customFormat="1" s="1">
      <c r="B164" s="46" t="n"/>
      <c r="C164" s="144" t="n"/>
      <c r="D164" s="140" t="n"/>
      <c r="E164" s="18" t="n"/>
      <c r="F164" s="33" t="inlineStr">
        <is>
          <t>夏山SC</t>
        </is>
      </c>
      <c r="G164" s="34" t="inlineStr">
        <is>
          <t>〇</t>
        </is>
      </c>
      <c r="H164" s="35" t="inlineStr">
        <is>
          <t>2-0</t>
        </is>
      </c>
      <c r="I164" s="56" t="n"/>
      <c r="L164" s="6" t="n"/>
    </row>
    <row r="165" outlineLevel="1" customFormat="1" s="1">
      <c r="B165" s="46" t="n"/>
      <c r="C165" s="144" t="n"/>
      <c r="D165" s="140" t="n"/>
      <c r="E165" s="18" t="n"/>
      <c r="F165" s="33" t="inlineStr">
        <is>
          <t>夏山SC</t>
        </is>
      </c>
      <c r="G165" s="34" t="inlineStr">
        <is>
          <t>×</t>
        </is>
      </c>
      <c r="H165" s="35" t="inlineStr">
        <is>
          <t>0-1</t>
        </is>
      </c>
      <c r="I165" s="56" t="n"/>
      <c r="L165" s="6" t="n"/>
    </row>
    <row r="166" outlineLevel="1" customFormat="1" s="1">
      <c r="B166" s="46" t="n"/>
      <c r="C166" s="144" t="n"/>
      <c r="D166" s="140" t="n"/>
      <c r="E166" s="18" t="n"/>
      <c r="F166" s="33" t="inlineStr">
        <is>
          <t>夏山SC</t>
        </is>
      </c>
      <c r="G166" s="23" t="inlineStr">
        <is>
          <t>〇</t>
        </is>
      </c>
      <c r="H166" s="35" t="inlineStr">
        <is>
          <t>4-0</t>
        </is>
      </c>
      <c r="I166" s="56" t="n"/>
      <c r="L166" s="6" t="n"/>
    </row>
    <row r="167" outlineLevel="1" customFormat="1" s="1">
      <c r="B167" s="63" t="n">
        <v>44478</v>
      </c>
      <c r="C167" s="145">
        <f>B167</f>
        <v/>
      </c>
      <c r="D167" s="64" t="inlineStr">
        <is>
          <t>TRM</t>
        </is>
      </c>
      <c r="E167" s="25" t="inlineStr">
        <is>
          <t>はまゆう公園G</t>
        </is>
      </c>
      <c r="F167" s="30" t="inlineStr">
        <is>
          <t>大津FC</t>
        </is>
      </c>
      <c r="G167" s="31" t="inlineStr">
        <is>
          <t>〇</t>
        </is>
      </c>
      <c r="H167" s="32" t="inlineStr">
        <is>
          <t>1-0</t>
        </is>
      </c>
      <c r="I167" s="54" t="n"/>
      <c r="L167" s="6" t="n"/>
    </row>
    <row r="168" outlineLevel="1" customFormat="1" s="1">
      <c r="B168" s="46" t="n"/>
      <c r="C168" s="144" t="n"/>
      <c r="D168" s="140" t="n"/>
      <c r="E168" s="18" t="n"/>
      <c r="F168" s="33" t="inlineStr">
        <is>
          <t>佐野ベアーズ</t>
        </is>
      </c>
      <c r="G168" s="34" t="inlineStr">
        <is>
          <t>×</t>
        </is>
      </c>
      <c r="H168" s="35" t="inlineStr">
        <is>
          <t>0-1</t>
        </is>
      </c>
      <c r="I168" s="56" t="n"/>
      <c r="L168" s="6" t="n"/>
    </row>
    <row r="169" outlineLevel="1" customFormat="1" s="1">
      <c r="B169" s="46" t="n"/>
      <c r="C169" s="144" t="n"/>
      <c r="D169" s="140" t="n"/>
      <c r="E169" s="18" t="n"/>
      <c r="F169" s="33" t="inlineStr">
        <is>
          <t>大津FC</t>
        </is>
      </c>
      <c r="G169" s="34" t="inlineStr">
        <is>
          <t>〇</t>
        </is>
      </c>
      <c r="H169" s="35" t="inlineStr">
        <is>
          <t>2-0</t>
        </is>
      </c>
      <c r="I169" s="56" t="n"/>
      <c r="L169" s="6" t="n"/>
    </row>
    <row r="170" outlineLevel="1" customFormat="1" s="1">
      <c r="B170" s="46" t="n"/>
      <c r="C170" s="144" t="n"/>
      <c r="D170" s="140" t="n"/>
      <c r="E170" s="18" t="n"/>
      <c r="F170" s="33" t="inlineStr">
        <is>
          <t>佐野ベアーズ</t>
        </is>
      </c>
      <c r="G170" s="34" t="inlineStr">
        <is>
          <t>〇</t>
        </is>
      </c>
      <c r="H170" s="35" t="inlineStr">
        <is>
          <t>1-0</t>
        </is>
      </c>
      <c r="I170" s="56" t="n"/>
      <c r="L170" s="6" t="n"/>
    </row>
    <row r="171" outlineLevel="1" customFormat="1" s="1">
      <c r="B171" s="46" t="n"/>
      <c r="C171" s="144" t="n"/>
      <c r="D171" s="140" t="n"/>
      <c r="E171" s="18" t="n"/>
      <c r="F171" s="33" t="inlineStr">
        <is>
          <t>大津FC</t>
        </is>
      </c>
      <c r="G171" s="34" t="inlineStr">
        <is>
          <t>〇</t>
        </is>
      </c>
      <c r="H171" s="35" t="inlineStr">
        <is>
          <t>2-0</t>
        </is>
      </c>
      <c r="I171" s="56" t="n"/>
      <c r="L171" s="6" t="n"/>
    </row>
    <row r="172" outlineLevel="1" customFormat="1" s="1">
      <c r="B172" s="46" t="n"/>
      <c r="C172" s="144" t="n"/>
      <c r="D172" s="140" t="n"/>
      <c r="E172" s="18" t="n"/>
      <c r="F172" s="33" t="inlineStr">
        <is>
          <t>佐野ベアーズ</t>
        </is>
      </c>
      <c r="G172" s="23" t="inlineStr">
        <is>
          <t>〇</t>
        </is>
      </c>
      <c r="H172" s="35" t="inlineStr">
        <is>
          <t>1-0</t>
        </is>
      </c>
      <c r="I172" s="58" t="n"/>
      <c r="L172" s="6" t="n"/>
    </row>
    <row r="173" outlineLevel="1" customFormat="1" s="1">
      <c r="B173" s="63" t="n">
        <v>44472</v>
      </c>
      <c r="C173" s="145">
        <f>B173</f>
        <v/>
      </c>
      <c r="D173" s="91" t="inlineStr">
        <is>
          <t>U12JFAサッカーリーグ(湘南前期Eブロック)</t>
        </is>
      </c>
      <c r="E173" s="25" t="n"/>
      <c r="F173" s="30" t="inlineStr">
        <is>
          <t>鴨居SC</t>
        </is>
      </c>
      <c r="G173" s="31" t="inlineStr">
        <is>
          <t>△</t>
        </is>
      </c>
      <c r="H173" s="32" t="inlineStr">
        <is>
          <t>3-3</t>
        </is>
      </c>
      <c r="I173" s="54" t="n"/>
      <c r="L173" s="6" t="n"/>
    </row>
    <row r="174" outlineLevel="1" customFormat="1" s="1">
      <c r="B174" s="46" t="n"/>
      <c r="C174" s="144" t="n"/>
      <c r="D174" s="140" t="n"/>
      <c r="E174" s="18" t="n"/>
      <c r="F174" s="33" t="inlineStr">
        <is>
          <t>藤沢FC</t>
        </is>
      </c>
      <c r="G174" s="34" t="inlineStr">
        <is>
          <t>×</t>
        </is>
      </c>
      <c r="H174" s="35" t="inlineStr">
        <is>
          <t>0-3</t>
        </is>
      </c>
      <c r="I174" s="56" t="n"/>
      <c r="L174" s="6" t="n"/>
    </row>
    <row r="175" outlineLevel="1" customFormat="1" s="1">
      <c r="B175" s="63" t="n">
        <v>44417</v>
      </c>
      <c r="C175" s="145">
        <f>B175</f>
        <v/>
      </c>
      <c r="D175" s="64" t="inlineStr">
        <is>
          <t>FC藤沢サマーカップ</t>
        </is>
      </c>
      <c r="E175" s="25" t="n"/>
      <c r="F175" s="30" t="inlineStr">
        <is>
          <t>さぎぬま</t>
        </is>
      </c>
      <c r="G175" s="31" t="inlineStr">
        <is>
          <t>△</t>
        </is>
      </c>
      <c r="H175" s="32" t="inlineStr">
        <is>
          <t>0-0</t>
        </is>
      </c>
      <c r="I175" s="54" t="n"/>
      <c r="L175" s="6" t="n"/>
    </row>
    <row r="176" outlineLevel="1" customFormat="1" s="1">
      <c r="B176" s="46" t="n"/>
      <c r="C176" s="144" t="n"/>
      <c r="D176" s="140" t="n"/>
      <c r="E176" s="18" t="n"/>
      <c r="F176" s="33" t="inlineStr">
        <is>
          <t>新林</t>
        </is>
      </c>
      <c r="G176" s="34" t="inlineStr">
        <is>
          <t>△</t>
        </is>
      </c>
      <c r="H176" s="35" t="inlineStr">
        <is>
          <t>0-0</t>
        </is>
      </c>
      <c r="I176" s="56" t="n"/>
      <c r="L176" s="6" t="n"/>
    </row>
    <row r="177" outlineLevel="1" customFormat="1" s="1">
      <c r="B177" s="46" t="n"/>
      <c r="C177" s="144" t="n"/>
      <c r="D177" s="140" t="n"/>
      <c r="E177" s="18" t="n"/>
      <c r="F177" s="33" t="inlineStr">
        <is>
          <t>さぎぬま</t>
        </is>
      </c>
      <c r="G177" s="34" t="inlineStr">
        <is>
          <t>△</t>
        </is>
      </c>
      <c r="H177" s="35" t="inlineStr">
        <is>
          <t>0-0</t>
        </is>
      </c>
      <c r="I177" s="56" t="n"/>
      <c r="L177" s="6" t="n"/>
    </row>
    <row r="178" outlineLevel="1" customFormat="1" s="1">
      <c r="B178" s="46" t="n"/>
      <c r="C178" s="144" t="n"/>
      <c r="D178" s="140" t="n"/>
      <c r="E178" s="18" t="n"/>
      <c r="F178" s="33" t="inlineStr">
        <is>
          <t>清新</t>
        </is>
      </c>
      <c r="G178" s="34" t="inlineStr">
        <is>
          <t>〇</t>
        </is>
      </c>
      <c r="H178" s="35" t="inlineStr">
        <is>
          <t>1-0</t>
        </is>
      </c>
      <c r="I178" s="56" t="n"/>
      <c r="L178" s="6" t="n"/>
    </row>
    <row r="179" outlineLevel="1" customFormat="1" s="1">
      <c r="B179" s="63" t="n">
        <v>44415</v>
      </c>
      <c r="C179" s="145">
        <f>B179</f>
        <v/>
      </c>
      <c r="D179" s="64" t="inlineStr">
        <is>
          <t>野庭キッカーズ杯</t>
        </is>
      </c>
      <c r="E179" s="25" t="n"/>
      <c r="F179" s="30" t="inlineStr">
        <is>
          <t>野庭キッカーズ</t>
        </is>
      </c>
      <c r="G179" s="31" t="inlineStr">
        <is>
          <t>〇</t>
        </is>
      </c>
      <c r="H179" s="32" t="inlineStr">
        <is>
          <t>1-0</t>
        </is>
      </c>
      <c r="I179" s="54" t="n"/>
      <c r="L179" s="6" t="n"/>
    </row>
    <row r="180" outlineLevel="1" customFormat="1" s="1">
      <c r="B180" s="46" t="n"/>
      <c r="C180" s="144" t="n"/>
      <c r="D180" s="140" t="n"/>
      <c r="E180" s="18" t="n"/>
      <c r="F180" s="33" t="inlineStr">
        <is>
          <t>野庭キッカーズ</t>
        </is>
      </c>
      <c r="G180" s="34" t="inlineStr">
        <is>
          <t>〇</t>
        </is>
      </c>
      <c r="H180" s="35" t="inlineStr">
        <is>
          <t>1-0</t>
        </is>
      </c>
      <c r="I180" s="56" t="n"/>
      <c r="L180" s="6" t="n"/>
    </row>
    <row r="181" outlineLevel="1" customFormat="1" s="1">
      <c r="B181" s="46" t="n"/>
      <c r="C181" s="144" t="n"/>
      <c r="D181" s="140" t="n"/>
      <c r="E181" s="18" t="n"/>
      <c r="F181" s="33" t="inlineStr">
        <is>
          <t>FCねぎし</t>
        </is>
      </c>
      <c r="G181" s="34" t="inlineStr">
        <is>
          <t>〇</t>
        </is>
      </c>
      <c r="H181" s="35" t="inlineStr">
        <is>
          <t>0-0</t>
        </is>
      </c>
      <c r="I181" s="56" t="n"/>
      <c r="L181" s="6" t="n"/>
    </row>
    <row r="182" outlineLevel="1" customFormat="1" s="1">
      <c r="B182" s="46" t="n"/>
      <c r="C182" s="144" t="n"/>
      <c r="D182" s="140" t="n"/>
      <c r="E182" s="18" t="n"/>
      <c r="F182" s="33" t="inlineStr">
        <is>
          <t>FCねぎし</t>
        </is>
      </c>
      <c r="G182" s="34" t="inlineStr">
        <is>
          <t>×</t>
        </is>
      </c>
      <c r="H182" s="35" t="inlineStr">
        <is>
          <t>0-1</t>
        </is>
      </c>
      <c r="I182" s="56" t="n"/>
      <c r="L182" s="6" t="n"/>
    </row>
    <row r="183" outlineLevel="1" customFormat="1" s="1">
      <c r="B183" s="46" t="n"/>
      <c r="C183" s="144" t="n"/>
      <c r="D183" s="140" t="n"/>
      <c r="E183" s="18" t="n"/>
      <c r="F183" s="33" t="inlineStr">
        <is>
          <t>FCねぎし</t>
        </is>
      </c>
      <c r="G183" s="23" t="inlineStr">
        <is>
          <t>〇</t>
        </is>
      </c>
      <c r="H183" s="35" t="inlineStr">
        <is>
          <t>2-0</t>
        </is>
      </c>
      <c r="I183" s="56" t="inlineStr">
        <is>
          <t>TRM</t>
        </is>
      </c>
      <c r="L183" s="6" t="n"/>
    </row>
    <row r="184" outlineLevel="1" customFormat="1" s="1">
      <c r="B184" s="63" t="n">
        <v>44409</v>
      </c>
      <c r="C184" s="145">
        <f>B184</f>
        <v/>
      </c>
      <c r="D184" s="64" t="inlineStr">
        <is>
          <t>滝口杯</t>
        </is>
      </c>
      <c r="E184" s="25" t="inlineStr">
        <is>
          <t>久里浜小学校</t>
        </is>
      </c>
      <c r="F184" s="30" t="inlineStr">
        <is>
          <t>城北</t>
        </is>
      </c>
      <c r="G184" s="31" t="inlineStr">
        <is>
          <t>〇</t>
        </is>
      </c>
      <c r="H184" s="32" t="inlineStr">
        <is>
          <t>1-0</t>
        </is>
      </c>
      <c r="I184" s="54" t="n"/>
      <c r="L184" s="6" t="n"/>
    </row>
    <row r="185" outlineLevel="1" customFormat="1" s="1">
      <c r="B185" s="46" t="n"/>
      <c r="C185" s="144" t="n"/>
      <c r="D185" s="140" t="n"/>
      <c r="E185" s="18" t="n"/>
      <c r="F185" s="33" t="inlineStr">
        <is>
          <t>葉山JGK</t>
        </is>
      </c>
      <c r="G185" s="34" t="inlineStr">
        <is>
          <t>×</t>
        </is>
      </c>
      <c r="H185" s="35" t="inlineStr">
        <is>
          <t>0-1</t>
        </is>
      </c>
      <c r="I185" s="56" t="n"/>
      <c r="L185" s="6" t="n"/>
    </row>
    <row r="186" outlineLevel="1" customFormat="1" s="1">
      <c r="B186" s="49" t="n"/>
      <c r="C186" s="146" t="n"/>
      <c r="D186" s="50" t="n"/>
      <c r="E186" s="19" t="n"/>
      <c r="F186" s="36" t="inlineStr">
        <is>
          <t>船越FC</t>
        </is>
      </c>
      <c r="G186" s="37" t="inlineStr">
        <is>
          <t>〇</t>
        </is>
      </c>
      <c r="H186" s="38" t="inlineStr">
        <is>
          <t>0-0PK（2-1）</t>
        </is>
      </c>
      <c r="I186" s="58" t="n"/>
      <c r="L186" s="6" t="n"/>
    </row>
    <row r="187" outlineLevel="1" customFormat="1" s="1">
      <c r="B187" s="46" t="n">
        <v>44408</v>
      </c>
      <c r="C187" s="144">
        <f>B187</f>
        <v/>
      </c>
      <c r="D187" s="140" t="inlineStr">
        <is>
          <t>SL</t>
        </is>
      </c>
      <c r="E187" s="18" t="inlineStr">
        <is>
          <t>はまゆう公園G</t>
        </is>
      </c>
      <c r="F187" s="39" t="inlineStr">
        <is>
          <t>スワ</t>
        </is>
      </c>
      <c r="G187" s="40" t="inlineStr">
        <is>
          <t>△</t>
        </is>
      </c>
      <c r="H187" s="41" t="inlineStr">
        <is>
          <t>0-0</t>
        </is>
      </c>
      <c r="I187" s="62" t="n"/>
      <c r="L187" s="6" t="n"/>
    </row>
    <row r="188" outlineLevel="1" customFormat="1" s="1">
      <c r="B188" s="63" t="n">
        <v>44402</v>
      </c>
      <c r="C188" s="145">
        <f>B188</f>
        <v/>
      </c>
      <c r="D188" s="64" t="inlineStr">
        <is>
          <t>SL</t>
        </is>
      </c>
      <c r="E188" s="25" t="inlineStr">
        <is>
          <t>城北小学校</t>
        </is>
      </c>
      <c r="F188" s="30" t="inlineStr">
        <is>
          <t>シーガルズ</t>
        </is>
      </c>
      <c r="G188" s="31" t="inlineStr">
        <is>
          <t>×</t>
        </is>
      </c>
      <c r="H188" s="32" t="inlineStr">
        <is>
          <t>0-3</t>
        </is>
      </c>
      <c r="I188" s="54" t="n"/>
      <c r="L188" s="6" t="n"/>
    </row>
    <row r="189" outlineLevel="1" customFormat="1" s="1">
      <c r="B189" s="46" t="n"/>
      <c r="C189" s="144" t="n"/>
      <c r="D189" s="140" t="n"/>
      <c r="E189" s="18" t="n"/>
      <c r="F189" s="33" t="inlineStr">
        <is>
          <t>城北</t>
        </is>
      </c>
      <c r="G189" s="34" t="inlineStr">
        <is>
          <t>×</t>
        </is>
      </c>
      <c r="H189" s="35" t="inlineStr">
        <is>
          <t>0-4</t>
        </is>
      </c>
      <c r="I189" s="56" t="n"/>
      <c r="L189" s="6" t="n"/>
    </row>
    <row r="190" outlineLevel="1" customFormat="1" s="1">
      <c r="B190" s="46" t="n"/>
      <c r="C190" s="144" t="n"/>
      <c r="D190" s="140" t="n"/>
      <c r="E190" s="18" t="n"/>
      <c r="F190" s="33" t="inlineStr">
        <is>
          <t>城北</t>
        </is>
      </c>
      <c r="G190" s="37" t="inlineStr">
        <is>
          <t>×</t>
        </is>
      </c>
      <c r="H190" s="35" t="inlineStr">
        <is>
          <t>0-2</t>
        </is>
      </c>
      <c r="I190" s="56" t="n"/>
      <c r="L190" s="6" t="n"/>
    </row>
    <row r="191" outlineLevel="1" customFormat="1" s="1">
      <c r="B191" s="63" t="n">
        <v>44402</v>
      </c>
      <c r="C191" s="145">
        <f>B191</f>
        <v/>
      </c>
      <c r="D191" s="64" t="inlineStr">
        <is>
          <t>耕余杯</t>
        </is>
      </c>
      <c r="E191" s="25" t="inlineStr">
        <is>
          <t>寒川町 川とふれあい公園</t>
        </is>
      </c>
      <c r="F191" s="30" t="inlineStr">
        <is>
          <t>フットワーク</t>
        </is>
      </c>
      <c r="G191" s="31" t="inlineStr">
        <is>
          <t>〇</t>
        </is>
      </c>
      <c r="H191" s="32" t="inlineStr">
        <is>
          <t>2-0</t>
        </is>
      </c>
      <c r="I191" s="54" t="n"/>
      <c r="L191" s="6" t="n"/>
    </row>
    <row r="192" outlineLevel="1" customFormat="1" s="1">
      <c r="B192" s="46" t="n"/>
      <c r="C192" s="144" t="n"/>
      <c r="D192" s="140" t="n"/>
      <c r="E192" s="18" t="n"/>
      <c r="F192" s="33" t="inlineStr">
        <is>
          <t>平塚旭</t>
        </is>
      </c>
      <c r="G192" s="40" t="inlineStr">
        <is>
          <t>〇</t>
        </is>
      </c>
      <c r="H192" s="35" t="inlineStr">
        <is>
          <t>1-0</t>
        </is>
      </c>
      <c r="I192" s="56" t="n"/>
      <c r="L192" s="6" t="n"/>
    </row>
    <row r="193" outlineLevel="1" customFormat="1" s="1">
      <c r="B193" s="46" t="n"/>
      <c r="C193" s="144" t="n"/>
      <c r="D193" s="140" t="n"/>
      <c r="E193" s="18" t="n"/>
      <c r="F193" s="33" t="inlineStr">
        <is>
          <t>羽鳥少年SC</t>
        </is>
      </c>
      <c r="G193" s="40" t="inlineStr">
        <is>
          <t>〇</t>
        </is>
      </c>
      <c r="H193" s="35" t="inlineStr">
        <is>
          <t>0-0PK(3-2)</t>
        </is>
      </c>
      <c r="I193" s="56" t="n"/>
      <c r="L193" s="6" t="n"/>
    </row>
    <row r="194" outlineLevel="1" customFormat="1" s="1">
      <c r="B194" s="49" t="n"/>
      <c r="C194" s="146" t="n"/>
      <c r="D194" s="50" t="n"/>
      <c r="E194" s="19" t="n"/>
      <c r="F194" s="36" t="inlineStr">
        <is>
          <t>葉山JGK</t>
        </is>
      </c>
      <c r="G194" s="75" t="inlineStr">
        <is>
          <t>〇</t>
        </is>
      </c>
      <c r="H194" s="38" t="inlineStr">
        <is>
          <t>2-0</t>
        </is>
      </c>
      <c r="I194" s="58" t="n"/>
      <c r="L194" s="6" t="n"/>
    </row>
    <row r="195" outlineLevel="1" customFormat="1" s="1">
      <c r="B195" s="46" t="n">
        <v>44400</v>
      </c>
      <c r="C195" s="144">
        <f>B195</f>
        <v/>
      </c>
      <c r="D195" s="140" t="inlineStr">
        <is>
          <t>TRM</t>
        </is>
      </c>
      <c r="E195" s="18" t="inlineStr">
        <is>
          <t>明浜小学校</t>
        </is>
      </c>
      <c r="F195" s="140" t="inlineStr">
        <is>
          <t>城北</t>
        </is>
      </c>
      <c r="G195" s="40" t="inlineStr">
        <is>
          <t>△</t>
        </is>
      </c>
      <c r="H195" s="41" t="inlineStr">
        <is>
          <t>0-0</t>
        </is>
      </c>
      <c r="I195" s="62" t="n"/>
      <c r="L195" s="6" t="n"/>
    </row>
    <row r="196" outlineLevel="1" customFormat="1" s="1">
      <c r="B196" s="46" t="n"/>
      <c r="C196" s="144" t="n"/>
      <c r="D196" s="140" t="n"/>
      <c r="E196" s="18" t="n"/>
      <c r="F196" s="140" t="n"/>
      <c r="G196" s="40" t="inlineStr">
        <is>
          <t>〇</t>
        </is>
      </c>
      <c r="H196" s="35" t="inlineStr">
        <is>
          <t>1-0</t>
        </is>
      </c>
      <c r="I196" s="56" t="n"/>
      <c r="L196" s="6" t="n"/>
    </row>
    <row r="197" outlineLevel="1" customFormat="1" s="1">
      <c r="B197" s="46" t="n"/>
      <c r="C197" s="144" t="n"/>
      <c r="D197" s="140" t="n"/>
      <c r="E197" s="18" t="n"/>
      <c r="F197" s="140" t="n"/>
      <c r="G197" s="34" t="inlineStr">
        <is>
          <t>×</t>
        </is>
      </c>
      <c r="H197" s="35" t="inlineStr">
        <is>
          <t>0-1</t>
        </is>
      </c>
      <c r="I197" s="56" t="n"/>
      <c r="L197" s="6" t="n"/>
    </row>
    <row r="198" outlineLevel="1" customFormat="1" s="1">
      <c r="B198" s="46" t="n"/>
      <c r="C198" s="144" t="n"/>
      <c r="D198" s="140" t="n"/>
      <c r="E198" s="18" t="n"/>
      <c r="F198" s="140" t="n"/>
      <c r="G198" s="34" t="inlineStr">
        <is>
          <t>×</t>
        </is>
      </c>
      <c r="H198" s="35" t="inlineStr">
        <is>
          <t>0-1</t>
        </is>
      </c>
      <c r="I198" s="56" t="n"/>
      <c r="L198" s="6" t="n"/>
    </row>
    <row r="199" outlineLevel="1" customFormat="1" s="1">
      <c r="B199" s="46" t="n"/>
      <c r="C199" s="144" t="n"/>
      <c r="D199" s="140" t="n"/>
      <c r="E199" s="18" t="n"/>
      <c r="F199" s="140" t="n"/>
      <c r="G199" s="34" t="inlineStr">
        <is>
          <t>×</t>
        </is>
      </c>
      <c r="H199" s="35" t="inlineStr">
        <is>
          <t>0-2</t>
        </is>
      </c>
      <c r="I199" s="56" t="n"/>
      <c r="L199" s="6" t="n"/>
    </row>
    <row r="200" outlineLevel="1" customFormat="1" s="1">
      <c r="B200" s="63" t="n">
        <v>44400</v>
      </c>
      <c r="C200" s="145">
        <f>B200</f>
        <v/>
      </c>
      <c r="D200" s="64" t="inlineStr">
        <is>
          <t>シーガルズ杯</t>
        </is>
      </c>
      <c r="E200" s="25" t="inlineStr">
        <is>
          <t>横須賀リーフスタジアム</t>
        </is>
      </c>
      <c r="F200" s="30" t="inlineStr">
        <is>
          <t>葉山JGK</t>
        </is>
      </c>
      <c r="G200" s="31" t="inlineStr">
        <is>
          <t>△</t>
        </is>
      </c>
      <c r="H200" s="32" t="inlineStr">
        <is>
          <t>1-1</t>
        </is>
      </c>
      <c r="I200" s="54" t="n"/>
      <c r="L200" s="6" t="n"/>
    </row>
    <row r="201" outlineLevel="1" customFormat="1" s="1">
      <c r="B201" s="46" t="n"/>
      <c r="C201" s="144" t="n"/>
      <c r="D201" s="140" t="n"/>
      <c r="E201" s="18" t="n"/>
      <c r="F201" s="33" t="inlineStr">
        <is>
          <t>シーガルズ</t>
        </is>
      </c>
      <c r="G201" s="40" t="inlineStr">
        <is>
          <t>〇</t>
        </is>
      </c>
      <c r="H201" s="35" t="inlineStr">
        <is>
          <t>1-0</t>
        </is>
      </c>
      <c r="I201" s="56" t="n"/>
      <c r="L201" s="6" t="n"/>
    </row>
    <row r="202" outlineLevel="1" customFormat="1" s="1">
      <c r="B202" s="46" t="n"/>
      <c r="C202" s="144" t="n"/>
      <c r="D202" s="140" t="n"/>
      <c r="E202" s="18" t="n"/>
      <c r="F202" s="33" t="inlineStr">
        <is>
          <t>GEO-X0</t>
        </is>
      </c>
      <c r="G202" s="34" t="inlineStr">
        <is>
          <t>△</t>
        </is>
      </c>
      <c r="H202" s="35" t="inlineStr">
        <is>
          <t>0-0</t>
        </is>
      </c>
      <c r="I202" s="56" t="n"/>
      <c r="L202" s="6" t="n"/>
    </row>
    <row r="203" outlineLevel="1" customFormat="1" s="1">
      <c r="B203" s="46" t="n"/>
      <c r="C203" s="144" t="n"/>
      <c r="D203" s="140" t="n"/>
      <c r="E203" s="18" t="n"/>
      <c r="F203" s="33" t="inlineStr">
        <is>
          <t>トリアネーロ</t>
        </is>
      </c>
      <c r="G203" s="34" t="inlineStr">
        <is>
          <t>×</t>
        </is>
      </c>
      <c r="H203" s="35" t="inlineStr">
        <is>
          <t>0-2</t>
        </is>
      </c>
      <c r="I203" s="56" t="n"/>
      <c r="L203" s="6" t="n"/>
    </row>
    <row r="204" outlineLevel="1" customFormat="1" s="1">
      <c r="B204" s="46" t="n"/>
      <c r="C204" s="144" t="n"/>
      <c r="D204" s="140" t="n"/>
      <c r="E204" s="18" t="n"/>
      <c r="F204" s="33" t="inlineStr">
        <is>
          <t>寒川</t>
        </is>
      </c>
      <c r="G204" s="34" t="inlineStr">
        <is>
          <t>×</t>
        </is>
      </c>
      <c r="H204" s="35" t="inlineStr">
        <is>
          <t>1-4</t>
        </is>
      </c>
      <c r="I204" s="56" t="n"/>
      <c r="L204" s="6" t="n"/>
    </row>
    <row r="205" outlineLevel="1" customFormat="1" s="1">
      <c r="B205" s="49" t="n"/>
      <c r="C205" s="146" t="n"/>
      <c r="D205" s="50" t="n"/>
      <c r="E205" s="19" t="n"/>
      <c r="F205" s="36" t="inlineStr">
        <is>
          <t>バディ中和田</t>
        </is>
      </c>
      <c r="G205" s="75" t="inlineStr">
        <is>
          <t>〇</t>
        </is>
      </c>
      <c r="H205" s="38" t="inlineStr">
        <is>
          <t>2-0</t>
        </is>
      </c>
      <c r="I205" s="58" t="n"/>
      <c r="L205" s="6" t="n"/>
    </row>
    <row r="206" outlineLevel="1" customFormat="1" s="1">
      <c r="B206" s="46" t="n">
        <v>44399</v>
      </c>
      <c r="C206" s="144">
        <f>B206</f>
        <v/>
      </c>
      <c r="D206" s="140" t="inlineStr">
        <is>
          <t>TRM</t>
        </is>
      </c>
      <c r="E206" s="18" t="inlineStr">
        <is>
          <t>横須賀リーフスタジアム</t>
        </is>
      </c>
      <c r="F206" s="39" t="inlineStr">
        <is>
          <t>TADO</t>
        </is>
      </c>
      <c r="G206" s="40" t="inlineStr">
        <is>
          <t>×</t>
        </is>
      </c>
      <c r="H206" s="41" t="inlineStr">
        <is>
          <t>1-4</t>
        </is>
      </c>
      <c r="I206" s="62" t="n"/>
      <c r="L206" s="6" t="n"/>
    </row>
    <row r="207" outlineLevel="1" customFormat="1" s="1">
      <c r="B207" s="46" t="n"/>
      <c r="C207" s="144" t="n"/>
      <c r="D207" s="140" t="n"/>
      <c r="E207" s="18" t="n"/>
      <c r="F207" s="33" t="inlineStr">
        <is>
          <t>TADO</t>
        </is>
      </c>
      <c r="G207" s="34" t="inlineStr">
        <is>
          <t>△</t>
        </is>
      </c>
      <c r="H207" s="35" t="inlineStr">
        <is>
          <t>0-0</t>
        </is>
      </c>
      <c r="I207" s="56" t="n"/>
      <c r="L207" s="6" t="n"/>
    </row>
    <row r="208" outlineLevel="1" customFormat="1" s="1">
      <c r="B208" s="46" t="n"/>
      <c r="C208" s="144" t="n"/>
      <c r="D208" s="140" t="n"/>
      <c r="E208" s="18" t="n"/>
      <c r="F208" s="33" t="inlineStr">
        <is>
          <t>TADO</t>
        </is>
      </c>
      <c r="G208" s="34" t="inlineStr">
        <is>
          <t>〇</t>
        </is>
      </c>
      <c r="H208" s="35" t="inlineStr">
        <is>
          <t>2-0</t>
        </is>
      </c>
      <c r="I208" s="56" t="n"/>
      <c r="L208" s="6" t="n"/>
    </row>
    <row r="209" outlineLevel="1" customFormat="1" s="1">
      <c r="B209" s="49" t="n"/>
      <c r="C209" s="146" t="n"/>
      <c r="D209" s="50" t="n"/>
      <c r="E209" s="19" t="n"/>
      <c r="F209" s="36" t="inlineStr">
        <is>
          <t>TADO</t>
        </is>
      </c>
      <c r="G209" s="37" t="inlineStr">
        <is>
          <t>△</t>
        </is>
      </c>
      <c r="H209" s="38" t="inlineStr">
        <is>
          <t>0-0</t>
        </is>
      </c>
      <c r="I209" s="58" t="n"/>
      <c r="L209" s="6" t="n"/>
    </row>
    <row r="210" outlineLevel="1" customFormat="1" s="1">
      <c r="B210" s="46" t="n">
        <v>44394</v>
      </c>
      <c r="C210" s="144">
        <f>B210</f>
        <v/>
      </c>
      <c r="D210" s="140" t="inlineStr">
        <is>
          <t>TRM</t>
        </is>
      </c>
      <c r="E210" s="18" t="inlineStr">
        <is>
          <t>横須賀リーフスタジアム</t>
        </is>
      </c>
      <c r="F210" s="18" t="inlineStr">
        <is>
          <t>TADO</t>
        </is>
      </c>
      <c r="G210" s="40" t="inlineStr">
        <is>
          <t>〇</t>
        </is>
      </c>
      <c r="H210" s="41" t="inlineStr">
        <is>
          <t>3-1</t>
        </is>
      </c>
      <c r="I210" s="47" t="n"/>
      <c r="L210" s="6" t="n"/>
    </row>
    <row r="211" outlineLevel="1" customFormat="1" s="1">
      <c r="B211" s="46" t="n"/>
      <c r="C211" s="144" t="n"/>
      <c r="D211" s="140" t="n"/>
      <c r="E211" s="18" t="n"/>
      <c r="F211" s="140" t="inlineStr">
        <is>
          <t>夏山SC</t>
        </is>
      </c>
      <c r="G211" s="34" t="inlineStr">
        <is>
          <t>〇</t>
        </is>
      </c>
      <c r="H211" s="35" t="inlineStr">
        <is>
          <t>1-0</t>
        </is>
      </c>
      <c r="I211" s="56" t="n"/>
      <c r="L211" s="6" t="n"/>
    </row>
    <row r="212" outlineLevel="1" customFormat="1" s="1">
      <c r="B212" s="46" t="n"/>
      <c r="C212" s="144" t="n"/>
      <c r="D212" s="140" t="n"/>
      <c r="E212" s="18" t="n"/>
      <c r="F212" s="18" t="inlineStr">
        <is>
          <t>TADO</t>
        </is>
      </c>
      <c r="G212" s="34" t="inlineStr">
        <is>
          <t>×</t>
        </is>
      </c>
      <c r="H212" s="35" t="inlineStr">
        <is>
          <t>0-2</t>
        </is>
      </c>
      <c r="I212" s="56" t="n"/>
      <c r="L212" s="6" t="n"/>
    </row>
    <row r="213" outlineLevel="1" customFormat="1" s="1">
      <c r="B213" s="49" t="n"/>
      <c r="C213" s="146" t="n"/>
      <c r="D213" s="50" t="n"/>
      <c r="E213" s="19" t="n"/>
      <c r="F213" s="50" t="inlineStr">
        <is>
          <t>夏山SC</t>
        </is>
      </c>
      <c r="G213" s="37" t="inlineStr">
        <is>
          <t>〇</t>
        </is>
      </c>
      <c r="H213" s="38" t="inlineStr">
        <is>
          <t>2-0</t>
        </is>
      </c>
      <c r="I213" s="58" t="n"/>
      <c r="L213" s="6" t="n"/>
    </row>
    <row r="214" outlineLevel="1" customFormat="1" s="1">
      <c r="B214" s="46" t="n">
        <v>44388</v>
      </c>
      <c r="C214" s="144">
        <f>B214</f>
        <v/>
      </c>
      <c r="D214" s="140" t="inlineStr">
        <is>
          <t>TRM</t>
        </is>
      </c>
      <c r="E214" s="18" t="inlineStr">
        <is>
          <t>荻野小学校</t>
        </is>
      </c>
      <c r="F214" s="18" t="inlineStr">
        <is>
          <t>荻野イーグルス</t>
        </is>
      </c>
      <c r="G214" s="40" t="inlineStr">
        <is>
          <t>〇</t>
        </is>
      </c>
      <c r="H214" s="40" t="inlineStr">
        <is>
          <t>2-0</t>
        </is>
      </c>
      <c r="I214" s="62" t="n"/>
      <c r="L214" s="6" t="n"/>
    </row>
    <row r="215" outlineLevel="1" customFormat="1" s="1">
      <c r="B215" s="46" t="n"/>
      <c r="C215" s="144" t="n"/>
      <c r="D215" s="140" t="n"/>
      <c r="E215" s="18" t="n"/>
      <c r="F215" s="140" t="n"/>
      <c r="G215" s="34" t="inlineStr">
        <is>
          <t>〇</t>
        </is>
      </c>
      <c r="H215" s="35" t="inlineStr">
        <is>
          <t>2-0</t>
        </is>
      </c>
      <c r="I215" s="56" t="n"/>
      <c r="L215" s="6" t="n"/>
    </row>
    <row r="216" outlineLevel="1" customFormat="1" s="1">
      <c r="B216" s="46" t="n"/>
      <c r="C216" s="144" t="n"/>
      <c r="D216" s="140" t="n"/>
      <c r="E216" s="18" t="n"/>
      <c r="F216" s="140" t="n"/>
      <c r="G216" s="34" t="inlineStr">
        <is>
          <t>〇</t>
        </is>
      </c>
      <c r="H216" s="35" t="inlineStr">
        <is>
          <t>1-0</t>
        </is>
      </c>
      <c r="I216" s="56" t="n"/>
      <c r="L216" s="6" t="n"/>
    </row>
    <row r="217" outlineLevel="1" customFormat="1" s="1">
      <c r="B217" s="46" t="n"/>
      <c r="C217" s="144" t="n"/>
      <c r="D217" s="140" t="n"/>
      <c r="E217" s="18" t="n"/>
      <c r="F217" s="140" t="n"/>
      <c r="G217" s="34" t="inlineStr">
        <is>
          <t>△</t>
        </is>
      </c>
      <c r="H217" s="35" t="inlineStr">
        <is>
          <t>0-0</t>
        </is>
      </c>
      <c r="I217" s="56" t="n"/>
      <c r="L217" s="6" t="n"/>
    </row>
    <row r="218" outlineLevel="1" customFormat="1" s="1">
      <c r="B218" s="49" t="n"/>
      <c r="C218" s="146" t="n"/>
      <c r="D218" s="50" t="n"/>
      <c r="E218" s="19" t="n"/>
      <c r="F218" s="50" t="n"/>
      <c r="G218" s="37" t="inlineStr">
        <is>
          <t>〇</t>
        </is>
      </c>
      <c r="H218" s="38" t="inlineStr">
        <is>
          <t>2-0</t>
        </is>
      </c>
      <c r="I218" s="58" t="n"/>
      <c r="L218" s="6" t="n"/>
    </row>
    <row r="219" outlineLevel="1" customFormat="1" s="1">
      <c r="B219" s="46" t="n">
        <v>44387</v>
      </c>
      <c r="C219" s="144">
        <f>B219</f>
        <v/>
      </c>
      <c r="D219" s="140" t="inlineStr">
        <is>
          <t>TRM</t>
        </is>
      </c>
      <c r="E219" s="18" t="inlineStr">
        <is>
          <t>明浜小学校</t>
        </is>
      </c>
      <c r="F219" s="18" t="inlineStr">
        <is>
          <t>津久井ペガサス</t>
        </is>
      </c>
      <c r="G219" s="40" t="inlineStr">
        <is>
          <t>△</t>
        </is>
      </c>
      <c r="H219" s="40" t="inlineStr">
        <is>
          <t>0-0</t>
        </is>
      </c>
      <c r="I219" s="62" t="n"/>
      <c r="L219" s="6" t="n"/>
    </row>
    <row r="220" outlineLevel="1" customFormat="1" s="1">
      <c r="B220" s="46" t="n"/>
      <c r="C220" s="144" t="n"/>
      <c r="D220" s="140" t="n"/>
      <c r="E220" s="18" t="n"/>
      <c r="F220" s="140" t="n"/>
      <c r="G220" s="34" t="inlineStr">
        <is>
          <t>〇</t>
        </is>
      </c>
      <c r="H220" s="35" t="inlineStr">
        <is>
          <t>0-0</t>
        </is>
      </c>
      <c r="I220" s="56" t="n"/>
      <c r="L220" s="6" t="n"/>
    </row>
    <row r="221" outlineLevel="1" customFormat="1" s="1">
      <c r="B221" s="46" t="n"/>
      <c r="C221" s="144" t="n"/>
      <c r="D221" s="140" t="n"/>
      <c r="E221" s="18" t="n"/>
      <c r="F221" s="140" t="n"/>
      <c r="G221" s="34" t="inlineStr">
        <is>
          <t>〇</t>
        </is>
      </c>
      <c r="H221" s="35" t="inlineStr">
        <is>
          <t>2-1</t>
        </is>
      </c>
      <c r="I221" s="56" t="n"/>
      <c r="L221" s="6" t="n"/>
    </row>
    <row r="222" outlineLevel="1" customFormat="1" s="1">
      <c r="B222" s="46" t="n"/>
      <c r="C222" s="144" t="n"/>
      <c r="D222" s="140" t="n"/>
      <c r="E222" s="18" t="n"/>
      <c r="F222" s="140" t="n"/>
      <c r="G222" s="34" t="inlineStr">
        <is>
          <t>△</t>
        </is>
      </c>
      <c r="H222" s="35" t="inlineStr">
        <is>
          <t>0-0</t>
        </is>
      </c>
      <c r="I222" s="56" t="n"/>
      <c r="L222" s="6" t="n"/>
    </row>
    <row r="223" outlineLevel="1" customFormat="1" s="1">
      <c r="B223" s="46" t="n"/>
      <c r="C223" s="144" t="n"/>
      <c r="D223" s="140" t="n"/>
      <c r="E223" s="18" t="n"/>
      <c r="F223" s="140" t="n"/>
      <c r="G223" s="34" t="inlineStr">
        <is>
          <t>〇</t>
        </is>
      </c>
      <c r="H223" s="34" t="inlineStr">
        <is>
          <t>2-0</t>
        </is>
      </c>
      <c r="I223" s="58" t="n"/>
      <c r="L223" s="6" t="n"/>
    </row>
    <row r="224" outlineLevel="1" customFormat="1" s="1">
      <c r="B224" s="63" t="n">
        <v>44374</v>
      </c>
      <c r="C224" s="145">
        <f>B224</f>
        <v/>
      </c>
      <c r="D224" s="64" t="inlineStr">
        <is>
          <t>TRM</t>
        </is>
      </c>
      <c r="E224" s="25" t="inlineStr">
        <is>
          <t>明浜小学校</t>
        </is>
      </c>
      <c r="F224" s="64" t="inlineStr">
        <is>
          <t>日限山FC　A</t>
        </is>
      </c>
      <c r="G224" s="31" t="inlineStr">
        <is>
          <t>△</t>
        </is>
      </c>
      <c r="H224" s="31" t="inlineStr">
        <is>
          <t>0-0</t>
        </is>
      </c>
      <c r="I224" s="54" t="n"/>
      <c r="L224" s="6" t="n"/>
    </row>
    <row r="225" outlineLevel="1" customFormat="1" s="1">
      <c r="B225" s="46" t="n"/>
      <c r="C225" s="144" t="n"/>
      <c r="D225" s="140" t="n"/>
      <c r="E225" s="18" t="n"/>
      <c r="F225" s="140" t="n"/>
      <c r="G225" s="34" t="inlineStr">
        <is>
          <t>〇</t>
        </is>
      </c>
      <c r="H225" s="34" t="inlineStr">
        <is>
          <t>3-0</t>
        </is>
      </c>
      <c r="I225" s="56" t="n"/>
      <c r="L225" s="6" t="n"/>
    </row>
    <row r="226" outlineLevel="1" customFormat="1" s="1">
      <c r="B226" s="46" t="n"/>
      <c r="C226" s="144" t="n"/>
      <c r="D226" s="140" t="n"/>
      <c r="E226" s="18" t="n"/>
      <c r="F226" s="140" t="n"/>
      <c r="G226" s="34" t="inlineStr">
        <is>
          <t>〇</t>
        </is>
      </c>
      <c r="H226" s="34" t="inlineStr">
        <is>
          <t>2-0</t>
        </is>
      </c>
      <c r="I226" s="56" t="n"/>
      <c r="L226" s="6" t="n"/>
    </row>
    <row r="227" outlineLevel="1" customFormat="1" s="1">
      <c r="B227" s="46" t="n"/>
      <c r="C227" s="144" t="n"/>
      <c r="D227" s="140" t="n"/>
      <c r="E227" s="18" t="n"/>
      <c r="F227" s="140" t="n"/>
      <c r="G227" s="34" t="inlineStr">
        <is>
          <t>〇</t>
        </is>
      </c>
      <c r="H227" s="34" t="inlineStr">
        <is>
          <t>2-0</t>
        </is>
      </c>
      <c r="I227" s="56" t="n"/>
      <c r="L227" s="6" t="n"/>
    </row>
    <row r="228" outlineLevel="1" customFormat="1" s="1">
      <c r="B228" s="46" t="n"/>
      <c r="C228" s="144" t="n"/>
      <c r="D228" s="140" t="n"/>
      <c r="E228" s="18" t="n"/>
      <c r="F228" s="50" t="n"/>
      <c r="G228" s="34" t="inlineStr">
        <is>
          <t>〇</t>
        </is>
      </c>
      <c r="H228" s="34" t="inlineStr">
        <is>
          <t>2-0</t>
        </is>
      </c>
      <c r="I228" s="56" t="n"/>
      <c r="L228" s="6" t="n"/>
    </row>
    <row r="229" outlineLevel="1" customFormat="1" s="1">
      <c r="B229" s="46" t="n"/>
      <c r="C229" s="144" t="n"/>
      <c r="D229" s="140" t="n"/>
      <c r="E229" s="18" t="n"/>
      <c r="F229" s="64" t="inlineStr">
        <is>
          <t>日限山FC　B</t>
        </is>
      </c>
      <c r="G229" s="34" t="inlineStr">
        <is>
          <t>△</t>
        </is>
      </c>
      <c r="H229" s="34" t="inlineStr">
        <is>
          <t>0-0</t>
        </is>
      </c>
      <c r="I229" s="56" t="n"/>
      <c r="L229" s="6" t="n"/>
    </row>
    <row r="230" outlineLevel="1" customFormat="1" s="1">
      <c r="B230" s="46" t="n"/>
      <c r="C230" s="144" t="n"/>
      <c r="D230" s="140" t="n"/>
      <c r="E230" s="18" t="n"/>
      <c r="F230" s="140" t="n"/>
      <c r="G230" s="34" t="inlineStr">
        <is>
          <t>〇</t>
        </is>
      </c>
      <c r="H230" s="34" t="inlineStr">
        <is>
          <t>1-0</t>
        </is>
      </c>
      <c r="I230" s="56" t="n"/>
      <c r="L230" s="6" t="n"/>
    </row>
    <row r="231" outlineLevel="1" customFormat="1" s="1">
      <c r="B231" s="46" t="n"/>
      <c r="C231" s="144" t="n"/>
      <c r="D231" s="140" t="n"/>
      <c r="E231" s="18" t="n"/>
      <c r="F231" s="140" t="n"/>
      <c r="G231" s="34" t="inlineStr">
        <is>
          <t>〇</t>
        </is>
      </c>
      <c r="H231" s="34" t="inlineStr">
        <is>
          <t>3-0</t>
        </is>
      </c>
      <c r="I231" s="56" t="n"/>
      <c r="L231" s="6" t="n"/>
    </row>
    <row r="232" outlineLevel="1" customFormat="1" s="1">
      <c r="B232" s="46" t="n"/>
      <c r="C232" s="144" t="n"/>
      <c r="D232" s="140" t="n"/>
      <c r="E232" s="18" t="n"/>
      <c r="F232" s="140" t="n"/>
      <c r="G232" s="34" t="inlineStr">
        <is>
          <t>〇</t>
        </is>
      </c>
      <c r="H232" s="34" t="inlineStr">
        <is>
          <t>2-0</t>
        </is>
      </c>
      <c r="I232" s="56" t="n"/>
      <c r="L232" s="6" t="n"/>
    </row>
    <row r="233" outlineLevel="1" customFormat="1" s="1">
      <c r="B233" s="46" t="n"/>
      <c r="C233" s="144" t="n"/>
      <c r="D233" s="140" t="n"/>
      <c r="E233" s="18" t="n"/>
      <c r="F233" s="140" t="n"/>
      <c r="G233" s="34" t="inlineStr">
        <is>
          <t>△</t>
        </is>
      </c>
      <c r="H233" s="38" t="inlineStr">
        <is>
          <t>0-0</t>
        </is>
      </c>
      <c r="I233" s="58" t="n"/>
      <c r="L233" s="6" t="n"/>
    </row>
    <row r="234" outlineLevel="1" customFormat="1" s="1">
      <c r="B234" s="63" t="n">
        <v>44373</v>
      </c>
      <c r="C234" s="145">
        <f>B234</f>
        <v/>
      </c>
      <c r="D234" s="64" t="inlineStr">
        <is>
          <t>TRM</t>
        </is>
      </c>
      <c r="E234" s="25" t="inlineStr">
        <is>
          <t>明浜小学校</t>
        </is>
      </c>
      <c r="F234" s="64" t="inlineStr">
        <is>
          <t>JGKA</t>
        </is>
      </c>
      <c r="G234" s="31" t="inlineStr">
        <is>
          <t>△</t>
        </is>
      </c>
      <c r="H234" s="31" t="inlineStr">
        <is>
          <t>0-0</t>
        </is>
      </c>
      <c r="I234" s="54" t="n"/>
      <c r="L234" s="6" t="n"/>
    </row>
    <row r="235" outlineLevel="1" customFormat="1" s="1">
      <c r="B235" s="46" t="n"/>
      <c r="C235" s="144" t="n"/>
      <c r="D235" s="140" t="n"/>
      <c r="E235" s="18" t="n"/>
      <c r="F235" s="140" t="n"/>
      <c r="G235" s="34" t="inlineStr">
        <is>
          <t>×</t>
        </is>
      </c>
      <c r="H235" s="34" t="inlineStr">
        <is>
          <t>0-1</t>
        </is>
      </c>
      <c r="I235" s="56" t="n"/>
      <c r="L235" s="6" t="n"/>
    </row>
    <row r="236" outlineLevel="1" customFormat="1" s="1">
      <c r="B236" s="46" t="n"/>
      <c r="C236" s="144" t="n"/>
      <c r="D236" s="140" t="n"/>
      <c r="E236" s="18" t="n"/>
      <c r="F236" s="140" t="n"/>
      <c r="G236" s="34" t="inlineStr">
        <is>
          <t>〇</t>
        </is>
      </c>
      <c r="H236" s="34" t="inlineStr">
        <is>
          <t>1-0</t>
        </is>
      </c>
      <c r="I236" s="56" t="n"/>
      <c r="L236" s="6" t="n"/>
    </row>
    <row r="237" outlineLevel="1" customFormat="1" s="1">
      <c r="B237" s="46" t="n"/>
      <c r="C237" s="144" t="n"/>
      <c r="D237" s="140" t="n"/>
      <c r="E237" s="18" t="n"/>
      <c r="F237" s="140" t="n"/>
      <c r="G237" s="34" t="inlineStr">
        <is>
          <t>×</t>
        </is>
      </c>
      <c r="H237" s="34" t="inlineStr">
        <is>
          <t>0-1</t>
        </is>
      </c>
      <c r="I237" s="56" t="n"/>
      <c r="L237" s="6" t="n"/>
    </row>
    <row r="238" outlineLevel="1" customFormat="1" s="1">
      <c r="B238" s="46" t="n"/>
      <c r="C238" s="144" t="n"/>
      <c r="D238" s="140" t="n"/>
      <c r="E238" s="18" t="n"/>
      <c r="F238" s="140" t="n"/>
      <c r="G238" s="34" t="inlineStr">
        <is>
          <t>〇</t>
        </is>
      </c>
      <c r="H238" s="34" t="inlineStr">
        <is>
          <t>1-0</t>
        </is>
      </c>
      <c r="I238" s="56" t="n"/>
      <c r="L238" s="6" t="n"/>
    </row>
    <row r="239" outlineLevel="1" customFormat="1" s="1">
      <c r="B239" s="46" t="n"/>
      <c r="C239" s="144" t="n"/>
      <c r="D239" s="140" t="n"/>
      <c r="E239" s="18" t="n"/>
      <c r="F239" s="50" t="n"/>
      <c r="G239" s="37" t="inlineStr">
        <is>
          <t>△</t>
        </is>
      </c>
      <c r="H239" s="37" t="inlineStr">
        <is>
          <t>0-0</t>
        </is>
      </c>
      <c r="I239" s="58" t="n"/>
      <c r="L239" s="6" t="n"/>
    </row>
    <row r="240" outlineLevel="1" customFormat="1" s="1">
      <c r="B240" s="46" t="n"/>
      <c r="C240" s="144" t="n"/>
      <c r="D240" s="140" t="n"/>
      <c r="E240" s="18" t="n"/>
      <c r="F240" s="64" t="inlineStr">
        <is>
          <t>JGKB</t>
        </is>
      </c>
      <c r="G240" s="31" t="inlineStr">
        <is>
          <t>×</t>
        </is>
      </c>
      <c r="H240" s="32" t="inlineStr">
        <is>
          <t>0-2</t>
        </is>
      </c>
      <c r="I240" s="54" t="n"/>
      <c r="L240" s="6" t="n"/>
    </row>
    <row r="241" outlineLevel="1" customFormat="1" s="1">
      <c r="B241" s="46" t="n"/>
      <c r="C241" s="144" t="n"/>
      <c r="D241" s="140" t="n"/>
      <c r="E241" s="18" t="n"/>
      <c r="F241" s="140" t="n"/>
      <c r="G241" s="34" t="inlineStr">
        <is>
          <t>△</t>
        </is>
      </c>
      <c r="H241" s="35" t="inlineStr">
        <is>
          <t>0-0</t>
        </is>
      </c>
      <c r="I241" s="56" t="n"/>
      <c r="L241" s="6" t="n"/>
    </row>
    <row r="242" outlineLevel="1" customFormat="1" s="1">
      <c r="B242" s="46" t="n"/>
      <c r="C242" s="144" t="n"/>
      <c r="D242" s="140" t="n"/>
      <c r="E242" s="18" t="n"/>
      <c r="F242" s="140" t="n"/>
      <c r="G242" s="34" t="inlineStr">
        <is>
          <t>△</t>
        </is>
      </c>
      <c r="H242" s="35" t="inlineStr">
        <is>
          <t>0-0</t>
        </is>
      </c>
      <c r="I242" s="56" t="n"/>
      <c r="L242" s="6" t="n"/>
    </row>
    <row r="243" outlineLevel="1" customFormat="1" s="1">
      <c r="B243" s="46" t="n"/>
      <c r="C243" s="144" t="n"/>
      <c r="D243" s="140" t="n"/>
      <c r="E243" s="18" t="n"/>
      <c r="F243" s="140" t="n"/>
      <c r="G243" s="34" t="inlineStr">
        <is>
          <t>×</t>
        </is>
      </c>
      <c r="H243" s="35" t="inlineStr">
        <is>
          <t>0-1</t>
        </is>
      </c>
      <c r="I243" s="56" t="n"/>
      <c r="L243" s="6" t="n"/>
    </row>
    <row r="244" outlineLevel="1" customFormat="1" s="1">
      <c r="B244" s="46" t="n"/>
      <c r="C244" s="144" t="n"/>
      <c r="D244" s="140" t="n"/>
      <c r="E244" s="18" t="n"/>
      <c r="F244" s="140" t="n"/>
      <c r="G244" s="37" t="inlineStr">
        <is>
          <t>×</t>
        </is>
      </c>
      <c r="H244" s="38" t="inlineStr">
        <is>
          <t>0-1</t>
        </is>
      </c>
      <c r="I244" s="58" t="n"/>
      <c r="L244" s="6" t="n"/>
    </row>
    <row r="245" outlineLevel="1" customFormat="1" s="1">
      <c r="B245" s="63" t="n">
        <v>44367</v>
      </c>
      <c r="C245" s="145">
        <f>B245</f>
        <v/>
      </c>
      <c r="D245" s="91" t="inlineStr">
        <is>
          <t>U12JFAサッカーリーグ(湘南前期Eブロック)</t>
        </is>
      </c>
      <c r="E245" s="25" t="inlineStr">
        <is>
          <t>上宮田小学校</t>
        </is>
      </c>
      <c r="F245" s="64" t="inlineStr">
        <is>
          <t>藤沢FC B</t>
        </is>
      </c>
      <c r="G245" s="31" t="inlineStr">
        <is>
          <t>〇</t>
        </is>
      </c>
      <c r="H245" s="32" t="inlineStr">
        <is>
          <t>3-0</t>
        </is>
      </c>
      <c r="I245" s="54" t="n"/>
      <c r="L245" s="6" t="n"/>
    </row>
    <row r="246" outlineLevel="1" customFormat="1" s="1">
      <c r="B246" s="46" t="n"/>
      <c r="C246" s="144" t="n"/>
      <c r="D246" s="140" t="n"/>
      <c r="E246" s="18" t="n"/>
      <c r="F246" s="140" t="inlineStr">
        <is>
          <t>藤沢FC B</t>
        </is>
      </c>
      <c r="G246" s="34" t="inlineStr">
        <is>
          <t>×</t>
        </is>
      </c>
      <c r="H246" s="35" t="inlineStr">
        <is>
          <t>0-1</t>
        </is>
      </c>
      <c r="I246" s="56" t="inlineStr">
        <is>
          <t>TRM</t>
        </is>
      </c>
      <c r="L246" s="6" t="n"/>
    </row>
    <row r="247" outlineLevel="1" customFormat="1" s="1">
      <c r="B247" s="49" t="n"/>
      <c r="C247" s="146" t="n"/>
      <c r="D247" s="50" t="n"/>
      <c r="E247" s="19" t="n"/>
      <c r="F247" s="50" t="inlineStr">
        <is>
          <t>三浦旭</t>
        </is>
      </c>
      <c r="G247" s="37" t="inlineStr">
        <is>
          <t>×</t>
        </is>
      </c>
      <c r="H247" s="38" t="inlineStr">
        <is>
          <t>1-0</t>
        </is>
      </c>
      <c r="I247" s="58" t="inlineStr">
        <is>
          <t>TRM</t>
        </is>
      </c>
      <c r="L247" s="6" t="n"/>
    </row>
    <row r="248" outlineLevel="1" customFormat="1" s="1">
      <c r="B248" s="67" t="n">
        <v>44360</v>
      </c>
      <c r="C248" s="147">
        <f>B248</f>
        <v/>
      </c>
      <c r="D248" s="98" t="inlineStr">
        <is>
          <t>ライオンズカップ</t>
        </is>
      </c>
      <c r="E248" s="99" t="inlineStr">
        <is>
          <t>横須賀リーフスタジアム</t>
        </is>
      </c>
      <c r="F248" s="68" t="inlineStr">
        <is>
          <t>鴨居SC</t>
        </is>
      </c>
      <c r="G248" s="28" t="inlineStr">
        <is>
          <t>×</t>
        </is>
      </c>
      <c r="H248" s="29" t="inlineStr">
        <is>
          <t>0-1</t>
        </is>
      </c>
      <c r="I248" s="70" t="n"/>
      <c r="L248" s="6" t="n"/>
    </row>
    <row r="249" outlineLevel="1" customFormat="1" s="1">
      <c r="B249" s="63" t="n">
        <v>44346</v>
      </c>
      <c r="C249" s="145">
        <f>B249</f>
        <v/>
      </c>
      <c r="D249" s="91" t="inlineStr">
        <is>
          <t>TRM</t>
        </is>
      </c>
      <c r="E249" s="45" t="inlineStr">
        <is>
          <t>明浜小学校</t>
        </is>
      </c>
      <c r="F249" s="64" t="inlineStr">
        <is>
          <t>横浜栄FC</t>
        </is>
      </c>
      <c r="G249" s="40" t="inlineStr">
        <is>
          <t>△</t>
        </is>
      </c>
      <c r="H249" s="41" t="inlineStr">
        <is>
          <t>0-0</t>
        </is>
      </c>
      <c r="I249" s="62" t="inlineStr">
        <is>
          <t>Aチーム</t>
        </is>
      </c>
      <c r="L249" s="6" t="n"/>
    </row>
    <row r="250" outlineLevel="1" customFormat="1" s="1">
      <c r="B250" s="46" t="n"/>
      <c r="C250" s="144" t="n"/>
      <c r="D250" s="140" t="n"/>
      <c r="E250" s="18" t="n"/>
      <c r="F250" s="140" t="n"/>
      <c r="G250" s="34" t="inlineStr">
        <is>
          <t>×</t>
        </is>
      </c>
      <c r="H250" s="35" t="inlineStr">
        <is>
          <t>0-2</t>
        </is>
      </c>
      <c r="I250" s="56" t="inlineStr">
        <is>
          <t>Aチーム</t>
        </is>
      </c>
      <c r="L250" s="6" t="n"/>
    </row>
    <row r="251" outlineLevel="1" customFormat="1" s="1">
      <c r="B251" s="46" t="n"/>
      <c r="C251" s="144" t="n"/>
      <c r="D251" s="140" t="n"/>
      <c r="E251" s="18" t="n"/>
      <c r="F251" s="140" t="n"/>
      <c r="G251" s="34" t="inlineStr">
        <is>
          <t>△</t>
        </is>
      </c>
      <c r="H251" s="35" t="inlineStr">
        <is>
          <t>0-0</t>
        </is>
      </c>
      <c r="I251" s="56" t="inlineStr">
        <is>
          <t>Aチーム</t>
        </is>
      </c>
      <c r="L251" s="6" t="n"/>
    </row>
    <row r="252" outlineLevel="1" customFormat="1" s="1">
      <c r="B252" s="46" t="n"/>
      <c r="C252" s="144" t="n"/>
      <c r="D252" s="140" t="n"/>
      <c r="E252" s="18" t="n"/>
      <c r="F252" s="140" t="n"/>
      <c r="G252" s="34" t="inlineStr">
        <is>
          <t>〇</t>
        </is>
      </c>
      <c r="H252" s="35" t="inlineStr">
        <is>
          <t>1-0</t>
        </is>
      </c>
      <c r="I252" s="56" t="inlineStr">
        <is>
          <t>Aチーム</t>
        </is>
      </c>
      <c r="L252" s="6" t="n"/>
    </row>
    <row r="253" outlineLevel="1" customFormat="1" s="1">
      <c r="B253" s="46" t="n"/>
      <c r="C253" s="144" t="n"/>
      <c r="D253" s="140" t="n"/>
      <c r="E253" s="18" t="n"/>
      <c r="F253" s="140" t="n"/>
      <c r="G253" s="43" t="inlineStr">
        <is>
          <t>〇</t>
        </is>
      </c>
      <c r="H253" s="44" t="inlineStr">
        <is>
          <t>1-0</t>
        </is>
      </c>
      <c r="I253" s="60" t="inlineStr">
        <is>
          <t>Aチーム</t>
        </is>
      </c>
      <c r="L253" s="6" t="n"/>
    </row>
    <row r="254" outlineLevel="1" customFormat="1" s="1">
      <c r="B254" s="46" t="n"/>
      <c r="C254" s="144" t="n"/>
      <c r="D254" s="140" t="n"/>
      <c r="E254" s="18" t="n"/>
      <c r="F254" s="140" t="n"/>
      <c r="G254" s="31" t="inlineStr">
        <is>
          <t>△</t>
        </is>
      </c>
      <c r="H254" s="32" t="inlineStr">
        <is>
          <t>0-0</t>
        </is>
      </c>
      <c r="I254" s="54" t="inlineStr">
        <is>
          <t>Bチーム</t>
        </is>
      </c>
      <c r="L254" s="6" t="n"/>
    </row>
    <row r="255" outlineLevel="1" customFormat="1" s="1">
      <c r="B255" s="46" t="n"/>
      <c r="C255" s="144" t="n"/>
      <c r="D255" s="140" t="n"/>
      <c r="E255" s="18" t="n"/>
      <c r="F255" s="140" t="n"/>
      <c r="G255" s="34" t="inlineStr">
        <is>
          <t>×</t>
        </is>
      </c>
      <c r="H255" s="35" t="inlineStr">
        <is>
          <t>0-3</t>
        </is>
      </c>
      <c r="I255" s="56" t="inlineStr">
        <is>
          <t>Bチーム</t>
        </is>
      </c>
      <c r="L255" s="6" t="n"/>
    </row>
    <row r="256" outlineLevel="1" customFormat="1" s="1">
      <c r="B256" s="46" t="n"/>
      <c r="C256" s="144" t="n"/>
      <c r="D256" s="140" t="n"/>
      <c r="E256" s="18" t="n"/>
      <c r="F256" s="140" t="n"/>
      <c r="G256" s="34" t="inlineStr">
        <is>
          <t>×</t>
        </is>
      </c>
      <c r="H256" s="35" t="inlineStr">
        <is>
          <t>0-1</t>
        </is>
      </c>
      <c r="I256" s="56" t="inlineStr">
        <is>
          <t>Bチーム</t>
        </is>
      </c>
      <c r="L256" s="6" t="n"/>
    </row>
    <row r="257" outlineLevel="1" customFormat="1" s="1">
      <c r="B257" s="46" t="n"/>
      <c r="C257" s="144" t="n"/>
      <c r="D257" s="140" t="n"/>
      <c r="E257" s="18" t="n"/>
      <c r="F257" s="140" t="n"/>
      <c r="G257" s="34" t="inlineStr">
        <is>
          <t>×</t>
        </is>
      </c>
      <c r="H257" s="35" t="inlineStr">
        <is>
          <t>0-1</t>
        </is>
      </c>
      <c r="I257" s="56" t="inlineStr">
        <is>
          <t>Bチーム</t>
        </is>
      </c>
      <c r="L257" s="6" t="n"/>
    </row>
    <row r="258" outlineLevel="1" customFormat="1" s="1">
      <c r="B258" s="46" t="n"/>
      <c r="C258" s="144" t="n"/>
      <c r="D258" s="140" t="n"/>
      <c r="E258" s="18" t="n"/>
      <c r="F258" s="140" t="n"/>
      <c r="G258" s="37" t="inlineStr">
        <is>
          <t>×</t>
        </is>
      </c>
      <c r="H258" s="38" t="inlineStr">
        <is>
          <t>0-1</t>
        </is>
      </c>
      <c r="I258" s="58" t="inlineStr">
        <is>
          <t>Bチーム</t>
        </is>
      </c>
      <c r="L258" s="6" t="n"/>
    </row>
    <row r="259" outlineLevel="1" customFormat="1" s="1">
      <c r="B259" s="67" t="n">
        <v>44346</v>
      </c>
      <c r="C259" s="147">
        <f>B259</f>
        <v/>
      </c>
      <c r="D259" s="98" t="inlineStr">
        <is>
          <t>スーパーリーグ</t>
        </is>
      </c>
      <c r="E259" s="99" t="inlineStr">
        <is>
          <t>はまゆう公園G</t>
        </is>
      </c>
      <c r="F259" s="68" t="inlineStr">
        <is>
          <t>大楠</t>
        </is>
      </c>
      <c r="G259" s="28" t="inlineStr">
        <is>
          <t>△</t>
        </is>
      </c>
      <c r="H259" s="29" t="inlineStr">
        <is>
          <t>0-0</t>
        </is>
      </c>
      <c r="I259" s="70" t="n"/>
      <c r="L259" s="6" t="n"/>
    </row>
    <row r="260" outlineLevel="1" customFormat="1" s="1">
      <c r="B260" s="63" t="n">
        <v>44345</v>
      </c>
      <c r="C260" s="145">
        <f>B260</f>
        <v/>
      </c>
      <c r="D260" s="91" t="inlineStr">
        <is>
          <t>U12JFAサッカーリーグ(湘南前期Eブロック)</t>
        </is>
      </c>
      <c r="E260" s="45" t="inlineStr">
        <is>
          <t>明浜小学校</t>
        </is>
      </c>
      <c r="F260" s="25" t="inlineStr">
        <is>
          <t>小出SC</t>
        </is>
      </c>
      <c r="G260" s="31" t="inlineStr">
        <is>
          <t>〇</t>
        </is>
      </c>
      <c r="H260" s="32" t="inlineStr">
        <is>
          <t>4-0</t>
        </is>
      </c>
      <c r="I260" s="54" t="n"/>
      <c r="L260" s="6" t="n"/>
    </row>
    <row r="261" outlineLevel="1" customFormat="1" s="1">
      <c r="B261" s="46" t="n"/>
      <c r="C261" s="144" t="n"/>
      <c r="D261" s="140" t="n"/>
      <c r="E261" s="18" t="n"/>
      <c r="F261" s="18" t="inlineStr">
        <is>
          <t>馬堀FCルンデ</t>
        </is>
      </c>
      <c r="G261" s="34" t="inlineStr">
        <is>
          <t>〇</t>
        </is>
      </c>
      <c r="H261" s="35" t="inlineStr">
        <is>
          <t>8-0</t>
        </is>
      </c>
      <c r="I261" s="56" t="n"/>
      <c r="L261" s="6" t="n"/>
    </row>
    <row r="262" outlineLevel="1" customFormat="1" s="1">
      <c r="B262" s="46" t="n"/>
      <c r="C262" s="144" t="n"/>
      <c r="D262" s="140" t="n"/>
      <c r="E262" s="18" t="n"/>
      <c r="F262" s="18" t="inlineStr">
        <is>
          <t>長浦</t>
        </is>
      </c>
      <c r="G262" s="34" t="inlineStr">
        <is>
          <t>×</t>
        </is>
      </c>
      <c r="H262" s="35" t="inlineStr">
        <is>
          <t>0-2</t>
        </is>
      </c>
      <c r="I262" s="56" t="inlineStr">
        <is>
          <t>TRM</t>
        </is>
      </c>
      <c r="L262" s="6" t="n"/>
    </row>
    <row r="263" outlineLevel="1" customFormat="1" s="1">
      <c r="B263" s="46" t="n"/>
      <c r="C263" s="144" t="n"/>
      <c r="D263" s="140" t="n"/>
      <c r="E263" s="18" t="n"/>
      <c r="F263" s="18" t="inlineStr">
        <is>
          <t>馬堀FCルンデ</t>
        </is>
      </c>
      <c r="G263" s="34" t="inlineStr">
        <is>
          <t>△</t>
        </is>
      </c>
      <c r="H263" s="35" t="inlineStr">
        <is>
          <t>0-0</t>
        </is>
      </c>
      <c r="I263" s="56" t="inlineStr">
        <is>
          <t>TRM</t>
        </is>
      </c>
      <c r="L263" s="6" t="n"/>
    </row>
    <row r="264" outlineLevel="1" customFormat="1" s="1">
      <c r="B264" s="49" t="n"/>
      <c r="C264" s="146" t="n"/>
      <c r="D264" s="50" t="n"/>
      <c r="E264" s="19" t="n"/>
      <c r="F264" s="18" t="inlineStr">
        <is>
          <t>馬堀FCルンデ</t>
        </is>
      </c>
      <c r="G264" s="34" t="inlineStr">
        <is>
          <t>×</t>
        </is>
      </c>
      <c r="H264" s="38" t="inlineStr">
        <is>
          <t>0-2</t>
        </is>
      </c>
      <c r="I264" s="56" t="inlineStr">
        <is>
          <t>TRM</t>
        </is>
      </c>
      <c r="L264" s="6" t="n"/>
    </row>
    <row r="265" outlineLevel="1" customFormat="1" s="1">
      <c r="B265" s="63" t="n">
        <v>44332</v>
      </c>
      <c r="C265" s="145">
        <f>B265</f>
        <v/>
      </c>
      <c r="D265" s="91" t="inlineStr">
        <is>
          <t>葉山JGK杯</t>
        </is>
      </c>
      <c r="E265" s="45" t="inlineStr">
        <is>
          <t>南郷上ノ山公園</t>
        </is>
      </c>
      <c r="F265" s="25" t="inlineStr">
        <is>
          <t>綾南</t>
        </is>
      </c>
      <c r="G265" s="31" t="inlineStr">
        <is>
          <t>〇</t>
        </is>
      </c>
      <c r="H265" s="32" t="inlineStr">
        <is>
          <t>4-0</t>
        </is>
      </c>
      <c r="I265" s="54" t="n"/>
      <c r="L265" s="6" t="n"/>
    </row>
    <row r="266" outlineLevel="1" customFormat="1" s="1">
      <c r="B266" s="46" t="n"/>
      <c r="C266" s="144" t="n"/>
      <c r="D266" s="140" t="n"/>
      <c r="E266" s="18" t="n"/>
      <c r="F266" s="18" t="inlineStr">
        <is>
          <t>南八王子</t>
        </is>
      </c>
      <c r="G266" s="34" t="inlineStr">
        <is>
          <t>〇</t>
        </is>
      </c>
      <c r="H266" s="35" t="inlineStr">
        <is>
          <t>1-0</t>
        </is>
      </c>
      <c r="I266" s="56" t="n"/>
      <c r="L266" s="6" t="n"/>
    </row>
    <row r="267" outlineLevel="1" customFormat="1" s="1">
      <c r="B267" s="46" t="n"/>
      <c r="C267" s="144" t="n"/>
      <c r="D267" s="140" t="n"/>
      <c r="E267" s="18" t="n"/>
      <c r="F267" s="18" t="inlineStr">
        <is>
          <t>アルファ</t>
        </is>
      </c>
      <c r="G267" s="34" t="inlineStr">
        <is>
          <t>〇</t>
        </is>
      </c>
      <c r="H267" s="35" t="inlineStr">
        <is>
          <t>5-0</t>
        </is>
      </c>
      <c r="I267" s="56" t="n"/>
      <c r="L267" s="6" t="n"/>
    </row>
    <row r="268" outlineLevel="1" customFormat="1" s="1">
      <c r="B268" s="46" t="n"/>
      <c r="C268" s="144" t="n"/>
      <c r="D268" s="140" t="n"/>
      <c r="E268" s="18" t="n"/>
      <c r="F268" s="18" t="inlineStr">
        <is>
          <t>葉山J</t>
        </is>
      </c>
      <c r="G268" s="34" t="inlineStr">
        <is>
          <t>△</t>
        </is>
      </c>
      <c r="H268" s="35" t="inlineStr">
        <is>
          <t>0-0</t>
        </is>
      </c>
      <c r="I268" s="56" t="n"/>
      <c r="L268" s="6" t="n"/>
    </row>
    <row r="269" outlineLevel="1" customFormat="1" s="1">
      <c r="B269" s="46" t="n"/>
      <c r="C269" s="144" t="n"/>
      <c r="D269" s="140" t="n"/>
      <c r="E269" s="18" t="n"/>
      <c r="F269" s="18" t="inlineStr">
        <is>
          <t>夏島</t>
        </is>
      </c>
      <c r="G269" s="34" t="inlineStr">
        <is>
          <t>〇</t>
        </is>
      </c>
      <c r="H269" s="35" t="inlineStr">
        <is>
          <t>3-0</t>
        </is>
      </c>
      <c r="I269" s="56" t="n"/>
      <c r="L269" s="6" t="n"/>
    </row>
    <row r="270" outlineLevel="1" customFormat="1" s="1">
      <c r="B270" s="46" t="n"/>
      <c r="C270" s="144" t="n"/>
      <c r="D270" s="140" t="n"/>
      <c r="E270" s="19" t="n"/>
      <c r="F270" s="19" t="inlineStr">
        <is>
          <t>葉山８</t>
        </is>
      </c>
      <c r="G270" s="37" t="inlineStr">
        <is>
          <t>〇</t>
        </is>
      </c>
      <c r="H270" s="38" t="inlineStr">
        <is>
          <t>2-0</t>
        </is>
      </c>
      <c r="I270" s="58" t="n"/>
      <c r="L270" s="6" t="n"/>
    </row>
    <row r="271" outlineLevel="1" customFormat="1" s="1">
      <c r="B271" s="63" t="n">
        <v>44331</v>
      </c>
      <c r="C271" s="145">
        <f>B271</f>
        <v/>
      </c>
      <c r="D271" s="91" t="inlineStr">
        <is>
          <t>U12JFAサッカーリーグ(湘南前期Eブロック)</t>
        </is>
      </c>
      <c r="E271" s="25" t="inlineStr">
        <is>
          <t>三浦潮風グランド</t>
        </is>
      </c>
      <c r="F271" s="140" t="inlineStr">
        <is>
          <t>深沢富士塚</t>
        </is>
      </c>
      <c r="G271" s="31" t="inlineStr">
        <is>
          <t>〇</t>
        </is>
      </c>
      <c r="H271" s="32" t="inlineStr">
        <is>
          <t>1-0</t>
        </is>
      </c>
      <c r="I271" s="54" t="n"/>
      <c r="L271" s="6" t="n"/>
    </row>
    <row r="272" outlineLevel="1" customFormat="1" s="1">
      <c r="B272" s="46" t="n"/>
      <c r="C272" s="144" t="n"/>
      <c r="D272" s="140" t="n"/>
      <c r="E272" s="18" t="n"/>
      <c r="F272" s="140" t="inlineStr">
        <is>
          <t>三浦旭</t>
        </is>
      </c>
      <c r="G272" s="34" t="inlineStr">
        <is>
          <t>〇</t>
        </is>
      </c>
      <c r="H272" s="35" t="inlineStr">
        <is>
          <t>2-0</t>
        </is>
      </c>
      <c r="I272" s="56" t="n"/>
      <c r="L272" s="6" t="n"/>
    </row>
    <row r="273" outlineLevel="1" customFormat="1" s="1">
      <c r="B273" s="46" t="n"/>
      <c r="C273" s="144" t="n"/>
      <c r="D273" s="140" t="n"/>
      <c r="E273" s="18" t="n"/>
      <c r="F273" s="140" t="inlineStr">
        <is>
          <t>おなりレパーズ</t>
        </is>
      </c>
      <c r="G273" s="43" t="inlineStr">
        <is>
          <t>△</t>
        </is>
      </c>
      <c r="H273" s="44" t="inlineStr">
        <is>
          <t>2-2</t>
        </is>
      </c>
      <c r="I273" s="56" t="inlineStr">
        <is>
          <t>TRM</t>
        </is>
      </c>
      <c r="L273" s="6" t="n"/>
    </row>
    <row r="274" outlineLevel="1" customFormat="1" s="1">
      <c r="B274" s="46" t="n"/>
      <c r="C274" s="144" t="n"/>
      <c r="D274" s="140" t="n"/>
      <c r="E274" s="18" t="n"/>
      <c r="F274" s="140" t="inlineStr">
        <is>
          <t>初声</t>
        </is>
      </c>
      <c r="G274" s="37" t="inlineStr">
        <is>
          <t>〇</t>
        </is>
      </c>
      <c r="H274" s="38" t="inlineStr">
        <is>
          <t>2-1</t>
        </is>
      </c>
      <c r="I274" s="58" t="inlineStr">
        <is>
          <t>TRM</t>
        </is>
      </c>
      <c r="L274" s="6" t="n"/>
    </row>
    <row r="275" outlineLevel="1" customFormat="1" s="1">
      <c r="B275" s="63" t="n">
        <v>44324</v>
      </c>
      <c r="C275" s="145">
        <f>B275</f>
        <v/>
      </c>
      <c r="D275" s="64" t="inlineStr">
        <is>
          <t>SL</t>
        </is>
      </c>
      <c r="E275" s="25" t="inlineStr">
        <is>
          <t>明浜小学校</t>
        </is>
      </c>
      <c r="F275" s="64" t="inlineStr">
        <is>
          <t>三春SC</t>
        </is>
      </c>
      <c r="G275" s="85" t="inlineStr">
        <is>
          <t>〇</t>
        </is>
      </c>
      <c r="H275" s="86" t="inlineStr">
        <is>
          <t>1-0</t>
        </is>
      </c>
      <c r="I275" s="87" t="n"/>
      <c r="L275" s="6" t="n"/>
    </row>
    <row r="276" outlineLevel="1" customFormat="1" s="1">
      <c r="B276" s="46" t="n"/>
      <c r="C276" s="144" t="n"/>
      <c r="D276" s="140" t="n"/>
      <c r="E276" s="18" t="n"/>
      <c r="F276" s="140" t="inlineStr">
        <is>
          <t>城北</t>
        </is>
      </c>
      <c r="G276" s="43" t="inlineStr">
        <is>
          <t>△</t>
        </is>
      </c>
      <c r="H276" s="44" t="inlineStr">
        <is>
          <t>1-1</t>
        </is>
      </c>
      <c r="I276" s="60" t="n"/>
      <c r="L276" s="6" t="n"/>
    </row>
    <row r="277" outlineLevel="1" customFormat="1" s="1">
      <c r="B277" s="46" t="n"/>
      <c r="C277" s="144" t="n"/>
      <c r="D277" s="140" t="n"/>
      <c r="E277" s="18" t="n"/>
      <c r="F277" s="140" t="inlineStr">
        <is>
          <t>城北</t>
        </is>
      </c>
      <c r="G277" s="43" t="inlineStr">
        <is>
          <t>×</t>
        </is>
      </c>
      <c r="H277" s="44" t="inlineStr">
        <is>
          <t>0-1</t>
        </is>
      </c>
      <c r="I277" s="60" t="inlineStr">
        <is>
          <t>TRM</t>
        </is>
      </c>
      <c r="L277" s="6" t="n"/>
    </row>
    <row r="278" outlineLevel="1" customFormat="1" s="1">
      <c r="B278" s="63" t="n">
        <v>44319</v>
      </c>
      <c r="C278" s="145">
        <f>B278</f>
        <v/>
      </c>
      <c r="D278" s="64" t="inlineStr">
        <is>
          <t>TRM</t>
        </is>
      </c>
      <c r="E278" s="25" t="inlineStr">
        <is>
          <t>明浜小学校</t>
        </is>
      </c>
      <c r="F278" s="64" t="n"/>
      <c r="G278" s="85" t="inlineStr">
        <is>
          <t>〇</t>
        </is>
      </c>
      <c r="H278" s="86" t="inlineStr">
        <is>
          <t>1-0</t>
        </is>
      </c>
      <c r="I278" s="87" t="n"/>
      <c r="L278" s="6" t="n"/>
    </row>
    <row r="279" outlineLevel="1" customFormat="1" s="1">
      <c r="B279" s="46" t="n"/>
      <c r="C279" s="144" t="n"/>
      <c r="D279" s="140" t="n"/>
      <c r="E279" s="18" t="n"/>
      <c r="F279" s="140" t="n"/>
      <c r="G279" s="43" t="inlineStr">
        <is>
          <t>△</t>
        </is>
      </c>
      <c r="H279" s="44" t="inlineStr">
        <is>
          <t>0-0</t>
        </is>
      </c>
      <c r="I279" s="60" t="n"/>
      <c r="L279" s="6" t="n"/>
    </row>
    <row r="280" outlineLevel="1" customFormat="1" s="1">
      <c r="B280" s="46" t="n"/>
      <c r="C280" s="144" t="n"/>
      <c r="D280" s="140" t="n"/>
      <c r="E280" s="18" t="n"/>
      <c r="F280" s="140" t="inlineStr">
        <is>
          <t>日限山FC</t>
        </is>
      </c>
      <c r="G280" s="43" t="inlineStr">
        <is>
          <t>△</t>
        </is>
      </c>
      <c r="H280" s="44" t="inlineStr">
        <is>
          <t>0-0</t>
        </is>
      </c>
      <c r="I280" s="60" t="n"/>
      <c r="L280" s="6" t="n"/>
    </row>
    <row r="281" outlineLevel="1" customFormat="1" s="1">
      <c r="B281" s="46" t="n"/>
      <c r="C281" s="144" t="n"/>
      <c r="D281" s="140" t="n"/>
      <c r="E281" s="18" t="n"/>
      <c r="F281" s="140" t="n"/>
      <c r="G281" s="43" t="inlineStr">
        <is>
          <t>△</t>
        </is>
      </c>
      <c r="H281" s="44" t="inlineStr">
        <is>
          <t>0-0</t>
        </is>
      </c>
      <c r="I281" s="60" t="n"/>
      <c r="L281" s="6" t="n"/>
    </row>
    <row r="282" outlineLevel="1" customFormat="1" s="1">
      <c r="B282" s="46" t="n"/>
      <c r="C282" s="144" t="n"/>
      <c r="D282" s="140" t="n"/>
      <c r="E282" s="18" t="n"/>
      <c r="F282" s="140" t="n"/>
      <c r="G282" s="43" t="inlineStr">
        <is>
          <t>△</t>
        </is>
      </c>
      <c r="H282" s="44" t="inlineStr">
        <is>
          <t>0-0</t>
        </is>
      </c>
      <c r="I282" s="60" t="n"/>
      <c r="L282" s="6" t="n"/>
    </row>
    <row r="283" outlineLevel="1" customFormat="1" s="1">
      <c r="B283" s="63" t="n">
        <v>44318</v>
      </c>
      <c r="C283" s="145">
        <f>B283</f>
        <v/>
      </c>
      <c r="D283" s="64" t="inlineStr">
        <is>
          <t>TRM</t>
        </is>
      </c>
      <c r="E283" s="25" t="inlineStr">
        <is>
          <t>明浜小学校</t>
        </is>
      </c>
      <c r="F283" s="64" t="n"/>
      <c r="G283" s="85" t="inlineStr">
        <is>
          <t>〇</t>
        </is>
      </c>
      <c r="H283" s="86" t="inlineStr">
        <is>
          <t>0-1</t>
        </is>
      </c>
      <c r="I283" s="87" t="n"/>
      <c r="L283" s="6" t="n"/>
    </row>
    <row r="284" outlineLevel="1" customFormat="1" s="1">
      <c r="B284" s="46" t="n"/>
      <c r="C284" s="144" t="n"/>
      <c r="D284" s="140" t="n"/>
      <c r="E284" s="18" t="n"/>
      <c r="F284" s="140" t="n"/>
      <c r="G284" s="43" t="inlineStr">
        <is>
          <t>△</t>
        </is>
      </c>
      <c r="H284" s="44" t="inlineStr">
        <is>
          <t>0-0</t>
        </is>
      </c>
      <c r="I284" s="60" t="n"/>
      <c r="L284" s="6" t="n"/>
    </row>
    <row r="285" outlineLevel="1" customFormat="1" s="1">
      <c r="B285" s="46" t="n"/>
      <c r="C285" s="144" t="n"/>
      <c r="D285" s="140" t="n"/>
      <c r="E285" s="18" t="n"/>
      <c r="F285" s="140" t="inlineStr">
        <is>
          <t>大津FC</t>
        </is>
      </c>
      <c r="G285" s="43" t="inlineStr">
        <is>
          <t>△</t>
        </is>
      </c>
      <c r="H285" s="44" t="inlineStr">
        <is>
          <t>0-0</t>
        </is>
      </c>
      <c r="I285" s="60" t="n"/>
      <c r="L285" s="6" t="n"/>
    </row>
    <row r="286" outlineLevel="1" customFormat="1" s="1">
      <c r="B286" s="46" t="n"/>
      <c r="C286" s="144" t="n"/>
      <c r="D286" s="140" t="n"/>
      <c r="E286" s="18" t="n"/>
      <c r="F286" s="140" t="n"/>
      <c r="G286" s="43" t="inlineStr">
        <is>
          <t>×</t>
        </is>
      </c>
      <c r="H286" s="44" t="inlineStr">
        <is>
          <t>0-2</t>
        </is>
      </c>
      <c r="I286" s="60" t="n"/>
      <c r="L286" s="6" t="n"/>
    </row>
    <row r="287" outlineLevel="1" customFormat="1" s="1">
      <c r="B287" s="49" t="n"/>
      <c r="C287" s="146" t="n"/>
      <c r="D287" s="50" t="n"/>
      <c r="E287" s="19" t="n"/>
      <c r="F287" s="50" t="n"/>
      <c r="G287" s="43" t="inlineStr">
        <is>
          <t>×</t>
        </is>
      </c>
      <c r="H287" s="38" t="inlineStr">
        <is>
          <t>0-1</t>
        </is>
      </c>
      <c r="I287" s="58" t="n"/>
      <c r="L287" s="6" t="n"/>
    </row>
    <row r="288" outlineLevel="1" customFormat="1" s="1">
      <c r="B288" s="63" t="n">
        <v>44318</v>
      </c>
      <c r="C288" s="145">
        <f>B288</f>
        <v/>
      </c>
      <c r="D288" s="64" t="inlineStr">
        <is>
          <t>かわせみカップ</t>
        </is>
      </c>
      <c r="E288" s="25" t="inlineStr">
        <is>
          <t>愛川町三増陸上競技場</t>
        </is>
      </c>
      <c r="F288" s="64" t="inlineStr">
        <is>
          <t>FCレガーレ</t>
        </is>
      </c>
      <c r="G288" s="85" t="inlineStr">
        <is>
          <t>〇</t>
        </is>
      </c>
      <c r="H288" s="86" t="inlineStr">
        <is>
          <t>2-0</t>
        </is>
      </c>
      <c r="I288" s="87" t="n"/>
      <c r="L288" s="6" t="n"/>
    </row>
    <row r="289" outlineLevel="1" customFormat="1" s="1">
      <c r="B289" s="46" t="n"/>
      <c r="C289" s="144" t="n"/>
      <c r="D289" s="140" t="n"/>
      <c r="E289" s="18" t="n"/>
      <c r="F289" s="140" t="inlineStr">
        <is>
          <t>ハリマオ</t>
        </is>
      </c>
      <c r="G289" s="43" t="inlineStr">
        <is>
          <t>×</t>
        </is>
      </c>
      <c r="H289" s="44" t="inlineStr">
        <is>
          <t>0-2</t>
        </is>
      </c>
      <c r="I289" s="60" t="n"/>
      <c r="L289" s="6" t="n"/>
    </row>
    <row r="290" outlineLevel="1" customFormat="1" s="1">
      <c r="B290" s="46" t="n"/>
      <c r="C290" s="144" t="n"/>
      <c r="D290" s="140" t="n"/>
      <c r="E290" s="18" t="n"/>
      <c r="F290" s="140" t="inlineStr">
        <is>
          <t>FC六会湘南台</t>
        </is>
      </c>
      <c r="G290" s="43" t="inlineStr">
        <is>
          <t>△</t>
        </is>
      </c>
      <c r="H290" s="44" t="inlineStr">
        <is>
          <t>1-1</t>
        </is>
      </c>
      <c r="I290" s="60" t="n"/>
      <c r="L290" s="6" t="n"/>
    </row>
    <row r="291" outlineLevel="1" customFormat="1" s="1">
      <c r="B291" s="49" t="n"/>
      <c r="C291" s="146" t="n"/>
      <c r="D291" s="50" t="n"/>
      <c r="E291" s="19" t="n"/>
      <c r="F291" s="50" t="inlineStr">
        <is>
          <t>バディ中和田</t>
        </is>
      </c>
      <c r="G291" s="37" t="inlineStr">
        <is>
          <t>〇</t>
        </is>
      </c>
      <c r="H291" s="38" t="inlineStr">
        <is>
          <t>1-1（PK3-2）</t>
        </is>
      </c>
      <c r="I291" s="58" t="n"/>
      <c r="L291" s="6" t="n"/>
    </row>
    <row r="292" outlineLevel="1" customFormat="1" s="1">
      <c r="B292" s="63" t="n">
        <v>44311</v>
      </c>
      <c r="C292" s="145">
        <f>B292</f>
        <v/>
      </c>
      <c r="D292" s="91" t="inlineStr">
        <is>
          <t>TRM</t>
        </is>
      </c>
      <c r="E292" s="25" t="inlineStr">
        <is>
          <t>荻野小学校</t>
        </is>
      </c>
      <c r="F292" s="64" t="inlineStr">
        <is>
          <t>荻野</t>
        </is>
      </c>
      <c r="G292" s="85" t="inlineStr">
        <is>
          <t>〇</t>
        </is>
      </c>
      <c r="H292" s="86" t="inlineStr">
        <is>
          <t>3-0</t>
        </is>
      </c>
      <c r="I292" s="87" t="n"/>
      <c r="L292" s="6" t="n"/>
    </row>
    <row r="293" outlineLevel="1" customFormat="1" s="1">
      <c r="B293" s="46" t="n"/>
      <c r="C293" s="144" t="n"/>
      <c r="D293" s="140" t="n"/>
      <c r="E293" s="18" t="n"/>
      <c r="F293" s="140" t="inlineStr">
        <is>
          <t>城北</t>
        </is>
      </c>
      <c r="G293" s="43" t="inlineStr">
        <is>
          <t>〇</t>
        </is>
      </c>
      <c r="H293" s="44" t="inlineStr">
        <is>
          <t>2-0</t>
        </is>
      </c>
      <c r="I293" s="60" t="n"/>
      <c r="L293" s="6" t="n"/>
    </row>
    <row r="294" outlineLevel="1" customFormat="1" s="1">
      <c r="B294" s="46" t="n"/>
      <c r="C294" s="144" t="n"/>
      <c r="D294" s="140" t="n"/>
      <c r="E294" s="18" t="n"/>
      <c r="F294" s="140" t="inlineStr">
        <is>
          <t>荻野</t>
        </is>
      </c>
      <c r="G294" s="43" t="inlineStr">
        <is>
          <t>×</t>
        </is>
      </c>
      <c r="H294" s="44" t="inlineStr">
        <is>
          <t>0-1</t>
        </is>
      </c>
      <c r="I294" s="60" t="n"/>
      <c r="L294" s="6" t="n"/>
    </row>
    <row r="295" outlineLevel="1" customFormat="1" s="1">
      <c r="B295" s="46" t="n"/>
      <c r="C295" s="144" t="n"/>
      <c r="D295" s="140" t="n"/>
      <c r="E295" s="18" t="n"/>
      <c r="F295" s="140" t="inlineStr">
        <is>
          <t>城北</t>
        </is>
      </c>
      <c r="G295" s="43" t="inlineStr">
        <is>
          <t>×</t>
        </is>
      </c>
      <c r="H295" s="44" t="inlineStr">
        <is>
          <t>0-1</t>
        </is>
      </c>
      <c r="I295" s="60" t="n"/>
      <c r="L295" s="6" t="n"/>
    </row>
    <row r="296" outlineLevel="1" customFormat="1" s="1">
      <c r="B296" s="46" t="n"/>
      <c r="C296" s="144" t="n"/>
      <c r="D296" s="140" t="n"/>
      <c r="E296" s="18" t="n"/>
      <c r="F296" s="140" t="inlineStr">
        <is>
          <t>荻野</t>
        </is>
      </c>
      <c r="G296" s="43" t="inlineStr">
        <is>
          <t>〇</t>
        </is>
      </c>
      <c r="H296" s="44" t="inlineStr">
        <is>
          <t>2-0</t>
        </is>
      </c>
      <c r="I296" s="60" t="n"/>
      <c r="L296" s="6" t="n"/>
    </row>
    <row r="297" outlineLevel="1" customFormat="1" s="1">
      <c r="B297" s="63" t="n">
        <v>44310</v>
      </c>
      <c r="C297" s="145">
        <f>B297</f>
        <v/>
      </c>
      <c r="D297" s="91" t="inlineStr">
        <is>
          <t>TRM</t>
        </is>
      </c>
      <c r="E297" s="25" t="inlineStr">
        <is>
          <t>明浜小学校</t>
        </is>
      </c>
      <c r="F297" s="64" t="n"/>
      <c r="G297" s="85" t="inlineStr">
        <is>
          <t>〇</t>
        </is>
      </c>
      <c r="H297" s="86" t="inlineStr">
        <is>
          <t>1-0</t>
        </is>
      </c>
      <c r="I297" s="87" t="n"/>
      <c r="L297" s="6" t="n"/>
    </row>
    <row r="298" outlineLevel="1" customFormat="1" s="1">
      <c r="B298" s="46" t="n"/>
      <c r="C298" s="144" t="n"/>
      <c r="D298" s="140" t="n"/>
      <c r="E298" s="18" t="n"/>
      <c r="F298" s="140" t="n"/>
      <c r="G298" s="43" t="inlineStr">
        <is>
          <t>△</t>
        </is>
      </c>
      <c r="H298" s="44" t="inlineStr">
        <is>
          <t>0-0</t>
        </is>
      </c>
      <c r="I298" s="60" t="n"/>
      <c r="L298" s="6" t="n"/>
    </row>
    <row r="299" outlineLevel="1" customFormat="1" s="1">
      <c r="B299" s="46" t="n"/>
      <c r="C299" s="144" t="n"/>
      <c r="D299" s="140" t="n"/>
      <c r="E299" s="18" t="n"/>
      <c r="F299" s="140" t="n"/>
      <c r="G299" s="43" t="inlineStr">
        <is>
          <t>△</t>
        </is>
      </c>
      <c r="H299" s="44" t="inlineStr">
        <is>
          <t>0-0</t>
        </is>
      </c>
      <c r="I299" s="60" t="n"/>
      <c r="L299" s="6" t="n"/>
    </row>
    <row r="300" outlineLevel="1" customFormat="1" s="1">
      <c r="B300" s="46" t="n"/>
      <c r="C300" s="144" t="n"/>
      <c r="D300" s="140" t="n"/>
      <c r="E300" s="18" t="n"/>
      <c r="F300" s="140" t="n"/>
      <c r="G300" s="43" t="inlineStr">
        <is>
          <t>×</t>
        </is>
      </c>
      <c r="H300" s="44" t="inlineStr">
        <is>
          <t>0-1</t>
        </is>
      </c>
      <c r="I300" s="60" t="n"/>
      <c r="L300" s="6" t="n"/>
    </row>
    <row r="301" outlineLevel="1" customFormat="1" s="1">
      <c r="B301" s="46" t="n"/>
      <c r="C301" s="144" t="n"/>
      <c r="D301" s="140" t="n"/>
      <c r="E301" s="18" t="n"/>
      <c r="F301" s="140" t="inlineStr">
        <is>
          <t>六浦毎日SS</t>
        </is>
      </c>
      <c r="G301" s="43" t="inlineStr">
        <is>
          <t>△</t>
        </is>
      </c>
      <c r="H301" s="44" t="inlineStr">
        <is>
          <t>0-0</t>
        </is>
      </c>
      <c r="I301" s="60" t="n"/>
      <c r="L301" s="6" t="n"/>
    </row>
    <row r="302" outlineLevel="1" customFormat="1" s="1">
      <c r="B302" s="46" t="n"/>
      <c r="C302" s="144" t="n"/>
      <c r="D302" s="140" t="n"/>
      <c r="E302" s="18" t="n"/>
      <c r="F302" s="140" t="n"/>
      <c r="G302" s="43" t="inlineStr">
        <is>
          <t>△</t>
        </is>
      </c>
      <c r="H302" s="44" t="inlineStr">
        <is>
          <t>0-0</t>
        </is>
      </c>
      <c r="I302" s="60" t="n"/>
      <c r="L302" s="6" t="n"/>
    </row>
    <row r="303" outlineLevel="1" customFormat="1" s="1">
      <c r="B303" s="46" t="n"/>
      <c r="C303" s="144" t="n"/>
      <c r="D303" s="140" t="n"/>
      <c r="E303" s="18" t="n"/>
      <c r="F303" s="140" t="n"/>
      <c r="G303" s="43" t="inlineStr">
        <is>
          <t>△</t>
        </is>
      </c>
      <c r="H303" s="44" t="inlineStr">
        <is>
          <t>0-0</t>
        </is>
      </c>
      <c r="I303" s="60" t="n"/>
      <c r="L303" s="6" t="n"/>
    </row>
    <row r="304" outlineLevel="1" customFormat="1" s="1">
      <c r="B304" s="46" t="n"/>
      <c r="C304" s="144" t="n"/>
      <c r="D304" s="140" t="n"/>
      <c r="E304" s="18" t="n"/>
      <c r="F304" s="140" t="n"/>
      <c r="G304" s="43" t="inlineStr">
        <is>
          <t>△</t>
        </is>
      </c>
      <c r="H304" s="44" t="inlineStr">
        <is>
          <t>0-0</t>
        </is>
      </c>
      <c r="I304" s="60" t="n"/>
      <c r="L304" s="6" t="n"/>
    </row>
    <row r="305" outlineLevel="1" customFormat="1" s="1">
      <c r="B305" s="63" t="n">
        <v>44304</v>
      </c>
      <c r="C305" s="145">
        <f>B305</f>
        <v/>
      </c>
      <c r="D305" s="91" t="inlineStr">
        <is>
          <t>TRM</t>
        </is>
      </c>
      <c r="E305" s="25" t="inlineStr">
        <is>
          <t>明浜小学校</t>
        </is>
      </c>
      <c r="F305" s="64" t="inlineStr">
        <is>
          <t>久里浜</t>
        </is>
      </c>
      <c r="G305" s="85" t="inlineStr">
        <is>
          <t>△</t>
        </is>
      </c>
      <c r="H305" s="86" t="inlineStr">
        <is>
          <t>0-0</t>
        </is>
      </c>
      <c r="I305" s="87" t="n"/>
      <c r="L305" s="6" t="n"/>
    </row>
    <row r="306" outlineLevel="1" customFormat="1" s="1">
      <c r="B306" s="46" t="n"/>
      <c r="C306" s="144" t="n"/>
      <c r="D306" s="140" t="n"/>
      <c r="E306" s="18" t="n"/>
      <c r="F306" s="140" t="inlineStr">
        <is>
          <t>荻野</t>
        </is>
      </c>
      <c r="G306" s="43" t="inlineStr">
        <is>
          <t>×</t>
        </is>
      </c>
      <c r="H306" s="44" t="inlineStr">
        <is>
          <t>0-1</t>
        </is>
      </c>
      <c r="I306" s="60" t="n"/>
      <c r="L306" s="6" t="n"/>
    </row>
    <row r="307" outlineLevel="1" customFormat="1" s="1">
      <c r="B307" s="46" t="n"/>
      <c r="C307" s="144" t="n"/>
      <c r="D307" s="140" t="n"/>
      <c r="E307" s="18" t="n"/>
      <c r="F307" s="140" t="inlineStr">
        <is>
          <t>久里浜</t>
        </is>
      </c>
      <c r="G307" s="43" t="inlineStr">
        <is>
          <t>×</t>
        </is>
      </c>
      <c r="H307" s="44" t="inlineStr">
        <is>
          <t>0-2</t>
        </is>
      </c>
      <c r="I307" s="60" t="n"/>
      <c r="L307" s="6" t="n"/>
    </row>
    <row r="308" outlineLevel="1" customFormat="1" s="1">
      <c r="B308" s="46" t="n"/>
      <c r="C308" s="144" t="n"/>
      <c r="D308" s="140" t="n"/>
      <c r="E308" s="18" t="n"/>
      <c r="F308" s="140" t="inlineStr">
        <is>
          <t>荻野</t>
        </is>
      </c>
      <c r="G308" s="43" t="inlineStr">
        <is>
          <t>〇</t>
        </is>
      </c>
      <c r="H308" s="44" t="inlineStr">
        <is>
          <t>4-0</t>
        </is>
      </c>
      <c r="I308" s="60" t="n"/>
      <c r="L308" s="6" t="n"/>
    </row>
    <row r="309" outlineLevel="1" customFormat="1" s="1">
      <c r="B309" s="46" t="n"/>
      <c r="C309" s="144" t="n"/>
      <c r="D309" s="140" t="n"/>
      <c r="E309" s="18" t="n"/>
      <c r="F309" s="140" t="inlineStr">
        <is>
          <t>久里浜</t>
        </is>
      </c>
      <c r="G309" s="43" t="inlineStr">
        <is>
          <t>△</t>
        </is>
      </c>
      <c r="H309" s="44" t="inlineStr">
        <is>
          <t>1-1</t>
        </is>
      </c>
      <c r="I309" s="60" t="n"/>
      <c r="L309" s="6" t="n"/>
    </row>
    <row r="310" outlineLevel="1" customFormat="1" s="1">
      <c r="B310" s="46" t="n"/>
      <c r="C310" s="144" t="n"/>
      <c r="D310" s="140" t="n"/>
      <c r="E310" s="18" t="n"/>
      <c r="F310" s="140" t="inlineStr">
        <is>
          <t>荻野</t>
        </is>
      </c>
      <c r="G310" s="43" t="inlineStr">
        <is>
          <t>△</t>
        </is>
      </c>
      <c r="H310" s="44" t="inlineStr">
        <is>
          <t>0-0</t>
        </is>
      </c>
      <c r="I310" s="60" t="n"/>
      <c r="L310" s="6" t="n"/>
    </row>
    <row r="311" outlineLevel="1" customFormat="1" s="1">
      <c r="B311" s="46" t="n"/>
      <c r="C311" s="144" t="n"/>
      <c r="D311" s="140" t="n"/>
      <c r="E311" s="18" t="n"/>
      <c r="F311" s="140" t="inlineStr">
        <is>
          <t>久里浜</t>
        </is>
      </c>
      <c r="G311" s="43" t="inlineStr">
        <is>
          <t>〇</t>
        </is>
      </c>
      <c r="H311" s="44" t="inlineStr">
        <is>
          <t>1-0</t>
        </is>
      </c>
      <c r="I311" s="60" t="n"/>
      <c r="L311" s="6" t="n"/>
    </row>
    <row r="312" outlineLevel="1" customFormat="1" s="1">
      <c r="B312" s="63" t="n">
        <v>44303</v>
      </c>
      <c r="C312" s="145">
        <f>B312</f>
        <v/>
      </c>
      <c r="D312" s="91" t="inlineStr">
        <is>
          <t>ライオンズカップ</t>
        </is>
      </c>
      <c r="E312" s="25" t="inlineStr">
        <is>
          <t>リーフスタジアム</t>
        </is>
      </c>
      <c r="F312" s="64" t="inlineStr">
        <is>
          <t>津久井ペガサス</t>
        </is>
      </c>
      <c r="G312" s="85" t="inlineStr">
        <is>
          <t>〇</t>
        </is>
      </c>
      <c r="H312" s="86" t="inlineStr">
        <is>
          <t>3-1</t>
        </is>
      </c>
      <c r="I312" s="86" t="n"/>
      <c r="L312" s="6" t="n"/>
    </row>
    <row r="313" outlineLevel="1" ht="18.75" customFormat="1" customHeight="1" s="1">
      <c r="B313" s="49" t="n"/>
      <c r="C313" s="146" t="n"/>
      <c r="D313" s="92" t="n"/>
      <c r="E313" s="19" t="n"/>
      <c r="F313" s="50" t="inlineStr">
        <is>
          <t>FC高坂</t>
        </is>
      </c>
      <c r="G313" s="37" t="inlineStr">
        <is>
          <t>〇</t>
        </is>
      </c>
      <c r="H313" s="38" t="inlineStr">
        <is>
          <t>4-0</t>
        </is>
      </c>
      <c r="I313" s="38" t="n"/>
      <c r="L313" s="6" t="n"/>
    </row>
    <row r="314" outlineLevel="1" customFormat="1" s="1">
      <c r="B314" s="63" t="n">
        <v>44297</v>
      </c>
      <c r="C314" s="145">
        <f>B314</f>
        <v/>
      </c>
      <c r="D314" s="91" t="inlineStr">
        <is>
          <t>U12JFAサッカーリーグ(湘南前期Eブロック)</t>
        </is>
      </c>
      <c r="E314" s="25" t="inlineStr">
        <is>
          <t>三浦潮風グランド</t>
        </is>
      </c>
      <c r="F314" s="64" t="inlineStr">
        <is>
          <t xml:space="preserve">湘南辻堂　　</t>
        </is>
      </c>
      <c r="G314" s="85" t="inlineStr">
        <is>
          <t>〇</t>
        </is>
      </c>
      <c r="H314" s="86" t="inlineStr">
        <is>
          <t>3-0</t>
        </is>
      </c>
      <c r="I314" s="86" t="n"/>
      <c r="L314" s="6" t="n"/>
    </row>
    <row r="315" outlineLevel="1" ht="18.75" customFormat="1" customHeight="1" s="1">
      <c r="B315" s="49" t="n"/>
      <c r="C315" s="146" t="n"/>
      <c r="D315" s="92" t="n"/>
      <c r="E315" s="19" t="n"/>
      <c r="F315" s="50" t="inlineStr">
        <is>
          <t>長浦少年サッカークラブ</t>
        </is>
      </c>
      <c r="G315" s="37" t="inlineStr">
        <is>
          <t>〇</t>
        </is>
      </c>
      <c r="H315" s="38" t="inlineStr">
        <is>
          <t>3-0</t>
        </is>
      </c>
      <c r="I315" s="38" t="n"/>
      <c r="L315" s="6" t="n"/>
    </row>
    <row r="316" outlineLevel="1" customFormat="1" s="1">
      <c r="B316" s="63" t="n">
        <v>44297</v>
      </c>
      <c r="C316" s="145">
        <f>B316</f>
        <v/>
      </c>
      <c r="D316" s="64" t="inlineStr">
        <is>
          <t>三春SCTRM</t>
        </is>
      </c>
      <c r="E316" s="25" t="inlineStr">
        <is>
          <t>明浜小学校</t>
        </is>
      </c>
      <c r="F316" s="138" t="inlineStr">
        <is>
          <t>三春SC</t>
        </is>
      </c>
      <c r="G316" s="23" t="inlineStr">
        <is>
          <t>〇</t>
        </is>
      </c>
      <c r="H316" s="86" t="inlineStr">
        <is>
          <t>2-0</t>
        </is>
      </c>
      <c r="I316" s="87" t="n"/>
      <c r="L316" s="6" t="n"/>
    </row>
    <row r="317" outlineLevel="1" customFormat="1" s="1">
      <c r="B317" s="46" t="n"/>
      <c r="C317" s="144" t="n"/>
      <c r="D317" s="140" t="n"/>
      <c r="E317" s="18" t="n"/>
      <c r="F317" s="136" t="n"/>
      <c r="G317" s="43" t="inlineStr">
        <is>
          <t>〇</t>
        </is>
      </c>
      <c r="H317" s="44" t="inlineStr">
        <is>
          <t>1-0</t>
        </is>
      </c>
      <c r="I317" s="60" t="n"/>
      <c r="L317" s="6" t="n"/>
    </row>
    <row r="318" outlineLevel="1" customFormat="1" s="1">
      <c r="B318" s="46" t="n"/>
      <c r="C318" s="144" t="n"/>
      <c r="D318" s="140" t="n"/>
      <c r="E318" s="18" t="n"/>
      <c r="F318" s="136" t="n"/>
      <c r="G318" s="43" t="inlineStr">
        <is>
          <t>〇</t>
        </is>
      </c>
      <c r="H318" s="44" t="inlineStr">
        <is>
          <t>2-0</t>
        </is>
      </c>
      <c r="I318" s="60" t="n"/>
      <c r="L318" s="6" t="n"/>
    </row>
    <row r="319" outlineLevel="1" customFormat="1" s="1">
      <c r="B319" s="49" t="n"/>
      <c r="C319" s="146" t="n"/>
      <c r="D319" s="50" t="n"/>
      <c r="E319" s="19" t="n"/>
      <c r="F319" s="137" t="n"/>
      <c r="G319" s="43" t="inlineStr">
        <is>
          <t>〇</t>
        </is>
      </c>
      <c r="H319" s="38" t="inlineStr">
        <is>
          <t>1-0</t>
        </is>
      </c>
      <c r="I319" s="60" t="n"/>
      <c r="L319" s="6" t="n"/>
    </row>
    <row r="320" outlineLevel="1" customFormat="1" s="1">
      <c r="B320" s="63" t="n">
        <v>44290</v>
      </c>
      <c r="C320" s="145">
        <f>B320</f>
        <v/>
      </c>
      <c r="D320" s="64" t="inlineStr">
        <is>
          <t>逗子リトルTRM</t>
        </is>
      </c>
      <c r="E320" s="25" t="inlineStr">
        <is>
          <t>佐原フットサル</t>
        </is>
      </c>
      <c r="F320" s="138" t="inlineStr">
        <is>
          <t>逗子リトル</t>
        </is>
      </c>
      <c r="G320" s="85" t="inlineStr">
        <is>
          <t>〇</t>
        </is>
      </c>
      <c r="H320" s="86" t="inlineStr">
        <is>
          <t>2-0</t>
        </is>
      </c>
      <c r="I320" s="87" t="n"/>
      <c r="L320" s="6" t="n"/>
    </row>
    <row r="321" outlineLevel="1" customFormat="1" s="1">
      <c r="B321" s="46" t="n"/>
      <c r="C321" s="144" t="n"/>
      <c r="D321" s="140" t="n"/>
      <c r="E321" s="18" t="n"/>
      <c r="F321" s="136" t="n"/>
      <c r="G321" s="43" t="inlineStr">
        <is>
          <t>△</t>
        </is>
      </c>
      <c r="H321" s="44" t="inlineStr">
        <is>
          <t>0-0</t>
        </is>
      </c>
      <c r="I321" s="60" t="n"/>
      <c r="L321" s="6" t="n"/>
    </row>
    <row r="322" outlineLevel="1" customFormat="1" s="1">
      <c r="B322" s="46" t="n"/>
      <c r="C322" s="144" t="n"/>
      <c r="D322" s="140" t="n"/>
      <c r="E322" s="18" t="n"/>
      <c r="F322" s="136" t="n"/>
      <c r="G322" s="43" t="inlineStr">
        <is>
          <t>△</t>
        </is>
      </c>
      <c r="H322" s="44" t="inlineStr">
        <is>
          <t>0-0</t>
        </is>
      </c>
      <c r="I322" s="60" t="n"/>
      <c r="L322" s="6" t="n"/>
    </row>
    <row r="323" outlineLevel="1" customFormat="1" s="1">
      <c r="B323" s="46" t="n"/>
      <c r="C323" s="144" t="n"/>
      <c r="D323" s="140" t="n"/>
      <c r="E323" s="18" t="n"/>
      <c r="F323" s="136" t="n"/>
      <c r="G323" s="43" t="inlineStr">
        <is>
          <t>〇</t>
        </is>
      </c>
      <c r="H323" s="44" t="inlineStr">
        <is>
          <t>2-0</t>
        </is>
      </c>
      <c r="I323" s="60" t="n"/>
      <c r="L323" s="6" t="n"/>
    </row>
    <row r="324" outlineLevel="1" customFormat="1" s="1">
      <c r="B324" s="46" t="n"/>
      <c r="C324" s="144" t="n"/>
      <c r="D324" s="140" t="n"/>
      <c r="E324" s="18" t="n"/>
      <c r="F324" s="136" t="n"/>
      <c r="G324" s="43" t="inlineStr">
        <is>
          <t>△</t>
        </is>
      </c>
      <c r="H324" s="44" t="inlineStr">
        <is>
          <t>0-0</t>
        </is>
      </c>
      <c r="I324" s="60" t="n"/>
      <c r="L324" s="6" t="n"/>
    </row>
    <row r="325" outlineLevel="1" customFormat="1" s="1">
      <c r="B325" s="46" t="n"/>
      <c r="C325" s="144" t="n"/>
      <c r="D325" s="140" t="n"/>
      <c r="E325" s="18" t="n"/>
      <c r="F325" s="136" t="n"/>
      <c r="G325" s="43" t="inlineStr">
        <is>
          <t>×</t>
        </is>
      </c>
      <c r="H325" s="44" t="inlineStr">
        <is>
          <t>0-1</t>
        </is>
      </c>
      <c r="I325" s="60" t="n"/>
      <c r="L325" s="6" t="n"/>
    </row>
    <row r="326" outlineLevel="1" customFormat="1" s="1">
      <c r="B326" s="46" t="n"/>
      <c r="C326" s="144" t="n"/>
      <c r="D326" s="140" t="n"/>
      <c r="E326" s="18" t="n"/>
      <c r="F326" s="136" t="n"/>
      <c r="G326" s="43" t="inlineStr">
        <is>
          <t>△</t>
        </is>
      </c>
      <c r="H326" s="44" t="inlineStr">
        <is>
          <t>1-1</t>
        </is>
      </c>
      <c r="I326" s="60" t="n"/>
      <c r="L326" s="6" t="n"/>
    </row>
    <row r="327" outlineLevel="1" customFormat="1" s="1">
      <c r="B327" s="46" t="n"/>
      <c r="C327" s="144" t="n"/>
      <c r="D327" s="140" t="n"/>
      <c r="E327" s="18" t="n"/>
      <c r="F327" s="136" t="n"/>
      <c r="G327" s="43" t="inlineStr">
        <is>
          <t>△</t>
        </is>
      </c>
      <c r="H327" s="44" t="inlineStr">
        <is>
          <t>0-0</t>
        </is>
      </c>
      <c r="I327" s="60" t="n"/>
      <c r="L327" s="6" t="n"/>
    </row>
    <row r="328" outlineLevel="1" customFormat="1" s="1">
      <c r="B328" s="46" t="n"/>
      <c r="C328" s="144" t="n"/>
      <c r="D328" s="140" t="n"/>
      <c r="E328" s="18" t="n"/>
      <c r="F328" s="136" t="n"/>
      <c r="G328" s="43" t="inlineStr">
        <is>
          <t>△</t>
        </is>
      </c>
      <c r="H328" s="44" t="inlineStr">
        <is>
          <t>0-0</t>
        </is>
      </c>
      <c r="I328" s="60" t="n"/>
      <c r="L328" s="6" t="n"/>
    </row>
    <row r="329" outlineLevel="1" customFormat="1" s="1">
      <c r="B329" s="46" t="n"/>
      <c r="C329" s="144" t="n"/>
      <c r="D329" s="140" t="n"/>
      <c r="E329" s="18" t="n"/>
      <c r="F329" s="136" t="n"/>
      <c r="G329" s="43" t="inlineStr">
        <is>
          <t>〇</t>
        </is>
      </c>
      <c r="H329" s="44" t="inlineStr">
        <is>
          <t>2-0</t>
        </is>
      </c>
      <c r="I329" s="60" t="n"/>
      <c r="L329" s="6" t="n"/>
    </row>
    <row r="330" outlineLevel="1" customFormat="1" s="1">
      <c r="B330" s="46" t="n"/>
      <c r="C330" s="144" t="n"/>
      <c r="D330" s="140" t="n"/>
      <c r="E330" s="18" t="n"/>
      <c r="F330" s="136" t="n"/>
      <c r="G330" s="43" t="inlineStr">
        <is>
          <t>〇</t>
        </is>
      </c>
      <c r="H330" s="44" t="inlineStr">
        <is>
          <t>1-0</t>
        </is>
      </c>
      <c r="I330" s="60" t="n"/>
      <c r="L330" s="6" t="n"/>
    </row>
    <row r="331" outlineLevel="1" customFormat="1" s="1">
      <c r="B331" s="46" t="n"/>
      <c r="C331" s="144" t="n"/>
      <c r="D331" s="140" t="n"/>
      <c r="E331" s="18" t="n"/>
      <c r="F331" s="136" t="n"/>
      <c r="G331" s="43" t="inlineStr">
        <is>
          <t>△</t>
        </is>
      </c>
      <c r="H331" s="44" t="inlineStr">
        <is>
          <t>0-0</t>
        </is>
      </c>
      <c r="I331" s="60" t="n"/>
      <c r="L331" s="6" t="n"/>
    </row>
    <row r="332" outlineLevel="1" customFormat="1" s="1">
      <c r="B332" s="46" t="n"/>
      <c r="C332" s="144" t="n"/>
      <c r="D332" s="140" t="n"/>
      <c r="E332" s="18" t="n"/>
      <c r="F332" s="136" t="n"/>
      <c r="G332" s="43" t="inlineStr">
        <is>
          <t>〇</t>
        </is>
      </c>
      <c r="H332" s="44" t="inlineStr">
        <is>
          <t>1-0</t>
        </is>
      </c>
      <c r="I332" s="60" t="n"/>
      <c r="L332" s="6" t="n"/>
    </row>
    <row r="333" outlineLevel="1" customFormat="1" s="1">
      <c r="B333" s="46" t="n"/>
      <c r="C333" s="144" t="n"/>
      <c r="D333" s="140" t="n"/>
      <c r="E333" s="18" t="n"/>
      <c r="F333" s="136" t="n"/>
      <c r="G333" s="43" t="inlineStr">
        <is>
          <t>〇</t>
        </is>
      </c>
      <c r="H333" s="44" t="inlineStr">
        <is>
          <t>3-0</t>
        </is>
      </c>
      <c r="I333" s="60" t="n"/>
      <c r="L333" s="6" t="n"/>
    </row>
    <row r="334" outlineLevel="1" customFormat="1" s="1">
      <c r="B334" s="49" t="n"/>
      <c r="C334" s="146" t="n"/>
      <c r="D334" s="50" t="n"/>
      <c r="E334" s="19" t="n"/>
      <c r="F334" s="137" t="n"/>
      <c r="G334" s="37" t="inlineStr">
        <is>
          <t>×</t>
        </is>
      </c>
      <c r="H334" s="38" t="inlineStr">
        <is>
          <t>0-2</t>
        </is>
      </c>
      <c r="I334" s="58" t="n"/>
      <c r="L334" s="6" t="n"/>
    </row>
    <row r="335" outlineLevel="1" customFormat="1" s="1">
      <c r="B335" s="63" t="n">
        <v>44289</v>
      </c>
      <c r="C335" s="145">
        <f>B335</f>
        <v/>
      </c>
      <c r="D335" s="64" t="inlineStr">
        <is>
          <t>TADOなかよしTRM</t>
        </is>
      </c>
      <c r="E335" s="25" t="inlineStr">
        <is>
          <t>大津グラウンド</t>
        </is>
      </c>
      <c r="F335" s="90" t="inlineStr">
        <is>
          <t>TADO</t>
        </is>
      </c>
      <c r="G335" s="85" t="inlineStr">
        <is>
          <t>〇</t>
        </is>
      </c>
      <c r="H335" s="86" t="inlineStr">
        <is>
          <t>4-1</t>
        </is>
      </c>
      <c r="I335" s="87" t="inlineStr">
        <is>
          <t>明浜A</t>
        </is>
      </c>
      <c r="L335" s="6" t="n"/>
    </row>
    <row r="336" outlineLevel="1" customFormat="1" s="1">
      <c r="B336" s="46" t="n"/>
      <c r="C336" s="144" t="n"/>
      <c r="D336" s="140" t="n"/>
      <c r="E336" s="18" t="n"/>
      <c r="F336" s="89" t="n"/>
      <c r="G336" s="43" t="inlineStr">
        <is>
          <t>〇</t>
        </is>
      </c>
      <c r="H336" s="44" t="inlineStr">
        <is>
          <t>4-0</t>
        </is>
      </c>
      <c r="I336" s="60" t="inlineStr">
        <is>
          <t>明浜A</t>
        </is>
      </c>
      <c r="L336" s="6" t="n"/>
    </row>
    <row r="337" outlineLevel="1" customFormat="1" s="1">
      <c r="B337" s="46" t="n"/>
      <c r="C337" s="144" t="n"/>
      <c r="D337" s="140" t="n"/>
      <c r="E337" s="18" t="n"/>
      <c r="F337" s="89" t="n"/>
      <c r="G337" s="43" t="inlineStr">
        <is>
          <t>×</t>
        </is>
      </c>
      <c r="H337" s="44" t="inlineStr">
        <is>
          <t>0-1</t>
        </is>
      </c>
      <c r="I337" s="60" t="inlineStr">
        <is>
          <t>明浜A</t>
        </is>
      </c>
      <c r="L337" s="6" t="n"/>
    </row>
    <row r="338" outlineLevel="1" customFormat="1" s="1">
      <c r="B338" s="46" t="n"/>
      <c r="C338" s="144" t="n"/>
      <c r="D338" s="140" t="n"/>
      <c r="E338" s="18" t="n"/>
      <c r="F338" s="89" t="n"/>
      <c r="G338" s="43" t="inlineStr">
        <is>
          <t>△</t>
        </is>
      </c>
      <c r="H338" s="44" t="inlineStr">
        <is>
          <t>0-0</t>
        </is>
      </c>
      <c r="I338" s="42" t="inlineStr">
        <is>
          <t>明浜B</t>
        </is>
      </c>
      <c r="L338" s="6" t="n"/>
    </row>
    <row r="339" outlineLevel="1" customFormat="1" s="1">
      <c r="B339" s="46" t="n"/>
      <c r="C339" s="144" t="n"/>
      <c r="D339" s="140" t="n"/>
      <c r="E339" s="18" t="n"/>
      <c r="F339" s="89" t="n"/>
      <c r="G339" s="43" t="inlineStr">
        <is>
          <t>△</t>
        </is>
      </c>
      <c r="H339" s="44" t="inlineStr">
        <is>
          <t>0-0</t>
        </is>
      </c>
      <c r="I339" s="42" t="inlineStr">
        <is>
          <t>明浜B</t>
        </is>
      </c>
      <c r="L339" s="6" t="n"/>
    </row>
    <row r="340" outlineLevel="1" customFormat="1" s="1">
      <c r="B340" s="49" t="n"/>
      <c r="C340" s="146" t="n"/>
      <c r="D340" s="50" t="n"/>
      <c r="E340" s="19" t="n"/>
      <c r="F340" s="139" t="n"/>
      <c r="G340" s="37" t="inlineStr">
        <is>
          <t>△</t>
        </is>
      </c>
      <c r="H340" s="38" t="inlineStr">
        <is>
          <t>0-0</t>
        </is>
      </c>
      <c r="I340" s="36" t="inlineStr">
        <is>
          <t>明浜B</t>
        </is>
      </c>
      <c r="L340" s="6" t="n"/>
    </row>
    <row r="341" outlineLevel="1" customFormat="1" s="1">
      <c r="B341" s="46" t="n">
        <v>44283</v>
      </c>
      <c r="C341" s="144">
        <f>B341</f>
        <v/>
      </c>
      <c r="D341" s="140" t="inlineStr">
        <is>
          <t>葉山町春季サッカー大会</t>
        </is>
      </c>
      <c r="E341" s="18" t="n"/>
      <c r="F341" s="66" t="inlineStr">
        <is>
          <t>綾南</t>
        </is>
      </c>
      <c r="G341" s="23" t="inlineStr">
        <is>
          <t>×</t>
        </is>
      </c>
      <c r="H341" s="22" t="inlineStr">
        <is>
          <t>0-1</t>
        </is>
      </c>
      <c r="I341" s="47" t="n"/>
      <c r="L341" s="6" t="n"/>
    </row>
    <row r="342" outlineLevel="1" customFormat="1" s="1">
      <c r="B342" s="46" t="n"/>
      <c r="C342" s="144" t="n"/>
      <c r="D342" s="140" t="n"/>
      <c r="E342" s="18" t="n"/>
      <c r="F342" s="66" t="inlineStr">
        <is>
          <t>南八王子</t>
        </is>
      </c>
      <c r="G342" s="43" t="inlineStr">
        <is>
          <t>〇</t>
        </is>
      </c>
      <c r="H342" s="44" t="inlineStr">
        <is>
          <t>2-1</t>
        </is>
      </c>
      <c r="I342" s="60" t="n"/>
      <c r="L342" s="6" t="n"/>
    </row>
    <row r="343" outlineLevel="1" customFormat="1" s="1">
      <c r="B343" s="63" t="n">
        <v>44283</v>
      </c>
      <c r="C343" s="145">
        <f>B343</f>
        <v/>
      </c>
      <c r="D343" s="64" t="inlineStr">
        <is>
          <t>伊勢原招待試合</t>
        </is>
      </c>
      <c r="E343" s="25" t="inlineStr">
        <is>
          <t>伊勢原市総合運動公園</t>
        </is>
      </c>
      <c r="F343" s="88" t="inlineStr">
        <is>
          <t>秦野FC</t>
        </is>
      </c>
      <c r="G343" s="85" t="inlineStr">
        <is>
          <t>×</t>
        </is>
      </c>
      <c r="H343" s="86" t="inlineStr">
        <is>
          <t>1-2</t>
        </is>
      </c>
      <c r="I343" s="87" t="n"/>
      <c r="L343" s="6" t="n"/>
    </row>
    <row r="344" outlineLevel="1" customFormat="1" s="1">
      <c r="B344" s="46" t="n"/>
      <c r="C344" s="144" t="n"/>
      <c r="D344" s="140" t="n"/>
      <c r="E344" s="18" t="n"/>
      <c r="F344" s="66" t="inlineStr">
        <is>
          <t>海老名</t>
        </is>
      </c>
      <c r="G344" s="43" t="inlineStr">
        <is>
          <t>×</t>
        </is>
      </c>
      <c r="H344" s="44" t="inlineStr">
        <is>
          <t>0-1</t>
        </is>
      </c>
      <c r="I344" s="60" t="inlineStr">
        <is>
          <t>TRM</t>
        </is>
      </c>
      <c r="L344" s="6" t="n"/>
    </row>
    <row r="345" outlineLevel="1" customFormat="1" s="1">
      <c r="B345" s="46" t="n"/>
      <c r="C345" s="144" t="n"/>
      <c r="D345" s="140" t="n"/>
      <c r="E345" s="18" t="n"/>
      <c r="F345" s="66" t="inlineStr">
        <is>
          <t>SFAT</t>
        </is>
      </c>
      <c r="G345" s="43" t="inlineStr">
        <is>
          <t>×</t>
        </is>
      </c>
      <c r="H345" s="44" t="inlineStr">
        <is>
          <t>1-2</t>
        </is>
      </c>
      <c r="I345" s="60" t="inlineStr">
        <is>
          <t>TRM</t>
        </is>
      </c>
      <c r="L345" s="6" t="n"/>
    </row>
    <row r="346" outlineLevel="1" customFormat="1" s="1">
      <c r="B346" s="49" t="n"/>
      <c r="C346" s="146" t="n"/>
      <c r="D346" s="50" t="n"/>
      <c r="E346" s="19" t="n"/>
      <c r="F346" s="74" t="inlineStr">
        <is>
          <t>秦野本町</t>
        </is>
      </c>
      <c r="G346" s="37" t="inlineStr">
        <is>
          <t>×</t>
        </is>
      </c>
      <c r="H346" s="38" t="inlineStr">
        <is>
          <t>0-0</t>
        </is>
      </c>
      <c r="I346" s="58" t="inlineStr">
        <is>
          <t>TRM</t>
        </is>
      </c>
      <c r="L346" s="6" t="n"/>
    </row>
    <row r="347" outlineLevel="1" ht="15" customFormat="1" customHeight="1" s="1">
      <c r="B347" s="46" t="n">
        <v>44282</v>
      </c>
      <c r="C347" s="144">
        <f>B347</f>
        <v/>
      </c>
      <c r="D347" s="140" t="inlineStr">
        <is>
          <t>伊勢原招待試合</t>
        </is>
      </c>
      <c r="E347" s="18" t="inlineStr">
        <is>
          <t>伊勢原市総合運動公園</t>
        </is>
      </c>
      <c r="F347" s="66" t="inlineStr">
        <is>
          <t>OSジュニア</t>
        </is>
      </c>
      <c r="G347" s="23" t="inlineStr">
        <is>
          <t>〇</t>
        </is>
      </c>
      <c r="H347" s="22" t="inlineStr">
        <is>
          <t>4-1</t>
        </is>
      </c>
      <c r="I347" s="47" t="n"/>
      <c r="K347" s="82" t="n"/>
      <c r="L347" s="6" t="n"/>
    </row>
    <row r="348" outlineLevel="1" ht="15" customFormat="1" customHeight="1" s="1">
      <c r="B348" s="46" t="n"/>
      <c r="C348" s="144" t="n"/>
      <c r="D348" s="140" t="n"/>
      <c r="E348" s="18" t="n"/>
      <c r="F348" s="66" t="inlineStr">
        <is>
          <t>ハリマオSC</t>
        </is>
      </c>
      <c r="G348" s="43" t="inlineStr">
        <is>
          <t>〇</t>
        </is>
      </c>
      <c r="H348" s="44" t="inlineStr">
        <is>
          <t>2-1</t>
        </is>
      </c>
      <c r="I348" s="60" t="n"/>
      <c r="K348" s="82" t="n"/>
      <c r="L348" s="6" t="n"/>
    </row>
    <row r="349" outlineLevel="1" ht="15" customFormat="1" customHeight="1" s="1">
      <c r="B349" s="46" t="n"/>
      <c r="C349" s="144" t="n"/>
      <c r="D349" s="140" t="n"/>
      <c r="E349" s="18" t="n"/>
      <c r="F349" s="66" t="inlineStr">
        <is>
          <t>矢作</t>
        </is>
      </c>
      <c r="G349" s="43" t="inlineStr">
        <is>
          <t>×</t>
        </is>
      </c>
      <c r="H349" s="44" t="inlineStr">
        <is>
          <t>0-1</t>
        </is>
      </c>
      <c r="I349" s="60" t="inlineStr">
        <is>
          <t>TRM</t>
        </is>
      </c>
      <c r="K349" s="82" t="n"/>
      <c r="L349" s="6" t="n"/>
    </row>
    <row r="350" outlineLevel="1" ht="15" customFormat="1" customHeight="1" s="1">
      <c r="B350" s="49" t="n"/>
      <c r="C350" s="146" t="n"/>
      <c r="D350" s="50" t="n"/>
      <c r="E350" s="19" t="n"/>
      <c r="F350" s="74" t="inlineStr">
        <is>
          <t>SFAT</t>
        </is>
      </c>
      <c r="G350" s="37" t="inlineStr">
        <is>
          <t>×</t>
        </is>
      </c>
      <c r="H350" s="38" t="inlineStr">
        <is>
          <t>0-1</t>
        </is>
      </c>
      <c r="I350" s="58" t="inlineStr">
        <is>
          <t>TRM</t>
        </is>
      </c>
      <c r="K350" s="82" t="n"/>
      <c r="L350" s="6" t="n"/>
    </row>
    <row r="351" outlineLevel="1" ht="15" customFormat="1" customHeight="1" s="1">
      <c r="B351" s="46" t="n">
        <v>44261</v>
      </c>
      <c r="C351" s="144">
        <f>B351</f>
        <v/>
      </c>
      <c r="D351" s="140" t="inlineStr">
        <is>
          <t>鴨居TRM</t>
        </is>
      </c>
      <c r="E351" s="18" t="inlineStr">
        <is>
          <t>佐原フットサル</t>
        </is>
      </c>
      <c r="F351" s="139" t="inlineStr">
        <is>
          <t>鴨居SC</t>
        </is>
      </c>
      <c r="G351" s="23" t="inlineStr">
        <is>
          <t>△</t>
        </is>
      </c>
      <c r="H351" s="22" t="inlineStr">
        <is>
          <t>0-0</t>
        </is>
      </c>
      <c r="I351" s="47" t="n"/>
      <c r="K351" s="82" t="n"/>
      <c r="L351" s="6" t="n"/>
    </row>
    <row r="352" outlineLevel="1" ht="15" customFormat="1" customHeight="1" s="1">
      <c r="B352" s="46" t="n"/>
      <c r="C352" s="144" t="n"/>
      <c r="D352" s="140" t="n"/>
      <c r="E352" s="18" t="n"/>
      <c r="F352" s="136" t="n"/>
      <c r="G352" s="43" t="inlineStr">
        <is>
          <t>△</t>
        </is>
      </c>
      <c r="H352" s="44" t="inlineStr">
        <is>
          <t>0-0</t>
        </is>
      </c>
      <c r="I352" s="60" t="n"/>
      <c r="K352" s="82" t="n"/>
      <c r="L352" s="6" t="n"/>
    </row>
    <row r="353" outlineLevel="1" ht="15" customFormat="1" customHeight="1" s="1">
      <c r="B353" s="46" t="n"/>
      <c r="C353" s="144" t="n"/>
      <c r="D353" s="140" t="n"/>
      <c r="E353" s="18" t="n"/>
      <c r="F353" s="136" t="n"/>
      <c r="G353" s="43" t="inlineStr">
        <is>
          <t>△</t>
        </is>
      </c>
      <c r="H353" s="44" t="inlineStr">
        <is>
          <t>0-0</t>
        </is>
      </c>
      <c r="I353" s="60" t="n"/>
      <c r="K353" s="82" t="n"/>
      <c r="L353" s="6" t="n"/>
    </row>
    <row r="354" outlineLevel="1" ht="15" customFormat="1" customHeight="1" s="1">
      <c r="B354" s="46" t="n"/>
      <c r="C354" s="144" t="n"/>
      <c r="D354" s="140" t="n"/>
      <c r="E354" s="18" t="n"/>
      <c r="F354" s="136" t="n"/>
      <c r="G354" s="43" t="inlineStr">
        <is>
          <t>×</t>
        </is>
      </c>
      <c r="H354" s="44" t="inlineStr">
        <is>
          <t>0-1</t>
        </is>
      </c>
      <c r="I354" s="60" t="n"/>
      <c r="K354" s="82" t="n"/>
      <c r="L354" s="6" t="n"/>
    </row>
    <row r="355" outlineLevel="1" ht="15" customFormat="1" customHeight="1" s="1">
      <c r="B355" s="46" t="n"/>
      <c r="C355" s="144" t="n"/>
      <c r="D355" s="140" t="n"/>
      <c r="E355" s="18" t="n"/>
      <c r="F355" s="136" t="n"/>
      <c r="G355" s="43" t="inlineStr">
        <is>
          <t>×</t>
        </is>
      </c>
      <c r="H355" s="44" t="inlineStr">
        <is>
          <t>0-2</t>
        </is>
      </c>
      <c r="I355" s="60" t="n"/>
      <c r="K355" s="82" t="n"/>
      <c r="L355" s="6" t="n"/>
    </row>
    <row r="356" outlineLevel="1" ht="15" customFormat="1" customHeight="1" s="1">
      <c r="B356" s="46" t="n"/>
      <c r="C356" s="144" t="n"/>
      <c r="D356" s="140" t="n"/>
      <c r="E356" s="18" t="n"/>
      <c r="F356" s="136" t="n"/>
      <c r="G356" s="43" t="inlineStr">
        <is>
          <t>△</t>
        </is>
      </c>
      <c r="H356" s="44" t="inlineStr">
        <is>
          <t>0-0</t>
        </is>
      </c>
      <c r="I356" s="60" t="n"/>
      <c r="K356" s="82" t="n"/>
      <c r="L356" s="6" t="n"/>
    </row>
    <row r="357" outlineLevel="1" ht="15" customFormat="1" customHeight="1" s="1">
      <c r="B357" s="46" t="n"/>
      <c r="C357" s="144" t="n"/>
      <c r="D357" s="140" t="n"/>
      <c r="E357" s="18" t="n"/>
      <c r="F357" s="136" t="n"/>
      <c r="G357" s="43" t="inlineStr">
        <is>
          <t>×</t>
        </is>
      </c>
      <c r="H357" s="44" t="inlineStr">
        <is>
          <t>0-1</t>
        </is>
      </c>
      <c r="I357" s="60" t="n"/>
      <c r="K357" s="82" t="n"/>
      <c r="L357" s="6" t="n"/>
    </row>
    <row r="358" outlineLevel="1" ht="15" customFormat="1" customHeight="1" s="1">
      <c r="B358" s="46" t="n"/>
      <c r="C358" s="144" t="n"/>
      <c r="D358" s="140" t="n"/>
      <c r="E358" s="18" t="n"/>
      <c r="F358" s="136" t="n"/>
      <c r="G358" s="43" t="inlineStr">
        <is>
          <t>△</t>
        </is>
      </c>
      <c r="H358" s="44" t="inlineStr">
        <is>
          <t>0-0</t>
        </is>
      </c>
      <c r="I358" s="60" t="n"/>
      <c r="K358" s="82" t="n"/>
      <c r="L358" s="6" t="n"/>
    </row>
    <row r="359" outlineLevel="1" ht="15" customFormat="1" customHeight="1" s="1">
      <c r="B359" s="46" t="n"/>
      <c r="C359" s="144" t="n"/>
      <c r="D359" s="140" t="n"/>
      <c r="E359" s="18" t="n"/>
      <c r="F359" s="136" t="n"/>
      <c r="G359" s="43" t="inlineStr">
        <is>
          <t>△</t>
        </is>
      </c>
      <c r="H359" s="44" t="inlineStr">
        <is>
          <t>0-0</t>
        </is>
      </c>
      <c r="I359" s="60" t="n"/>
      <c r="K359" s="82" t="n"/>
      <c r="L359" s="6" t="n"/>
    </row>
    <row r="360" outlineLevel="1" ht="15" customFormat="1" customHeight="1" s="1">
      <c r="B360" s="46" t="n"/>
      <c r="C360" s="144" t="n"/>
      <c r="D360" s="140" t="n"/>
      <c r="E360" s="18" t="n"/>
      <c r="F360" s="136" t="n"/>
      <c r="G360" s="43" t="inlineStr">
        <is>
          <t>〇</t>
        </is>
      </c>
      <c r="H360" s="44" t="inlineStr">
        <is>
          <t>1-0</t>
        </is>
      </c>
      <c r="I360" s="60" t="n"/>
      <c r="K360" s="82" t="n"/>
      <c r="L360" s="6" t="n"/>
    </row>
    <row r="361" outlineLevel="1" ht="15" customFormat="1" customHeight="1" s="1">
      <c r="B361" s="46" t="n"/>
      <c r="C361" s="144" t="n"/>
      <c r="D361" s="140" t="n"/>
      <c r="E361" s="18" t="n"/>
      <c r="F361" s="136" t="n"/>
      <c r="G361" s="43" t="inlineStr">
        <is>
          <t>〇</t>
        </is>
      </c>
      <c r="H361" s="44" t="inlineStr">
        <is>
          <t>2-0</t>
        </is>
      </c>
      <c r="I361" s="60" t="n"/>
      <c r="K361" s="82" t="n"/>
      <c r="L361" s="6" t="n"/>
    </row>
    <row r="362" outlineLevel="1" ht="15" customFormat="1" customHeight="1" s="1">
      <c r="B362" s="46" t="n"/>
      <c r="C362" s="144" t="n"/>
      <c r="D362" s="140" t="n"/>
      <c r="E362" s="18" t="n"/>
      <c r="F362" s="136" t="n"/>
      <c r="G362" s="43" t="inlineStr">
        <is>
          <t>△</t>
        </is>
      </c>
      <c r="H362" s="44" t="inlineStr">
        <is>
          <t>0-0</t>
        </is>
      </c>
      <c r="I362" s="60" t="n"/>
      <c r="K362" s="82" t="n"/>
      <c r="L362" s="6" t="n"/>
    </row>
    <row r="363" outlineLevel="1" ht="15" customFormat="1" customHeight="1" s="1">
      <c r="B363" s="46" t="n"/>
      <c r="C363" s="144" t="n"/>
      <c r="D363" s="140" t="n"/>
      <c r="E363" s="18" t="n"/>
      <c r="F363" s="136" t="n"/>
      <c r="G363" s="43" t="inlineStr">
        <is>
          <t>〇</t>
        </is>
      </c>
      <c r="H363" s="44" t="inlineStr">
        <is>
          <t>1-0</t>
        </is>
      </c>
      <c r="I363" s="60" t="n"/>
      <c r="K363" s="82" t="n"/>
      <c r="L363" s="6" t="n"/>
    </row>
    <row r="364" outlineLevel="1" customFormat="1" s="1">
      <c r="B364" s="46" t="n"/>
      <c r="C364" s="144" t="n"/>
      <c r="D364" s="140" t="n"/>
      <c r="E364" s="18" t="n"/>
      <c r="F364" s="136" t="n"/>
      <c r="G364" s="43" t="inlineStr">
        <is>
          <t>△</t>
        </is>
      </c>
      <c r="H364" s="44" t="inlineStr">
        <is>
          <t>0-0</t>
        </is>
      </c>
      <c r="I364" s="60" t="n"/>
      <c r="L364" s="6" t="n"/>
    </row>
    <row r="365" outlineLevel="1" customFormat="1" s="1">
      <c r="B365" s="46" t="n"/>
      <c r="C365" s="144" t="n"/>
      <c r="D365" s="140" t="n"/>
      <c r="E365" s="18" t="n"/>
      <c r="F365" s="136" t="n"/>
      <c r="G365" s="43" t="inlineStr">
        <is>
          <t>△</t>
        </is>
      </c>
      <c r="H365" s="44" t="inlineStr">
        <is>
          <t>0-0</t>
        </is>
      </c>
      <c r="I365" s="60" t="n"/>
      <c r="L365" s="6" t="n"/>
    </row>
    <row r="366" outlineLevel="1" customFormat="1" s="1">
      <c r="B366" s="46" t="n"/>
      <c r="C366" s="144" t="n"/>
      <c r="D366" s="140" t="n"/>
      <c r="E366" s="18" t="n"/>
      <c r="F366" s="136" t="n"/>
      <c r="G366" s="43" t="inlineStr">
        <is>
          <t>〇</t>
        </is>
      </c>
      <c r="H366" s="44" t="inlineStr">
        <is>
          <t>1-0</t>
        </is>
      </c>
      <c r="I366" s="60" t="n"/>
      <c r="L366" s="6" t="n"/>
    </row>
    <row r="367" outlineLevel="1" customFormat="1" s="1">
      <c r="B367" s="49" t="n"/>
      <c r="C367" s="146" t="n"/>
      <c r="D367" s="50" t="n"/>
      <c r="E367" s="19" t="n"/>
      <c r="F367" s="137" t="n"/>
      <c r="G367" s="43" t="inlineStr">
        <is>
          <t>△</t>
        </is>
      </c>
      <c r="H367" s="44" t="inlineStr">
        <is>
          <t>0-0</t>
        </is>
      </c>
      <c r="I367" s="60" t="n"/>
      <c r="L367" s="6" t="n"/>
    </row>
    <row r="368" ht="15" customFormat="1" customHeight="1" s="1">
      <c r="B368" s="46" t="n">
        <v>44248</v>
      </c>
      <c r="C368" s="144">
        <f>B368</f>
        <v/>
      </c>
      <c r="D368" s="79" t="inlineStr">
        <is>
          <t>栄杯</t>
        </is>
      </c>
      <c r="E368" s="18" t="inlineStr">
        <is>
          <t>旧野七里小学校</t>
        </is>
      </c>
      <c r="F368" s="53" t="inlineStr">
        <is>
          <t xml:space="preserve">　日限山</t>
        </is>
      </c>
      <c r="G368" s="31" t="inlineStr">
        <is>
          <t>〇</t>
        </is>
      </c>
      <c r="H368" s="32" t="inlineStr">
        <is>
          <t>2-0</t>
        </is>
      </c>
      <c r="I368" s="54" t="n"/>
      <c r="L368" s="6" t="n"/>
    </row>
    <row r="369" ht="15" customFormat="1" customHeight="1" s="1">
      <c r="B369" s="46" t="n"/>
      <c r="C369" s="144" t="n"/>
      <c r="D369" s="79" t="n"/>
      <c r="E369" s="18" t="n"/>
      <c r="F369" s="61" t="inlineStr">
        <is>
          <t xml:space="preserve">　藤の木</t>
        </is>
      </c>
      <c r="G369" s="40" t="inlineStr">
        <is>
          <t>×</t>
        </is>
      </c>
      <c r="H369" s="41" t="inlineStr">
        <is>
          <t>0-5</t>
        </is>
      </c>
      <c r="I369" s="62" t="n"/>
      <c r="L369" s="6" t="n"/>
    </row>
    <row r="370" customFormat="1" s="1">
      <c r="B370" s="46" t="n"/>
      <c r="C370" s="144" t="n"/>
      <c r="E370" s="18" t="n"/>
      <c r="F370" s="61" t="inlineStr">
        <is>
          <t xml:space="preserve">　横浜栄</t>
        </is>
      </c>
      <c r="G370" s="40" t="inlineStr">
        <is>
          <t>×</t>
        </is>
      </c>
      <c r="H370" s="41" t="inlineStr">
        <is>
          <t>1-3</t>
        </is>
      </c>
      <c r="I370" s="62" t="n"/>
      <c r="L370" s="6" t="n"/>
    </row>
    <row r="371" customFormat="1" s="1">
      <c r="B371" s="49" t="n"/>
      <c r="C371" s="146" t="n"/>
      <c r="D371" s="80" t="n"/>
      <c r="E371" s="19" t="n"/>
      <c r="F371" s="74" t="inlineStr">
        <is>
          <t xml:space="preserve">　藤の木</t>
        </is>
      </c>
      <c r="G371" s="75" t="inlineStr">
        <is>
          <t>〇</t>
        </is>
      </c>
      <c r="H371" s="76" t="inlineStr">
        <is>
          <t>0-0(PK:4-3)</t>
        </is>
      </c>
      <c r="I371" s="77" t="n"/>
      <c r="L371" s="6" t="n"/>
    </row>
    <row r="372" customFormat="1" s="1">
      <c r="B372" s="46" t="n">
        <v>44192</v>
      </c>
      <c r="C372" s="144">
        <f>B372</f>
        <v/>
      </c>
      <c r="D372" s="140" t="inlineStr">
        <is>
          <t>逗子少年クリスマス杯</t>
        </is>
      </c>
      <c r="E372" s="18" t="inlineStr">
        <is>
          <t>逗子市池子の森グランド</t>
        </is>
      </c>
      <c r="F372" s="61" t="inlineStr">
        <is>
          <t>ALL Z</t>
        </is>
      </c>
      <c r="G372" s="40" t="inlineStr">
        <is>
          <t>×</t>
        </is>
      </c>
      <c r="H372" s="41" t="inlineStr">
        <is>
          <t>0-1</t>
        </is>
      </c>
      <c r="I372" s="62" t="n"/>
      <c r="L372" s="6" t="n"/>
    </row>
    <row r="373" customFormat="1" s="1">
      <c r="B373" s="46" t="n"/>
      <c r="C373" s="144" t="n"/>
      <c r="D373" s="140" t="n"/>
      <c r="E373" s="18" t="n"/>
      <c r="F373" s="59" t="inlineStr">
        <is>
          <t>クライムイレブン</t>
        </is>
      </c>
      <c r="G373" s="43" t="inlineStr">
        <is>
          <t>△</t>
        </is>
      </c>
      <c r="H373" s="44" t="inlineStr">
        <is>
          <t>1-1</t>
        </is>
      </c>
      <c r="I373" s="60" t="n"/>
      <c r="L373" s="6" t="n"/>
    </row>
    <row r="374" customFormat="1" s="1">
      <c r="B374" s="46" t="n"/>
      <c r="C374" s="144" t="n"/>
      <c r="D374" s="140" t="n"/>
      <c r="E374" s="18" t="n"/>
      <c r="F374" s="59" t="inlineStr">
        <is>
          <t>馬堀FCルンデ</t>
        </is>
      </c>
      <c r="G374" s="43" t="inlineStr">
        <is>
          <t>〇</t>
        </is>
      </c>
      <c r="H374" s="44" t="inlineStr">
        <is>
          <t>1-0</t>
        </is>
      </c>
      <c r="I374" s="60" t="n"/>
      <c r="L374" s="6" t="n"/>
    </row>
    <row r="375" customFormat="1" s="1">
      <c r="B375" s="46" t="n"/>
      <c r="C375" s="144" t="n"/>
      <c r="D375" s="140" t="n"/>
      <c r="E375" s="18" t="n"/>
      <c r="F375" s="59" t="inlineStr">
        <is>
          <t>西鎌倉SC</t>
        </is>
      </c>
      <c r="G375" s="43" t="inlineStr">
        <is>
          <t>〇</t>
        </is>
      </c>
      <c r="H375" s="44" t="inlineStr">
        <is>
          <t>3-0</t>
        </is>
      </c>
      <c r="I375" s="60" t="n"/>
      <c r="L375" s="6" t="n"/>
    </row>
    <row r="376" customFormat="1" s="1">
      <c r="B376" s="46" t="n"/>
      <c r="C376" s="144" t="n"/>
      <c r="D376" s="140" t="n"/>
      <c r="E376" s="18" t="n"/>
      <c r="F376" s="59" t="inlineStr">
        <is>
          <t>船越FC</t>
        </is>
      </c>
      <c r="G376" s="43" t="inlineStr">
        <is>
          <t>〇</t>
        </is>
      </c>
      <c r="H376" s="44" t="inlineStr">
        <is>
          <t>2-0</t>
        </is>
      </c>
      <c r="I376" s="60" t="n"/>
      <c r="L376" s="6" t="n"/>
    </row>
    <row r="377" customFormat="1" s="1">
      <c r="B377" s="46" t="n"/>
      <c r="C377" s="144" t="n"/>
      <c r="D377" s="140" t="n"/>
      <c r="E377" s="18" t="n"/>
      <c r="F377" s="59" t="inlineStr">
        <is>
          <t>逗子少年SC</t>
        </is>
      </c>
      <c r="G377" s="43" t="inlineStr">
        <is>
          <t>△</t>
        </is>
      </c>
      <c r="H377" s="44" t="inlineStr">
        <is>
          <t>1-1</t>
        </is>
      </c>
      <c r="I377" s="60" t="n"/>
      <c r="L377" s="6" t="n"/>
    </row>
    <row r="378" customFormat="1" s="1">
      <c r="B378" s="49" t="n"/>
      <c r="C378" s="146" t="n"/>
      <c r="D378" s="50" t="n"/>
      <c r="E378" s="19" t="n"/>
      <c r="F378" s="57" t="inlineStr">
        <is>
          <t>FC高坂</t>
        </is>
      </c>
      <c r="G378" s="37" t="inlineStr">
        <is>
          <t>〇</t>
        </is>
      </c>
      <c r="H378" s="38" t="inlineStr">
        <is>
          <t>1-0</t>
        </is>
      </c>
      <c r="I378" s="58" t="inlineStr">
        <is>
          <t>準優勝</t>
        </is>
      </c>
      <c r="L378" s="6" t="n"/>
    </row>
    <row r="379" customFormat="1" s="1">
      <c r="B379" s="46" t="n">
        <v>44185</v>
      </c>
      <c r="C379" s="144">
        <f>B379</f>
        <v/>
      </c>
      <c r="D379" s="140" t="inlineStr">
        <is>
          <t>高坂杯</t>
        </is>
      </c>
      <c r="E379" s="18" t="inlineStr">
        <is>
          <t>横須賀市立浦賀中学校</t>
        </is>
      </c>
      <c r="F379" s="66" t="inlineStr">
        <is>
          <t>久里浜FC</t>
        </is>
      </c>
      <c r="G379" s="23" t="inlineStr">
        <is>
          <t>〇</t>
        </is>
      </c>
      <c r="H379" s="22" t="inlineStr">
        <is>
          <t>1-0</t>
        </is>
      </c>
      <c r="I379" s="47" t="n"/>
      <c r="L379" s="6" t="n"/>
    </row>
    <row r="380" customFormat="1" s="1">
      <c r="B380" s="46" t="n"/>
      <c r="C380" s="144" t="n"/>
      <c r="D380" s="140" t="n"/>
      <c r="E380" s="18" t="n"/>
      <c r="F380" s="59" t="inlineStr">
        <is>
          <t>FC津久井ペガサス</t>
        </is>
      </c>
      <c r="G380" s="43" t="inlineStr">
        <is>
          <t>×</t>
        </is>
      </c>
      <c r="H380" s="44" t="inlineStr">
        <is>
          <t>0-2</t>
        </is>
      </c>
      <c r="I380" s="60" t="n"/>
      <c r="L380" s="6" t="n"/>
    </row>
    <row r="381" customFormat="1" s="1">
      <c r="B381" s="49" t="n"/>
      <c r="C381" s="146" t="n"/>
      <c r="D381" s="50" t="n"/>
      <c r="E381" s="19" t="n"/>
      <c r="F381" s="57" t="inlineStr">
        <is>
          <t>FCSS</t>
        </is>
      </c>
      <c r="G381" s="37" t="inlineStr">
        <is>
          <t>×</t>
        </is>
      </c>
      <c r="H381" s="38" t="inlineStr">
        <is>
          <t>0-2</t>
        </is>
      </c>
      <c r="I381" s="58" t="n"/>
      <c r="L381" s="6" t="n"/>
    </row>
    <row r="382" customFormat="1" s="1">
      <c r="B382" s="46" t="n">
        <v>44184</v>
      </c>
      <c r="C382" s="144">
        <f>B382</f>
        <v/>
      </c>
      <c r="D382" s="140" t="inlineStr">
        <is>
          <t>TRM</t>
        </is>
      </c>
      <c r="E382" s="18" t="inlineStr">
        <is>
          <t>横浜市六浦スポーツ公園</t>
        </is>
      </c>
      <c r="F382" s="66" t="inlineStr">
        <is>
          <t>六浦少年SC</t>
        </is>
      </c>
      <c r="G382" s="23" t="inlineStr">
        <is>
          <t>〇</t>
        </is>
      </c>
      <c r="H382" s="22" t="inlineStr">
        <is>
          <t>2-0</t>
        </is>
      </c>
      <c r="I382" s="47" t="n"/>
      <c r="L382" s="6" t="n"/>
    </row>
    <row r="383" customFormat="1" s="1">
      <c r="B383" s="46" t="n"/>
      <c r="C383" s="144" t="n"/>
      <c r="D383" s="140" t="n"/>
      <c r="E383" s="18" t="n"/>
      <c r="F383" s="59" t="inlineStr">
        <is>
          <t>六浦少年SC</t>
        </is>
      </c>
      <c r="G383" s="43" t="inlineStr">
        <is>
          <t>△</t>
        </is>
      </c>
      <c r="H383" s="44" t="inlineStr">
        <is>
          <t>0-0</t>
        </is>
      </c>
      <c r="I383" s="60" t="n"/>
      <c r="L383" s="6" t="n"/>
    </row>
    <row r="384" customFormat="1" s="1">
      <c r="B384" s="46" t="n"/>
      <c r="C384" s="144" t="n"/>
      <c r="D384" s="140" t="n"/>
      <c r="E384" s="18" t="n"/>
      <c r="F384" s="59" t="inlineStr">
        <is>
          <t>六浦少年SC</t>
        </is>
      </c>
      <c r="G384" s="43" t="inlineStr">
        <is>
          <t>〇</t>
        </is>
      </c>
      <c r="H384" s="44" t="inlineStr">
        <is>
          <t>3-0</t>
        </is>
      </c>
      <c r="I384" s="60" t="n"/>
      <c r="L384" s="6" t="n"/>
    </row>
    <row r="385" customFormat="1" s="1">
      <c r="B385" s="46" t="n"/>
      <c r="C385" s="144" t="n"/>
      <c r="D385" s="140" t="n"/>
      <c r="E385" s="18" t="n"/>
      <c r="F385" s="59" t="inlineStr">
        <is>
          <t>六浦少年SC</t>
        </is>
      </c>
      <c r="G385" s="43" t="inlineStr">
        <is>
          <t>△</t>
        </is>
      </c>
      <c r="H385" s="44" t="inlineStr">
        <is>
          <t>0-0</t>
        </is>
      </c>
      <c r="I385" s="60" t="n"/>
      <c r="L385" s="6" t="n"/>
    </row>
    <row r="386" customFormat="1" s="1">
      <c r="B386" s="46" t="n"/>
      <c r="C386" s="144" t="n"/>
      <c r="D386" s="140" t="n"/>
      <c r="E386" s="18" t="n"/>
      <c r="F386" s="59" t="inlineStr">
        <is>
          <t>六浦少年SC</t>
        </is>
      </c>
      <c r="G386" s="43" t="inlineStr">
        <is>
          <t>△</t>
        </is>
      </c>
      <c r="H386" s="44" t="inlineStr">
        <is>
          <t>0-0</t>
        </is>
      </c>
      <c r="I386" s="60" t="n"/>
      <c r="L386" s="6" t="n"/>
    </row>
    <row r="387" customFormat="1" s="1">
      <c r="B387" s="46" t="n"/>
      <c r="C387" s="144" t="n"/>
      <c r="D387" s="140" t="n"/>
      <c r="E387" s="18" t="n"/>
      <c r="F387" s="59" t="inlineStr">
        <is>
          <t>六浦少年SC</t>
        </is>
      </c>
      <c r="G387" s="43" t="inlineStr">
        <is>
          <t>×</t>
        </is>
      </c>
      <c r="H387" s="44" t="inlineStr">
        <is>
          <t>0-2</t>
        </is>
      </c>
      <c r="I387" s="60" t="n"/>
      <c r="L387" s="6" t="n"/>
    </row>
    <row r="388" customFormat="1" s="1">
      <c r="B388" s="46" t="n"/>
      <c r="C388" s="144" t="n"/>
      <c r="D388" s="140" t="n"/>
      <c r="E388" s="18" t="n"/>
      <c r="F388" s="59" t="inlineStr">
        <is>
          <t>六浦少年SC</t>
        </is>
      </c>
      <c r="G388" s="43" t="inlineStr">
        <is>
          <t>〇</t>
        </is>
      </c>
      <c r="H388" s="44" t="inlineStr">
        <is>
          <t>3-0</t>
        </is>
      </c>
      <c r="I388" s="60" t="n"/>
      <c r="L388" s="6" t="n"/>
    </row>
    <row r="389" customFormat="1" s="1">
      <c r="B389" s="49" t="n"/>
      <c r="C389" s="146" t="n"/>
      <c r="D389" s="50" t="n"/>
      <c r="E389" s="19" t="n"/>
      <c r="F389" s="57" t="inlineStr">
        <is>
          <t>六浦少年SC</t>
        </is>
      </c>
      <c r="G389" s="37" t="inlineStr">
        <is>
          <t>△</t>
        </is>
      </c>
      <c r="H389" s="38" t="inlineStr">
        <is>
          <t>0-0</t>
        </is>
      </c>
      <c r="I389" s="58" t="n"/>
      <c r="L389" s="6" t="n"/>
    </row>
    <row r="390" customFormat="1" s="1">
      <c r="B390" s="46" t="n">
        <v>44178</v>
      </c>
      <c r="C390" s="144">
        <f>B390</f>
        <v/>
      </c>
      <c r="D390" s="140" t="inlineStr">
        <is>
          <t>J:COM（久里浜FC）杯</t>
        </is>
      </c>
      <c r="E390" s="18" t="inlineStr">
        <is>
          <t>横須賀市立久里浜小学校</t>
        </is>
      </c>
      <c r="F390" s="66" t="inlineStr">
        <is>
          <t>FC高坂</t>
        </is>
      </c>
      <c r="G390" s="23" t="inlineStr">
        <is>
          <t>×</t>
        </is>
      </c>
      <c r="H390" s="22" t="inlineStr">
        <is>
          <t>0-1</t>
        </is>
      </c>
      <c r="I390" s="47" t="n"/>
      <c r="L390" s="6" t="n"/>
    </row>
    <row r="391" customFormat="1" s="1">
      <c r="B391" s="46" t="n"/>
      <c r="C391" s="144" t="n"/>
      <c r="D391" s="140" t="n"/>
      <c r="E391" s="18" t="n"/>
      <c r="F391" s="59" t="inlineStr">
        <is>
          <t>横須賀荻野イーグルス</t>
        </is>
      </c>
      <c r="G391" s="43" t="inlineStr">
        <is>
          <t>〇</t>
        </is>
      </c>
      <c r="H391" s="44" t="inlineStr">
        <is>
          <t>2-1</t>
        </is>
      </c>
      <c r="I391" s="60" t="n"/>
      <c r="L391" s="6" t="n"/>
    </row>
    <row r="392" customFormat="1" s="1">
      <c r="B392" s="46" t="n"/>
      <c r="C392" s="144" t="n"/>
      <c r="D392" s="140" t="n"/>
      <c r="E392" s="18" t="n"/>
      <c r="F392" s="59" t="inlineStr">
        <is>
          <t>佐野ベアーズ</t>
        </is>
      </c>
      <c r="G392" s="43" t="inlineStr">
        <is>
          <t>〇</t>
        </is>
      </c>
      <c r="H392" s="44" t="inlineStr">
        <is>
          <t>2-0</t>
        </is>
      </c>
      <c r="I392" s="60" t="n"/>
      <c r="L392" s="6" t="n"/>
    </row>
    <row r="393" customFormat="1" s="1">
      <c r="B393" s="49" t="n"/>
      <c r="C393" s="146" t="n"/>
      <c r="D393" s="50" t="n"/>
      <c r="E393" s="19" t="n"/>
      <c r="F393" s="57" t="inlineStr">
        <is>
          <t>FC追浜</t>
        </is>
      </c>
      <c r="G393" s="37" t="inlineStr">
        <is>
          <t>〇</t>
        </is>
      </c>
      <c r="H393" s="38" t="inlineStr">
        <is>
          <t>1-0</t>
        </is>
      </c>
      <c r="I393" s="58" t="n"/>
      <c r="L393" s="6" t="n"/>
    </row>
    <row r="394" customFormat="1" s="1">
      <c r="B394" s="46" t="n">
        <v>44177</v>
      </c>
      <c r="C394" s="144">
        <f>B394</f>
        <v/>
      </c>
      <c r="D394" s="140" t="inlineStr">
        <is>
          <t>KOYOリーグ</t>
        </is>
      </c>
      <c r="E394" s="18" t="inlineStr">
        <is>
          <t>三浦市立岬陽小学校</t>
        </is>
      </c>
      <c r="F394" s="66" t="inlineStr">
        <is>
          <t>KoyoSC</t>
        </is>
      </c>
      <c r="G394" s="23" t="inlineStr">
        <is>
          <t>〇</t>
        </is>
      </c>
      <c r="H394" s="22" t="inlineStr">
        <is>
          <t>3-0</t>
        </is>
      </c>
      <c r="I394" s="47" t="n"/>
      <c r="L394" s="6" t="n"/>
    </row>
    <row r="395" customFormat="1" s="1">
      <c r="B395" s="46" t="n"/>
      <c r="C395" s="144" t="n"/>
      <c r="D395" s="140" t="n"/>
      <c r="E395" s="18" t="n"/>
      <c r="F395" s="59" t="inlineStr">
        <is>
          <t>大楠サッカー少年友の会</t>
        </is>
      </c>
      <c r="G395" s="43" t="inlineStr">
        <is>
          <t>×</t>
        </is>
      </c>
      <c r="H395" s="44" t="inlineStr">
        <is>
          <t>2-7</t>
        </is>
      </c>
      <c r="I395" s="60" t="n"/>
      <c r="L395" s="6" t="n"/>
    </row>
    <row r="396" customFormat="1" s="1">
      <c r="B396" s="49" t="n"/>
      <c r="C396" s="146" t="n"/>
      <c r="D396" s="50" t="n"/>
      <c r="E396" s="19" t="n"/>
      <c r="F396" s="57" t="inlineStr">
        <is>
          <t>I.Oキッカーズ</t>
        </is>
      </c>
      <c r="G396" s="37" t="inlineStr">
        <is>
          <t>×</t>
        </is>
      </c>
      <c r="H396" s="38" t="inlineStr">
        <is>
          <t>3-4</t>
        </is>
      </c>
      <c r="I396" s="58" t="n"/>
      <c r="L396" s="6" t="n"/>
    </row>
    <row r="397" customFormat="1" s="1">
      <c r="B397" s="46" t="n">
        <v>44164</v>
      </c>
      <c r="C397" s="144">
        <f>B397</f>
        <v/>
      </c>
      <c r="D397" s="140" t="inlineStr">
        <is>
          <t>TRM</t>
        </is>
      </c>
      <c r="E397" s="18" t="inlineStr">
        <is>
          <t>横須賀市立明浜小学校</t>
        </is>
      </c>
      <c r="F397" s="61" t="inlineStr">
        <is>
          <t>FC夏島</t>
        </is>
      </c>
      <c r="G397" s="23" t="inlineStr">
        <is>
          <t>〇</t>
        </is>
      </c>
      <c r="H397" s="22" t="inlineStr">
        <is>
          <t>2-0</t>
        </is>
      </c>
      <c r="I397" s="47" t="n"/>
      <c r="L397" s="6" t="n"/>
    </row>
    <row r="398" customFormat="1" s="1">
      <c r="B398" s="46" t="n"/>
      <c r="C398" s="144" t="n"/>
      <c r="D398" s="140" t="n"/>
      <c r="E398" s="18" t="n"/>
      <c r="F398" s="61" t="inlineStr">
        <is>
          <t>FC夏島</t>
        </is>
      </c>
      <c r="G398" s="43" t="inlineStr">
        <is>
          <t>△</t>
        </is>
      </c>
      <c r="H398" s="44" t="inlineStr">
        <is>
          <t>0-0</t>
        </is>
      </c>
      <c r="I398" s="60" t="n"/>
      <c r="L398" s="6" t="n"/>
    </row>
    <row r="399" customFormat="1" s="1">
      <c r="B399" s="46" t="n"/>
      <c r="C399" s="144" t="n"/>
      <c r="D399" s="140" t="n"/>
      <c r="E399" s="18" t="n"/>
      <c r="F399" s="61" t="inlineStr">
        <is>
          <t>FC夏島</t>
        </is>
      </c>
      <c r="G399" s="43" t="inlineStr">
        <is>
          <t>△</t>
        </is>
      </c>
      <c r="H399" s="44" t="inlineStr">
        <is>
          <t>0-0</t>
        </is>
      </c>
      <c r="I399" s="60" t="n"/>
      <c r="L399" s="6" t="n"/>
    </row>
    <row r="400" customFormat="1" s="1">
      <c r="B400" s="49" t="n"/>
      <c r="C400" s="146" t="n"/>
      <c r="D400" s="50" t="n"/>
      <c r="E400" s="19" t="n"/>
      <c r="F400" s="74" t="inlineStr">
        <is>
          <t>FC夏島</t>
        </is>
      </c>
      <c r="G400" s="37" t="inlineStr">
        <is>
          <t>〇</t>
        </is>
      </c>
      <c r="H400" s="38" t="inlineStr">
        <is>
          <t>2-0</t>
        </is>
      </c>
      <c r="I400" s="58" t="n"/>
      <c r="L400" s="6" t="n"/>
    </row>
    <row r="401" customFormat="1" s="1">
      <c r="B401" s="46" t="n">
        <v>44158</v>
      </c>
      <c r="C401" s="144">
        <f>B401</f>
        <v/>
      </c>
      <c r="D401" s="140" t="inlineStr">
        <is>
          <t>津久井ペガサスカップ</t>
        </is>
      </c>
      <c r="E401" s="18" t="inlineStr">
        <is>
          <t>横須賀市津久井小学校</t>
        </is>
      </c>
      <c r="F401" s="66" t="inlineStr">
        <is>
          <t>TADOなかよしSC</t>
        </is>
      </c>
      <c r="G401" s="23" t="inlineStr">
        <is>
          <t>△</t>
        </is>
      </c>
      <c r="H401" s="22" t="inlineStr">
        <is>
          <t>0-0</t>
        </is>
      </c>
      <c r="I401" s="47" t="n"/>
      <c r="L401" s="6" t="n"/>
    </row>
    <row r="402" customFormat="1" s="1">
      <c r="B402" s="46" t="n"/>
      <c r="C402" s="144" t="n"/>
      <c r="D402" s="140" t="n"/>
      <c r="E402" s="18" t="n"/>
      <c r="F402" s="59" t="inlineStr">
        <is>
          <t>FC高坂</t>
        </is>
      </c>
      <c r="G402" s="43" t="inlineStr">
        <is>
          <t>×</t>
        </is>
      </c>
      <c r="H402" s="44" t="inlineStr">
        <is>
          <t>0-1</t>
        </is>
      </c>
      <c r="I402" s="60" t="n"/>
      <c r="L402" s="6" t="n"/>
    </row>
    <row r="403" customFormat="1" s="1">
      <c r="B403" s="49" t="n"/>
      <c r="C403" s="146" t="n"/>
      <c r="D403" s="50" t="n"/>
      <c r="E403" s="19" t="n"/>
      <c r="F403" s="57" t="inlineStr">
        <is>
          <t>FCSS</t>
        </is>
      </c>
      <c r="G403" s="37" t="inlineStr">
        <is>
          <t>×</t>
        </is>
      </c>
      <c r="H403" s="38" t="inlineStr">
        <is>
          <t>0-2</t>
        </is>
      </c>
      <c r="I403" s="58" t="n"/>
      <c r="L403" s="6" t="n"/>
    </row>
    <row r="404" customFormat="1" s="1">
      <c r="B404" s="46" t="n">
        <v>44157</v>
      </c>
      <c r="C404" s="144">
        <f>B404</f>
        <v/>
      </c>
      <c r="D404" s="140" t="inlineStr">
        <is>
          <t>TRM</t>
        </is>
      </c>
      <c r="E404" s="18" t="inlineStr">
        <is>
          <t>横須賀市立明浜小学校</t>
        </is>
      </c>
      <c r="F404" s="66" t="inlineStr">
        <is>
          <t>TADOなかよしSC</t>
        </is>
      </c>
      <c r="G404" s="23" t="inlineStr">
        <is>
          <t>△</t>
        </is>
      </c>
      <c r="H404" s="22" t="inlineStr">
        <is>
          <t>0-0</t>
        </is>
      </c>
      <c r="I404" s="47" t="inlineStr">
        <is>
          <t>明浜A</t>
        </is>
      </c>
      <c r="L404" s="6" t="n"/>
    </row>
    <row r="405" customFormat="1" s="1">
      <c r="B405" s="46" t="n"/>
      <c r="C405" s="144" t="n"/>
      <c r="D405" s="140" t="n"/>
      <c r="E405" s="18" t="n"/>
      <c r="F405" s="59" t="inlineStr">
        <is>
          <t>TADOなかよしSC</t>
        </is>
      </c>
      <c r="G405" s="43" t="inlineStr">
        <is>
          <t>×</t>
        </is>
      </c>
      <c r="H405" s="44" t="inlineStr">
        <is>
          <t>0-1</t>
        </is>
      </c>
      <c r="I405" s="60" t="inlineStr">
        <is>
          <t>明浜B</t>
        </is>
      </c>
      <c r="L405" s="6" t="n"/>
    </row>
    <row r="406" customFormat="1" s="1">
      <c r="B406" s="46" t="n"/>
      <c r="C406" s="144" t="n"/>
      <c r="D406" s="140" t="n"/>
      <c r="E406" s="18" t="n"/>
      <c r="F406" s="59" t="inlineStr">
        <is>
          <t>TADOなかよしSC</t>
        </is>
      </c>
      <c r="G406" s="43" t="inlineStr">
        <is>
          <t>〇</t>
        </is>
      </c>
      <c r="H406" s="44" t="inlineStr">
        <is>
          <t>1-0</t>
        </is>
      </c>
      <c r="I406" s="60" t="inlineStr">
        <is>
          <t>明浜A</t>
        </is>
      </c>
      <c r="L406" s="6" t="n"/>
    </row>
    <row r="407" customFormat="1" s="1">
      <c r="B407" s="46" t="n"/>
      <c r="C407" s="144" t="n"/>
      <c r="D407" s="140" t="n"/>
      <c r="E407" s="18" t="n"/>
      <c r="F407" s="59" t="inlineStr">
        <is>
          <t>TADOなかよしSC</t>
        </is>
      </c>
      <c r="G407" s="43" t="inlineStr">
        <is>
          <t>△</t>
        </is>
      </c>
      <c r="H407" s="44" t="inlineStr">
        <is>
          <t>0-0</t>
        </is>
      </c>
      <c r="I407" s="60" t="inlineStr">
        <is>
          <t>明浜B</t>
        </is>
      </c>
      <c r="L407" s="6" t="n"/>
    </row>
    <row r="408" customFormat="1" s="1">
      <c r="B408" s="46" t="n"/>
      <c r="C408" s="144" t="n"/>
      <c r="D408" s="140" t="n"/>
      <c r="E408" s="18" t="n"/>
      <c r="F408" s="59" t="inlineStr">
        <is>
          <t>TADOなかよしSC</t>
        </is>
      </c>
      <c r="G408" s="43" t="inlineStr">
        <is>
          <t>〇</t>
        </is>
      </c>
      <c r="H408" s="44" t="inlineStr">
        <is>
          <t>3-1</t>
        </is>
      </c>
      <c r="I408" s="60" t="inlineStr">
        <is>
          <t>明浜A</t>
        </is>
      </c>
      <c r="L408" s="6" t="n"/>
    </row>
    <row r="409" customFormat="1" s="1">
      <c r="B409" s="49" t="n"/>
      <c r="C409" s="146" t="n"/>
      <c r="D409" s="50" t="n"/>
      <c r="E409" s="19" t="n"/>
      <c r="F409" s="57" t="inlineStr">
        <is>
          <t>TADOなかよしSC</t>
        </is>
      </c>
      <c r="G409" s="37" t="inlineStr">
        <is>
          <t>×</t>
        </is>
      </c>
      <c r="H409" s="38" t="inlineStr">
        <is>
          <t>0-7</t>
        </is>
      </c>
      <c r="I409" s="58" t="inlineStr">
        <is>
          <t>明浜B</t>
        </is>
      </c>
      <c r="L409" s="6" t="n"/>
    </row>
    <row r="410" customFormat="1" s="1">
      <c r="B410" s="46" t="n">
        <v>44156</v>
      </c>
      <c r="C410" s="144">
        <f>B410</f>
        <v/>
      </c>
      <c r="D410" s="140" t="inlineStr">
        <is>
          <t>KOYOリーグ</t>
        </is>
      </c>
      <c r="E410" s="18" t="inlineStr">
        <is>
          <t>三浦市立岬陽小学校</t>
        </is>
      </c>
      <c r="F410" s="66" t="inlineStr">
        <is>
          <t>KoyoSC</t>
        </is>
      </c>
      <c r="G410" s="23" t="inlineStr">
        <is>
          <t>×</t>
        </is>
      </c>
      <c r="H410" s="22" t="inlineStr">
        <is>
          <t>2-3</t>
        </is>
      </c>
      <c r="I410" s="47" t="n"/>
      <c r="L410" s="6" t="n"/>
    </row>
    <row r="411" customFormat="1" s="1">
      <c r="B411" s="46" t="n"/>
      <c r="C411" s="144" t="n"/>
      <c r="D411" s="140" t="n"/>
      <c r="E411" s="18" t="n"/>
      <c r="F411" s="59" t="inlineStr">
        <is>
          <t>大楠サッカー少年友の会</t>
        </is>
      </c>
      <c r="G411" s="43" t="inlineStr">
        <is>
          <t>〇</t>
        </is>
      </c>
      <c r="H411" s="44" t="inlineStr">
        <is>
          <t>6-1</t>
        </is>
      </c>
      <c r="I411" s="60" t="n"/>
      <c r="L411" s="6" t="n"/>
    </row>
    <row r="412" customFormat="1" s="1">
      <c r="B412" s="49" t="n"/>
      <c r="C412" s="146" t="n"/>
      <c r="D412" s="50" t="n"/>
      <c r="E412" s="19" t="n"/>
      <c r="F412" s="57" t="inlineStr">
        <is>
          <t>船越FC</t>
        </is>
      </c>
      <c r="G412" s="37" t="inlineStr">
        <is>
          <t>×</t>
        </is>
      </c>
      <c r="H412" s="38" t="inlineStr">
        <is>
          <t>0-4</t>
        </is>
      </c>
      <c r="I412" s="58" t="n"/>
      <c r="L412" s="6" t="n"/>
    </row>
    <row r="413" customFormat="1" s="1">
      <c r="B413" s="46" t="n">
        <v>44149</v>
      </c>
      <c r="C413" s="144">
        <f>B413</f>
        <v/>
      </c>
      <c r="D413" s="140" t="inlineStr">
        <is>
          <t>TRM</t>
        </is>
      </c>
      <c r="E413" s="18" t="inlineStr">
        <is>
          <t>横須賀市立明浜小学校</t>
        </is>
      </c>
      <c r="F413" s="66" t="inlineStr">
        <is>
          <t>三春SC</t>
        </is>
      </c>
      <c r="G413" s="23" t="inlineStr">
        <is>
          <t>〇</t>
        </is>
      </c>
      <c r="H413" s="22" t="inlineStr">
        <is>
          <t>2-0</t>
        </is>
      </c>
      <c r="I413" s="47" t="n"/>
      <c r="L413" s="6" t="n"/>
    </row>
    <row r="414" customFormat="1" s="1">
      <c r="B414" s="46" t="n"/>
      <c r="C414" s="144" t="n"/>
      <c r="D414" s="140" t="n"/>
      <c r="E414" s="18" t="n"/>
      <c r="F414" s="59" t="inlineStr">
        <is>
          <t>鴨居SC</t>
        </is>
      </c>
      <c r="G414" s="43" t="inlineStr">
        <is>
          <t>×</t>
        </is>
      </c>
      <c r="H414" s="44" t="inlineStr">
        <is>
          <t>0-1</t>
        </is>
      </c>
      <c r="I414" s="60" t="n"/>
      <c r="L414" s="6" t="n"/>
    </row>
    <row r="415" customFormat="1" s="1">
      <c r="B415" s="46" t="n"/>
      <c r="C415" s="144" t="n"/>
      <c r="D415" s="140" t="n"/>
      <c r="E415" s="18" t="n"/>
      <c r="F415" s="59" t="inlineStr">
        <is>
          <t>三春SC</t>
        </is>
      </c>
      <c r="G415" s="43" t="inlineStr">
        <is>
          <t>〇</t>
        </is>
      </c>
      <c r="H415" s="44" t="inlineStr">
        <is>
          <t>3-0</t>
        </is>
      </c>
      <c r="I415" s="60" t="n"/>
      <c r="L415" s="6" t="n"/>
    </row>
    <row r="416" customFormat="1" s="1">
      <c r="B416" s="46" t="n"/>
      <c r="C416" s="144" t="n"/>
      <c r="D416" s="140" t="n"/>
      <c r="E416" s="18" t="n"/>
      <c r="F416" s="59" t="inlineStr">
        <is>
          <t>鴨居SC</t>
        </is>
      </c>
      <c r="G416" s="43" t="inlineStr">
        <is>
          <t>△</t>
        </is>
      </c>
      <c r="H416" s="44" t="inlineStr">
        <is>
          <t>0-0</t>
        </is>
      </c>
      <c r="I416" s="60" t="n"/>
      <c r="L416" s="6" t="n"/>
    </row>
    <row r="417" customFormat="1" s="1">
      <c r="B417" s="46" t="n"/>
      <c r="C417" s="144" t="n"/>
      <c r="D417" s="140" t="n"/>
      <c r="E417" s="18" t="n"/>
      <c r="F417" s="59" t="inlineStr">
        <is>
          <t>三春SC</t>
        </is>
      </c>
      <c r="G417" s="43" t="inlineStr">
        <is>
          <t>△</t>
        </is>
      </c>
      <c r="H417" s="44" t="inlineStr">
        <is>
          <t>0-0</t>
        </is>
      </c>
      <c r="I417" s="60" t="n"/>
      <c r="L417" s="6" t="n"/>
    </row>
    <row r="418" customFormat="1" s="1">
      <c r="B418" s="49" t="n"/>
      <c r="C418" s="146" t="n"/>
      <c r="D418" s="50" t="n"/>
      <c r="E418" s="19" t="n"/>
      <c r="F418" s="57" t="inlineStr">
        <is>
          <t>鴨居SC</t>
        </is>
      </c>
      <c r="G418" s="37" t="inlineStr">
        <is>
          <t>〇</t>
        </is>
      </c>
      <c r="H418" s="38" t="inlineStr">
        <is>
          <t>1-0</t>
        </is>
      </c>
      <c r="I418" s="58" t="n"/>
      <c r="L418" s="6" t="n"/>
    </row>
    <row r="419" customFormat="1" s="1">
      <c r="B419" s="46" t="n">
        <v>44143</v>
      </c>
      <c r="C419" s="144">
        <f>B419</f>
        <v/>
      </c>
      <c r="D419" s="140" t="inlineStr">
        <is>
          <t>TRM</t>
        </is>
      </c>
      <c r="E419" s="18" t="inlineStr">
        <is>
          <t>逗子アリーナ</t>
        </is>
      </c>
      <c r="F419" s="66" t="inlineStr">
        <is>
          <t>クライムイレブン</t>
        </is>
      </c>
      <c r="G419" s="23" t="inlineStr">
        <is>
          <t>×</t>
        </is>
      </c>
      <c r="H419" s="22" t="inlineStr">
        <is>
          <t>0-1</t>
        </is>
      </c>
      <c r="I419" s="47" t="n"/>
      <c r="L419" s="6" t="n"/>
    </row>
    <row r="420" customFormat="1" s="1">
      <c r="B420" s="46" t="n"/>
      <c r="C420" s="144" t="n"/>
      <c r="D420" s="140" t="n"/>
      <c r="E420" s="18" t="n"/>
      <c r="F420" s="59" t="inlineStr">
        <is>
          <t>逗子少年SC</t>
        </is>
      </c>
      <c r="G420" s="43" t="inlineStr">
        <is>
          <t>×</t>
        </is>
      </c>
      <c r="H420" s="44" t="inlineStr">
        <is>
          <t>0-1</t>
        </is>
      </c>
      <c r="I420" s="60" t="n"/>
      <c r="L420" s="6" t="n"/>
    </row>
    <row r="421" customFormat="1" s="1">
      <c r="B421" s="46" t="n"/>
      <c r="C421" s="144" t="n"/>
      <c r="D421" s="140" t="n"/>
      <c r="E421" s="18" t="n"/>
      <c r="F421" s="59" t="inlineStr">
        <is>
          <t>クライムイレブン</t>
        </is>
      </c>
      <c r="G421" s="43" t="inlineStr">
        <is>
          <t>〇</t>
        </is>
      </c>
      <c r="H421" s="44" t="inlineStr">
        <is>
          <t>7-3</t>
        </is>
      </c>
      <c r="I421" s="60" t="n"/>
      <c r="L421" s="6" t="n"/>
    </row>
    <row r="422" customFormat="1" s="1">
      <c r="B422" s="49" t="n"/>
      <c r="C422" s="146" t="n"/>
      <c r="D422" s="50" t="n"/>
      <c r="E422" s="19" t="n"/>
      <c r="F422" s="57" t="inlineStr">
        <is>
          <t>逗子少年SC</t>
        </is>
      </c>
      <c r="G422" s="37" t="inlineStr">
        <is>
          <t>〇</t>
        </is>
      </c>
      <c r="H422" s="38" t="inlineStr">
        <is>
          <t>9-1</t>
        </is>
      </c>
      <c r="I422" s="58" t="n"/>
      <c r="L422" s="6" t="n"/>
    </row>
    <row r="423" customFormat="1" s="1">
      <c r="B423" s="46" t="n">
        <v>44142</v>
      </c>
      <c r="C423" s="144">
        <f>B423</f>
        <v/>
      </c>
      <c r="D423" s="140" t="inlineStr">
        <is>
          <t>スーパーリーグ</t>
        </is>
      </c>
      <c r="E423" s="18" t="inlineStr">
        <is>
          <t>横須賀リーフスタジアム</t>
        </is>
      </c>
      <c r="F423" s="66" t="inlineStr">
        <is>
          <t>TADOなかよしSC</t>
        </is>
      </c>
      <c r="G423" s="23" t="inlineStr">
        <is>
          <t>〇</t>
        </is>
      </c>
      <c r="H423" s="22" t="inlineStr">
        <is>
          <t>3-0</t>
        </is>
      </c>
      <c r="I423" s="47" t="n"/>
      <c r="L423" s="6" t="n"/>
    </row>
    <row r="424" customFormat="1" s="1">
      <c r="B424" s="49" t="n"/>
      <c r="C424" s="146" t="n"/>
      <c r="D424" s="50" t="n"/>
      <c r="E424" s="19" t="n"/>
      <c r="F424" s="57" t="inlineStr">
        <is>
          <t>城北ファイターズ</t>
        </is>
      </c>
      <c r="G424" s="37" t="inlineStr">
        <is>
          <t>△</t>
        </is>
      </c>
      <c r="H424" s="38" t="inlineStr">
        <is>
          <t>0-0</t>
        </is>
      </c>
      <c r="I424" s="58" t="n"/>
      <c r="L424" s="6" t="n"/>
    </row>
    <row r="425" customFormat="1" s="1">
      <c r="B425" s="46" t="n">
        <v>44138</v>
      </c>
      <c r="C425" s="144">
        <f>B425</f>
        <v/>
      </c>
      <c r="D425" s="140" t="inlineStr">
        <is>
          <t>TADOなかよしカップ</t>
        </is>
      </c>
      <c r="E425" s="18" t="inlineStr">
        <is>
          <t>横須賀リーフスタジアム</t>
        </is>
      </c>
      <c r="F425" s="66" t="inlineStr">
        <is>
          <t>ALL Z</t>
        </is>
      </c>
      <c r="G425" s="23" t="inlineStr">
        <is>
          <t>〇</t>
        </is>
      </c>
      <c r="H425" s="22" t="inlineStr">
        <is>
          <t>2-0</t>
        </is>
      </c>
      <c r="I425" s="47" t="n"/>
      <c r="L425" s="6" t="n"/>
    </row>
    <row r="426" customFormat="1" s="1">
      <c r="B426" s="46" t="n"/>
      <c r="C426" s="144" t="n"/>
      <c r="D426" s="140" t="n"/>
      <c r="E426" s="18" t="n"/>
      <c r="F426" s="59" t="inlineStr">
        <is>
          <t>横浜栄FC</t>
        </is>
      </c>
      <c r="G426" s="43" t="inlineStr">
        <is>
          <t>△</t>
        </is>
      </c>
      <c r="H426" s="44" t="inlineStr">
        <is>
          <t>1-1</t>
        </is>
      </c>
      <c r="I426" s="60" t="n"/>
      <c r="L426" s="6" t="n"/>
    </row>
    <row r="427" customFormat="1" s="1">
      <c r="B427" s="46" t="n"/>
      <c r="C427" s="144" t="n"/>
      <c r="D427" s="140" t="n"/>
      <c r="E427" s="18" t="n"/>
      <c r="F427" s="59" t="inlineStr">
        <is>
          <t>よりともSC</t>
        </is>
      </c>
      <c r="G427" s="43" t="inlineStr">
        <is>
          <t>〇</t>
        </is>
      </c>
      <c r="H427" s="44" t="inlineStr">
        <is>
          <t>2-2(PK:3-2)</t>
        </is>
      </c>
      <c r="I427" s="60" t="n"/>
      <c r="L427" s="6" t="n"/>
    </row>
    <row r="428" customFormat="1" s="1">
      <c r="B428" s="49" t="n"/>
      <c r="C428" s="146" t="n"/>
      <c r="D428" s="50" t="n"/>
      <c r="E428" s="19" t="n"/>
      <c r="F428" s="57" t="inlineStr">
        <is>
          <t>下曽我TFV</t>
        </is>
      </c>
      <c r="G428" s="37" t="inlineStr">
        <is>
          <t>×</t>
        </is>
      </c>
      <c r="H428" s="38" t="inlineStr">
        <is>
          <t>0-1</t>
        </is>
      </c>
      <c r="I428" s="58" t="n"/>
      <c r="L428" s="6" t="n"/>
    </row>
    <row r="429" customFormat="1" s="1">
      <c r="B429" s="46" t="n">
        <v>44122</v>
      </c>
      <c r="C429" s="144">
        <f>B429</f>
        <v/>
      </c>
      <c r="D429" s="140" t="inlineStr">
        <is>
          <t>スーパーリーグ</t>
        </is>
      </c>
      <c r="E429" s="18" t="inlineStr">
        <is>
          <t>横須賀市立明浜小学校</t>
        </is>
      </c>
      <c r="F429" s="66" t="inlineStr">
        <is>
          <t>鴨居SC</t>
        </is>
      </c>
      <c r="G429" s="23" t="inlineStr">
        <is>
          <t>△</t>
        </is>
      </c>
      <c r="H429" s="22" t="inlineStr">
        <is>
          <t>0-0</t>
        </is>
      </c>
      <c r="I429" s="47" t="n"/>
      <c r="L429" s="6" t="n"/>
    </row>
    <row r="430" customFormat="1" s="1">
      <c r="B430" s="46" t="n"/>
      <c r="C430" s="144" t="n"/>
      <c r="D430" s="140" t="n"/>
      <c r="E430" s="18" t="n"/>
      <c r="F430" s="59" t="inlineStr">
        <is>
          <t>馬堀FCルンデ</t>
        </is>
      </c>
      <c r="G430" s="43" t="inlineStr">
        <is>
          <t>〇</t>
        </is>
      </c>
      <c r="H430" s="44" t="inlineStr">
        <is>
          <t>2-0</t>
        </is>
      </c>
      <c r="I430" s="60" t="n"/>
      <c r="L430" s="6" t="n"/>
    </row>
    <row r="431" customFormat="1" s="1">
      <c r="B431" s="49" t="n"/>
      <c r="C431" s="146" t="n"/>
      <c r="D431" s="50" t="n"/>
      <c r="E431" s="19" t="n"/>
      <c r="F431" s="57" t="inlineStr">
        <is>
          <t>鴨居SC</t>
        </is>
      </c>
      <c r="G431" s="37" t="inlineStr">
        <is>
          <t>×</t>
        </is>
      </c>
      <c r="H431" s="38" t="inlineStr">
        <is>
          <t>0-2</t>
        </is>
      </c>
      <c r="I431" s="58" t="n"/>
      <c r="L431" s="6" t="n"/>
    </row>
    <row r="432" customFormat="1" s="1">
      <c r="B432" s="46" t="n">
        <v>44115</v>
      </c>
      <c r="C432" s="144">
        <f>B432</f>
        <v/>
      </c>
      <c r="D432" s="140" t="inlineStr">
        <is>
          <t>JA全農杯 神奈川県８人制少年サッカー大会（横須賀予選）</t>
        </is>
      </c>
      <c r="E432" s="18" t="inlineStr">
        <is>
          <t>横須賀大津グランド</t>
        </is>
      </c>
      <c r="F432" s="66" t="inlineStr">
        <is>
          <t>横浜F・マリノスPr追浜</t>
        </is>
      </c>
      <c r="G432" s="23" t="inlineStr">
        <is>
          <t>×</t>
        </is>
      </c>
      <c r="H432" s="22" t="inlineStr">
        <is>
          <t>2-4</t>
        </is>
      </c>
      <c r="I432" s="47" t="n"/>
      <c r="L432" s="6" t="n"/>
    </row>
    <row r="433" customFormat="1" s="1">
      <c r="B433" s="49" t="n"/>
      <c r="C433" s="146" t="n"/>
      <c r="D433" s="50" t="n"/>
      <c r="E433" s="19" t="n"/>
      <c r="F433" s="57" t="inlineStr">
        <is>
          <t>I.Oキッカーズ</t>
        </is>
      </c>
      <c r="G433" s="37" t="inlineStr">
        <is>
          <t>〇</t>
        </is>
      </c>
      <c r="H433" s="38" t="inlineStr">
        <is>
          <t>4-1</t>
        </is>
      </c>
      <c r="I433" s="58" t="inlineStr">
        <is>
          <t>TRM</t>
        </is>
      </c>
      <c r="L433" s="6" t="n"/>
    </row>
    <row r="434" customFormat="1" s="1">
      <c r="B434" s="46" t="n">
        <v>44095</v>
      </c>
      <c r="C434" s="144">
        <f>B434</f>
        <v/>
      </c>
      <c r="D434" s="140" t="inlineStr">
        <is>
          <t>TRM</t>
        </is>
      </c>
      <c r="E434" s="18" t="inlineStr">
        <is>
          <t>横須賀リーフスタジアム</t>
        </is>
      </c>
      <c r="F434" s="66" t="inlineStr">
        <is>
          <t>鴨居SC A</t>
        </is>
      </c>
      <c r="G434" s="23" t="inlineStr">
        <is>
          <t>△</t>
        </is>
      </c>
      <c r="H434" s="22" t="inlineStr">
        <is>
          <t>1-1</t>
        </is>
      </c>
      <c r="I434" s="47" t="inlineStr">
        <is>
          <t>明浜A</t>
        </is>
      </c>
      <c r="L434" s="6" t="n"/>
    </row>
    <row r="435" customFormat="1" s="1">
      <c r="B435" s="46" t="n"/>
      <c r="C435" s="144" t="n"/>
      <c r="D435" s="140" t="n"/>
      <c r="E435" s="18" t="n"/>
      <c r="F435" s="59" t="inlineStr">
        <is>
          <t>鴨居SC B</t>
        </is>
      </c>
      <c r="G435" s="43" t="inlineStr">
        <is>
          <t>△</t>
        </is>
      </c>
      <c r="H435" s="44" t="inlineStr">
        <is>
          <t>0-0</t>
        </is>
      </c>
      <c r="I435" s="60" t="inlineStr">
        <is>
          <t>明浜B</t>
        </is>
      </c>
      <c r="L435" s="6" t="n"/>
    </row>
    <row r="436" customFormat="1" s="1">
      <c r="B436" s="46" t="n"/>
      <c r="C436" s="144" t="n"/>
      <c r="D436" s="140" t="n"/>
      <c r="E436" s="18" t="n"/>
      <c r="F436" s="59" t="inlineStr">
        <is>
          <t>鴨居SC A</t>
        </is>
      </c>
      <c r="G436" s="43" t="inlineStr">
        <is>
          <t>△</t>
        </is>
      </c>
      <c r="H436" s="44" t="inlineStr">
        <is>
          <t>0-0</t>
        </is>
      </c>
      <c r="I436" s="60" t="inlineStr">
        <is>
          <t>明浜A</t>
        </is>
      </c>
      <c r="L436" s="6" t="n"/>
    </row>
    <row r="437" customFormat="1" s="1">
      <c r="B437" s="46" t="n"/>
      <c r="C437" s="144" t="n"/>
      <c r="D437" s="140" t="n"/>
      <c r="E437" s="18" t="n"/>
      <c r="F437" s="59" t="inlineStr">
        <is>
          <t>鴨居SC B</t>
        </is>
      </c>
      <c r="G437" s="43" t="inlineStr">
        <is>
          <t>△</t>
        </is>
      </c>
      <c r="H437" s="44" t="inlineStr">
        <is>
          <t>1-1</t>
        </is>
      </c>
      <c r="I437" s="60" t="inlineStr">
        <is>
          <t>明浜B</t>
        </is>
      </c>
      <c r="L437" s="6" t="n"/>
    </row>
    <row r="438" customFormat="1" s="1">
      <c r="B438" s="46" t="n"/>
      <c r="C438" s="144" t="n"/>
      <c r="D438" s="140" t="n"/>
      <c r="E438" s="18" t="n"/>
      <c r="F438" s="59" t="inlineStr">
        <is>
          <t>鴨居SC A</t>
        </is>
      </c>
      <c r="G438" s="43" t="inlineStr">
        <is>
          <t>×</t>
        </is>
      </c>
      <c r="H438" s="44" t="inlineStr">
        <is>
          <t>0-1</t>
        </is>
      </c>
      <c r="I438" s="60" t="inlineStr">
        <is>
          <t>明浜A</t>
        </is>
      </c>
      <c r="L438" s="6" t="n"/>
    </row>
    <row r="439" customFormat="1" s="1">
      <c r="B439" s="46" t="n"/>
      <c r="C439" s="144" t="n"/>
      <c r="D439" s="140" t="n"/>
      <c r="E439" s="18" t="n"/>
      <c r="F439" s="59" t="inlineStr">
        <is>
          <t>鴨居SC B</t>
        </is>
      </c>
      <c r="G439" s="43" t="inlineStr">
        <is>
          <t>〇</t>
        </is>
      </c>
      <c r="H439" s="44" t="inlineStr">
        <is>
          <t>1-0</t>
        </is>
      </c>
      <c r="I439" s="60" t="inlineStr">
        <is>
          <t>明浜B</t>
        </is>
      </c>
      <c r="L439" s="6" t="n"/>
    </row>
    <row r="440" customFormat="1" s="1">
      <c r="B440" s="46" t="n"/>
      <c r="C440" s="144" t="n"/>
      <c r="D440" s="140" t="n"/>
      <c r="E440" s="18" t="n"/>
      <c r="F440" s="59" t="inlineStr">
        <is>
          <t>鴨居SC A</t>
        </is>
      </c>
      <c r="G440" s="43" t="inlineStr">
        <is>
          <t>△</t>
        </is>
      </c>
      <c r="H440" s="44" t="inlineStr">
        <is>
          <t>1-1</t>
        </is>
      </c>
      <c r="I440" s="60" t="inlineStr">
        <is>
          <t>明浜A</t>
        </is>
      </c>
      <c r="L440" s="6" t="n"/>
    </row>
    <row r="441" customFormat="1" s="1">
      <c r="B441" s="46" t="n"/>
      <c r="C441" s="144" t="n"/>
      <c r="D441" s="140" t="n"/>
      <c r="E441" s="18" t="n"/>
      <c r="F441" s="59" t="inlineStr">
        <is>
          <t>鴨居SC B</t>
        </is>
      </c>
      <c r="G441" s="43" t="inlineStr">
        <is>
          <t>△</t>
        </is>
      </c>
      <c r="H441" s="44" t="inlineStr">
        <is>
          <t>1-1</t>
        </is>
      </c>
      <c r="I441" s="60" t="inlineStr">
        <is>
          <t>明浜B</t>
        </is>
      </c>
      <c r="L441" s="6" t="n"/>
    </row>
    <row r="442" customFormat="1" s="1">
      <c r="B442" s="49" t="n"/>
      <c r="C442" s="146" t="n"/>
      <c r="D442" s="50" t="n"/>
      <c r="E442" s="19" t="n"/>
      <c r="F442" s="57" t="inlineStr">
        <is>
          <t>鴨居SC A</t>
        </is>
      </c>
      <c r="G442" s="37" t="inlineStr">
        <is>
          <t>△</t>
        </is>
      </c>
      <c r="H442" s="38" t="inlineStr">
        <is>
          <t>0-0</t>
        </is>
      </c>
      <c r="I442" s="58" t="inlineStr">
        <is>
          <t>明浜A</t>
        </is>
      </c>
      <c r="L442" s="6" t="n"/>
    </row>
    <row r="443" customFormat="1" s="1">
      <c r="B443" s="46" t="n">
        <v>44094</v>
      </c>
      <c r="C443" s="144">
        <f>B443</f>
        <v/>
      </c>
      <c r="D443" s="140" t="inlineStr">
        <is>
          <t>TRM</t>
        </is>
      </c>
      <c r="E443" s="18" t="inlineStr">
        <is>
          <t>三浦市潮風公園グランド</t>
        </is>
      </c>
      <c r="F443" s="66" t="inlineStr">
        <is>
          <t>三浦旭・上宮田SC</t>
        </is>
      </c>
      <c r="G443" s="23" t="inlineStr">
        <is>
          <t>△</t>
        </is>
      </c>
      <c r="H443" s="22" t="inlineStr">
        <is>
          <t>0-0</t>
        </is>
      </c>
      <c r="I443" s="47" t="n"/>
      <c r="L443" s="6" t="n"/>
    </row>
    <row r="444" customFormat="1" s="1">
      <c r="B444" s="46" t="n"/>
      <c r="C444" s="144" t="n"/>
      <c r="D444" s="140" t="n"/>
      <c r="E444" s="18" t="n"/>
      <c r="F444" s="59" t="inlineStr">
        <is>
          <t>FC六会湘南台U12</t>
        </is>
      </c>
      <c r="G444" s="43" t="inlineStr">
        <is>
          <t>×</t>
        </is>
      </c>
      <c r="H444" s="44" t="inlineStr">
        <is>
          <t>1-2</t>
        </is>
      </c>
      <c r="I444" s="60" t="n"/>
    </row>
    <row r="445" customFormat="1" s="1">
      <c r="B445" s="49" t="n"/>
      <c r="C445" s="146" t="n"/>
      <c r="D445" s="50" t="n"/>
      <c r="E445" s="19" t="n"/>
      <c r="F445" s="57" t="inlineStr">
        <is>
          <t>FC六会湘南台U12</t>
        </is>
      </c>
      <c r="G445" s="37" t="inlineStr">
        <is>
          <t>×</t>
        </is>
      </c>
      <c r="H445" s="38" t="inlineStr">
        <is>
          <t>0-2</t>
        </is>
      </c>
      <c r="I445" s="58" t="n"/>
    </row>
    <row r="446" customFormat="1" s="1">
      <c r="B446" s="46" t="n">
        <v>44093</v>
      </c>
      <c r="C446" s="144">
        <f>B446</f>
        <v/>
      </c>
      <c r="D446" s="140" t="inlineStr">
        <is>
          <t>JA全農杯 神奈川県８人制少年サッカー大会（横須賀予選）</t>
        </is>
      </c>
      <c r="E446" s="18" t="inlineStr">
        <is>
          <t>横須賀リーフスタジアム</t>
        </is>
      </c>
      <c r="F446" s="66" t="inlineStr">
        <is>
          <t>大津FC</t>
        </is>
      </c>
      <c r="G446" s="23" t="inlineStr">
        <is>
          <t>〇</t>
        </is>
      </c>
      <c r="H446" s="22" t="inlineStr">
        <is>
          <t>7-0</t>
        </is>
      </c>
      <c r="I446" s="47" t="n"/>
    </row>
    <row r="447" customFormat="1" s="1">
      <c r="B447" s="49" t="n"/>
      <c r="C447" s="146" t="n"/>
      <c r="D447" s="50" t="n"/>
      <c r="E447" s="19" t="n"/>
      <c r="F447" s="57" t="inlineStr">
        <is>
          <t>久里浜FC</t>
        </is>
      </c>
      <c r="G447" s="37" t="inlineStr">
        <is>
          <t>△</t>
        </is>
      </c>
      <c r="H447" s="38" t="inlineStr">
        <is>
          <t>1-1</t>
        </is>
      </c>
      <c r="I447" s="58" t="inlineStr">
        <is>
          <t>TRM</t>
        </is>
      </c>
      <c r="L447" s="6" t="n"/>
    </row>
    <row r="448" customFormat="1" s="1">
      <c r="B448" s="46" t="n">
        <v>44087</v>
      </c>
      <c r="C448" s="144">
        <f>B448</f>
        <v/>
      </c>
      <c r="D448" s="140" t="inlineStr">
        <is>
          <t>TRM</t>
        </is>
      </c>
      <c r="E448" s="18" t="inlineStr">
        <is>
          <t>三浦市立初声小学校</t>
        </is>
      </c>
      <c r="F448" s="61" t="inlineStr">
        <is>
          <t>初声ジュニアFC U12B</t>
        </is>
      </c>
      <c r="G448" s="40" t="inlineStr">
        <is>
          <t>△</t>
        </is>
      </c>
      <c r="H448" s="41" t="inlineStr">
        <is>
          <t>0-0</t>
        </is>
      </c>
      <c r="I448" s="62" t="n"/>
      <c r="L448" s="6" t="n"/>
    </row>
    <row r="449" customFormat="1" s="1">
      <c r="B449" s="46" t="n"/>
      <c r="C449" s="144" t="n"/>
      <c r="D449" s="140" t="n"/>
      <c r="E449" s="18" t="n"/>
      <c r="F449" s="61" t="inlineStr">
        <is>
          <t>初声ジュニアFC U12B</t>
        </is>
      </c>
      <c r="G449" s="40" t="inlineStr">
        <is>
          <t>〇</t>
        </is>
      </c>
      <c r="H449" s="41" t="inlineStr">
        <is>
          <t>2-0</t>
        </is>
      </c>
      <c r="I449" s="62" t="n"/>
      <c r="L449" s="6" t="n"/>
    </row>
    <row r="450" customFormat="1" s="1">
      <c r="B450" s="49" t="n"/>
      <c r="C450" s="146" t="n"/>
      <c r="D450" s="50" t="n"/>
      <c r="E450" s="19" t="n"/>
      <c r="F450" s="36" t="inlineStr">
        <is>
          <t>初声ジュニアFC U12B</t>
        </is>
      </c>
      <c r="G450" s="75" t="inlineStr">
        <is>
          <t>〇</t>
        </is>
      </c>
      <c r="H450" s="76" t="inlineStr">
        <is>
          <t>1-0</t>
        </is>
      </c>
      <c r="I450" s="77" t="n"/>
      <c r="L450" s="6" t="n"/>
    </row>
    <row r="451" customFormat="1" s="1">
      <c r="B451" s="46" t="n">
        <v>44079</v>
      </c>
      <c r="C451" s="144">
        <f>B451</f>
        <v/>
      </c>
      <c r="D451" s="140" t="inlineStr">
        <is>
          <t>スーパーリーグ</t>
        </is>
      </c>
      <c r="E451" s="18" t="inlineStr">
        <is>
          <t>横須賀リーフスタジアム</t>
        </is>
      </c>
      <c r="F451" s="66" t="inlineStr">
        <is>
          <t>横浜F・マリノスPr追浜</t>
        </is>
      </c>
      <c r="G451" s="23" t="inlineStr">
        <is>
          <t>△</t>
        </is>
      </c>
      <c r="H451" s="22" t="inlineStr">
        <is>
          <t>1-1</t>
        </is>
      </c>
      <c r="I451" s="47" t="n"/>
      <c r="L451" s="6" t="n"/>
    </row>
    <row r="452" customFormat="1" s="1">
      <c r="B452" s="49" t="n"/>
      <c r="C452" s="146" t="n"/>
      <c r="D452" s="50" t="n"/>
      <c r="E452" s="19" t="n"/>
      <c r="F452" s="57" t="inlineStr">
        <is>
          <t>FC高坂</t>
        </is>
      </c>
      <c r="G452" s="37" t="inlineStr">
        <is>
          <t>×</t>
        </is>
      </c>
      <c r="H452" s="38" t="inlineStr">
        <is>
          <t>0-3</t>
        </is>
      </c>
      <c r="I452" s="58" t="n"/>
      <c r="L452" s="6" t="n"/>
    </row>
    <row r="453" customFormat="1" s="1">
      <c r="B453" s="46" t="n">
        <v>44072</v>
      </c>
      <c r="C453" s="144">
        <f>B453</f>
        <v/>
      </c>
      <c r="D453" s="140" t="inlineStr">
        <is>
          <t>スーパーリーグ</t>
        </is>
      </c>
      <c r="E453" s="18" t="inlineStr">
        <is>
          <t>横須賀リーフスタジアム</t>
        </is>
      </c>
      <c r="F453" s="66" t="inlineStr">
        <is>
          <t>FC津久井ペガサス</t>
        </is>
      </c>
      <c r="G453" s="23" t="inlineStr">
        <is>
          <t>〇</t>
        </is>
      </c>
      <c r="H453" s="22" t="inlineStr">
        <is>
          <t>3-0</t>
        </is>
      </c>
      <c r="I453" s="47" t="n"/>
      <c r="L453" s="6" t="n"/>
    </row>
    <row r="454" customFormat="1" s="1">
      <c r="B454" s="46" t="n"/>
      <c r="C454" s="144" t="n"/>
      <c r="D454" s="140" t="n"/>
      <c r="E454" s="18" t="n"/>
      <c r="F454" s="59" t="inlineStr">
        <is>
          <t>三春SC レッド</t>
        </is>
      </c>
      <c r="G454" s="43" t="inlineStr">
        <is>
          <t>〇</t>
        </is>
      </c>
      <c r="H454" s="44" t="inlineStr">
        <is>
          <t>4-1</t>
        </is>
      </c>
      <c r="I454" s="60" t="n"/>
      <c r="L454" s="6" t="n"/>
    </row>
    <row r="455" customFormat="1" s="1">
      <c r="B455" s="49" t="n"/>
      <c r="C455" s="146" t="n"/>
      <c r="D455" s="50" t="n"/>
      <c r="E455" s="19" t="n"/>
      <c r="F455" s="57" t="inlineStr">
        <is>
          <t>大楠少年サッカー友の会</t>
        </is>
      </c>
      <c r="G455" s="37" t="inlineStr">
        <is>
          <t>〇</t>
        </is>
      </c>
      <c r="H455" s="38" t="inlineStr">
        <is>
          <t>4-0</t>
        </is>
      </c>
      <c r="I455" s="58" t="inlineStr">
        <is>
          <t>TRM</t>
        </is>
      </c>
      <c r="L455" s="6" t="n"/>
    </row>
    <row r="456" customFormat="1" s="1">
      <c r="B456" s="46" t="n">
        <v>44065</v>
      </c>
      <c r="C456" s="144">
        <f>B456</f>
        <v/>
      </c>
      <c r="D456" s="140" t="inlineStr">
        <is>
          <t>TRM</t>
        </is>
      </c>
      <c r="E456" s="18" t="inlineStr">
        <is>
          <t>横須賀リーフスタジアム</t>
        </is>
      </c>
      <c r="F456" s="66" t="inlineStr">
        <is>
          <t>鴨居SC</t>
        </is>
      </c>
      <c r="G456" s="23" t="inlineStr">
        <is>
          <t>△</t>
        </is>
      </c>
      <c r="H456" s="22" t="inlineStr">
        <is>
          <t>1-1</t>
        </is>
      </c>
      <c r="I456" s="47" t="n"/>
      <c r="L456" s="6" t="n"/>
    </row>
    <row r="457" customFormat="1" s="1">
      <c r="B457" s="49" t="n"/>
      <c r="C457" s="146" t="n"/>
      <c r="D457" s="50" t="n"/>
      <c r="E457" s="19" t="n"/>
      <c r="F457" s="57" t="inlineStr">
        <is>
          <t>鴨居SC</t>
        </is>
      </c>
      <c r="G457" s="37" t="inlineStr">
        <is>
          <t>△</t>
        </is>
      </c>
      <c r="H457" s="38" t="inlineStr">
        <is>
          <t>1-1</t>
        </is>
      </c>
      <c r="I457" s="58" t="n"/>
      <c r="L457" s="6" t="n"/>
    </row>
    <row r="458" customFormat="1" s="1">
      <c r="B458" s="46" t="n">
        <v>44058</v>
      </c>
      <c r="C458" s="144">
        <f>B458</f>
        <v/>
      </c>
      <c r="D458" s="140" t="inlineStr">
        <is>
          <t>TRM</t>
        </is>
      </c>
      <c r="E458" s="18" t="inlineStr">
        <is>
          <t>横須賀リーフスタジアム</t>
        </is>
      </c>
      <c r="F458" s="61" t="inlineStr">
        <is>
          <t>横須賀シーガルズU12B</t>
        </is>
      </c>
      <c r="G458" s="23" t="inlineStr">
        <is>
          <t>△</t>
        </is>
      </c>
      <c r="H458" s="22" t="inlineStr">
        <is>
          <t>0-0</t>
        </is>
      </c>
      <c r="I458" s="47" t="n"/>
      <c r="L458" s="6" t="n"/>
    </row>
    <row r="459" customFormat="1" s="1">
      <c r="B459" s="46" t="n"/>
      <c r="C459" s="144" t="n"/>
      <c r="D459" s="140" t="n"/>
      <c r="E459" s="18" t="n"/>
      <c r="F459" s="59" t="inlineStr">
        <is>
          <t>横須賀シーガルズU12B</t>
        </is>
      </c>
      <c r="G459" s="43" t="inlineStr">
        <is>
          <t>〇</t>
        </is>
      </c>
      <c r="H459" s="44" t="inlineStr">
        <is>
          <t>2-0</t>
        </is>
      </c>
      <c r="I459" s="60" t="n"/>
      <c r="L459" s="6" t="n"/>
    </row>
    <row r="460" customFormat="1" s="1">
      <c r="B460" s="49" t="n"/>
      <c r="C460" s="146" t="n"/>
      <c r="D460" s="50" t="n"/>
      <c r="E460" s="19" t="n"/>
      <c r="F460" s="57" t="inlineStr">
        <is>
          <t>横須賀シーガルズU12B</t>
        </is>
      </c>
      <c r="G460" s="37" t="inlineStr">
        <is>
          <t>△</t>
        </is>
      </c>
      <c r="H460" s="38" t="inlineStr">
        <is>
          <t>0-0</t>
        </is>
      </c>
      <c r="I460" s="58" t="n"/>
      <c r="L460" s="6" t="n"/>
    </row>
    <row r="461" customFormat="1" s="1">
      <c r="B461" s="46" t="n">
        <v>43885</v>
      </c>
      <c r="C461" s="144">
        <f>B461</f>
        <v/>
      </c>
      <c r="D461" s="140" t="inlineStr">
        <is>
          <t>TADOなかよしカップ</t>
        </is>
      </c>
      <c r="E461" s="18" t="inlineStr">
        <is>
          <t>横須賀市立大津公園グランド</t>
        </is>
      </c>
      <c r="F461" s="66" t="inlineStr">
        <is>
          <t>大谷戸SC</t>
        </is>
      </c>
      <c r="G461" s="23" t="inlineStr">
        <is>
          <t>〇</t>
        </is>
      </c>
      <c r="H461" s="22" t="inlineStr">
        <is>
          <t>1-0</t>
        </is>
      </c>
      <c r="I461" s="47" t="n"/>
      <c r="L461" s="6" t="n"/>
    </row>
    <row r="462" customFormat="1" s="1">
      <c r="B462" s="46" t="n"/>
      <c r="C462" s="144" t="n"/>
      <c r="D462" s="140" t="n"/>
      <c r="E462" s="18" t="n"/>
      <c r="F462" s="59" t="inlineStr">
        <is>
          <t>TADOなかよしSCのぞみ</t>
        </is>
      </c>
      <c r="G462" s="43" t="inlineStr">
        <is>
          <t>〇</t>
        </is>
      </c>
      <c r="H462" s="44" t="inlineStr">
        <is>
          <t>5-0</t>
        </is>
      </c>
      <c r="I462" s="60" t="n"/>
      <c r="L462" s="6" t="n"/>
    </row>
    <row r="463" customFormat="1" s="1">
      <c r="B463" s="46" t="n"/>
      <c r="C463" s="144" t="n"/>
      <c r="D463" s="140" t="n"/>
      <c r="E463" s="18" t="n"/>
      <c r="F463" s="59" t="inlineStr">
        <is>
          <t>SSC</t>
        </is>
      </c>
      <c r="G463" s="43" t="inlineStr">
        <is>
          <t>〇</t>
        </is>
      </c>
      <c r="H463" s="44" t="inlineStr">
        <is>
          <t>3-0</t>
        </is>
      </c>
      <c r="I463" s="60" t="n"/>
      <c r="L463" s="6" t="n"/>
    </row>
    <row r="464" customFormat="1" s="1">
      <c r="B464" s="49" t="n"/>
      <c r="C464" s="146" t="n"/>
      <c r="D464" s="50" t="n"/>
      <c r="E464" s="19" t="n"/>
      <c r="F464" s="57" t="inlineStr">
        <is>
          <t>横浜栄FC</t>
        </is>
      </c>
      <c r="G464" s="37" t="inlineStr">
        <is>
          <t>〇</t>
        </is>
      </c>
      <c r="H464" s="38" t="inlineStr">
        <is>
          <t>2-0</t>
        </is>
      </c>
      <c r="I464" s="58" t="inlineStr">
        <is>
          <t>優勝</t>
        </is>
      </c>
      <c r="L464" s="6" t="n"/>
    </row>
    <row r="465" customFormat="1" s="1">
      <c r="B465" s="46" t="n">
        <v>43883</v>
      </c>
      <c r="C465" s="144">
        <f>B465</f>
        <v/>
      </c>
      <c r="D465" s="140" t="inlineStr">
        <is>
          <t>TRM</t>
        </is>
      </c>
      <c r="E465" s="18" t="inlineStr">
        <is>
          <t>横須賀市立高坂小学校</t>
        </is>
      </c>
      <c r="F465" s="66" t="inlineStr">
        <is>
          <t>FC高坂</t>
        </is>
      </c>
      <c r="G465" s="23" t="inlineStr">
        <is>
          <t>〇</t>
        </is>
      </c>
      <c r="H465" s="22" t="inlineStr">
        <is>
          <t>4-0</t>
        </is>
      </c>
      <c r="I465" s="47" t="n"/>
      <c r="L465" s="6" t="n"/>
    </row>
    <row r="466" customFormat="1" s="1">
      <c r="B466" s="46" t="n"/>
      <c r="C466" s="144" t="n"/>
      <c r="D466" s="140" t="n"/>
      <c r="E466" s="18" t="n"/>
      <c r="F466" s="59" t="inlineStr">
        <is>
          <t>FC高坂</t>
        </is>
      </c>
      <c r="G466" s="43" t="inlineStr">
        <is>
          <t>〇</t>
        </is>
      </c>
      <c r="H466" s="44" t="inlineStr">
        <is>
          <t>1-0</t>
        </is>
      </c>
      <c r="I466" s="60" t="n"/>
      <c r="L466" s="6" t="n"/>
    </row>
    <row r="467" customFormat="1" s="1">
      <c r="B467" s="49" t="n"/>
      <c r="C467" s="146" t="n"/>
      <c r="D467" s="50" t="n"/>
      <c r="E467" s="19" t="n"/>
      <c r="F467" s="57" t="inlineStr">
        <is>
          <t>FC高坂</t>
        </is>
      </c>
      <c r="G467" s="37" t="inlineStr">
        <is>
          <t>〇</t>
        </is>
      </c>
      <c r="H467" s="38" t="inlineStr">
        <is>
          <t>3-1</t>
        </is>
      </c>
      <c r="I467" s="58" t="n"/>
      <c r="L467" s="6" t="n"/>
    </row>
    <row r="468" customFormat="1" s="1">
      <c r="B468" s="46" t="n">
        <v>43872</v>
      </c>
      <c r="C468" s="144">
        <f>B468</f>
        <v/>
      </c>
      <c r="D468" s="140" t="inlineStr">
        <is>
          <t>TRM</t>
        </is>
      </c>
      <c r="E468" s="18" t="inlineStr">
        <is>
          <t>横須賀市立明浜小学校</t>
        </is>
      </c>
      <c r="F468" s="66" t="inlineStr">
        <is>
          <t>葉山JGK</t>
        </is>
      </c>
      <c r="G468" s="23" t="inlineStr">
        <is>
          <t>〇</t>
        </is>
      </c>
      <c r="H468" s="22" t="inlineStr">
        <is>
          <t>3-0</t>
        </is>
      </c>
      <c r="I468" s="47" t="n"/>
      <c r="L468" s="6" t="n"/>
    </row>
    <row r="469" customFormat="1" s="1">
      <c r="B469" s="46" t="n"/>
      <c r="C469" s="144" t="n"/>
      <c r="D469" s="140" t="n"/>
      <c r="E469" s="18" t="n"/>
      <c r="F469" s="59" t="inlineStr">
        <is>
          <t>葉山JGK</t>
        </is>
      </c>
      <c r="G469" s="43" t="inlineStr">
        <is>
          <t>△</t>
        </is>
      </c>
      <c r="H469" s="44" t="inlineStr">
        <is>
          <t>0-0</t>
        </is>
      </c>
      <c r="I469" s="60" t="n"/>
      <c r="L469" s="6" t="n"/>
    </row>
    <row r="470" customFormat="1" s="1">
      <c r="B470" s="46" t="n"/>
      <c r="C470" s="144" t="n"/>
      <c r="D470" s="140" t="n"/>
      <c r="E470" s="18" t="n"/>
      <c r="F470" s="59" t="inlineStr">
        <is>
          <t>葉山JGK</t>
        </is>
      </c>
      <c r="G470" s="43" t="inlineStr">
        <is>
          <t>〇</t>
        </is>
      </c>
      <c r="H470" s="44" t="inlineStr">
        <is>
          <t>2-0</t>
        </is>
      </c>
      <c r="I470" s="60" t="n"/>
      <c r="L470" s="6" t="n"/>
    </row>
    <row r="471" customFormat="1" s="1">
      <c r="B471" s="46" t="n"/>
      <c r="C471" s="144" t="n"/>
      <c r="D471" s="140" t="n"/>
      <c r="E471" s="18" t="n"/>
      <c r="F471" s="59" t="inlineStr">
        <is>
          <t>葉山JGK</t>
        </is>
      </c>
      <c r="G471" s="43" t="inlineStr">
        <is>
          <t>×</t>
        </is>
      </c>
      <c r="H471" s="44" t="inlineStr">
        <is>
          <t>0-1</t>
        </is>
      </c>
      <c r="I471" s="60" t="n"/>
      <c r="L471" s="6" t="n"/>
    </row>
    <row r="472" customFormat="1" s="1">
      <c r="B472" s="49" t="n"/>
      <c r="C472" s="146" t="n"/>
      <c r="D472" s="50" t="n"/>
      <c r="E472" s="19" t="n"/>
      <c r="F472" s="57" t="inlineStr">
        <is>
          <t>葉山JGK</t>
        </is>
      </c>
      <c r="G472" s="37" t="inlineStr">
        <is>
          <t>△</t>
        </is>
      </c>
      <c r="H472" s="38" t="inlineStr">
        <is>
          <t>1-1</t>
        </is>
      </c>
      <c r="I472" s="58" t="n"/>
      <c r="L472" s="6" t="n"/>
    </row>
    <row r="473" customFormat="1" s="1">
      <c r="B473" s="46" t="n">
        <v>43870</v>
      </c>
      <c r="C473" s="144">
        <f>B473</f>
        <v/>
      </c>
      <c r="D473" s="140" t="inlineStr">
        <is>
          <t>TRM</t>
        </is>
      </c>
      <c r="E473" s="18" t="inlineStr">
        <is>
          <t>横須賀市立公郷小学校</t>
        </is>
      </c>
      <c r="F473" s="66" t="inlineStr">
        <is>
          <t>三春SCレッド</t>
        </is>
      </c>
      <c r="G473" s="23" t="inlineStr">
        <is>
          <t>△</t>
        </is>
      </c>
      <c r="H473" s="22" t="inlineStr">
        <is>
          <t>0-0</t>
        </is>
      </c>
      <c r="I473" s="47" t="inlineStr">
        <is>
          <t>明浜レッド</t>
        </is>
      </c>
      <c r="L473" s="6" t="n"/>
    </row>
    <row r="474" customFormat="1" s="1">
      <c r="B474" s="46" t="n"/>
      <c r="C474" s="144" t="n"/>
      <c r="D474" s="140" t="n"/>
      <c r="E474" s="18" t="n"/>
      <c r="F474" s="59" t="inlineStr">
        <is>
          <t>三春SCブラック</t>
        </is>
      </c>
      <c r="G474" s="43" t="inlineStr">
        <is>
          <t>〇</t>
        </is>
      </c>
      <c r="H474" s="44" t="inlineStr">
        <is>
          <t>3-0</t>
        </is>
      </c>
      <c r="I474" s="60" t="inlineStr">
        <is>
          <t>明浜ブルー</t>
        </is>
      </c>
      <c r="L474" s="6" t="n"/>
    </row>
    <row r="475" customFormat="1" s="1">
      <c r="B475" s="46" t="n"/>
      <c r="C475" s="144" t="n"/>
      <c r="D475" s="140" t="n"/>
      <c r="E475" s="18" t="n"/>
      <c r="F475" s="59" t="inlineStr">
        <is>
          <t>三春SCレッド</t>
        </is>
      </c>
      <c r="G475" s="43" t="inlineStr">
        <is>
          <t>〇</t>
        </is>
      </c>
      <c r="H475" s="44" t="inlineStr">
        <is>
          <t>3-0</t>
        </is>
      </c>
      <c r="I475" s="60" t="inlineStr">
        <is>
          <t>明浜レッド</t>
        </is>
      </c>
      <c r="L475" s="6" t="n"/>
    </row>
    <row r="476" customFormat="1" s="1">
      <c r="B476" s="46" t="n"/>
      <c r="C476" s="144" t="n"/>
      <c r="D476" s="140" t="n"/>
      <c r="E476" s="18" t="n"/>
      <c r="F476" s="59" t="inlineStr">
        <is>
          <t>三春SCブラック</t>
        </is>
      </c>
      <c r="G476" s="43" t="inlineStr">
        <is>
          <t>〇</t>
        </is>
      </c>
      <c r="H476" s="44" t="inlineStr">
        <is>
          <t>2-0</t>
        </is>
      </c>
      <c r="I476" s="60" t="inlineStr">
        <is>
          <t>明浜ブルー</t>
        </is>
      </c>
      <c r="L476" s="6" t="n"/>
    </row>
    <row r="477" customFormat="1" s="1">
      <c r="B477" s="46" t="n"/>
      <c r="C477" s="144" t="n"/>
      <c r="D477" s="140" t="n"/>
      <c r="E477" s="18" t="n"/>
      <c r="F477" s="59" t="inlineStr">
        <is>
          <t>三春SCレッド</t>
        </is>
      </c>
      <c r="G477" s="43" t="inlineStr">
        <is>
          <t>〇</t>
        </is>
      </c>
      <c r="H477" s="44" t="inlineStr">
        <is>
          <t>6-0</t>
        </is>
      </c>
      <c r="I477" s="60" t="inlineStr">
        <is>
          <t>明浜レッド</t>
        </is>
      </c>
      <c r="L477" s="6" t="n"/>
    </row>
    <row r="478" customFormat="1" s="1">
      <c r="B478" s="46" t="n"/>
      <c r="C478" s="144" t="n"/>
      <c r="D478" s="140" t="n"/>
      <c r="E478" s="18" t="n"/>
      <c r="F478" s="59" t="inlineStr">
        <is>
          <t>三春SCブラック</t>
        </is>
      </c>
      <c r="G478" s="43" t="inlineStr">
        <is>
          <t>〇</t>
        </is>
      </c>
      <c r="H478" s="44" t="inlineStr">
        <is>
          <t>3-0</t>
        </is>
      </c>
      <c r="I478" s="60" t="inlineStr">
        <is>
          <t>明浜ブルー</t>
        </is>
      </c>
      <c r="L478" s="6" t="n"/>
    </row>
    <row r="479" customFormat="1" s="1">
      <c r="B479" s="46" t="n"/>
      <c r="C479" s="144" t="n"/>
      <c r="D479" s="140" t="n"/>
      <c r="E479" s="18" t="n"/>
      <c r="F479" s="59" t="inlineStr">
        <is>
          <t>三春SCレッド</t>
        </is>
      </c>
      <c r="G479" s="43" t="inlineStr">
        <is>
          <t>〇</t>
        </is>
      </c>
      <c r="H479" s="44" t="inlineStr">
        <is>
          <t>7-0</t>
        </is>
      </c>
      <c r="I479" s="60" t="inlineStr">
        <is>
          <t>明浜レッド</t>
        </is>
      </c>
      <c r="L479" s="6" t="n"/>
    </row>
    <row r="480" customFormat="1" s="1">
      <c r="B480" s="49" t="n"/>
      <c r="C480" s="146" t="n"/>
      <c r="D480" s="50" t="n"/>
      <c r="E480" s="19" t="n"/>
      <c r="F480" s="57" t="inlineStr">
        <is>
          <t>三春SCブラック</t>
        </is>
      </c>
      <c r="G480" s="37" t="inlineStr">
        <is>
          <t>〇</t>
        </is>
      </c>
      <c r="H480" s="38" t="inlineStr">
        <is>
          <t>1-0</t>
        </is>
      </c>
      <c r="I480" s="58" t="inlineStr">
        <is>
          <t>明浜ブルー</t>
        </is>
      </c>
      <c r="L480" s="6" t="n"/>
    </row>
    <row r="481" customFormat="1" s="1">
      <c r="B481" s="46" t="n">
        <v>43863</v>
      </c>
      <c r="C481" s="144">
        <f>B481</f>
        <v/>
      </c>
      <c r="D481" s="47" t="inlineStr">
        <is>
          <t>三浦半島少年サッカー選手権大会</t>
        </is>
      </c>
      <c r="E481" s="19" t="inlineStr">
        <is>
          <t>三浦市潮風公園グランド</t>
        </is>
      </c>
      <c r="F481" s="74" t="inlineStr">
        <is>
          <t>上宮田SC</t>
        </is>
      </c>
      <c r="G481" s="75" t="inlineStr">
        <is>
          <t>×</t>
        </is>
      </c>
      <c r="H481" s="76" t="inlineStr">
        <is>
          <t>1-2</t>
        </is>
      </c>
      <c r="I481" s="77" t="inlineStr">
        <is>
          <t>明浜ブルー</t>
        </is>
      </c>
      <c r="L481" s="6" t="n"/>
    </row>
    <row r="482" customFormat="1" s="1">
      <c r="B482" s="46" t="n"/>
      <c r="C482" s="144" t="n"/>
      <c r="D482" s="47" t="n"/>
      <c r="E482" s="18" t="inlineStr">
        <is>
          <t>横須賀市はまゆう公園グランド</t>
        </is>
      </c>
      <c r="F482" s="66" t="inlineStr">
        <is>
          <t>FC高坂</t>
        </is>
      </c>
      <c r="G482" s="23" t="inlineStr">
        <is>
          <t>〇</t>
        </is>
      </c>
      <c r="H482" s="22" t="inlineStr">
        <is>
          <t>1-0</t>
        </is>
      </c>
      <c r="I482" s="47" t="inlineStr">
        <is>
          <t>明浜レッド</t>
        </is>
      </c>
      <c r="L482" s="6" t="n"/>
    </row>
    <row r="483" customFormat="1" s="1">
      <c r="B483" s="49" t="n"/>
      <c r="C483" s="146" t="n"/>
      <c r="D483" s="77" t="n"/>
      <c r="E483" s="19" t="n"/>
      <c r="F483" s="57" t="inlineStr">
        <is>
          <t>葉山JGK</t>
        </is>
      </c>
      <c r="G483" s="37" t="inlineStr">
        <is>
          <t>×</t>
        </is>
      </c>
      <c r="H483" s="38" t="inlineStr">
        <is>
          <t>0-1</t>
        </is>
      </c>
      <c r="I483" s="58" t="inlineStr">
        <is>
          <t>明浜レッド</t>
        </is>
      </c>
      <c r="L483" s="6" t="n"/>
    </row>
    <row r="484" customFormat="1" s="1">
      <c r="B484" s="46" t="n">
        <v>43849</v>
      </c>
      <c r="C484" s="144">
        <f>B484</f>
        <v/>
      </c>
      <c r="D484" s="140" t="inlineStr">
        <is>
          <t>神奈川県少年サッカー選手権大会</t>
        </is>
      </c>
      <c r="E484" s="18" t="inlineStr">
        <is>
          <t>神奈川県秦野市なでしこ運動広場</t>
        </is>
      </c>
      <c r="F484" s="66" t="inlineStr">
        <is>
          <t>鶴が台スパイダースSC</t>
        </is>
      </c>
      <c r="G484" s="23" t="inlineStr">
        <is>
          <t>〇</t>
        </is>
      </c>
      <c r="H484" s="22" t="inlineStr">
        <is>
          <t>3-0</t>
        </is>
      </c>
      <c r="I484" s="47" t="n"/>
      <c r="L484" s="6" t="n"/>
    </row>
    <row r="485" customFormat="1" s="1">
      <c r="B485" s="49" t="n"/>
      <c r="C485" s="146" t="n"/>
      <c r="D485" s="50" t="n"/>
      <c r="E485" s="19" t="n"/>
      <c r="F485" s="57" t="inlineStr">
        <is>
          <t>友愛SC</t>
        </is>
      </c>
      <c r="G485" s="37" t="inlineStr">
        <is>
          <t>×</t>
        </is>
      </c>
      <c r="H485" s="38" t="inlineStr">
        <is>
          <t>0-4</t>
        </is>
      </c>
      <c r="I485" s="58" t="n"/>
      <c r="L485" s="6" t="n"/>
    </row>
    <row r="486" customFormat="1" s="1">
      <c r="B486" s="46" t="n">
        <v>43843</v>
      </c>
      <c r="C486" s="144">
        <f>B486</f>
        <v/>
      </c>
      <c r="D486" s="140" t="inlineStr">
        <is>
          <t>神奈川県少年サッカー選手権大会</t>
        </is>
      </c>
      <c r="E486" s="18" t="inlineStr">
        <is>
          <t>神奈川県秦野市なでしこ運動広場</t>
        </is>
      </c>
      <c r="F486" s="66" t="inlineStr">
        <is>
          <t>若葉台FC</t>
        </is>
      </c>
      <c r="G486" s="23" t="inlineStr">
        <is>
          <t>〇</t>
        </is>
      </c>
      <c r="H486" s="22" t="inlineStr">
        <is>
          <t>6-0</t>
        </is>
      </c>
      <c r="I486" s="47" t="n"/>
      <c r="L486" s="6" t="n"/>
    </row>
    <row r="487" customFormat="1" s="1">
      <c r="B487" s="49" t="n"/>
      <c r="C487" s="146" t="n"/>
      <c r="D487" s="50" t="n"/>
      <c r="E487" s="19" t="n"/>
      <c r="F487" s="57" t="inlineStr">
        <is>
          <t>FC霧が丘</t>
        </is>
      </c>
      <c r="G487" s="37" t="inlineStr">
        <is>
          <t>〇</t>
        </is>
      </c>
      <c r="H487" s="38" t="inlineStr">
        <is>
          <t>10-0</t>
        </is>
      </c>
      <c r="I487" s="58" t="n"/>
      <c r="L487" s="6" t="n"/>
    </row>
    <row r="488" customFormat="1" s="1">
      <c r="B488" s="46" t="n">
        <v>43842</v>
      </c>
      <c r="C488" s="144">
        <f>B488</f>
        <v/>
      </c>
      <c r="D488" s="140" t="inlineStr">
        <is>
          <t>TRM</t>
        </is>
      </c>
      <c r="E488" s="18" t="inlineStr">
        <is>
          <t>横須賀市立明浜小学校</t>
        </is>
      </c>
      <c r="F488" s="66" t="inlineStr">
        <is>
          <t>TADOなかよしSC A</t>
        </is>
      </c>
      <c r="G488" s="23" t="inlineStr">
        <is>
          <t>〇</t>
        </is>
      </c>
      <c r="H488" s="22" t="inlineStr">
        <is>
          <t>3-2</t>
        </is>
      </c>
      <c r="I488" s="47" t="inlineStr">
        <is>
          <t>明浜A</t>
        </is>
      </c>
      <c r="L488" s="6" t="n"/>
    </row>
    <row r="489" customFormat="1" s="1">
      <c r="B489" s="46" t="n"/>
      <c r="C489" s="144" t="n"/>
      <c r="D489" s="140" t="n"/>
      <c r="E489" s="18" t="n"/>
      <c r="F489" s="59" t="inlineStr">
        <is>
          <t>TADOなかよしSC A</t>
        </is>
      </c>
      <c r="G489" s="43" t="inlineStr">
        <is>
          <t>〇</t>
        </is>
      </c>
      <c r="H489" s="44" t="inlineStr">
        <is>
          <t>1-0</t>
        </is>
      </c>
      <c r="I489" s="60" t="inlineStr">
        <is>
          <t>明浜A</t>
        </is>
      </c>
      <c r="L489" s="6" t="n"/>
    </row>
    <row r="490" customFormat="1" s="1">
      <c r="B490" s="46" t="n"/>
      <c r="C490" s="144" t="n"/>
      <c r="D490" s="140" t="n"/>
      <c r="E490" s="18" t="n"/>
      <c r="F490" s="59" t="inlineStr">
        <is>
          <t>TADOなかよしSC A</t>
        </is>
      </c>
      <c r="G490" s="43" t="inlineStr">
        <is>
          <t>〇</t>
        </is>
      </c>
      <c r="H490" s="44" t="inlineStr">
        <is>
          <t>1-0</t>
        </is>
      </c>
      <c r="I490" s="60" t="inlineStr">
        <is>
          <t>明浜A</t>
        </is>
      </c>
      <c r="L490" s="6" t="n"/>
    </row>
    <row r="491" customFormat="1" s="1">
      <c r="B491" s="46" t="n"/>
      <c r="C491" s="144" t="n"/>
      <c r="D491" s="140" t="n"/>
      <c r="E491" s="18" t="n"/>
      <c r="F491" s="59" t="inlineStr">
        <is>
          <t>TADOなかよしSC A</t>
        </is>
      </c>
      <c r="G491" s="43" t="inlineStr">
        <is>
          <t>×</t>
        </is>
      </c>
      <c r="H491" s="44" t="inlineStr">
        <is>
          <t>1-3</t>
        </is>
      </c>
      <c r="I491" s="60" t="inlineStr">
        <is>
          <t>明浜A</t>
        </is>
      </c>
      <c r="L491" s="6" t="n"/>
    </row>
    <row r="492" customFormat="1" s="1">
      <c r="B492" s="46" t="n"/>
      <c r="C492" s="144" t="n"/>
      <c r="D492" s="140" t="n"/>
      <c r="E492" s="18" t="n"/>
      <c r="F492" s="59" t="inlineStr">
        <is>
          <t>TADOなかよしSC B</t>
        </is>
      </c>
      <c r="G492" s="43" t="inlineStr">
        <is>
          <t>×</t>
        </is>
      </c>
      <c r="H492" s="44" t="inlineStr">
        <is>
          <t>0-1</t>
        </is>
      </c>
      <c r="I492" s="60" t="inlineStr">
        <is>
          <t>明浜B</t>
        </is>
      </c>
      <c r="L492" s="6" t="n"/>
    </row>
    <row r="493" customFormat="1" s="1">
      <c r="B493" s="46" t="n"/>
      <c r="C493" s="144" t="n"/>
      <c r="D493" s="140" t="n"/>
      <c r="E493" s="18" t="n"/>
      <c r="F493" s="59" t="inlineStr">
        <is>
          <t>TADOなかよしSC B</t>
        </is>
      </c>
      <c r="G493" s="43" t="inlineStr">
        <is>
          <t>△</t>
        </is>
      </c>
      <c r="H493" s="44" t="inlineStr">
        <is>
          <t>0-0</t>
        </is>
      </c>
      <c r="I493" s="60" t="inlineStr">
        <is>
          <t>明浜B</t>
        </is>
      </c>
      <c r="L493" s="6" t="n"/>
    </row>
    <row r="494" customFormat="1" s="1">
      <c r="B494" s="46" t="n"/>
      <c r="C494" s="144" t="n"/>
      <c r="D494" s="140" t="n"/>
      <c r="E494" s="18" t="n"/>
      <c r="F494" s="59" t="inlineStr">
        <is>
          <t>TADOなかよしSC B</t>
        </is>
      </c>
      <c r="G494" s="43" t="inlineStr">
        <is>
          <t>△</t>
        </is>
      </c>
      <c r="H494" s="44" t="inlineStr">
        <is>
          <t>0-0</t>
        </is>
      </c>
      <c r="I494" s="60" t="inlineStr">
        <is>
          <t>明浜B</t>
        </is>
      </c>
      <c r="L494" s="6" t="n"/>
    </row>
    <row r="495" customFormat="1" s="1">
      <c r="B495" s="49" t="n"/>
      <c r="C495" s="146" t="n"/>
      <c r="D495" s="50" t="n"/>
      <c r="E495" s="19" t="n"/>
      <c r="F495" s="57" t="inlineStr">
        <is>
          <t>TADOなかよしSC B</t>
        </is>
      </c>
      <c r="G495" s="37" t="inlineStr">
        <is>
          <t>×</t>
        </is>
      </c>
      <c r="H495" s="38" t="inlineStr">
        <is>
          <t>0-1</t>
        </is>
      </c>
      <c r="I495" s="58" t="inlineStr">
        <is>
          <t>明浜B</t>
        </is>
      </c>
      <c r="L495" s="6" t="n"/>
    </row>
    <row r="496" customFormat="1" s="1">
      <c r="B496" s="46" t="n">
        <v>43821</v>
      </c>
      <c r="C496" s="144">
        <f>B496</f>
        <v/>
      </c>
      <c r="D496" s="140" t="inlineStr">
        <is>
          <t>逗子少年クリスマス杯</t>
        </is>
      </c>
      <c r="E496" s="18" t="inlineStr">
        <is>
          <t>逗子市池子の森グランド</t>
        </is>
      </c>
      <c r="F496" s="66" t="inlineStr">
        <is>
          <t>クライムイレブン</t>
        </is>
      </c>
      <c r="G496" s="23" t="inlineStr">
        <is>
          <t>×</t>
        </is>
      </c>
      <c r="H496" s="22" t="inlineStr">
        <is>
          <t>4-7</t>
        </is>
      </c>
      <c r="I496" s="47" t="inlineStr">
        <is>
          <t>PK</t>
        </is>
      </c>
      <c r="L496" s="6" t="n"/>
    </row>
    <row r="497" customFormat="1" s="1">
      <c r="B497" s="46" t="n"/>
      <c r="C497" s="144" t="n"/>
      <c r="D497" s="140" t="n"/>
      <c r="E497" s="18" t="n"/>
      <c r="F497" s="59" t="inlineStr">
        <is>
          <t>ALL Z</t>
        </is>
      </c>
      <c r="G497" s="43" t="inlineStr">
        <is>
          <t>△</t>
        </is>
      </c>
      <c r="H497" s="44" t="inlineStr">
        <is>
          <t>5-5</t>
        </is>
      </c>
      <c r="I497" s="60" t="inlineStr">
        <is>
          <t>PK</t>
        </is>
      </c>
      <c r="L497" s="6" t="n"/>
    </row>
    <row r="498" customFormat="1" s="1">
      <c r="B498" s="46" t="n"/>
      <c r="C498" s="144" t="n"/>
      <c r="D498" s="140" t="n"/>
      <c r="E498" s="18" t="n"/>
      <c r="F498" s="59" t="inlineStr">
        <is>
          <t>船越FC</t>
        </is>
      </c>
      <c r="G498" s="43" t="inlineStr">
        <is>
          <t>〇</t>
        </is>
      </c>
      <c r="H498" s="44" t="inlineStr">
        <is>
          <t>6-5</t>
        </is>
      </c>
      <c r="I498" s="60" t="inlineStr">
        <is>
          <t>PK</t>
        </is>
      </c>
      <c r="L498" s="6" t="n"/>
    </row>
    <row r="499" customFormat="1" s="1">
      <c r="B499" s="46" t="n"/>
      <c r="C499" s="144" t="n"/>
      <c r="D499" s="140" t="n"/>
      <c r="E499" s="18" t="n"/>
      <c r="F499" s="59" t="inlineStr">
        <is>
          <t>FC高坂</t>
        </is>
      </c>
      <c r="G499" s="43" t="inlineStr">
        <is>
          <t>〇</t>
        </is>
      </c>
      <c r="H499" s="44" t="inlineStr">
        <is>
          <t>1-0</t>
        </is>
      </c>
      <c r="I499" s="60" t="n"/>
      <c r="L499" s="6" t="n"/>
    </row>
    <row r="500" customFormat="1" s="1">
      <c r="B500" s="46" t="n"/>
      <c r="C500" s="144" t="n"/>
      <c r="D500" s="140" t="n"/>
      <c r="E500" s="18" t="n"/>
      <c r="F500" s="59" t="inlineStr">
        <is>
          <t>クライムイレブン</t>
        </is>
      </c>
      <c r="G500" s="43" t="inlineStr">
        <is>
          <t>〇</t>
        </is>
      </c>
      <c r="H500" s="44" t="inlineStr">
        <is>
          <t>1-1(PK:3-2)</t>
        </is>
      </c>
      <c r="I500" s="60" t="n"/>
      <c r="L500" s="6" t="n"/>
    </row>
    <row r="501" customFormat="1" s="1">
      <c r="B501" s="49" t="n"/>
      <c r="C501" s="146" t="n"/>
      <c r="D501" s="50" t="n"/>
      <c r="E501" s="19" t="n"/>
      <c r="F501" s="57" t="inlineStr">
        <is>
          <t>船越FC</t>
        </is>
      </c>
      <c r="G501" s="37" t="inlineStr">
        <is>
          <t>〇</t>
        </is>
      </c>
      <c r="H501" s="38" t="inlineStr">
        <is>
          <t>1-0</t>
        </is>
      </c>
      <c r="I501" s="58" t="inlineStr">
        <is>
          <t>優勝</t>
        </is>
      </c>
      <c r="L501" s="6" t="n"/>
    </row>
    <row r="502" customFormat="1" s="1">
      <c r="B502" s="46" t="n">
        <v>43821</v>
      </c>
      <c r="C502" s="144">
        <f>B502</f>
        <v/>
      </c>
      <c r="D502" s="140" t="inlineStr">
        <is>
          <t>スーパーリーグ</t>
        </is>
      </c>
      <c r="E502" s="18" t="inlineStr">
        <is>
          <t>神奈川県立岩戸擁護学校</t>
        </is>
      </c>
      <c r="F502" s="66" t="inlineStr">
        <is>
          <t>TADOなかよしSC</t>
        </is>
      </c>
      <c r="G502" s="23" t="inlineStr">
        <is>
          <t>〇</t>
        </is>
      </c>
      <c r="H502" s="22" t="inlineStr">
        <is>
          <t>2-1</t>
        </is>
      </c>
      <c r="I502" s="47" t="n"/>
      <c r="L502" s="6" t="n"/>
    </row>
    <row r="503" customFormat="1" s="1">
      <c r="B503" s="49" t="n"/>
      <c r="C503" s="146" t="n"/>
      <c r="D503" s="50" t="n"/>
      <c r="E503" s="19" t="n"/>
      <c r="F503" s="57" t="inlineStr">
        <is>
          <t>FC津久井ペガサス</t>
        </is>
      </c>
      <c r="G503" s="37" t="inlineStr">
        <is>
          <t>〇</t>
        </is>
      </c>
      <c r="H503" s="38" t="inlineStr">
        <is>
          <t>4-0</t>
        </is>
      </c>
      <c r="I503" s="58" t="inlineStr">
        <is>
          <t>TRM</t>
        </is>
      </c>
      <c r="L503" s="6" t="n"/>
    </row>
    <row r="504" customFormat="1" s="1">
      <c r="B504" s="46" t="n">
        <v>43814</v>
      </c>
      <c r="C504" s="144">
        <f>B504</f>
        <v/>
      </c>
      <c r="D504" s="140" t="inlineStr">
        <is>
          <t>城北カップ</t>
        </is>
      </c>
      <c r="E504" s="18" t="inlineStr">
        <is>
          <t>横須賀市立城北小学校</t>
        </is>
      </c>
      <c r="F504" s="66" t="inlineStr">
        <is>
          <t>初声ジュニアFC</t>
        </is>
      </c>
      <c r="G504" s="23" t="inlineStr">
        <is>
          <t>×</t>
        </is>
      </c>
      <c r="H504" s="22" t="inlineStr">
        <is>
          <t>1-2</t>
        </is>
      </c>
      <c r="I504" s="47" t="n"/>
      <c r="L504" s="6" t="n"/>
    </row>
    <row r="505" customFormat="1" s="1">
      <c r="B505" s="46" t="n"/>
      <c r="C505" s="144" t="n"/>
      <c r="D505" s="140" t="n"/>
      <c r="E505" s="18" t="n"/>
      <c r="F505" s="59" t="inlineStr">
        <is>
          <t>久里浜FC</t>
        </is>
      </c>
      <c r="G505" s="43" t="inlineStr">
        <is>
          <t>×</t>
        </is>
      </c>
      <c r="H505" s="44" t="inlineStr">
        <is>
          <t>0-3</t>
        </is>
      </c>
      <c r="I505" s="60" t="n"/>
      <c r="L505" s="6" t="n"/>
    </row>
    <row r="506" customFormat="1" s="1">
      <c r="B506" s="46" t="n"/>
      <c r="C506" s="144" t="n"/>
      <c r="D506" s="140" t="n"/>
      <c r="E506" s="18" t="n"/>
      <c r="F506" s="59" t="inlineStr">
        <is>
          <t>城北ファイターズG</t>
        </is>
      </c>
      <c r="G506" s="43" t="inlineStr">
        <is>
          <t>〇</t>
        </is>
      </c>
      <c r="H506" s="44" t="inlineStr">
        <is>
          <t>5-0</t>
        </is>
      </c>
      <c r="I506" s="60" t="n"/>
      <c r="L506" s="6" t="n"/>
    </row>
    <row r="507" customFormat="1" s="1">
      <c r="B507" s="49" t="n"/>
      <c r="C507" s="146" t="n"/>
      <c r="D507" s="50" t="n"/>
      <c r="E507" s="19" t="n"/>
      <c r="F507" s="57" t="inlineStr">
        <is>
          <t>城北ファイターズC</t>
        </is>
      </c>
      <c r="G507" s="37" t="inlineStr">
        <is>
          <t>×</t>
        </is>
      </c>
      <c r="H507" s="38" t="inlineStr">
        <is>
          <t>0-1</t>
        </is>
      </c>
      <c r="I507" s="58" t="n"/>
      <c r="L507" s="6" t="n"/>
    </row>
    <row r="508" customFormat="1" s="1">
      <c r="B508" s="46" t="n">
        <v>43813</v>
      </c>
      <c r="C508" s="144">
        <f>B508</f>
        <v/>
      </c>
      <c r="D508" s="140" t="inlineStr">
        <is>
          <t>スーパーリーグ</t>
        </is>
      </c>
      <c r="E508" s="18" t="inlineStr">
        <is>
          <t>横須賀市立森崎小学校</t>
        </is>
      </c>
      <c r="F508" s="66" t="inlineStr">
        <is>
          <t>I.Oキッカーズ</t>
        </is>
      </c>
      <c r="G508" s="23" t="inlineStr">
        <is>
          <t>×</t>
        </is>
      </c>
      <c r="H508" s="22" t="inlineStr">
        <is>
          <t>0-2</t>
        </is>
      </c>
      <c r="I508" s="47" t="n"/>
      <c r="L508" s="6" t="n"/>
    </row>
    <row r="509" customFormat="1" s="1">
      <c r="B509" s="46" t="n"/>
      <c r="C509" s="144" t="n"/>
      <c r="D509" s="140" t="n"/>
      <c r="E509" s="18" t="n"/>
      <c r="F509" s="59" t="inlineStr">
        <is>
          <t>I.Oキッカーズ</t>
        </is>
      </c>
      <c r="G509" s="43" t="inlineStr">
        <is>
          <t>×</t>
        </is>
      </c>
      <c r="H509" s="44" t="inlineStr">
        <is>
          <t>1-2</t>
        </is>
      </c>
      <c r="I509" s="60" t="inlineStr">
        <is>
          <t>TRM</t>
        </is>
      </c>
      <c r="L509" s="6" t="n"/>
    </row>
    <row r="510" customFormat="1" s="1">
      <c r="B510" s="49" t="n"/>
      <c r="C510" s="146" t="n"/>
      <c r="D510" s="50" t="n"/>
      <c r="E510" s="19" t="n"/>
      <c r="F510" s="57" t="inlineStr">
        <is>
          <t>I.Oキッカーズ</t>
        </is>
      </c>
      <c r="G510" s="37" t="inlineStr">
        <is>
          <t>〇</t>
        </is>
      </c>
      <c r="H510" s="38" t="inlineStr">
        <is>
          <t>2-1</t>
        </is>
      </c>
      <c r="I510" s="58" t="inlineStr">
        <is>
          <t>TRM</t>
        </is>
      </c>
      <c r="L510" s="6" t="n"/>
    </row>
    <row r="511" customFormat="1" s="1">
      <c r="B511" s="46" t="n">
        <v>43807</v>
      </c>
      <c r="C511" s="144">
        <f>B511</f>
        <v/>
      </c>
      <c r="D511" s="140" t="inlineStr">
        <is>
          <t>スーパーリーグ</t>
        </is>
      </c>
      <c r="E511" s="18" t="inlineStr">
        <is>
          <t>横須賀市立池上中学校</t>
        </is>
      </c>
      <c r="F511" s="66" t="inlineStr">
        <is>
          <t>佐野ベアーズ</t>
        </is>
      </c>
      <c r="G511" s="23" t="inlineStr">
        <is>
          <t>△</t>
        </is>
      </c>
      <c r="H511" s="22" t="inlineStr">
        <is>
          <t>0-0</t>
        </is>
      </c>
      <c r="I511" s="47" t="n"/>
      <c r="L511" s="6" t="n"/>
    </row>
    <row r="512" customFormat="1" s="1">
      <c r="B512" s="49" t="n"/>
      <c r="C512" s="146" t="n"/>
      <c r="D512" s="50" t="n"/>
      <c r="E512" s="19" t="n"/>
      <c r="F512" s="57" t="inlineStr">
        <is>
          <t>FC夏島</t>
        </is>
      </c>
      <c r="G512" s="37" t="inlineStr">
        <is>
          <t>〇</t>
        </is>
      </c>
      <c r="H512" s="38" t="inlineStr">
        <is>
          <t>4-0</t>
        </is>
      </c>
      <c r="I512" s="58" t="inlineStr">
        <is>
          <t>TRM</t>
        </is>
      </c>
      <c r="L512" s="6" t="n"/>
    </row>
    <row r="513" customFormat="1" s="1">
      <c r="B513" s="46" t="n">
        <v>43800</v>
      </c>
      <c r="C513" s="144">
        <f>B513</f>
        <v/>
      </c>
      <c r="D513" s="140" t="inlineStr">
        <is>
          <t>TRM</t>
        </is>
      </c>
      <c r="E513" s="18" t="inlineStr">
        <is>
          <t>横須賀市立池上中学校</t>
        </is>
      </c>
      <c r="F513" s="66" t="inlineStr">
        <is>
          <t>鴨居SC</t>
        </is>
      </c>
      <c r="G513" s="23" t="inlineStr">
        <is>
          <t>△</t>
        </is>
      </c>
      <c r="H513" s="22" t="inlineStr">
        <is>
          <t>1-1</t>
        </is>
      </c>
      <c r="I513" s="47" t="n"/>
      <c r="L513" s="6" t="n"/>
    </row>
    <row r="514" customFormat="1" s="1">
      <c r="B514" s="46" t="n"/>
      <c r="C514" s="144" t="n"/>
      <c r="D514" s="140" t="n"/>
      <c r="E514" s="18" t="n"/>
      <c r="F514" s="59" t="inlineStr">
        <is>
          <t>城北ファイターズ</t>
        </is>
      </c>
      <c r="G514" s="43" t="inlineStr">
        <is>
          <t>△</t>
        </is>
      </c>
      <c r="H514" s="44" t="inlineStr">
        <is>
          <t>0-0</t>
        </is>
      </c>
      <c r="I514" s="60" t="n"/>
      <c r="L514" s="6" t="n"/>
    </row>
    <row r="515" customFormat="1" s="1">
      <c r="B515" s="49" t="n"/>
      <c r="C515" s="146" t="n"/>
      <c r="D515" s="50" t="n"/>
      <c r="E515" s="19" t="n"/>
      <c r="F515" s="57" t="inlineStr">
        <is>
          <t>城北ファイターズ</t>
        </is>
      </c>
      <c r="G515" s="37" t="inlineStr">
        <is>
          <t>△</t>
        </is>
      </c>
      <c r="H515" s="38" t="inlineStr">
        <is>
          <t>0-0</t>
        </is>
      </c>
      <c r="I515" s="58" t="n"/>
      <c r="L515" s="6" t="n"/>
    </row>
    <row r="516" customFormat="1" s="1">
      <c r="B516" s="46" t="n">
        <v>43793</v>
      </c>
      <c r="C516" s="144">
        <f>B516</f>
        <v/>
      </c>
      <c r="D516" s="140" t="inlineStr">
        <is>
          <t>横須賀カップ（1位パート）</t>
        </is>
      </c>
      <c r="E516" s="18" t="inlineStr">
        <is>
          <t>横須賀リーフスタジアム</t>
        </is>
      </c>
      <c r="F516" s="66" t="inlineStr">
        <is>
          <t>TADOなかよしSC</t>
        </is>
      </c>
      <c r="G516" s="23" t="inlineStr">
        <is>
          <t>〇</t>
        </is>
      </c>
      <c r="H516" s="22" t="inlineStr">
        <is>
          <t>4-1</t>
        </is>
      </c>
      <c r="I516" s="47" t="n"/>
      <c r="L516" s="6" t="n"/>
    </row>
    <row r="517" customFormat="1" s="1">
      <c r="B517" s="49" t="n"/>
      <c r="C517" s="146" t="n"/>
      <c r="D517" s="50" t="n"/>
      <c r="E517" s="19" t="n"/>
      <c r="F517" s="57" t="inlineStr">
        <is>
          <t>中野島FC</t>
        </is>
      </c>
      <c r="G517" s="37" t="inlineStr">
        <is>
          <t>×</t>
        </is>
      </c>
      <c r="H517" s="38" t="inlineStr">
        <is>
          <t>0-4</t>
        </is>
      </c>
      <c r="I517" s="58" t="inlineStr">
        <is>
          <t>3位</t>
        </is>
      </c>
      <c r="L517" s="6" t="n"/>
    </row>
    <row r="518" customFormat="1" s="1">
      <c r="B518" s="46" t="n">
        <v>43792</v>
      </c>
      <c r="C518" s="144">
        <f>B518</f>
        <v/>
      </c>
      <c r="D518" s="140" t="inlineStr">
        <is>
          <t>横須賀カップ（予選2日目）</t>
        </is>
      </c>
      <c r="E518" s="18" t="inlineStr">
        <is>
          <t>横須賀リーフスタジアム</t>
        </is>
      </c>
      <c r="F518" s="66" t="inlineStr">
        <is>
          <t>FC小坂</t>
        </is>
      </c>
      <c r="G518" s="23" t="inlineStr">
        <is>
          <t>〇</t>
        </is>
      </c>
      <c r="H518" s="22" t="inlineStr">
        <is>
          <t>1-0</t>
        </is>
      </c>
      <c r="I518" s="47" t="n"/>
      <c r="L518" s="6" t="n"/>
    </row>
    <row r="519" customFormat="1" s="1">
      <c r="B519" s="49" t="n"/>
      <c r="C519" s="146" t="n"/>
      <c r="D519" s="50" t="n"/>
      <c r="E519" s="19" t="n"/>
      <c r="F519" s="57" t="inlineStr">
        <is>
          <t>大道SC</t>
        </is>
      </c>
      <c r="G519" s="37" t="inlineStr">
        <is>
          <t>〇</t>
        </is>
      </c>
      <c r="H519" s="38" t="inlineStr">
        <is>
          <t>3-1</t>
        </is>
      </c>
      <c r="I519" s="58" t="n"/>
      <c r="L519" s="6" t="n"/>
    </row>
    <row r="520" customFormat="1" s="1">
      <c r="B520" s="46" t="n">
        <v>43786</v>
      </c>
      <c r="C520" s="144">
        <f>B520</f>
        <v/>
      </c>
      <c r="D520" s="140" t="inlineStr">
        <is>
          <t>横須賀カップ（予選1日目）</t>
        </is>
      </c>
      <c r="E520" s="18" t="inlineStr">
        <is>
          <t>横須賀リーフスタジアム</t>
        </is>
      </c>
      <c r="F520" s="66" t="inlineStr">
        <is>
          <t>FCSS</t>
        </is>
      </c>
      <c r="G520" s="23" t="inlineStr">
        <is>
          <t>〇</t>
        </is>
      </c>
      <c r="H520" s="22" t="inlineStr">
        <is>
          <t>4-1</t>
        </is>
      </c>
      <c r="I520" s="47" t="n"/>
      <c r="L520" s="6" t="n"/>
    </row>
    <row r="521" customFormat="1" s="1">
      <c r="B521" s="46" t="n"/>
      <c r="C521" s="144" t="n"/>
      <c r="D521" s="140" t="n"/>
      <c r="E521" s="18" t="n"/>
      <c r="F521" s="59" t="inlineStr">
        <is>
          <t>武山キッカーズJr.</t>
        </is>
      </c>
      <c r="G521" s="43" t="inlineStr">
        <is>
          <t>〇</t>
        </is>
      </c>
      <c r="H521" s="44" t="inlineStr">
        <is>
          <t>8-1</t>
        </is>
      </c>
      <c r="I521" s="60" t="n"/>
      <c r="L521" s="6" t="n"/>
    </row>
    <row r="522" customFormat="1" s="1">
      <c r="B522" s="46" t="n"/>
      <c r="C522" s="144" t="n"/>
      <c r="D522" s="140" t="n"/>
      <c r="E522" s="18" t="n"/>
      <c r="F522" s="59" t="inlineStr">
        <is>
          <t>武山キッカーズJr.</t>
        </is>
      </c>
      <c r="G522" s="43" t="inlineStr">
        <is>
          <t>〇</t>
        </is>
      </c>
      <c r="H522" s="44" t="inlineStr">
        <is>
          <t>1-0</t>
        </is>
      </c>
      <c r="I522" s="60" t="inlineStr">
        <is>
          <t>TRM</t>
        </is>
      </c>
      <c r="L522" s="6" t="n"/>
    </row>
    <row r="523" customFormat="1" s="1">
      <c r="B523" s="46" t="n"/>
      <c r="C523" s="144" t="n"/>
      <c r="D523" s="140" t="n"/>
      <c r="E523" s="18" t="n"/>
      <c r="F523" s="59" t="inlineStr">
        <is>
          <t>FCSS</t>
        </is>
      </c>
      <c r="G523" s="43" t="inlineStr">
        <is>
          <t>〇</t>
        </is>
      </c>
      <c r="H523" s="44" t="inlineStr">
        <is>
          <t>3-1</t>
        </is>
      </c>
      <c r="I523" s="60" t="inlineStr">
        <is>
          <t>TRM</t>
        </is>
      </c>
      <c r="L523" s="6" t="n"/>
    </row>
    <row r="524" customFormat="1" s="1">
      <c r="B524" s="49" t="n"/>
      <c r="C524" s="146" t="n"/>
      <c r="D524" s="50" t="n"/>
      <c r="E524" s="19" t="n"/>
      <c r="F524" s="57" t="inlineStr">
        <is>
          <t>中野島FC</t>
        </is>
      </c>
      <c r="G524" s="37" t="inlineStr">
        <is>
          <t>×</t>
        </is>
      </c>
      <c r="H524" s="38" t="inlineStr">
        <is>
          <t>1-3</t>
        </is>
      </c>
      <c r="I524" s="58" t="inlineStr">
        <is>
          <t>TRM</t>
        </is>
      </c>
      <c r="L524" s="6" t="n"/>
    </row>
    <row r="525" customFormat="1" s="1">
      <c r="B525" s="46" t="n">
        <v>43779</v>
      </c>
      <c r="C525" s="144">
        <f>B525</f>
        <v/>
      </c>
      <c r="D525" s="140" t="inlineStr">
        <is>
          <t>TRM</t>
        </is>
      </c>
      <c r="E525" s="18" t="inlineStr">
        <is>
          <t>逗子市池子の森グランド</t>
        </is>
      </c>
      <c r="F525" s="66" t="inlineStr">
        <is>
          <t>西鎌倉SC</t>
        </is>
      </c>
      <c r="G525" s="23" t="inlineStr">
        <is>
          <t>〇</t>
        </is>
      </c>
      <c r="H525" s="22" t="inlineStr">
        <is>
          <t>1-0</t>
        </is>
      </c>
      <c r="I525" s="47" t="n"/>
      <c r="L525" s="6" t="n"/>
    </row>
    <row r="526" customFormat="1" s="1">
      <c r="B526" s="46" t="n"/>
      <c r="C526" s="144" t="n"/>
      <c r="D526" s="140" t="n"/>
      <c r="E526" s="18" t="n"/>
      <c r="F526" s="59" t="inlineStr">
        <is>
          <t>逗子少年SC</t>
        </is>
      </c>
      <c r="G526" s="43" t="inlineStr">
        <is>
          <t>×</t>
        </is>
      </c>
      <c r="H526" s="44" t="inlineStr">
        <is>
          <t>0-2</t>
        </is>
      </c>
      <c r="I526" s="60" t="n"/>
      <c r="L526" s="6" t="n"/>
    </row>
    <row r="527" customFormat="1" s="1">
      <c r="B527" s="46" t="n"/>
      <c r="C527" s="144" t="n"/>
      <c r="D527" s="140" t="n"/>
      <c r="E527" s="18" t="n"/>
      <c r="F527" s="59" t="inlineStr">
        <is>
          <t>六浦少年SC</t>
        </is>
      </c>
      <c r="G527" s="43" t="inlineStr">
        <is>
          <t>×</t>
        </is>
      </c>
      <c r="H527" s="44" t="inlineStr">
        <is>
          <t>0-2</t>
        </is>
      </c>
      <c r="I527" s="60" t="n"/>
      <c r="L527" s="6" t="n"/>
    </row>
    <row r="528" customFormat="1" s="1">
      <c r="B528" s="46" t="n"/>
      <c r="C528" s="144" t="n"/>
      <c r="D528" s="140" t="n"/>
      <c r="E528" s="18" t="n"/>
      <c r="F528" s="59" t="inlineStr">
        <is>
          <t>ALL Z</t>
        </is>
      </c>
      <c r="G528" s="43" t="inlineStr">
        <is>
          <t>△</t>
        </is>
      </c>
      <c r="H528" s="44" t="inlineStr">
        <is>
          <t>0-0</t>
        </is>
      </c>
      <c r="I528" s="60" t="n"/>
      <c r="L528" s="6" t="n"/>
    </row>
    <row r="529" customFormat="1" s="1">
      <c r="B529" s="46" t="n"/>
      <c r="C529" s="144" t="n"/>
      <c r="D529" s="140" t="n"/>
      <c r="E529" s="18" t="n"/>
      <c r="F529" s="59" t="inlineStr">
        <is>
          <t>クライムイレブンSC</t>
        </is>
      </c>
      <c r="G529" s="43" t="inlineStr">
        <is>
          <t>△</t>
        </is>
      </c>
      <c r="H529" s="44" t="inlineStr">
        <is>
          <t>0-0</t>
        </is>
      </c>
      <c r="I529" s="60" t="n"/>
      <c r="L529" s="6" t="n"/>
    </row>
    <row r="530" customFormat="1" s="1">
      <c r="B530" s="49" t="n"/>
      <c r="C530" s="146" t="n"/>
      <c r="D530" s="50" t="n"/>
      <c r="E530" s="19" t="n"/>
      <c r="F530" s="57" t="inlineStr">
        <is>
          <t>ALLZ 逗子少年SC</t>
        </is>
      </c>
      <c r="G530" s="37" t="inlineStr">
        <is>
          <t>〇</t>
        </is>
      </c>
      <c r="H530" s="38" t="inlineStr">
        <is>
          <t>2-0</t>
        </is>
      </c>
      <c r="I530" s="58" t="n"/>
      <c r="L530" s="6" t="n"/>
    </row>
    <row r="531" customFormat="1" s="1">
      <c r="B531" s="46" t="n">
        <v>43773</v>
      </c>
      <c r="C531" s="144">
        <f>B531</f>
        <v/>
      </c>
      <c r="D531" s="140" t="inlineStr">
        <is>
          <t>TRM</t>
        </is>
      </c>
      <c r="E531" s="18" t="inlineStr">
        <is>
          <t>横須賀市立明浜小学校</t>
        </is>
      </c>
      <c r="F531" s="66" t="inlineStr">
        <is>
          <t>逗子リトルSC</t>
        </is>
      </c>
      <c r="G531" s="23" t="inlineStr">
        <is>
          <t>×</t>
        </is>
      </c>
      <c r="H531" s="22" t="inlineStr">
        <is>
          <t>0-1</t>
        </is>
      </c>
      <c r="I531" s="47" t="n"/>
      <c r="L531" s="6" t="n"/>
    </row>
    <row r="532" customFormat="1" s="1">
      <c r="B532" s="46" t="n"/>
      <c r="C532" s="144" t="n"/>
      <c r="D532" s="140" t="n"/>
      <c r="E532" s="18" t="n"/>
      <c r="F532" s="59" t="inlineStr">
        <is>
          <t>逗子リトルSC</t>
        </is>
      </c>
      <c r="G532" s="43" t="inlineStr">
        <is>
          <t>△</t>
        </is>
      </c>
      <c r="H532" s="44" t="inlineStr">
        <is>
          <t>0-0</t>
        </is>
      </c>
      <c r="I532" s="60" t="n"/>
      <c r="L532" s="6" t="n"/>
    </row>
    <row r="533" customFormat="1" s="1">
      <c r="B533" s="46" t="n"/>
      <c r="C533" s="144" t="n"/>
      <c r="D533" s="140" t="n"/>
      <c r="E533" s="18" t="n"/>
      <c r="F533" s="59" t="inlineStr">
        <is>
          <t>逗子リトルSC</t>
        </is>
      </c>
      <c r="G533" s="43" t="inlineStr">
        <is>
          <t>〇</t>
        </is>
      </c>
      <c r="H533" s="44" t="inlineStr">
        <is>
          <t>2-0</t>
        </is>
      </c>
      <c r="I533" s="60" t="n"/>
      <c r="L533" s="6" t="n"/>
    </row>
    <row r="534" customFormat="1" s="1">
      <c r="B534" s="46" t="n"/>
      <c r="C534" s="144" t="n"/>
      <c r="D534" s="140" t="n"/>
      <c r="E534" s="18" t="n"/>
      <c r="F534" s="59" t="inlineStr">
        <is>
          <t>逗子リトルSC</t>
        </is>
      </c>
      <c r="G534" s="43" t="inlineStr">
        <is>
          <t>×</t>
        </is>
      </c>
      <c r="H534" s="44" t="inlineStr">
        <is>
          <t>0-1</t>
        </is>
      </c>
      <c r="I534" s="60" t="n"/>
      <c r="L534" s="6" t="n"/>
    </row>
    <row r="535" customFormat="1" s="1">
      <c r="B535" s="46" t="n"/>
      <c r="C535" s="144" t="n"/>
      <c r="D535" s="140" t="n"/>
      <c r="E535" s="18" t="n"/>
      <c r="F535" s="59" t="inlineStr">
        <is>
          <t>逗子リトルSC</t>
        </is>
      </c>
      <c r="G535" s="43" t="inlineStr">
        <is>
          <t>×</t>
        </is>
      </c>
      <c r="H535" s="44" t="inlineStr">
        <is>
          <t>0-1</t>
        </is>
      </c>
      <c r="I535" s="60" t="n"/>
      <c r="L535" s="6" t="n"/>
    </row>
    <row r="536" customFormat="1" s="1">
      <c r="B536" s="46" t="n"/>
      <c r="C536" s="144" t="n"/>
      <c r="D536" s="140" t="n"/>
      <c r="E536" s="18" t="n"/>
      <c r="F536" s="59" t="inlineStr">
        <is>
          <t>逗子リトルSC</t>
        </is>
      </c>
      <c r="G536" s="43" t="inlineStr">
        <is>
          <t>△</t>
        </is>
      </c>
      <c r="H536" s="44" t="inlineStr">
        <is>
          <t>0-0</t>
        </is>
      </c>
      <c r="I536" s="60" t="n"/>
      <c r="L536" s="6" t="n"/>
    </row>
    <row r="537" customFormat="1" s="1">
      <c r="B537" s="46" t="n"/>
      <c r="C537" s="144" t="n"/>
      <c r="D537" s="140" t="n"/>
      <c r="E537" s="18" t="n"/>
      <c r="F537" s="59" t="inlineStr">
        <is>
          <t>逗子リトルSC</t>
        </is>
      </c>
      <c r="G537" s="43" t="inlineStr">
        <is>
          <t>〇</t>
        </is>
      </c>
      <c r="H537" s="44" t="inlineStr">
        <is>
          <t>1-0</t>
        </is>
      </c>
      <c r="I537" s="60" t="n"/>
      <c r="L537" s="6" t="n"/>
    </row>
    <row r="538" customFormat="1" s="1">
      <c r="B538" s="49" t="n"/>
      <c r="C538" s="146" t="n"/>
      <c r="D538" s="50" t="n"/>
      <c r="E538" s="19" t="n"/>
      <c r="F538" s="57" t="inlineStr">
        <is>
          <t>逗子リトルSC</t>
        </is>
      </c>
      <c r="G538" s="37" t="inlineStr">
        <is>
          <t>×</t>
        </is>
      </c>
      <c r="H538" s="38" t="inlineStr">
        <is>
          <t>0-3</t>
        </is>
      </c>
      <c r="I538" s="58" t="n"/>
      <c r="L538" s="6" t="n"/>
    </row>
    <row r="539" customFormat="1" s="1">
      <c r="B539" s="46" t="n">
        <v>43772</v>
      </c>
      <c r="C539" s="144">
        <f>B539</f>
        <v/>
      </c>
      <c r="D539" s="140" t="inlineStr">
        <is>
          <t>TRM</t>
        </is>
      </c>
      <c r="E539" s="18" t="inlineStr">
        <is>
          <t>横須賀市立船越小学校</t>
        </is>
      </c>
      <c r="F539" s="66" t="inlineStr">
        <is>
          <t>船越FC</t>
        </is>
      </c>
      <c r="G539" s="23" t="inlineStr">
        <is>
          <t>〇</t>
        </is>
      </c>
      <c r="H539" s="22" t="inlineStr">
        <is>
          <t>5-0</t>
        </is>
      </c>
      <c r="I539" s="47" t="n"/>
      <c r="L539" s="6" t="n"/>
    </row>
    <row r="540" customFormat="1" s="1">
      <c r="B540" s="46" t="n"/>
      <c r="C540" s="144" t="n"/>
      <c r="D540" s="140" t="n"/>
      <c r="E540" s="18" t="n"/>
      <c r="F540" s="59" t="inlineStr">
        <is>
          <t>船越FC</t>
        </is>
      </c>
      <c r="G540" s="43" t="inlineStr">
        <is>
          <t>〇</t>
        </is>
      </c>
      <c r="H540" s="44" t="inlineStr">
        <is>
          <t>1-0</t>
        </is>
      </c>
      <c r="I540" s="60" t="n"/>
      <c r="L540" s="6" t="n"/>
    </row>
    <row r="541" customFormat="1" s="1">
      <c r="B541" s="46" t="n"/>
      <c r="C541" s="144" t="n"/>
      <c r="D541" s="140" t="n"/>
      <c r="E541" s="18" t="n"/>
      <c r="F541" s="59" t="inlineStr">
        <is>
          <t>船越FC</t>
        </is>
      </c>
      <c r="G541" s="43" t="inlineStr">
        <is>
          <t>〇</t>
        </is>
      </c>
      <c r="H541" s="44" t="inlineStr">
        <is>
          <t>4-0</t>
        </is>
      </c>
      <c r="I541" s="60" t="n"/>
      <c r="L541" s="6" t="n"/>
    </row>
    <row r="542" customFormat="1" s="1">
      <c r="B542" s="46" t="n"/>
      <c r="C542" s="144" t="n"/>
      <c r="D542" s="140" t="n"/>
      <c r="E542" s="18" t="n"/>
      <c r="F542" s="59" t="inlineStr">
        <is>
          <t>船越FC</t>
        </is>
      </c>
      <c r="G542" s="43" t="inlineStr">
        <is>
          <t>△</t>
        </is>
      </c>
      <c r="H542" s="44" t="inlineStr">
        <is>
          <t>0-0</t>
        </is>
      </c>
      <c r="I542" s="60" t="n"/>
      <c r="L542" s="6" t="n"/>
    </row>
    <row r="543" customFormat="1" s="1">
      <c r="B543" s="46" t="n"/>
      <c r="C543" s="144" t="n"/>
      <c r="D543" s="140" t="n"/>
      <c r="E543" s="18" t="n"/>
      <c r="F543" s="59" t="inlineStr">
        <is>
          <t>船越FC</t>
        </is>
      </c>
      <c r="G543" s="43" t="inlineStr">
        <is>
          <t>〇</t>
        </is>
      </c>
      <c r="H543" s="44" t="inlineStr">
        <is>
          <t>8-2</t>
        </is>
      </c>
      <c r="I543" s="60" t="n"/>
      <c r="L543" s="6" t="n"/>
    </row>
    <row r="544" customFormat="1" s="1">
      <c r="B544" s="46" t="n"/>
      <c r="C544" s="144" t="n"/>
      <c r="D544" s="140" t="n"/>
      <c r="E544" s="18" t="n"/>
      <c r="F544" s="59" t="inlineStr">
        <is>
          <t>船越FC</t>
        </is>
      </c>
      <c r="G544" s="43" t="inlineStr">
        <is>
          <t>×</t>
        </is>
      </c>
      <c r="H544" s="44" t="inlineStr">
        <is>
          <t>0-1</t>
        </is>
      </c>
      <c r="I544" s="60" t="n"/>
      <c r="L544" s="6" t="n"/>
    </row>
    <row r="545" customFormat="1" s="1">
      <c r="B545" s="49" t="n"/>
      <c r="C545" s="146" t="n"/>
      <c r="D545" s="50" t="n"/>
      <c r="E545" s="19" t="n"/>
      <c r="F545" s="57" t="inlineStr">
        <is>
          <t>船越FC</t>
        </is>
      </c>
      <c r="G545" s="37" t="inlineStr">
        <is>
          <t>〇</t>
        </is>
      </c>
      <c r="H545" s="38" t="inlineStr">
        <is>
          <t>5-0</t>
        </is>
      </c>
      <c r="I545" s="58" t="n"/>
      <c r="L545" s="6" t="n"/>
    </row>
    <row r="546" customFormat="1" s="1">
      <c r="B546" s="46" t="n">
        <v>43771</v>
      </c>
      <c r="C546" s="144">
        <f>B546</f>
        <v/>
      </c>
      <c r="D546" s="140" t="inlineStr">
        <is>
          <t>TRM</t>
        </is>
      </c>
      <c r="E546" s="18" t="inlineStr">
        <is>
          <t>横浜市金沢区地区センターG</t>
        </is>
      </c>
      <c r="F546" s="66" t="inlineStr">
        <is>
          <t>六浦毎日SS</t>
        </is>
      </c>
      <c r="G546" s="23" t="inlineStr">
        <is>
          <t>△</t>
        </is>
      </c>
      <c r="H546" s="22" t="inlineStr">
        <is>
          <t>0-0</t>
        </is>
      </c>
      <c r="I546" s="47" t="n"/>
      <c r="L546" s="6" t="n"/>
    </row>
    <row r="547" customFormat="1" s="1">
      <c r="B547" s="46" t="n"/>
      <c r="C547" s="144" t="n"/>
      <c r="D547" s="140" t="n"/>
      <c r="E547" s="18" t="n"/>
      <c r="F547" s="59" t="inlineStr">
        <is>
          <t>六浦毎日SS</t>
        </is>
      </c>
      <c r="G547" s="43" t="inlineStr">
        <is>
          <t>×</t>
        </is>
      </c>
      <c r="H547" s="44" t="inlineStr">
        <is>
          <t>0-1</t>
        </is>
      </c>
      <c r="I547" s="60" t="n"/>
      <c r="L547" s="6" t="n"/>
    </row>
    <row r="548" customFormat="1" s="1">
      <c r="B548" s="46" t="n"/>
      <c r="C548" s="144" t="n"/>
      <c r="D548" s="140" t="n"/>
      <c r="E548" s="18" t="n"/>
      <c r="F548" s="59" t="inlineStr">
        <is>
          <t>六浦毎日SS</t>
        </is>
      </c>
      <c r="G548" s="43" t="inlineStr">
        <is>
          <t>〇</t>
        </is>
      </c>
      <c r="H548" s="44" t="inlineStr">
        <is>
          <t>3-1</t>
        </is>
      </c>
      <c r="I548" s="60" t="n"/>
      <c r="L548" s="6" t="n"/>
    </row>
    <row r="549" customFormat="1" s="1">
      <c r="B549" s="46" t="n"/>
      <c r="C549" s="144" t="n"/>
      <c r="D549" s="140" t="n"/>
      <c r="E549" s="18" t="n"/>
      <c r="F549" s="59" t="inlineStr">
        <is>
          <t>六浦毎日SS</t>
        </is>
      </c>
      <c r="G549" s="43" t="inlineStr">
        <is>
          <t>〇</t>
        </is>
      </c>
      <c r="H549" s="44" t="inlineStr">
        <is>
          <t>2-0</t>
        </is>
      </c>
      <c r="I549" s="60" t="n"/>
      <c r="L549" s="6" t="n"/>
    </row>
    <row r="550" customFormat="1" s="1">
      <c r="B550" s="46" t="n"/>
      <c r="C550" s="144" t="n"/>
      <c r="D550" s="140" t="n"/>
      <c r="E550" s="18" t="n"/>
      <c r="F550" s="59" t="inlineStr">
        <is>
          <t>六浦毎日SS</t>
        </is>
      </c>
      <c r="G550" s="43" t="inlineStr">
        <is>
          <t>△</t>
        </is>
      </c>
      <c r="H550" s="44" t="inlineStr">
        <is>
          <t>0-0</t>
        </is>
      </c>
      <c r="I550" s="60" t="n"/>
      <c r="L550" s="6" t="n"/>
    </row>
    <row r="551" customFormat="1" s="1">
      <c r="B551" s="46" t="n"/>
      <c r="C551" s="144" t="n"/>
      <c r="D551" s="140" t="n"/>
      <c r="E551" s="18" t="n"/>
      <c r="F551" s="59" t="inlineStr">
        <is>
          <t>六浦毎日SS</t>
        </is>
      </c>
      <c r="G551" s="43" t="inlineStr">
        <is>
          <t>×</t>
        </is>
      </c>
      <c r="H551" s="44" t="inlineStr">
        <is>
          <t>0-1</t>
        </is>
      </c>
      <c r="I551" s="60" t="n"/>
      <c r="L551" s="6" t="n"/>
    </row>
    <row r="552" customFormat="1" s="1">
      <c r="B552" s="46" t="n"/>
      <c r="C552" s="144" t="n"/>
      <c r="D552" s="140" t="n"/>
      <c r="E552" s="18" t="n"/>
      <c r="F552" s="59" t="inlineStr">
        <is>
          <t>六浦毎日SS</t>
        </is>
      </c>
      <c r="G552" s="43" t="inlineStr">
        <is>
          <t>△</t>
        </is>
      </c>
      <c r="H552" s="44" t="inlineStr">
        <is>
          <t>0-0</t>
        </is>
      </c>
      <c r="I552" s="60" t="n"/>
      <c r="L552" s="6" t="n"/>
    </row>
    <row r="553" customFormat="1" s="1">
      <c r="B553" s="49" t="n"/>
      <c r="C553" s="146" t="n"/>
      <c r="D553" s="50" t="n"/>
      <c r="E553" s="19" t="n"/>
      <c r="F553" s="57" t="inlineStr">
        <is>
          <t>六浦毎日SS</t>
        </is>
      </c>
      <c r="G553" s="37" t="inlineStr">
        <is>
          <t>△</t>
        </is>
      </c>
      <c r="H553" s="38" t="inlineStr">
        <is>
          <t>1-1</t>
        </is>
      </c>
      <c r="I553" s="58" t="n"/>
      <c r="L553" s="6" t="n"/>
    </row>
    <row r="554" customFormat="1" s="1">
      <c r="B554" s="46" t="n">
        <v>43758</v>
      </c>
      <c r="C554" s="144">
        <f>B554</f>
        <v/>
      </c>
      <c r="D554" s="140" t="inlineStr">
        <is>
          <t>鳶尾ジュニアカップ</t>
        </is>
      </c>
      <c r="E554" s="18" t="inlineStr">
        <is>
          <t>厚木市下川入サッカー場</t>
        </is>
      </c>
      <c r="F554" s="66" t="inlineStr">
        <is>
          <t>セリエFC</t>
        </is>
      </c>
      <c r="G554" s="23" t="inlineStr">
        <is>
          <t>〇</t>
        </is>
      </c>
      <c r="H554" s="22" t="inlineStr">
        <is>
          <t>1-2</t>
        </is>
      </c>
      <c r="I554" s="47" t="n"/>
      <c r="L554" s="6" t="n"/>
    </row>
    <row r="555" customFormat="1" s="1">
      <c r="B555" s="49" t="n"/>
      <c r="C555" s="146" t="n"/>
      <c r="D555" s="50" t="n"/>
      <c r="E555" s="19" t="n"/>
      <c r="F555" s="57" t="inlineStr">
        <is>
          <t>綾南オレンジSS</t>
        </is>
      </c>
      <c r="G555" s="37" t="inlineStr">
        <is>
          <t>×</t>
        </is>
      </c>
      <c r="H555" s="38" t="inlineStr">
        <is>
          <t>1-0</t>
        </is>
      </c>
      <c r="I555" s="58" t="n"/>
      <c r="L555" s="6" t="n"/>
    </row>
    <row r="556" customFormat="1" s="1">
      <c r="B556" s="46" t="n">
        <v>43744</v>
      </c>
      <c r="C556" s="144">
        <f>B556</f>
        <v/>
      </c>
      <c r="D556" s="140" t="inlineStr">
        <is>
          <t>TRM</t>
        </is>
      </c>
      <c r="E556" s="18" t="inlineStr">
        <is>
          <t>海老名フットサルアリーナ</t>
        </is>
      </c>
      <c r="F556" s="61" t="inlineStr">
        <is>
          <t>クレッセル</t>
        </is>
      </c>
      <c r="G556" s="23" t="inlineStr">
        <is>
          <t>〇</t>
        </is>
      </c>
      <c r="H556" s="22" t="inlineStr">
        <is>
          <t>2-1</t>
        </is>
      </c>
      <c r="I556" s="47" t="n"/>
      <c r="L556" s="6" t="n"/>
    </row>
    <row r="557" customFormat="1" s="1">
      <c r="B557" s="46" t="n"/>
      <c r="C557" s="144" t="n"/>
      <c r="D557" s="140" t="n"/>
      <c r="E557" s="18" t="n"/>
      <c r="F557" s="61" t="inlineStr">
        <is>
          <t>クレッセル</t>
        </is>
      </c>
      <c r="G557" s="43" t="inlineStr">
        <is>
          <t>△</t>
        </is>
      </c>
      <c r="H557" s="44" t="inlineStr">
        <is>
          <t>1-1</t>
        </is>
      </c>
      <c r="I557" s="60" t="n"/>
      <c r="L557" s="6" t="n"/>
    </row>
    <row r="558" customFormat="1" s="1">
      <c r="B558" s="46" t="n"/>
      <c r="C558" s="144" t="n"/>
      <c r="D558" s="140" t="n"/>
      <c r="E558" s="18" t="n"/>
      <c r="F558" s="61" t="inlineStr">
        <is>
          <t>クレッセル</t>
        </is>
      </c>
      <c r="G558" s="43" t="inlineStr">
        <is>
          <t>〇</t>
        </is>
      </c>
      <c r="H558" s="44" t="inlineStr">
        <is>
          <t>2-1</t>
        </is>
      </c>
      <c r="I558" s="60" t="n"/>
      <c r="L558" s="6" t="n"/>
    </row>
    <row r="559" customFormat="1" s="1">
      <c r="B559" s="46" t="n"/>
      <c r="C559" s="144" t="n"/>
      <c r="D559" s="140" t="n"/>
      <c r="E559" s="18" t="n"/>
      <c r="F559" s="61" t="inlineStr">
        <is>
          <t>クレッセル</t>
        </is>
      </c>
      <c r="G559" s="43" t="inlineStr">
        <is>
          <t>〇</t>
        </is>
      </c>
      <c r="H559" s="44" t="inlineStr">
        <is>
          <t>2-1</t>
        </is>
      </c>
      <c r="I559" s="60" t="n"/>
      <c r="L559" s="6" t="n"/>
    </row>
    <row r="560" customFormat="1" s="1">
      <c r="B560" s="46" t="n"/>
      <c r="C560" s="144" t="n"/>
      <c r="D560" s="140" t="n"/>
      <c r="E560" s="18" t="n"/>
      <c r="F560" s="61" t="inlineStr">
        <is>
          <t>クレッセル</t>
        </is>
      </c>
      <c r="G560" s="43" t="inlineStr">
        <is>
          <t>〇</t>
        </is>
      </c>
      <c r="H560" s="44" t="inlineStr">
        <is>
          <t>1-0</t>
        </is>
      </c>
      <c r="I560" s="60" t="n"/>
      <c r="L560" s="6" t="n"/>
    </row>
    <row r="561" customFormat="1" s="1">
      <c r="B561" s="46" t="n"/>
      <c r="C561" s="144" t="n"/>
      <c r="D561" s="140" t="n"/>
      <c r="E561" s="18" t="n"/>
      <c r="F561" s="61" t="inlineStr">
        <is>
          <t>クレッセル</t>
        </is>
      </c>
      <c r="G561" s="43" t="inlineStr">
        <is>
          <t>〇</t>
        </is>
      </c>
      <c r="H561" s="44" t="inlineStr">
        <is>
          <t>1-0</t>
        </is>
      </c>
      <c r="I561" s="60" t="n"/>
      <c r="L561" s="6" t="n"/>
    </row>
    <row r="562" customFormat="1" s="1">
      <c r="B562" s="46" t="n"/>
      <c r="C562" s="144" t="n"/>
      <c r="D562" s="140" t="n"/>
      <c r="E562" s="18" t="n"/>
      <c r="F562" s="61" t="inlineStr">
        <is>
          <t>クレッセル</t>
        </is>
      </c>
      <c r="G562" s="43" t="inlineStr">
        <is>
          <t>〇</t>
        </is>
      </c>
      <c r="H562" s="44" t="inlineStr">
        <is>
          <t>4-1</t>
        </is>
      </c>
      <c r="I562" s="60" t="n"/>
      <c r="L562" s="6" t="n"/>
    </row>
    <row r="563" customFormat="1" s="1">
      <c r="B563" s="49" t="n"/>
      <c r="C563" s="146" t="n"/>
      <c r="D563" s="50" t="n"/>
      <c r="E563" s="19" t="n"/>
      <c r="F563" s="74" t="inlineStr">
        <is>
          <t>クレッセル</t>
        </is>
      </c>
      <c r="G563" s="37" t="inlineStr">
        <is>
          <t>×</t>
        </is>
      </c>
      <c r="H563" s="38" t="inlineStr">
        <is>
          <t>0-2</t>
        </is>
      </c>
      <c r="I563" s="58" t="n"/>
      <c r="L563" s="6" t="n"/>
    </row>
    <row r="564" customFormat="1" s="1">
      <c r="B564" s="11" t="n">
        <v>43731</v>
      </c>
      <c r="C564" s="144">
        <f>B564</f>
        <v/>
      </c>
      <c r="D564" s="140" t="inlineStr">
        <is>
          <t>TRM</t>
        </is>
      </c>
      <c r="E564" s="18" t="inlineStr">
        <is>
          <t>三浦市立初声小学校</t>
        </is>
      </c>
      <c r="F564" s="66" t="inlineStr">
        <is>
          <t>初声ジュニアFC</t>
        </is>
      </c>
      <c r="G564" s="23" t="inlineStr">
        <is>
          <t>〇</t>
        </is>
      </c>
      <c r="H564" s="22" t="inlineStr">
        <is>
          <t>2-0</t>
        </is>
      </c>
      <c r="I564" s="47" t="n"/>
      <c r="L564" s="6" t="n"/>
    </row>
    <row r="565" customFormat="1" s="1">
      <c r="B565" s="49" t="n"/>
      <c r="C565" s="146" t="n"/>
      <c r="D565" s="50" t="n"/>
      <c r="E565" s="19" t="n"/>
      <c r="F565" s="57" t="inlineStr">
        <is>
          <t>初声ジュニアFC</t>
        </is>
      </c>
      <c r="G565" s="37" t="inlineStr">
        <is>
          <t>〇</t>
        </is>
      </c>
      <c r="H565" s="38" t="inlineStr">
        <is>
          <t>3-0</t>
        </is>
      </c>
      <c r="I565" s="58" t="n"/>
      <c r="L565" s="6" t="n"/>
    </row>
    <row r="566" customFormat="1" s="1">
      <c r="B566" s="46" t="n">
        <v>43729</v>
      </c>
      <c r="C566" s="144">
        <f>B566</f>
        <v/>
      </c>
      <c r="D566" s="140" t="inlineStr">
        <is>
          <t>船越FCカップ</t>
        </is>
      </c>
      <c r="E566" s="18" t="inlineStr">
        <is>
          <t>横須賀市はまゆうグランド</t>
        </is>
      </c>
      <c r="F566" s="66" t="inlineStr">
        <is>
          <t>逗子少年SC</t>
        </is>
      </c>
      <c r="G566" s="23" t="inlineStr">
        <is>
          <t>〇</t>
        </is>
      </c>
      <c r="H566" s="22" t="inlineStr">
        <is>
          <t>3-2</t>
        </is>
      </c>
      <c r="I566" s="47" t="n"/>
      <c r="L566" s="6" t="n"/>
    </row>
    <row r="567" customFormat="1" s="1">
      <c r="B567" s="46" t="n"/>
      <c r="C567" s="144" t="n"/>
      <c r="D567" s="140" t="n"/>
      <c r="E567" s="18" t="n"/>
      <c r="F567" s="59" t="inlineStr">
        <is>
          <t>久里浜FC</t>
        </is>
      </c>
      <c r="G567" s="43" t="inlineStr">
        <is>
          <t>〇</t>
        </is>
      </c>
      <c r="H567" s="44" t="inlineStr">
        <is>
          <t>2-1</t>
        </is>
      </c>
      <c r="I567" s="60" t="n"/>
      <c r="L567" s="6" t="n"/>
    </row>
    <row r="568" customFormat="1" s="1">
      <c r="B568" s="49" t="n"/>
      <c r="C568" s="146" t="n"/>
      <c r="D568" s="50" t="n"/>
      <c r="E568" s="19" t="n"/>
      <c r="F568" s="57" t="inlineStr">
        <is>
          <t>FCSS</t>
        </is>
      </c>
      <c r="G568" s="37" t="inlineStr">
        <is>
          <t>〇</t>
        </is>
      </c>
      <c r="H568" s="38" t="inlineStr">
        <is>
          <t>3-1</t>
        </is>
      </c>
      <c r="I568" s="58" t="inlineStr">
        <is>
          <t>優勝</t>
        </is>
      </c>
      <c r="L568" s="6" t="n"/>
    </row>
    <row r="569" customFormat="1" s="1">
      <c r="B569" s="11" t="n">
        <v>43724</v>
      </c>
      <c r="C569" s="144">
        <f>B569</f>
        <v/>
      </c>
      <c r="D569" s="140" t="inlineStr">
        <is>
          <t>TRM</t>
        </is>
      </c>
      <c r="E569" s="18" t="inlineStr">
        <is>
          <t>厚木市立中新田小学校</t>
        </is>
      </c>
      <c r="F569" s="66" t="inlineStr">
        <is>
          <t>クレッセル</t>
        </is>
      </c>
      <c r="G569" s="23" t="inlineStr">
        <is>
          <t>〇</t>
        </is>
      </c>
      <c r="H569" s="22" t="inlineStr">
        <is>
          <t>1-0</t>
        </is>
      </c>
      <c r="I569" s="47" t="n"/>
      <c r="L569" s="6" t="n"/>
    </row>
    <row r="570" customFormat="1" s="1">
      <c r="B570" s="46" t="n"/>
      <c r="C570" s="144" t="n"/>
      <c r="D570" s="140" t="n"/>
      <c r="E570" s="18" t="n"/>
      <c r="F570" s="59" t="inlineStr">
        <is>
          <t>クレッセル</t>
        </is>
      </c>
      <c r="G570" s="43" t="inlineStr">
        <is>
          <t>×</t>
        </is>
      </c>
      <c r="H570" s="44" t="inlineStr">
        <is>
          <t>0-1</t>
        </is>
      </c>
      <c r="I570" s="60" t="n"/>
      <c r="L570" s="6" t="n"/>
    </row>
    <row r="571" customFormat="1" s="1">
      <c r="B571" s="46" t="n"/>
      <c r="C571" s="144" t="n"/>
      <c r="D571" s="140" t="n"/>
      <c r="E571" s="18" t="n"/>
      <c r="F571" s="59" t="inlineStr">
        <is>
          <t>クレッセル</t>
        </is>
      </c>
      <c r="G571" s="43" t="inlineStr">
        <is>
          <t>△</t>
        </is>
      </c>
      <c r="H571" s="44" t="inlineStr">
        <is>
          <t>0-0</t>
        </is>
      </c>
      <c r="I571" s="60" t="n"/>
      <c r="L571" s="6" t="n"/>
    </row>
    <row r="572" customFormat="1" s="1">
      <c r="B572" s="46" t="n"/>
      <c r="C572" s="144" t="n"/>
      <c r="D572" s="140" t="n"/>
      <c r="E572" s="18" t="n"/>
      <c r="F572" s="59" t="inlineStr">
        <is>
          <t>クレッセル</t>
        </is>
      </c>
      <c r="G572" s="43" t="inlineStr">
        <is>
          <t>〇</t>
        </is>
      </c>
      <c r="H572" s="44" t="inlineStr">
        <is>
          <t>3-0</t>
        </is>
      </c>
      <c r="I572" s="60" t="n"/>
      <c r="L572" s="6" t="n"/>
    </row>
    <row r="573" customFormat="1" s="1">
      <c r="B573" s="46" t="n"/>
      <c r="C573" s="144" t="n"/>
      <c r="D573" s="140" t="n"/>
      <c r="E573" s="18" t="n"/>
      <c r="F573" s="59" t="inlineStr">
        <is>
          <t>クレッセル</t>
        </is>
      </c>
      <c r="G573" s="43" t="inlineStr">
        <is>
          <t>〇</t>
        </is>
      </c>
      <c r="H573" s="44" t="inlineStr">
        <is>
          <t>1-0</t>
        </is>
      </c>
      <c r="I573" s="60" t="n"/>
      <c r="L573" s="6" t="n"/>
    </row>
    <row r="574" customFormat="1" s="1">
      <c r="B574" s="49" t="n"/>
      <c r="C574" s="146" t="n"/>
      <c r="D574" s="50" t="n"/>
      <c r="E574" s="19" t="n"/>
      <c r="F574" s="57" t="inlineStr">
        <is>
          <t>クレッセル</t>
        </is>
      </c>
      <c r="G574" s="37" t="inlineStr">
        <is>
          <t>△</t>
        </is>
      </c>
      <c r="H574" s="38" t="inlineStr">
        <is>
          <t>2-2</t>
        </is>
      </c>
      <c r="I574" s="58" t="n"/>
      <c r="L574" s="6" t="n"/>
    </row>
    <row r="575" customFormat="1" s="1">
      <c r="B575" s="11" t="n">
        <v>43723</v>
      </c>
      <c r="C575" s="144">
        <f>B575</f>
        <v/>
      </c>
      <c r="D575" s="140" t="inlineStr">
        <is>
          <t>TRM</t>
        </is>
      </c>
      <c r="E575" s="18" t="inlineStr">
        <is>
          <t>横須賀市電力中央研究所グランド</t>
        </is>
      </c>
      <c r="F575" s="66" t="inlineStr">
        <is>
          <t>本町SC</t>
        </is>
      </c>
      <c r="G575" s="23" t="inlineStr">
        <is>
          <t>△</t>
        </is>
      </c>
      <c r="H575" s="22" t="inlineStr">
        <is>
          <t>1-1</t>
        </is>
      </c>
      <c r="I575" s="47" t="n"/>
      <c r="L575" s="6" t="n"/>
    </row>
    <row r="576" customFormat="1" s="1">
      <c r="B576" s="46" t="n"/>
      <c r="C576" s="144" t="n"/>
      <c r="D576" s="140" t="n"/>
      <c r="E576" s="18" t="n"/>
      <c r="F576" s="59" t="inlineStr">
        <is>
          <t>本町SC</t>
        </is>
      </c>
      <c r="G576" s="43" t="inlineStr">
        <is>
          <t>×</t>
        </is>
      </c>
      <c r="H576" s="44" t="inlineStr">
        <is>
          <t>0-1</t>
        </is>
      </c>
      <c r="I576" s="60" t="n"/>
      <c r="L576" s="6" t="n"/>
    </row>
    <row r="577" customFormat="1" s="1">
      <c r="B577" s="46" t="n"/>
      <c r="C577" s="144" t="n"/>
      <c r="D577" s="140" t="n"/>
      <c r="E577" s="18" t="n"/>
      <c r="F577" s="59" t="inlineStr">
        <is>
          <t>本町SC</t>
        </is>
      </c>
      <c r="G577" s="43" t="inlineStr">
        <is>
          <t>△</t>
        </is>
      </c>
      <c r="H577" s="44" t="inlineStr">
        <is>
          <t>0-0</t>
        </is>
      </c>
      <c r="I577" s="60" t="n"/>
      <c r="L577" s="6" t="n"/>
    </row>
    <row r="578" customFormat="1" s="1">
      <c r="B578" s="46" t="n"/>
      <c r="C578" s="144" t="n"/>
      <c r="D578" s="140" t="n"/>
      <c r="E578" s="18" t="n"/>
      <c r="F578" s="59" t="inlineStr">
        <is>
          <t>本町SC</t>
        </is>
      </c>
      <c r="G578" s="43" t="inlineStr">
        <is>
          <t>×</t>
        </is>
      </c>
      <c r="H578" s="44" t="inlineStr">
        <is>
          <t>0-3</t>
        </is>
      </c>
      <c r="I578" s="60" t="n"/>
      <c r="L578" s="6" t="n"/>
    </row>
    <row r="579" customFormat="1" s="1">
      <c r="B579" s="46" t="n"/>
      <c r="C579" s="144" t="n"/>
      <c r="D579" s="140" t="n"/>
      <c r="E579" s="18" t="n"/>
      <c r="F579" s="59" t="inlineStr">
        <is>
          <t>本町SC</t>
        </is>
      </c>
      <c r="G579" s="43" t="inlineStr">
        <is>
          <t>〇</t>
        </is>
      </c>
      <c r="H579" s="44" t="inlineStr">
        <is>
          <t>5-0</t>
        </is>
      </c>
      <c r="I579" s="60" t="n"/>
      <c r="L579" s="6" t="n"/>
    </row>
    <row r="580" customFormat="1" s="1">
      <c r="B580" s="46" t="n"/>
      <c r="C580" s="144" t="n"/>
      <c r="D580" s="140" t="n"/>
      <c r="E580" s="18" t="n"/>
      <c r="F580" s="59" t="inlineStr">
        <is>
          <t>本町SC</t>
        </is>
      </c>
      <c r="G580" s="43" t="inlineStr">
        <is>
          <t>〇</t>
        </is>
      </c>
      <c r="H580" s="44" t="inlineStr">
        <is>
          <t>1-0</t>
        </is>
      </c>
      <c r="I580" s="60" t="n"/>
      <c r="L580" s="6" t="n"/>
    </row>
    <row r="581" customFormat="1" s="1">
      <c r="B581" s="46" t="n"/>
      <c r="C581" s="144" t="n"/>
      <c r="D581" s="140" t="n"/>
      <c r="E581" s="18" t="n"/>
      <c r="F581" s="59" t="inlineStr">
        <is>
          <t>本町SC</t>
        </is>
      </c>
      <c r="G581" s="43" t="inlineStr">
        <is>
          <t>×</t>
        </is>
      </c>
      <c r="H581" s="44" t="inlineStr">
        <is>
          <t>0-2</t>
        </is>
      </c>
      <c r="I581" s="60" t="n"/>
      <c r="L581" s="6" t="n"/>
    </row>
    <row r="582" customFormat="1" s="1">
      <c r="B582" s="46" t="n"/>
      <c r="C582" s="144" t="n"/>
      <c r="D582" s="140" t="n"/>
      <c r="E582" s="18" t="n"/>
      <c r="F582" s="59" t="inlineStr">
        <is>
          <t>本町SC</t>
        </is>
      </c>
      <c r="G582" s="43" t="inlineStr">
        <is>
          <t>×</t>
        </is>
      </c>
      <c r="H582" s="44" t="inlineStr">
        <is>
          <t>0-1</t>
        </is>
      </c>
      <c r="I582" s="60" t="n"/>
      <c r="L582" s="6" t="n"/>
    </row>
    <row r="583" customFormat="1" s="1">
      <c r="B583" s="49" t="n"/>
      <c r="C583" s="146" t="n"/>
      <c r="D583" s="50" t="n"/>
      <c r="E583" s="19" t="n"/>
      <c r="F583" s="57" t="inlineStr">
        <is>
          <t>本町SC</t>
        </is>
      </c>
      <c r="G583" s="37" t="inlineStr">
        <is>
          <t>×</t>
        </is>
      </c>
      <c r="H583" s="38" t="inlineStr">
        <is>
          <t>0-2</t>
        </is>
      </c>
      <c r="I583" s="58" t="n"/>
      <c r="L583" s="6" t="n"/>
    </row>
    <row r="584" customFormat="1" s="1">
      <c r="B584" s="11" t="n">
        <v>43722</v>
      </c>
      <c r="C584" s="144">
        <f>B584</f>
        <v/>
      </c>
      <c r="D584" s="140" t="inlineStr">
        <is>
          <t>TRM</t>
        </is>
      </c>
      <c r="E584" s="18" t="inlineStr">
        <is>
          <t>横須賀市立明浜小学校</t>
        </is>
      </c>
      <c r="F584" s="66" t="inlineStr">
        <is>
          <t>鴨居SC</t>
        </is>
      </c>
      <c r="G584" s="23" t="inlineStr">
        <is>
          <t>〇</t>
        </is>
      </c>
      <c r="H584" s="22" t="inlineStr">
        <is>
          <t>2-0</t>
        </is>
      </c>
      <c r="I584" s="47" t="n"/>
      <c r="L584" s="6" t="n"/>
    </row>
    <row r="585" customFormat="1" s="1">
      <c r="B585" s="46" t="n"/>
      <c r="C585" s="144" t="n"/>
      <c r="D585" s="140" t="n"/>
      <c r="E585" s="18" t="n"/>
      <c r="F585" s="59" t="inlineStr">
        <is>
          <t>鴨居SC</t>
        </is>
      </c>
      <c r="G585" s="43" t="inlineStr">
        <is>
          <t>△</t>
        </is>
      </c>
      <c r="H585" s="44" t="inlineStr">
        <is>
          <t>1-1</t>
        </is>
      </c>
      <c r="I585" s="60" t="n"/>
      <c r="L585" s="6" t="n"/>
    </row>
    <row r="586" customFormat="1" s="1">
      <c r="B586" s="46" t="n"/>
      <c r="C586" s="144" t="n"/>
      <c r="D586" s="140" t="n"/>
      <c r="E586" s="18" t="n"/>
      <c r="F586" s="59" t="inlineStr">
        <is>
          <t>鴨居SC</t>
        </is>
      </c>
      <c r="G586" s="43" t="inlineStr">
        <is>
          <t>△</t>
        </is>
      </c>
      <c r="H586" s="44" t="inlineStr">
        <is>
          <t>0-0</t>
        </is>
      </c>
      <c r="I586" s="60" t="n"/>
      <c r="L586" s="6" t="n"/>
    </row>
    <row r="587" customFormat="1" s="1">
      <c r="B587" s="46" t="n"/>
      <c r="C587" s="144" t="n"/>
      <c r="D587" s="140" t="n"/>
      <c r="E587" s="18" t="n"/>
      <c r="F587" s="59" t="inlineStr">
        <is>
          <t>鴨居SC</t>
        </is>
      </c>
      <c r="G587" s="43" t="inlineStr">
        <is>
          <t>×</t>
        </is>
      </c>
      <c r="H587" s="44" t="inlineStr">
        <is>
          <t>1-2</t>
        </is>
      </c>
      <c r="I587" s="60" t="n"/>
      <c r="L587" s="6" t="n"/>
    </row>
    <row r="588" customFormat="1" s="1">
      <c r="B588" s="46" t="n"/>
      <c r="C588" s="144" t="n"/>
      <c r="D588" s="140" t="n"/>
      <c r="E588" s="18" t="n"/>
      <c r="F588" s="59" t="inlineStr">
        <is>
          <t>鴨居SC</t>
        </is>
      </c>
      <c r="G588" s="43" t="inlineStr">
        <is>
          <t>×</t>
        </is>
      </c>
      <c r="H588" s="44" t="inlineStr">
        <is>
          <t>0-1</t>
        </is>
      </c>
      <c r="I588" s="60" t="n"/>
      <c r="L588" s="6" t="n"/>
    </row>
    <row r="589" customFormat="1" s="1">
      <c r="B589" s="49" t="n"/>
      <c r="C589" s="146" t="n"/>
      <c r="D589" s="50" t="n"/>
      <c r="E589" s="19" t="n"/>
      <c r="F589" s="57" t="inlineStr">
        <is>
          <t>鴨居SC</t>
        </is>
      </c>
      <c r="G589" s="37" t="inlineStr">
        <is>
          <t>×</t>
        </is>
      </c>
      <c r="H589" s="38" t="inlineStr">
        <is>
          <t>1-2</t>
        </is>
      </c>
      <c r="I589" s="58" t="n"/>
      <c r="L589" s="6" t="n"/>
    </row>
    <row r="590" customFormat="1" s="1">
      <c r="B590" s="46" t="n">
        <v>43715</v>
      </c>
      <c r="C590" s="144">
        <f>B590</f>
        <v/>
      </c>
      <c r="D590" s="140" t="inlineStr">
        <is>
          <t>メトロポリタンカップ</t>
        </is>
      </c>
      <c r="E590" s="18" t="inlineStr">
        <is>
          <t>横須賀市日産自動車追浜グランド</t>
        </is>
      </c>
      <c r="F590" s="66" t="inlineStr">
        <is>
          <t>YSCC</t>
        </is>
      </c>
      <c r="G590" s="23" t="inlineStr">
        <is>
          <t>〇</t>
        </is>
      </c>
      <c r="H590" s="22" t="inlineStr">
        <is>
          <t>2-1</t>
        </is>
      </c>
      <c r="I590" s="47" t="n"/>
      <c r="L590" s="6" t="n"/>
    </row>
    <row r="591" customFormat="1" s="1">
      <c r="B591" s="49" t="n"/>
      <c r="C591" s="146" t="n"/>
      <c r="D591" s="50" t="inlineStr">
        <is>
          <t>（上位パートT）</t>
        </is>
      </c>
      <c r="E591" s="19" t="n"/>
      <c r="F591" s="57" t="inlineStr">
        <is>
          <t>六浦毎日SS</t>
        </is>
      </c>
      <c r="G591" s="37" t="inlineStr">
        <is>
          <t>×</t>
        </is>
      </c>
      <c r="H591" s="38" t="inlineStr">
        <is>
          <t>1-2</t>
        </is>
      </c>
      <c r="I591" s="58" t="n"/>
      <c r="L591" s="6" t="n"/>
    </row>
    <row r="592" customFormat="1" s="1">
      <c r="B592" s="46" t="n">
        <v>43708</v>
      </c>
      <c r="C592" s="144">
        <f>B592</f>
        <v/>
      </c>
      <c r="D592" s="140" t="inlineStr">
        <is>
          <t>スーパーリーグ</t>
        </is>
      </c>
      <c r="E592" s="18" t="inlineStr">
        <is>
          <t>横須賀市立岩戸小学校</t>
        </is>
      </c>
      <c r="F592" s="66" t="inlineStr">
        <is>
          <t>FC高坂</t>
        </is>
      </c>
      <c r="G592" s="23" t="inlineStr">
        <is>
          <t>〇</t>
        </is>
      </c>
      <c r="H592" s="22" t="inlineStr">
        <is>
          <t>1-0</t>
        </is>
      </c>
      <c r="I592" s="47" t="n"/>
      <c r="L592" s="6" t="n"/>
    </row>
    <row r="593" customFormat="1" s="1">
      <c r="B593" s="46" t="n"/>
      <c r="C593" s="144" t="n"/>
      <c r="D593" s="140" t="n"/>
      <c r="E593" s="18" t="n"/>
      <c r="F593" s="59" t="inlineStr">
        <is>
          <t>FC津久井ペガサス</t>
        </is>
      </c>
      <c r="G593" s="43" t="inlineStr">
        <is>
          <t>×</t>
        </is>
      </c>
      <c r="H593" s="44" t="inlineStr">
        <is>
          <t>0-1</t>
        </is>
      </c>
      <c r="I593" s="60" t="n"/>
      <c r="L593" s="6" t="n"/>
    </row>
    <row r="594" customFormat="1" s="1">
      <c r="B594" s="49" t="n"/>
      <c r="C594" s="146" t="n"/>
      <c r="D594" s="50" t="n"/>
      <c r="E594" s="19" t="n"/>
      <c r="F594" s="36" t="inlineStr">
        <is>
          <t>I.Oキッカーズ</t>
        </is>
      </c>
      <c r="G594" s="37" t="inlineStr">
        <is>
          <t>〇</t>
        </is>
      </c>
      <c r="H594" s="38" t="inlineStr">
        <is>
          <t>3-0</t>
        </is>
      </c>
      <c r="I594" s="58" t="n"/>
      <c r="L594" s="6" t="n"/>
    </row>
    <row r="595" customFormat="1" s="1">
      <c r="B595" s="46" t="n">
        <v>43702</v>
      </c>
      <c r="C595" s="144">
        <f>B595</f>
        <v/>
      </c>
      <c r="D595" s="140" t="inlineStr">
        <is>
          <t>メトロポリタンカップ</t>
        </is>
      </c>
      <c r="E595" s="18" t="inlineStr">
        <is>
          <t>横浜市長浜公園グランド</t>
        </is>
      </c>
      <c r="F595" s="66" t="inlineStr">
        <is>
          <t>本牧少年SC</t>
        </is>
      </c>
      <c r="G595" s="23" t="inlineStr">
        <is>
          <t>〇</t>
        </is>
      </c>
      <c r="H595" s="22" t="inlineStr">
        <is>
          <t>2-0</t>
        </is>
      </c>
      <c r="I595" s="47" t="n"/>
      <c r="L595" s="6" t="n"/>
    </row>
    <row r="596" customFormat="1" s="1">
      <c r="B596" s="49" t="n"/>
      <c r="C596" s="146" t="n"/>
      <c r="D596" s="50" t="inlineStr">
        <is>
          <t>（予選2日目）</t>
        </is>
      </c>
      <c r="E596" s="19" t="n"/>
      <c r="F596" s="57" t="inlineStr">
        <is>
          <t>FC南台</t>
        </is>
      </c>
      <c r="G596" s="37" t="inlineStr">
        <is>
          <t>〇</t>
        </is>
      </c>
      <c r="H596" s="38" t="inlineStr">
        <is>
          <t>5-0</t>
        </is>
      </c>
      <c r="I596" s="58" t="n"/>
      <c r="L596" s="6" t="n"/>
    </row>
    <row r="597" customFormat="1" s="1">
      <c r="B597" s="46" t="n">
        <v>43701</v>
      </c>
      <c r="C597" s="144">
        <f>B597</f>
        <v/>
      </c>
      <c r="D597" s="140" t="inlineStr">
        <is>
          <t>メトロポリタンカップ</t>
        </is>
      </c>
      <c r="E597" s="18" t="inlineStr">
        <is>
          <t>横須賀市日産自動車追浜グランド</t>
        </is>
      </c>
      <c r="F597" s="66" t="inlineStr">
        <is>
          <t>FCアムゼル</t>
        </is>
      </c>
      <c r="G597" s="23" t="inlineStr">
        <is>
          <t>×</t>
        </is>
      </c>
      <c r="H597" s="22" t="inlineStr">
        <is>
          <t>0-1</t>
        </is>
      </c>
      <c r="I597" s="47" t="n"/>
      <c r="L597" s="6" t="n"/>
    </row>
    <row r="598" customFormat="1" s="1">
      <c r="B598" s="49" t="n"/>
      <c r="C598" s="146" t="n"/>
      <c r="D598" s="50" t="inlineStr">
        <is>
          <t>（予選1日目）</t>
        </is>
      </c>
      <c r="E598" s="19" t="n"/>
      <c r="F598" s="57" t="inlineStr">
        <is>
          <t>横浜SCつばさ</t>
        </is>
      </c>
      <c r="G598" s="37" t="inlineStr">
        <is>
          <t>〇</t>
        </is>
      </c>
      <c r="H598" s="38" t="inlineStr">
        <is>
          <t>1-0</t>
        </is>
      </c>
      <c r="I598" s="58" t="n"/>
      <c r="L598" s="6" t="n"/>
    </row>
    <row r="599" customFormat="1" s="1">
      <c r="B599" s="46" t="n">
        <v>43680</v>
      </c>
      <c r="C599" s="144">
        <f>B599</f>
        <v/>
      </c>
      <c r="D599" s="140" t="inlineStr">
        <is>
          <t>津久井ペガサス杯</t>
        </is>
      </c>
      <c r="E599" s="18" t="inlineStr">
        <is>
          <t>横須賀市立津久井小学校</t>
        </is>
      </c>
      <c r="F599" s="66" t="inlineStr">
        <is>
          <t>富水SSS</t>
        </is>
      </c>
      <c r="G599" s="23" t="inlineStr">
        <is>
          <t>〇</t>
        </is>
      </c>
      <c r="H599" s="22" t="inlineStr">
        <is>
          <t>8-0</t>
        </is>
      </c>
      <c r="I599" s="47" t="n"/>
      <c r="L599" s="6" t="n"/>
    </row>
    <row r="600" customFormat="1" s="1">
      <c r="B600" s="46" t="n"/>
      <c r="C600" s="144" t="n"/>
      <c r="D600" s="140" t="n"/>
      <c r="E600" s="18" t="n"/>
      <c r="F600" s="59" t="inlineStr">
        <is>
          <t>友愛SC</t>
        </is>
      </c>
      <c r="G600" s="43" t="inlineStr">
        <is>
          <t>×</t>
        </is>
      </c>
      <c r="H600" s="44" t="inlineStr">
        <is>
          <t>0-1</t>
        </is>
      </c>
      <c r="I600" s="60" t="n"/>
      <c r="L600" s="6" t="n"/>
    </row>
    <row r="601" customFormat="1" s="1">
      <c r="B601" s="49" t="n"/>
      <c r="C601" s="146" t="n"/>
      <c r="D601" s="50" t="n"/>
      <c r="E601" s="19" t="n"/>
      <c r="F601" s="57" t="inlineStr">
        <is>
          <t>あざみ野FC</t>
        </is>
      </c>
      <c r="G601" s="37" t="inlineStr">
        <is>
          <t>〇</t>
        </is>
      </c>
      <c r="H601" s="38" t="inlineStr">
        <is>
          <t>2-0</t>
        </is>
      </c>
      <c r="I601" s="58" t="inlineStr">
        <is>
          <t>3位</t>
        </is>
      </c>
      <c r="L601" s="6" t="n"/>
    </row>
    <row r="602" customFormat="1" s="1">
      <c r="B602" s="11" t="n">
        <v>43667</v>
      </c>
      <c r="C602" s="144">
        <f>B602</f>
        <v/>
      </c>
      <c r="D602" s="140" t="inlineStr">
        <is>
          <t>久里浜FC杯</t>
        </is>
      </c>
      <c r="E602" s="18" t="inlineStr">
        <is>
          <t>横須賀市立久里浜小学校</t>
        </is>
      </c>
      <c r="F602" s="66" t="inlineStr">
        <is>
          <t>FC津久井ペガサス</t>
        </is>
      </c>
      <c r="G602" s="23" t="inlineStr">
        <is>
          <t>〇</t>
        </is>
      </c>
      <c r="H602" s="22" t="inlineStr">
        <is>
          <t>1-0</t>
        </is>
      </c>
      <c r="I602" s="47" t="n"/>
      <c r="L602" s="6" t="n"/>
    </row>
    <row r="603" customFormat="1" s="1">
      <c r="B603" s="46" t="n"/>
      <c r="C603" s="144" t="n"/>
      <c r="D603" s="140" t="n"/>
      <c r="E603" s="18" t="n"/>
      <c r="F603" s="59" t="inlineStr">
        <is>
          <t>葉山JGK</t>
        </is>
      </c>
      <c r="G603" s="43" t="inlineStr">
        <is>
          <t>〇</t>
        </is>
      </c>
      <c r="H603" s="44" t="inlineStr">
        <is>
          <t>3-1</t>
        </is>
      </c>
      <c r="I603" s="60" t="n"/>
      <c r="L603" s="6" t="n"/>
    </row>
    <row r="604" customFormat="1" s="1">
      <c r="B604" s="46" t="n"/>
      <c r="C604" s="144" t="n"/>
      <c r="D604" s="140" t="n"/>
      <c r="E604" s="18" t="n"/>
      <c r="F604" s="59" t="inlineStr">
        <is>
          <t>横須賀シーガルズ</t>
        </is>
      </c>
      <c r="G604" s="43" t="inlineStr">
        <is>
          <t>〇</t>
        </is>
      </c>
      <c r="H604" s="44" t="inlineStr">
        <is>
          <t>3-1</t>
        </is>
      </c>
      <c r="I604" s="60" t="n"/>
      <c r="L604" s="6" t="n"/>
    </row>
    <row r="605" customFormat="1" s="1">
      <c r="B605" s="49" t="n"/>
      <c r="C605" s="146" t="n"/>
      <c r="D605" s="50" t="n"/>
      <c r="E605" s="19" t="n"/>
      <c r="F605" s="57" t="inlineStr">
        <is>
          <t>久里浜FC</t>
        </is>
      </c>
      <c r="G605" s="37" t="inlineStr">
        <is>
          <t>×</t>
        </is>
      </c>
      <c r="H605" s="38" t="inlineStr">
        <is>
          <t>0-2</t>
        </is>
      </c>
      <c r="I605" s="58" t="n"/>
      <c r="L605" s="6" t="n"/>
    </row>
    <row r="606" customFormat="1" s="1">
      <c r="B606" s="11" t="n">
        <v>43666</v>
      </c>
      <c r="C606" s="144">
        <f>B606</f>
        <v/>
      </c>
      <c r="D606" s="140" t="inlineStr">
        <is>
          <t>FC高坂杯</t>
        </is>
      </c>
      <c r="E606" s="18" t="inlineStr">
        <is>
          <t>横須賀市立浦賀中学校</t>
        </is>
      </c>
      <c r="F606" s="66" t="inlineStr">
        <is>
          <t>久里浜FC</t>
        </is>
      </c>
      <c r="G606" s="23" t="inlineStr">
        <is>
          <t>△</t>
        </is>
      </c>
      <c r="H606" s="22" t="inlineStr">
        <is>
          <t>0-0</t>
        </is>
      </c>
      <c r="I606" s="47" t="n"/>
      <c r="L606" s="6" t="n"/>
    </row>
    <row r="607" customFormat="1" s="1">
      <c r="B607" s="46" t="n"/>
      <c r="C607" s="144" t="n"/>
      <c r="D607" s="140" t="n"/>
      <c r="E607" s="18" t="n"/>
      <c r="F607" s="59" t="inlineStr">
        <is>
          <t>リバーFC</t>
        </is>
      </c>
      <c r="G607" s="43" t="inlineStr">
        <is>
          <t>〇</t>
        </is>
      </c>
      <c r="H607" s="44" t="inlineStr">
        <is>
          <t>2-0</t>
        </is>
      </c>
      <c r="I607" s="60" t="n"/>
      <c r="L607" s="6" t="n"/>
    </row>
    <row r="608" customFormat="1" s="1">
      <c r="B608" s="46" t="n"/>
      <c r="C608" s="144" t="n"/>
      <c r="D608" s="140" t="n"/>
      <c r="E608" s="18" t="n"/>
      <c r="F608" s="59" t="inlineStr">
        <is>
          <t>FC津久井ペガサス</t>
        </is>
      </c>
      <c r="G608" s="43" t="inlineStr">
        <is>
          <t>〇</t>
        </is>
      </c>
      <c r="H608" s="44" t="inlineStr">
        <is>
          <t>1-0</t>
        </is>
      </c>
      <c r="I608" s="60" t="n"/>
      <c r="L608" s="6" t="n"/>
    </row>
    <row r="609" customFormat="1" s="1">
      <c r="B609" s="46" t="n"/>
      <c r="C609" s="144" t="n"/>
      <c r="D609" s="140" t="n"/>
      <c r="E609" s="18" t="n"/>
      <c r="F609" s="59" t="inlineStr">
        <is>
          <t>逗子少年SC</t>
        </is>
      </c>
      <c r="G609" s="43" t="inlineStr">
        <is>
          <t>×</t>
        </is>
      </c>
      <c r="H609" s="44" t="inlineStr">
        <is>
          <t>0-1</t>
        </is>
      </c>
      <c r="I609" s="60" t="n"/>
      <c r="L609" s="6" t="n"/>
    </row>
    <row r="610" customFormat="1" s="1">
      <c r="B610" s="49" t="n"/>
      <c r="C610" s="146" t="n"/>
      <c r="D610" s="50" t="n"/>
      <c r="E610" s="19" t="n"/>
      <c r="F610" s="57" t="inlineStr">
        <is>
          <t>文庫FC</t>
        </is>
      </c>
      <c r="G610" s="37" t="inlineStr">
        <is>
          <t>×</t>
        </is>
      </c>
      <c r="H610" s="38" t="inlineStr">
        <is>
          <t>1-1(PK:3-4)</t>
        </is>
      </c>
      <c r="I610" s="58" t="n"/>
      <c r="L610" s="6" t="n"/>
    </row>
    <row r="611" customFormat="1" s="1">
      <c r="B611" s="11" t="n">
        <v>43659</v>
      </c>
      <c r="C611" s="144">
        <f>B611</f>
        <v/>
      </c>
      <c r="D611" s="140" t="inlineStr">
        <is>
          <t>IO杯</t>
        </is>
      </c>
      <c r="E611" s="18" t="inlineStr">
        <is>
          <t>横須賀市立森崎小学校</t>
        </is>
      </c>
      <c r="F611" s="66" t="inlineStr">
        <is>
          <t>洋光台SS</t>
        </is>
      </c>
      <c r="G611" s="23" t="inlineStr">
        <is>
          <t>〇</t>
        </is>
      </c>
      <c r="H611" s="22" t="inlineStr">
        <is>
          <t>3-0</t>
        </is>
      </c>
      <c r="I611" s="47" t="n"/>
      <c r="L611" s="6" t="n"/>
    </row>
    <row r="612" customFormat="1" s="1">
      <c r="B612" s="46" t="n"/>
      <c r="C612" s="144" t="n"/>
      <c r="D612" s="140" t="n"/>
      <c r="E612" s="18" t="n"/>
      <c r="F612" s="59" t="inlineStr">
        <is>
          <t>石川SC</t>
        </is>
      </c>
      <c r="G612" s="43" t="inlineStr">
        <is>
          <t>〇</t>
        </is>
      </c>
      <c r="H612" s="44" t="inlineStr">
        <is>
          <t>2-1</t>
        </is>
      </c>
      <c r="I612" s="60" t="n"/>
      <c r="L612" s="6" t="n"/>
    </row>
    <row r="613" customFormat="1" s="1">
      <c r="B613" s="49" t="n"/>
      <c r="C613" s="146" t="n"/>
      <c r="D613" s="50" t="n"/>
      <c r="E613" s="19" t="n"/>
      <c r="F613" s="57" t="inlineStr">
        <is>
          <t>岬陽SC</t>
        </is>
      </c>
      <c r="G613" s="37" t="inlineStr">
        <is>
          <t>〇</t>
        </is>
      </c>
      <c r="H613" s="38" t="inlineStr">
        <is>
          <t>7-0</t>
        </is>
      </c>
      <c r="I613" s="58" t="n"/>
      <c r="L613" s="6" t="n"/>
    </row>
    <row r="614" customFormat="1" s="1">
      <c r="B614" s="11" t="n">
        <v>43638</v>
      </c>
      <c r="C614" s="144">
        <f>B614</f>
        <v/>
      </c>
      <c r="D614" s="140" t="inlineStr">
        <is>
          <t>TRM</t>
        </is>
      </c>
      <c r="E614" s="18" t="inlineStr">
        <is>
          <t>逗子市池子の森グランド</t>
        </is>
      </c>
      <c r="F614" s="66" t="inlineStr">
        <is>
          <t>クライムイレブン</t>
        </is>
      </c>
      <c r="G614" s="23" t="inlineStr">
        <is>
          <t>〇</t>
        </is>
      </c>
      <c r="H614" s="22" t="inlineStr">
        <is>
          <t>2-1</t>
        </is>
      </c>
      <c r="I614" s="47" t="n"/>
      <c r="L614" s="6" t="n"/>
    </row>
    <row r="615" customFormat="1" s="1">
      <c r="B615" s="46" t="n"/>
      <c r="C615" s="144" t="n"/>
      <c r="D615" s="140" t="n"/>
      <c r="E615" s="18" t="n"/>
      <c r="F615" s="59" t="inlineStr">
        <is>
          <t>逗子リトルSC</t>
        </is>
      </c>
      <c r="G615" s="43" t="inlineStr">
        <is>
          <t>〇</t>
        </is>
      </c>
      <c r="H615" s="44" t="inlineStr">
        <is>
          <t>5-2</t>
        </is>
      </c>
      <c r="I615" s="60" t="n"/>
      <c r="L615" s="6" t="n"/>
    </row>
    <row r="616" customFormat="1" s="1">
      <c r="B616" s="46" t="n"/>
      <c r="C616" s="144" t="n"/>
      <c r="D616" s="140" t="n"/>
      <c r="E616" s="18" t="n"/>
      <c r="F616" s="59" t="inlineStr">
        <is>
          <t>おなりレパーズ</t>
        </is>
      </c>
      <c r="G616" s="43" t="inlineStr">
        <is>
          <t>〇</t>
        </is>
      </c>
      <c r="H616" s="44" t="inlineStr">
        <is>
          <t>2-1</t>
        </is>
      </c>
      <c r="I616" s="60" t="n"/>
      <c r="L616" s="6" t="n"/>
    </row>
    <row r="617" customFormat="1" s="1">
      <c r="B617" s="46" t="n"/>
      <c r="C617" s="144" t="n"/>
      <c r="D617" s="140" t="n"/>
      <c r="E617" s="18" t="n"/>
      <c r="F617" s="59" t="inlineStr">
        <is>
          <t>逗子少年SC</t>
        </is>
      </c>
      <c r="G617" s="43" t="inlineStr">
        <is>
          <t>〇</t>
        </is>
      </c>
      <c r="H617" s="44" t="inlineStr">
        <is>
          <t>3-0</t>
        </is>
      </c>
      <c r="I617" s="60" t="n"/>
      <c r="L617" s="6" t="n"/>
    </row>
    <row r="618" customFormat="1" s="1">
      <c r="B618" s="46" t="n"/>
      <c r="C618" s="144" t="n"/>
      <c r="D618" s="140" t="n"/>
      <c r="E618" s="18" t="n"/>
      <c r="F618" s="59" t="inlineStr">
        <is>
          <t>逗子少年SC</t>
        </is>
      </c>
      <c r="G618" s="43" t="inlineStr">
        <is>
          <t>△</t>
        </is>
      </c>
      <c r="H618" s="44" t="inlineStr">
        <is>
          <t>0-0</t>
        </is>
      </c>
      <c r="I618" s="60" t="n"/>
      <c r="L618" s="6" t="n"/>
    </row>
    <row r="619" customFormat="1" s="1">
      <c r="B619" s="46" t="n"/>
      <c r="C619" s="144" t="n"/>
      <c r="D619" s="140" t="n"/>
      <c r="E619" s="18" t="n"/>
      <c r="F619" s="59" t="inlineStr">
        <is>
          <t>クライムイレブン</t>
        </is>
      </c>
      <c r="G619" s="43" t="inlineStr">
        <is>
          <t>〇</t>
        </is>
      </c>
      <c r="H619" s="44" t="inlineStr">
        <is>
          <t>3-1</t>
        </is>
      </c>
      <c r="I619" s="60" t="n"/>
      <c r="L619" s="6" t="n"/>
    </row>
    <row r="620" customFormat="1" s="1">
      <c r="B620" s="49" t="n"/>
      <c r="C620" s="146" t="n"/>
      <c r="D620" s="50" t="n"/>
      <c r="E620" s="19" t="n"/>
      <c r="F620" s="57" t="inlineStr">
        <is>
          <t>逗子リトルSC</t>
        </is>
      </c>
      <c r="G620" s="37" t="inlineStr">
        <is>
          <t>×</t>
        </is>
      </c>
      <c r="H620" s="38" t="inlineStr">
        <is>
          <t>0-1</t>
        </is>
      </c>
      <c r="I620" s="58" t="n"/>
      <c r="L620" s="6" t="n"/>
    </row>
    <row r="621" customFormat="1" s="1">
      <c r="B621" s="11" t="n">
        <v>43632</v>
      </c>
      <c r="C621" s="144">
        <f>B621</f>
        <v/>
      </c>
      <c r="D621" s="140" t="inlineStr">
        <is>
          <t>明浜杯</t>
        </is>
      </c>
      <c r="E621" s="18" t="inlineStr">
        <is>
          <t>横須賀市立明浜小学校</t>
        </is>
      </c>
      <c r="F621" s="66" t="inlineStr">
        <is>
          <t>FC高坂</t>
        </is>
      </c>
      <c r="G621" s="23" t="inlineStr">
        <is>
          <t>×</t>
        </is>
      </c>
      <c r="H621" s="22" t="inlineStr">
        <is>
          <t>0-3</t>
        </is>
      </c>
      <c r="I621" s="18" t="inlineStr">
        <is>
          <t>明浜RED</t>
        </is>
      </c>
      <c r="L621" s="6" t="n"/>
    </row>
    <row r="622" customFormat="1" s="1">
      <c r="B622" s="46" t="n"/>
      <c r="C622" s="144" t="n"/>
      <c r="D622" s="140" t="n"/>
      <c r="E622" s="18" t="n"/>
      <c r="F622" s="59" t="inlineStr">
        <is>
          <t>野庭キッカーズ</t>
        </is>
      </c>
      <c r="G622" s="43" t="inlineStr">
        <is>
          <t>×</t>
        </is>
      </c>
      <c r="H622" s="44" t="inlineStr">
        <is>
          <t>0-5</t>
        </is>
      </c>
      <c r="I622" s="18" t="n"/>
      <c r="L622" s="6" t="n"/>
    </row>
    <row r="623" customFormat="1" s="1">
      <c r="B623" s="46" t="n"/>
      <c r="C623" s="144" t="n"/>
      <c r="D623" s="140" t="n"/>
      <c r="E623" s="18" t="n"/>
      <c r="F623" s="59" t="inlineStr">
        <is>
          <t>久里浜FC</t>
        </is>
      </c>
      <c r="G623" s="43" t="inlineStr">
        <is>
          <t>〇</t>
        </is>
      </c>
      <c r="H623" s="44" t="inlineStr">
        <is>
          <t>5-0</t>
        </is>
      </c>
      <c r="I623" s="18" t="n"/>
      <c r="L623" s="6" t="n"/>
    </row>
    <row r="624" customFormat="1" s="1">
      <c r="B624" s="46" t="n"/>
      <c r="C624" s="144" t="n"/>
      <c r="D624" s="140" t="n"/>
      <c r="E624" s="18" t="n"/>
      <c r="F624" s="57" t="inlineStr">
        <is>
          <t>横浜ユナイテッドFC</t>
        </is>
      </c>
      <c r="G624" s="37" t="inlineStr">
        <is>
          <t>×</t>
        </is>
      </c>
      <c r="H624" s="38" t="inlineStr">
        <is>
          <t>0-2</t>
        </is>
      </c>
      <c r="I624" s="19" t="n"/>
      <c r="L624" s="6" t="n"/>
    </row>
    <row r="625" customFormat="1" s="1">
      <c r="B625" s="46" t="n"/>
      <c r="C625" s="144" t="n"/>
      <c r="D625" s="140" t="n"/>
      <c r="E625" s="18" t="n"/>
      <c r="F625" s="66" t="inlineStr">
        <is>
          <t>初声ジュニアFC</t>
        </is>
      </c>
      <c r="G625" s="23" t="inlineStr">
        <is>
          <t>〇</t>
        </is>
      </c>
      <c r="H625" s="22" t="inlineStr">
        <is>
          <t>5-0</t>
        </is>
      </c>
      <c r="I625" s="25" t="inlineStr">
        <is>
          <t>明浜BLUE</t>
        </is>
      </c>
      <c r="L625" s="6" t="n"/>
    </row>
    <row r="626" customFormat="1" s="1">
      <c r="B626" s="46" t="n"/>
      <c r="C626" s="144" t="n"/>
      <c r="D626" s="140" t="n"/>
      <c r="E626" s="18" t="n"/>
      <c r="F626" s="59" t="inlineStr">
        <is>
          <t>横浜ユナイテッドFC</t>
        </is>
      </c>
      <c r="G626" s="43" t="inlineStr">
        <is>
          <t>〇</t>
        </is>
      </c>
      <c r="H626" s="44" t="inlineStr">
        <is>
          <t>8-0</t>
        </is>
      </c>
      <c r="I626" s="18" t="n"/>
      <c r="L626" s="6" t="n"/>
    </row>
    <row r="627" customFormat="1" s="1">
      <c r="B627" s="46" t="n"/>
      <c r="C627" s="144" t="n"/>
      <c r="D627" s="140" t="n"/>
      <c r="E627" s="18" t="n"/>
      <c r="F627" s="59" t="inlineStr">
        <is>
          <t>TADOなかよしSC</t>
        </is>
      </c>
      <c r="G627" s="43" t="inlineStr">
        <is>
          <t>〇</t>
        </is>
      </c>
      <c r="H627" s="44" t="inlineStr">
        <is>
          <t>5-0</t>
        </is>
      </c>
      <c r="I627" s="18" t="n"/>
      <c r="L627" s="6" t="n"/>
    </row>
    <row r="628" customFormat="1" s="1">
      <c r="B628" s="49" t="n"/>
      <c r="C628" s="146" t="n"/>
      <c r="D628" s="50" t="n"/>
      <c r="E628" s="19" t="n"/>
      <c r="F628" s="57" t="inlineStr">
        <is>
          <t>横須賀シーガルズ</t>
        </is>
      </c>
      <c r="G628" s="37" t="inlineStr">
        <is>
          <t>×</t>
        </is>
      </c>
      <c r="H628" s="38" t="inlineStr">
        <is>
          <t>0-1</t>
        </is>
      </c>
      <c r="I628" s="19" t="n"/>
      <c r="L628" s="6" t="n"/>
    </row>
    <row r="629" customFormat="1" s="1">
      <c r="B629" s="11" t="n">
        <v>43618</v>
      </c>
      <c r="C629" s="144">
        <f>B629</f>
        <v/>
      </c>
      <c r="D629" s="140" t="inlineStr">
        <is>
          <t>TRM</t>
        </is>
      </c>
      <c r="E629" s="18" t="inlineStr">
        <is>
          <t>横須賀市はまゆうグランド</t>
        </is>
      </c>
      <c r="F629" s="66" t="inlineStr">
        <is>
          <t>船越FC</t>
        </is>
      </c>
      <c r="G629" s="23" t="inlineStr">
        <is>
          <t>〇</t>
        </is>
      </c>
      <c r="H629" s="22" t="inlineStr">
        <is>
          <t>2-1</t>
        </is>
      </c>
      <c r="I629" s="47" t="n"/>
      <c r="L629" s="6" t="n"/>
    </row>
    <row r="630" customFormat="1" s="1">
      <c r="B630" s="46" t="n"/>
      <c r="C630" s="144" t="n"/>
      <c r="D630" s="140" t="n"/>
      <c r="E630" s="18" t="n"/>
      <c r="F630" s="59" t="inlineStr">
        <is>
          <t>船越FC</t>
        </is>
      </c>
      <c r="G630" s="43" t="inlineStr">
        <is>
          <t>〇</t>
        </is>
      </c>
      <c r="H630" s="44" t="inlineStr">
        <is>
          <t>4-0</t>
        </is>
      </c>
      <c r="I630" s="60" t="n"/>
      <c r="L630" s="6" t="n"/>
    </row>
    <row r="631" customFormat="1" s="1">
      <c r="B631" s="49" t="n"/>
      <c r="C631" s="146" t="n"/>
      <c r="D631" s="50" t="n"/>
      <c r="E631" s="19" t="n"/>
      <c r="F631" s="57" t="inlineStr">
        <is>
          <t>船越FC</t>
        </is>
      </c>
      <c r="G631" s="37" t="inlineStr">
        <is>
          <t>〇</t>
        </is>
      </c>
      <c r="H631" s="38" t="inlineStr">
        <is>
          <t>3-0</t>
        </is>
      </c>
      <c r="I631" s="58" t="n"/>
      <c r="L631" s="6" t="n"/>
    </row>
    <row r="632" customFormat="1" s="1">
      <c r="B632" s="11" t="n">
        <v>43617</v>
      </c>
      <c r="C632" s="144">
        <f>B632</f>
        <v/>
      </c>
      <c r="D632" s="140" t="inlineStr">
        <is>
          <t>スーパーリーグ</t>
        </is>
      </c>
      <c r="E632" s="18" t="inlineStr">
        <is>
          <t>横須賀市立明浜小学校</t>
        </is>
      </c>
      <c r="F632" s="66" t="inlineStr">
        <is>
          <t>横須賀シーガルズ</t>
        </is>
      </c>
      <c r="G632" s="23" t="inlineStr">
        <is>
          <t>〇</t>
        </is>
      </c>
      <c r="H632" s="22" t="inlineStr">
        <is>
          <t>3-0</t>
        </is>
      </c>
      <c r="I632" s="47" t="n"/>
      <c r="L632" s="6" t="n"/>
    </row>
    <row r="633" customFormat="1" s="1">
      <c r="B633" s="46" t="n"/>
      <c r="C633" s="144" t="n"/>
      <c r="D633" s="140" t="n"/>
      <c r="E633" s="18" t="n"/>
      <c r="F633" s="59" t="inlineStr">
        <is>
          <t>FC SS</t>
        </is>
      </c>
      <c r="G633" s="43" t="inlineStr">
        <is>
          <t>〇</t>
        </is>
      </c>
      <c r="H633" s="44" t="inlineStr">
        <is>
          <t>2-1</t>
        </is>
      </c>
      <c r="I633" s="60" t="n"/>
      <c r="L633" s="6" t="n"/>
    </row>
    <row r="634" customFormat="1" s="1">
      <c r="B634" s="46" t="n"/>
      <c r="C634" s="144" t="n"/>
      <c r="D634" s="140" t="n"/>
      <c r="E634" s="18" t="n"/>
      <c r="F634" s="59" t="inlineStr">
        <is>
          <t>鴨居SC</t>
        </is>
      </c>
      <c r="G634" s="43" t="inlineStr">
        <is>
          <t>〇</t>
        </is>
      </c>
      <c r="H634" s="44" t="inlineStr">
        <is>
          <t>2-0</t>
        </is>
      </c>
      <c r="I634" s="60" t="n"/>
      <c r="L634" s="6" t="n"/>
    </row>
    <row r="635" customFormat="1" s="1">
      <c r="B635" s="49" t="n"/>
      <c r="C635" s="146" t="n"/>
      <c r="D635" s="50" t="n"/>
      <c r="E635" s="19" t="n"/>
      <c r="F635" s="57" t="inlineStr">
        <is>
          <t>大津FC</t>
        </is>
      </c>
      <c r="G635" s="37" t="inlineStr">
        <is>
          <t>〇</t>
        </is>
      </c>
      <c r="H635" s="38" t="inlineStr">
        <is>
          <t>3-0</t>
        </is>
      </c>
      <c r="I635" s="58" t="n"/>
      <c r="L635" s="6" t="n"/>
    </row>
    <row r="636" customFormat="1" s="1">
      <c r="B636" s="11" t="n">
        <v>43597</v>
      </c>
      <c r="C636" s="144">
        <f>B636</f>
        <v/>
      </c>
      <c r="D636" s="140" t="inlineStr">
        <is>
          <t>海老名さつき杯少年サッカー大会</t>
        </is>
      </c>
      <c r="E636" s="18" t="inlineStr">
        <is>
          <t>海老名市立今泉小学校</t>
        </is>
      </c>
      <c r="F636" s="66" t="inlineStr">
        <is>
          <t>FCオリオン</t>
        </is>
      </c>
      <c r="G636" s="23" t="inlineStr">
        <is>
          <t>△</t>
        </is>
      </c>
      <c r="H636" s="22" t="inlineStr">
        <is>
          <t>1-1</t>
        </is>
      </c>
      <c r="I636" s="47" t="n"/>
      <c r="L636" s="6" t="n"/>
    </row>
    <row r="637" customFormat="1" s="1">
      <c r="B637" s="46" t="n"/>
      <c r="C637" s="144" t="n"/>
      <c r="D637" s="140" t="inlineStr">
        <is>
          <t>（上位パート）</t>
        </is>
      </c>
      <c r="E637" s="18" t="n"/>
      <c r="F637" s="59" t="inlineStr">
        <is>
          <t>FC山下</t>
        </is>
      </c>
      <c r="G637" s="43" t="inlineStr">
        <is>
          <t>〇</t>
        </is>
      </c>
      <c r="H637" s="44" t="inlineStr">
        <is>
          <t>2-1</t>
        </is>
      </c>
      <c r="I637" s="60" t="n"/>
      <c r="L637" s="6" t="n"/>
    </row>
    <row r="638" customFormat="1" s="1">
      <c r="B638" s="49" t="n"/>
      <c r="C638" s="146" t="n"/>
      <c r="D638" s="50" t="n"/>
      <c r="E638" s="19" t="n"/>
      <c r="F638" s="57" t="inlineStr">
        <is>
          <t>FC相模野</t>
        </is>
      </c>
      <c r="G638" s="37" t="inlineStr">
        <is>
          <t>〇</t>
        </is>
      </c>
      <c r="H638" s="38" t="inlineStr">
        <is>
          <t>4-0</t>
        </is>
      </c>
      <c r="I638" s="58" t="n"/>
      <c r="L638" s="6" t="n"/>
    </row>
    <row r="639" customFormat="1" s="1">
      <c r="B639" s="11" t="n">
        <v>43596</v>
      </c>
      <c r="C639" s="144">
        <f>B639</f>
        <v/>
      </c>
      <c r="D639" s="140" t="inlineStr">
        <is>
          <t>海老名さつき杯少年サッカー大会</t>
        </is>
      </c>
      <c r="E639" s="18" t="inlineStr">
        <is>
          <t>海老名市立今泉小学校</t>
        </is>
      </c>
      <c r="F639" s="66" t="inlineStr">
        <is>
          <t>クレッセル</t>
        </is>
      </c>
      <c r="G639" s="23" t="inlineStr">
        <is>
          <t>〇</t>
        </is>
      </c>
      <c r="H639" s="22" t="inlineStr">
        <is>
          <t>2-1</t>
        </is>
      </c>
      <c r="I639" s="47" t="n"/>
      <c r="L639" s="6" t="n"/>
    </row>
    <row r="640" customFormat="1" s="1">
      <c r="B640" s="46" t="n"/>
      <c r="C640" s="144" t="n"/>
      <c r="D640" s="140" t="inlineStr">
        <is>
          <t>（予選リーグ）</t>
        </is>
      </c>
      <c r="E640" s="18" t="n"/>
      <c r="F640" s="59" t="inlineStr">
        <is>
          <t>中新田FC</t>
        </is>
      </c>
      <c r="G640" s="43" t="inlineStr">
        <is>
          <t>〇</t>
        </is>
      </c>
      <c r="H640" s="44" t="inlineStr">
        <is>
          <t>1-1(PK:2-1)</t>
        </is>
      </c>
      <c r="I640" s="60" t="n"/>
      <c r="L640" s="6" t="n"/>
    </row>
    <row r="641" customFormat="1" s="1">
      <c r="B641" s="49" t="n"/>
      <c r="C641" s="146" t="n"/>
      <c r="D641" s="50" t="n"/>
      <c r="E641" s="19" t="n"/>
      <c r="F641" s="57" t="inlineStr">
        <is>
          <t>FC矢作</t>
        </is>
      </c>
      <c r="G641" s="37" t="inlineStr">
        <is>
          <t>〇</t>
        </is>
      </c>
      <c r="H641" s="38" t="inlineStr">
        <is>
          <t>3-1</t>
        </is>
      </c>
      <c r="I641" s="58" t="inlineStr">
        <is>
          <t>優勝（連覇）</t>
        </is>
      </c>
      <c r="L641" s="6" t="n"/>
    </row>
    <row r="642" customFormat="1" s="1">
      <c r="B642" s="11" t="n">
        <v>43588</v>
      </c>
      <c r="C642" s="144">
        <f>B642</f>
        <v/>
      </c>
      <c r="D642" s="140" t="inlineStr">
        <is>
          <t>TRM</t>
        </is>
      </c>
      <c r="E642" s="18" t="inlineStr">
        <is>
          <t>横須賀市立浦賀中学校</t>
        </is>
      </c>
      <c r="F642" s="66" t="inlineStr">
        <is>
          <t>FC高坂</t>
        </is>
      </c>
      <c r="G642" s="23" t="inlineStr">
        <is>
          <t>〇</t>
        </is>
      </c>
      <c r="H642" s="22" t="inlineStr">
        <is>
          <t>4-1</t>
        </is>
      </c>
      <c r="I642" s="47" t="n"/>
      <c r="L642" s="6" t="n"/>
    </row>
    <row r="643" customFormat="1" s="1">
      <c r="B643" s="46" t="n"/>
      <c r="C643" s="144" t="n"/>
      <c r="D643" s="140" t="n"/>
      <c r="E643" s="18" t="n"/>
      <c r="F643" s="59" t="inlineStr">
        <is>
          <t>大楠少年サッカー友の会</t>
        </is>
      </c>
      <c r="G643" s="43" t="inlineStr">
        <is>
          <t>△</t>
        </is>
      </c>
      <c r="H643" s="44" t="inlineStr">
        <is>
          <t>0-0</t>
        </is>
      </c>
      <c r="I643" s="60" t="n"/>
      <c r="L643" s="6" t="n"/>
    </row>
    <row r="644" customFormat="1" s="1">
      <c r="B644" s="46" t="n"/>
      <c r="C644" s="144" t="n"/>
      <c r="D644" s="140" t="n"/>
      <c r="E644" s="18" t="n"/>
      <c r="F644" s="59" t="inlineStr">
        <is>
          <t>FC高坂</t>
        </is>
      </c>
      <c r="G644" s="43" t="inlineStr">
        <is>
          <t>〇</t>
        </is>
      </c>
      <c r="H644" s="44" t="inlineStr">
        <is>
          <t>4-0</t>
        </is>
      </c>
      <c r="I644" s="60" t="n"/>
      <c r="L644" s="6" t="n"/>
    </row>
    <row r="645" customFormat="1" s="1">
      <c r="B645" s="49" t="n"/>
      <c r="C645" s="146" t="n"/>
      <c r="D645" s="50" t="n"/>
      <c r="E645" s="19" t="n"/>
      <c r="F645" s="57" t="inlineStr">
        <is>
          <t>大楠少年サッカー友の会</t>
        </is>
      </c>
      <c r="G645" s="37" t="inlineStr">
        <is>
          <t>〇</t>
        </is>
      </c>
      <c r="H645" s="38" t="inlineStr">
        <is>
          <t>3-0</t>
        </is>
      </c>
      <c r="I645" s="58" t="n"/>
      <c r="L645" s="6" t="n"/>
    </row>
    <row r="646" customFormat="1" s="1">
      <c r="B646" s="46" t="n">
        <v>43584</v>
      </c>
      <c r="C646" s="144">
        <f>B646</f>
        <v/>
      </c>
      <c r="D646" s="140" t="inlineStr">
        <is>
          <t>TRM</t>
        </is>
      </c>
      <c r="E646" s="18" t="inlineStr">
        <is>
          <t>横須賀市立明浜小学校</t>
        </is>
      </c>
      <c r="F646" s="66" t="inlineStr">
        <is>
          <t>横須賀シーガルズA</t>
        </is>
      </c>
      <c r="G646" s="23" t="inlineStr">
        <is>
          <t>〇</t>
        </is>
      </c>
      <c r="H646" s="22" t="inlineStr">
        <is>
          <t>1-0</t>
        </is>
      </c>
      <c r="I646" s="47" t="n"/>
      <c r="L646" s="6" t="n"/>
    </row>
    <row r="647" customFormat="1" s="1">
      <c r="B647" s="46" t="n"/>
      <c r="C647" s="144" t="n"/>
      <c r="D647" s="140" t="n"/>
      <c r="E647" s="18" t="n"/>
      <c r="F647" s="59" t="inlineStr">
        <is>
          <t>横須賀シーガルズB</t>
        </is>
      </c>
      <c r="G647" s="43" t="inlineStr">
        <is>
          <t>×</t>
        </is>
      </c>
      <c r="H647" s="44" t="inlineStr">
        <is>
          <t>0-1</t>
        </is>
      </c>
      <c r="I647" s="60" t="n"/>
      <c r="L647" s="6" t="n"/>
    </row>
    <row r="648" customFormat="1" s="1">
      <c r="B648" s="46" t="n"/>
      <c r="C648" s="144" t="n"/>
      <c r="D648" s="140" t="n"/>
      <c r="E648" s="18" t="n"/>
      <c r="F648" s="59" t="inlineStr">
        <is>
          <t>横須賀シーガルズA</t>
        </is>
      </c>
      <c r="G648" s="43" t="inlineStr">
        <is>
          <t>×</t>
        </is>
      </c>
      <c r="H648" s="44" t="inlineStr">
        <is>
          <t>0-2</t>
        </is>
      </c>
      <c r="I648" s="60" t="n"/>
      <c r="L648" s="6" t="n"/>
    </row>
    <row r="649" customFormat="1" s="1">
      <c r="B649" s="46" t="n"/>
      <c r="C649" s="144" t="n"/>
      <c r="D649" s="140" t="n"/>
      <c r="E649" s="18" t="n"/>
      <c r="F649" s="59" t="inlineStr">
        <is>
          <t>横須賀シーガルズB</t>
        </is>
      </c>
      <c r="G649" s="43" t="inlineStr">
        <is>
          <t>×</t>
        </is>
      </c>
      <c r="H649" s="44" t="inlineStr">
        <is>
          <t>0-2</t>
        </is>
      </c>
      <c r="I649" s="60" t="n"/>
      <c r="L649" s="6" t="n"/>
    </row>
    <row r="650" customFormat="1" s="1">
      <c r="B650" s="46" t="n"/>
      <c r="C650" s="144" t="n"/>
      <c r="D650" s="140" t="n"/>
      <c r="E650" s="18" t="n"/>
      <c r="F650" s="59" t="inlineStr">
        <is>
          <t>横須賀シーガルズA</t>
        </is>
      </c>
      <c r="G650" s="43" t="inlineStr">
        <is>
          <t>×</t>
        </is>
      </c>
      <c r="H650" s="44" t="inlineStr">
        <is>
          <t>0-2</t>
        </is>
      </c>
      <c r="I650" s="60" t="n"/>
      <c r="L650" s="6" t="n"/>
    </row>
    <row r="651" customFormat="1" s="1">
      <c r="B651" s="46" t="n"/>
      <c r="C651" s="144" t="n"/>
      <c r="D651" s="140" t="n"/>
      <c r="E651" s="18" t="n"/>
      <c r="F651" s="59" t="inlineStr">
        <is>
          <t>横須賀シーガルズB</t>
        </is>
      </c>
      <c r="G651" s="43" t="inlineStr">
        <is>
          <t>×</t>
        </is>
      </c>
      <c r="H651" s="44" t="inlineStr">
        <is>
          <t>0-3</t>
        </is>
      </c>
      <c r="I651" s="60" t="n"/>
      <c r="L651" s="6" t="n"/>
    </row>
    <row r="652" customFormat="1" s="1">
      <c r="B652" s="46" t="n"/>
      <c r="C652" s="144" t="n"/>
      <c r="D652" s="140" t="n"/>
      <c r="E652" s="18" t="n"/>
      <c r="F652" s="59" t="inlineStr">
        <is>
          <t>横須賀シーガルズA</t>
        </is>
      </c>
      <c r="G652" s="43" t="inlineStr">
        <is>
          <t>〇</t>
        </is>
      </c>
      <c r="H652" s="44" t="inlineStr">
        <is>
          <t>2-1</t>
        </is>
      </c>
      <c r="I652" s="60" t="n"/>
      <c r="L652" s="6" t="n"/>
    </row>
    <row r="653" customFormat="1" s="1">
      <c r="B653" s="46" t="n"/>
      <c r="C653" s="144" t="n"/>
      <c r="D653" s="140" t="n"/>
      <c r="E653" s="18" t="n"/>
      <c r="F653" s="59" t="inlineStr">
        <is>
          <t>横須賀シーガルズB</t>
        </is>
      </c>
      <c r="G653" s="43" t="inlineStr">
        <is>
          <t>×</t>
        </is>
      </c>
      <c r="H653" s="44" t="inlineStr">
        <is>
          <t>0-3</t>
        </is>
      </c>
      <c r="I653" s="60" t="n"/>
      <c r="L653" s="6" t="n"/>
    </row>
    <row r="654" customFormat="1" s="1">
      <c r="B654" s="49" t="n"/>
      <c r="C654" s="146" t="n"/>
      <c r="D654" s="50" t="n"/>
      <c r="E654" s="19" t="n"/>
      <c r="F654" s="57" t="inlineStr">
        <is>
          <t>横須賀シーガルズA</t>
        </is>
      </c>
      <c r="G654" s="37" t="inlineStr">
        <is>
          <t>〇</t>
        </is>
      </c>
      <c r="H654" s="38" t="inlineStr">
        <is>
          <t>3-2</t>
        </is>
      </c>
      <c r="I654" s="58" t="n"/>
      <c r="L654" s="6" t="n"/>
    </row>
    <row r="655" customFormat="1" s="1">
      <c r="B655" s="46" t="n">
        <v>43576</v>
      </c>
      <c r="C655" s="144">
        <f>B655</f>
        <v/>
      </c>
      <c r="D655" s="140" t="inlineStr">
        <is>
          <t>ライオンズカップ</t>
        </is>
      </c>
      <c r="E655" s="18" t="inlineStr">
        <is>
          <t>横須賀市立津久井小学校</t>
        </is>
      </c>
      <c r="F655" s="66" t="inlineStr">
        <is>
          <t>FC追浜</t>
        </is>
      </c>
      <c r="G655" s="23" t="inlineStr">
        <is>
          <t>〇</t>
        </is>
      </c>
      <c r="H655" s="22" t="inlineStr">
        <is>
          <t>6-1</t>
        </is>
      </c>
      <c r="I655" s="47" t="n"/>
      <c r="L655" s="6" t="n"/>
    </row>
    <row r="656" customFormat="1" s="1">
      <c r="B656" s="49" t="n"/>
      <c r="C656" s="146" t="n"/>
      <c r="D656" s="50" t="n"/>
      <c r="E656" s="19" t="n"/>
      <c r="F656" s="57" t="inlineStr">
        <is>
          <t>横浜F・マリノスPr追浜</t>
        </is>
      </c>
      <c r="G656" s="37" t="inlineStr">
        <is>
          <t>×</t>
        </is>
      </c>
      <c r="H656" s="38" t="inlineStr">
        <is>
          <t>0-4</t>
        </is>
      </c>
      <c r="I656" s="58" t="n"/>
      <c r="L656" s="6" t="n"/>
    </row>
    <row r="657" customFormat="1" s="1">
      <c r="B657" s="67" t="n">
        <v>43575</v>
      </c>
      <c r="C657" s="147">
        <f>B657</f>
        <v/>
      </c>
      <c r="D657" s="68" t="inlineStr">
        <is>
          <t>ライオンズカップ</t>
        </is>
      </c>
      <c r="E657" s="27" t="inlineStr">
        <is>
          <t>横須賀リーフスタジアム</t>
        </is>
      </c>
      <c r="F657" s="74" t="inlineStr">
        <is>
          <t>TADOなかよしSC</t>
        </is>
      </c>
      <c r="G657" s="28" t="inlineStr">
        <is>
          <t>〇</t>
        </is>
      </c>
      <c r="H657" s="29" t="inlineStr">
        <is>
          <t>3-2</t>
        </is>
      </c>
      <c r="I657" s="77" t="n"/>
      <c r="L657" s="6" t="n"/>
    </row>
    <row r="658" customFormat="1" s="1">
      <c r="B658" s="46" t="n">
        <v>43569</v>
      </c>
      <c r="C658" s="144">
        <f>B658</f>
        <v/>
      </c>
      <c r="D658" s="140" t="inlineStr">
        <is>
          <t>初声杯</t>
        </is>
      </c>
      <c r="E658" s="18" t="inlineStr">
        <is>
          <t>三浦市立旧三崎中学校</t>
        </is>
      </c>
      <c r="F658" s="66" t="inlineStr">
        <is>
          <t>I.Oキッカーズ</t>
        </is>
      </c>
      <c r="G658" s="23" t="inlineStr">
        <is>
          <t>△</t>
        </is>
      </c>
      <c r="H658" s="22" t="inlineStr">
        <is>
          <t>0-0</t>
        </is>
      </c>
      <c r="I658" s="47" t="n"/>
      <c r="L658" s="6" t="n"/>
    </row>
    <row r="659" customFormat="1" s="1">
      <c r="B659" s="46" t="n"/>
      <c r="C659" s="144" t="n"/>
      <c r="D659" s="140" t="n"/>
      <c r="E659" s="18" t="n"/>
      <c r="F659" s="59" t="inlineStr">
        <is>
          <t>中野島FC</t>
        </is>
      </c>
      <c r="G659" s="43" t="inlineStr">
        <is>
          <t>×</t>
        </is>
      </c>
      <c r="H659" s="44" t="inlineStr">
        <is>
          <t>0-1</t>
        </is>
      </c>
      <c r="I659" s="60" t="n"/>
      <c r="L659" s="6" t="n"/>
    </row>
    <row r="660" customFormat="1" s="1">
      <c r="B660" s="46" t="n"/>
      <c r="C660" s="144" t="n"/>
      <c r="D660" s="140" t="n"/>
      <c r="E660" s="18" t="n"/>
      <c r="F660" s="59" t="inlineStr">
        <is>
          <t>逗子リトルSC</t>
        </is>
      </c>
      <c r="G660" s="43" t="inlineStr">
        <is>
          <t>〇</t>
        </is>
      </c>
      <c r="H660" s="44" t="inlineStr">
        <is>
          <t>3-1</t>
        </is>
      </c>
      <c r="I660" s="60" t="n"/>
      <c r="L660" s="6" t="n"/>
    </row>
    <row r="661" customFormat="1" s="1">
      <c r="B661" s="49" t="n"/>
      <c r="C661" s="146" t="n"/>
      <c r="D661" s="50" t="n"/>
      <c r="E661" s="19" t="n"/>
      <c r="F661" s="57" t="inlineStr">
        <is>
          <t>初声ジュニアFC</t>
        </is>
      </c>
      <c r="G661" s="37" t="inlineStr">
        <is>
          <t>〇</t>
        </is>
      </c>
      <c r="H661" s="38" t="inlineStr">
        <is>
          <t>4-1</t>
        </is>
      </c>
      <c r="I661" s="58" t="inlineStr">
        <is>
          <t>準優勝</t>
        </is>
      </c>
      <c r="L661" s="6" t="n"/>
    </row>
    <row r="662" customFormat="1" s="1">
      <c r="B662" s="46" t="n">
        <v>43561</v>
      </c>
      <c r="C662" s="144">
        <f>B662</f>
        <v/>
      </c>
      <c r="D662" s="140" t="inlineStr">
        <is>
          <t>鴨居SC杯</t>
        </is>
      </c>
      <c r="E662" s="18" t="inlineStr">
        <is>
          <t>横須賀リーフスタジアム</t>
        </is>
      </c>
      <c r="F662" s="66" t="inlineStr">
        <is>
          <t>FC希望ヶ丘ライオンズ</t>
        </is>
      </c>
      <c r="G662" s="23" t="inlineStr">
        <is>
          <t>×</t>
        </is>
      </c>
      <c r="H662" s="22" t="inlineStr">
        <is>
          <t>3-7</t>
        </is>
      </c>
      <c r="I662" s="47" t="n"/>
      <c r="L662" s="6" t="n"/>
    </row>
    <row r="663" customFormat="1" s="1">
      <c r="B663" s="46" t="n"/>
      <c r="C663" s="144" t="n"/>
      <c r="D663" s="140" t="n"/>
      <c r="E663" s="18" t="n"/>
      <c r="F663" s="59" t="inlineStr">
        <is>
          <t>久里浜FC</t>
        </is>
      </c>
      <c r="G663" s="43" t="inlineStr">
        <is>
          <t>〇</t>
        </is>
      </c>
      <c r="H663" s="44" t="inlineStr">
        <is>
          <t>9-0</t>
        </is>
      </c>
      <c r="I663" s="60" t="n"/>
      <c r="L663" s="6" t="n"/>
    </row>
    <row r="664" customFormat="1" s="1">
      <c r="B664" s="49" t="n"/>
      <c r="C664" s="146" t="n"/>
      <c r="D664" s="50" t="n"/>
      <c r="E664" s="19" t="n"/>
      <c r="F664" s="57" t="inlineStr">
        <is>
          <t>東住吉SC</t>
        </is>
      </c>
      <c r="G664" s="37" t="inlineStr">
        <is>
          <t>×</t>
        </is>
      </c>
      <c r="H664" s="38" t="inlineStr">
        <is>
          <t>0-4</t>
        </is>
      </c>
      <c r="I664" s="58" t="n"/>
      <c r="L664" s="6" t="n"/>
    </row>
    <row r="665" customFormat="1" s="1">
      <c r="B665" s="46" t="n">
        <v>43555</v>
      </c>
      <c r="C665" s="144">
        <f>B665</f>
        <v/>
      </c>
      <c r="D665" s="140" t="inlineStr">
        <is>
          <t>葉山町春季サッカー大会</t>
        </is>
      </c>
      <c r="E665" s="18" t="inlineStr">
        <is>
          <t>葉山町南郷上ノ山公園</t>
        </is>
      </c>
      <c r="F665" s="66" t="inlineStr">
        <is>
          <t>葉山JGK　ジャパン</t>
        </is>
      </c>
      <c r="G665" s="23" t="inlineStr">
        <is>
          <t>〇</t>
        </is>
      </c>
      <c r="H665" s="22" t="inlineStr">
        <is>
          <t>4-0</t>
        </is>
      </c>
      <c r="I665" s="47" t="n"/>
      <c r="L665" s="6" t="n"/>
    </row>
    <row r="666" customFormat="1" s="1">
      <c r="B666" s="46" t="n"/>
      <c r="C666" s="144" t="n"/>
      <c r="D666" s="140" t="n"/>
      <c r="E666" s="18" t="n"/>
      <c r="F666" s="59" t="inlineStr">
        <is>
          <t>FC高坂</t>
        </is>
      </c>
      <c r="G666" s="43" t="inlineStr">
        <is>
          <t>×</t>
        </is>
      </c>
      <c r="H666" s="44" t="inlineStr">
        <is>
          <t>0-3</t>
        </is>
      </c>
      <c r="I666" s="60" t="n"/>
      <c r="L666" s="6" t="n"/>
    </row>
    <row r="667" customFormat="1" s="1">
      <c r="B667" s="49" t="n"/>
      <c r="C667" s="146" t="n"/>
      <c r="D667" s="50" t="n"/>
      <c r="E667" s="19" t="n"/>
      <c r="F667" s="57" t="inlineStr">
        <is>
          <t>葉山JGK　エイト</t>
        </is>
      </c>
      <c r="G667" s="37" t="inlineStr">
        <is>
          <t>〇</t>
        </is>
      </c>
      <c r="H667" s="38" t="inlineStr">
        <is>
          <t>5-3</t>
        </is>
      </c>
      <c r="I667" s="58" t="n"/>
      <c r="L667" s="6" t="n"/>
    </row>
    <row r="668" customFormat="1" s="1">
      <c r="B668" s="46" t="n">
        <v>43548</v>
      </c>
      <c r="C668" s="144">
        <f>B668</f>
        <v/>
      </c>
      <c r="D668" s="140" t="inlineStr">
        <is>
          <t>TRM</t>
        </is>
      </c>
      <c r="E668" s="18" t="inlineStr">
        <is>
          <t>横浜市磯子区栗木スポーツ広場</t>
        </is>
      </c>
      <c r="F668" s="66" t="inlineStr">
        <is>
          <t>横浜ユナイテッドFC</t>
        </is>
      </c>
      <c r="G668" s="23" t="inlineStr">
        <is>
          <t>〇</t>
        </is>
      </c>
      <c r="H668" s="22" t="inlineStr">
        <is>
          <t>1-0</t>
        </is>
      </c>
      <c r="I668" s="47" t="n"/>
      <c r="L668" s="6" t="n"/>
    </row>
    <row r="669" customFormat="1" s="1">
      <c r="B669" s="46" t="n"/>
      <c r="C669" s="144" t="n"/>
      <c r="D669" s="140" t="n"/>
      <c r="E669" s="18" t="n"/>
      <c r="F669" s="59" t="inlineStr">
        <is>
          <t>横浜ユナイテッドFC</t>
        </is>
      </c>
      <c r="G669" s="43" t="inlineStr">
        <is>
          <t>〇</t>
        </is>
      </c>
      <c r="H669" s="44" t="inlineStr">
        <is>
          <t>2-1</t>
        </is>
      </c>
      <c r="I669" s="60" t="n"/>
      <c r="L669" s="6" t="n"/>
    </row>
    <row r="670" customFormat="1" s="1">
      <c r="B670" s="49" t="n"/>
      <c r="C670" s="146" t="n"/>
      <c r="D670" s="50" t="n"/>
      <c r="E670" s="19" t="n"/>
      <c r="F670" s="57" t="inlineStr">
        <is>
          <t>横浜ユナイテッドFC</t>
        </is>
      </c>
      <c r="G670" s="37" t="inlineStr">
        <is>
          <t>△</t>
        </is>
      </c>
      <c r="H670" s="38" t="inlineStr">
        <is>
          <t>0-0</t>
        </is>
      </c>
      <c r="I670" s="58" t="n"/>
      <c r="L670" s="6" t="n"/>
    </row>
    <row r="671" customFormat="1" s="1">
      <c r="B671" s="46" t="n">
        <v>43534</v>
      </c>
      <c r="C671" s="144">
        <f>B671</f>
        <v/>
      </c>
      <c r="D671" s="140" t="inlineStr">
        <is>
          <t>TRM</t>
        </is>
      </c>
      <c r="E671" s="18" t="inlineStr">
        <is>
          <t>逗子市立久小学校</t>
        </is>
      </c>
      <c r="F671" s="66" t="inlineStr">
        <is>
          <t>山崎SC</t>
        </is>
      </c>
      <c r="G671" s="23" t="inlineStr">
        <is>
          <t>△</t>
        </is>
      </c>
      <c r="H671" s="22" t="inlineStr">
        <is>
          <t>1-1</t>
        </is>
      </c>
      <c r="I671" s="47" t="n"/>
      <c r="L671" s="6" t="n"/>
    </row>
    <row r="672" customFormat="1" s="1">
      <c r="B672" s="46" t="n"/>
      <c r="C672" s="144" t="n"/>
      <c r="D672" s="140" t="n"/>
      <c r="E672" s="18" t="n"/>
      <c r="F672" s="59" t="inlineStr">
        <is>
          <t>逗子リトルSC</t>
        </is>
      </c>
      <c r="G672" s="43" t="inlineStr">
        <is>
          <t>×</t>
        </is>
      </c>
      <c r="H672" s="44" t="inlineStr">
        <is>
          <t>0-1</t>
        </is>
      </c>
      <c r="I672" s="60" t="n"/>
      <c r="L672" s="6" t="n"/>
    </row>
    <row r="673" customFormat="1" s="1">
      <c r="B673" s="46" t="n"/>
      <c r="C673" s="144" t="n"/>
      <c r="D673" s="140" t="n"/>
      <c r="E673" s="18" t="n"/>
      <c r="F673" s="59" t="inlineStr">
        <is>
          <t>山崎SC</t>
        </is>
      </c>
      <c r="G673" s="43" t="inlineStr">
        <is>
          <t>△</t>
        </is>
      </c>
      <c r="H673" s="44" t="inlineStr">
        <is>
          <t>1-1</t>
        </is>
      </c>
      <c r="I673" s="60" t="n"/>
      <c r="L673" s="6" t="n"/>
    </row>
    <row r="674" customFormat="1" s="1">
      <c r="B674" s="46" t="n"/>
      <c r="C674" s="144" t="n"/>
      <c r="D674" s="140" t="n"/>
      <c r="E674" s="18" t="n"/>
      <c r="F674" s="59" t="inlineStr">
        <is>
          <t>逗子リトルSC</t>
        </is>
      </c>
      <c r="G674" s="43" t="inlineStr">
        <is>
          <t>〇</t>
        </is>
      </c>
      <c r="H674" s="44" t="inlineStr">
        <is>
          <t>2-1</t>
        </is>
      </c>
      <c r="I674" s="60" t="n"/>
      <c r="L674" s="6" t="n"/>
    </row>
    <row r="675" customFormat="1" s="1">
      <c r="B675" s="46" t="n"/>
      <c r="C675" s="144" t="n"/>
      <c r="D675" s="140" t="n"/>
      <c r="E675" s="18" t="n"/>
      <c r="F675" s="59" t="inlineStr">
        <is>
          <t>山崎SC</t>
        </is>
      </c>
      <c r="G675" s="43" t="inlineStr">
        <is>
          <t>×</t>
        </is>
      </c>
      <c r="H675" s="44" t="inlineStr">
        <is>
          <t>0-1</t>
        </is>
      </c>
      <c r="I675" s="60" t="n"/>
      <c r="L675" s="6" t="n"/>
    </row>
    <row r="676" customFormat="1" s="1">
      <c r="B676" s="49" t="n"/>
      <c r="C676" s="146" t="n"/>
      <c r="D676" s="50" t="n"/>
      <c r="E676" s="19" t="n"/>
      <c r="F676" s="57" t="inlineStr">
        <is>
          <t>逗子リトルSC</t>
        </is>
      </c>
      <c r="G676" s="37" t="inlineStr">
        <is>
          <t>〇</t>
        </is>
      </c>
      <c r="H676" s="38" t="inlineStr">
        <is>
          <t>1-0</t>
        </is>
      </c>
      <c r="I676" s="58" t="n"/>
      <c r="L676" s="6" t="n"/>
    </row>
    <row r="677" customFormat="1" s="1">
      <c r="B677" s="46" t="n">
        <v>43526</v>
      </c>
      <c r="C677" s="144">
        <f>B677</f>
        <v/>
      </c>
      <c r="D677" s="140" t="inlineStr">
        <is>
          <t>しずくカップ</t>
        </is>
      </c>
      <c r="E677" s="18" t="inlineStr">
        <is>
          <t>横須賀フットサルクラブ</t>
        </is>
      </c>
      <c r="F677" s="66" t="inlineStr">
        <is>
          <t>岬陽SC</t>
        </is>
      </c>
      <c r="G677" s="23" t="inlineStr">
        <is>
          <t>〇</t>
        </is>
      </c>
      <c r="H677" s="22" t="inlineStr">
        <is>
          <t>2-1</t>
        </is>
      </c>
      <c r="I677" s="47" t="n"/>
      <c r="L677" s="6" t="n"/>
    </row>
    <row r="678" customFormat="1" s="1">
      <c r="B678" s="46" t="n"/>
      <c r="C678" s="144" t="n"/>
      <c r="D678" s="140" t="n"/>
      <c r="E678" s="18" t="n"/>
      <c r="F678" s="59" t="inlineStr">
        <is>
          <t>横須賀シーガルズ1</t>
        </is>
      </c>
      <c r="G678" s="43" t="inlineStr">
        <is>
          <t>〇</t>
        </is>
      </c>
      <c r="H678" s="44" t="inlineStr">
        <is>
          <t>1-0</t>
        </is>
      </c>
      <c r="I678" s="60" t="n"/>
      <c r="L678" s="6" t="n"/>
    </row>
    <row r="679" customFormat="1" s="1">
      <c r="B679" s="46" t="n"/>
      <c r="C679" s="144" t="n"/>
      <c r="D679" s="140" t="n"/>
      <c r="E679" s="18" t="n"/>
      <c r="F679" s="59" t="inlineStr">
        <is>
          <t>I.Oキッカーズ</t>
        </is>
      </c>
      <c r="G679" s="43" t="inlineStr">
        <is>
          <t>△</t>
        </is>
      </c>
      <c r="H679" s="44" t="inlineStr">
        <is>
          <t>3-3</t>
        </is>
      </c>
      <c r="I679" s="60" t="n"/>
      <c r="L679" s="6" t="n"/>
    </row>
    <row r="680" customFormat="1" s="1">
      <c r="B680" s="46" t="n"/>
      <c r="C680" s="144" t="n"/>
      <c r="D680" s="140" t="n"/>
      <c r="E680" s="18" t="n"/>
      <c r="F680" s="59" t="inlineStr">
        <is>
          <t>三春SC</t>
        </is>
      </c>
      <c r="G680" s="43" t="inlineStr">
        <is>
          <t>〇</t>
        </is>
      </c>
      <c r="H680" s="44" t="inlineStr">
        <is>
          <t>5-0</t>
        </is>
      </c>
      <c r="I680" s="60" t="n"/>
      <c r="L680" s="6" t="n"/>
    </row>
    <row r="681" customFormat="1" s="1">
      <c r="B681" s="49" t="n"/>
      <c r="C681" s="146" t="n"/>
      <c r="D681" s="50" t="n"/>
      <c r="E681" s="19" t="n"/>
      <c r="F681" s="57" t="inlineStr">
        <is>
          <t>横須賀シーガルズ2</t>
        </is>
      </c>
      <c r="G681" s="37" t="inlineStr">
        <is>
          <t>×</t>
        </is>
      </c>
      <c r="H681" s="38" t="inlineStr">
        <is>
          <t>2-4</t>
        </is>
      </c>
      <c r="I681" s="58" t="inlineStr">
        <is>
          <t>準優勝</t>
        </is>
      </c>
      <c r="L681" s="6" t="n"/>
    </row>
    <row r="682" customFormat="1" s="1">
      <c r="B682" s="46" t="n">
        <v>43519</v>
      </c>
      <c r="C682" s="144">
        <f>B682</f>
        <v/>
      </c>
      <c r="D682" s="140" t="inlineStr">
        <is>
          <t>FC小坂 スマイルカップ</t>
        </is>
      </c>
      <c r="E682" s="18" t="inlineStr">
        <is>
          <t>鎌倉市立岩瀬中学校</t>
        </is>
      </c>
      <c r="F682" s="61" t="inlineStr">
        <is>
          <t>FC文庫</t>
        </is>
      </c>
      <c r="G682" s="40" t="inlineStr">
        <is>
          <t>〇</t>
        </is>
      </c>
      <c r="H682" s="41" t="inlineStr">
        <is>
          <t>2-1</t>
        </is>
      </c>
      <c r="I682" s="62" t="n"/>
      <c r="L682" s="6" t="n"/>
    </row>
    <row r="683" customFormat="1" s="1">
      <c r="B683" s="46" t="n"/>
      <c r="C683" s="144" t="n"/>
      <c r="D683" s="140" t="n"/>
      <c r="E683" s="18" t="n"/>
      <c r="F683" s="55" t="inlineStr">
        <is>
          <t>FC小坂(青)</t>
        </is>
      </c>
      <c r="G683" s="34" t="inlineStr">
        <is>
          <t>〇</t>
        </is>
      </c>
      <c r="H683" s="35" t="inlineStr">
        <is>
          <t>6-1</t>
        </is>
      </c>
      <c r="I683" s="56" t="n"/>
      <c r="L683" s="6" t="n"/>
    </row>
    <row r="684" customFormat="1" s="1">
      <c r="B684" s="49" t="n"/>
      <c r="C684" s="146" t="n"/>
      <c r="D684" s="50" t="n"/>
      <c r="E684" s="19" t="n"/>
      <c r="F684" s="57" t="inlineStr">
        <is>
          <t>FC小坂(白)</t>
        </is>
      </c>
      <c r="G684" s="37" t="inlineStr">
        <is>
          <t>〇</t>
        </is>
      </c>
      <c r="H684" s="38" t="inlineStr">
        <is>
          <t>8-2</t>
        </is>
      </c>
      <c r="I684" s="58" t="inlineStr">
        <is>
          <t>優勝</t>
        </is>
      </c>
      <c r="L684" s="6" t="n"/>
    </row>
    <row r="685" customFormat="1" s="1">
      <c r="B685" s="49" t="n">
        <v>43513</v>
      </c>
      <c r="C685" s="146">
        <f>B685</f>
        <v/>
      </c>
      <c r="D685" s="50" t="inlineStr">
        <is>
          <t>三浦半島少年サッカー選手権大会</t>
        </is>
      </c>
      <c r="E685" s="19" t="inlineStr">
        <is>
          <t>三浦市潮風スポーツ公園</t>
        </is>
      </c>
      <c r="F685" s="74" t="inlineStr">
        <is>
          <t>ALL Z</t>
        </is>
      </c>
      <c r="G685" s="75" t="inlineStr">
        <is>
          <t>〇</t>
        </is>
      </c>
      <c r="H685" s="76" t="inlineStr">
        <is>
          <t>3-0</t>
        </is>
      </c>
      <c r="I685" s="77" t="inlineStr">
        <is>
          <t>7・8位決定戦</t>
        </is>
      </c>
      <c r="L685" s="6" t="n"/>
    </row>
    <row r="686" customFormat="1" s="1">
      <c r="B686" s="46" t="n">
        <v>43506</v>
      </c>
      <c r="C686" s="144">
        <f>B686</f>
        <v/>
      </c>
      <c r="D686" s="140" t="inlineStr">
        <is>
          <t>スーパーリーグチャンピオンシップ</t>
        </is>
      </c>
      <c r="E686" s="18" t="inlineStr">
        <is>
          <t>横須賀市はまゆうグランド</t>
        </is>
      </c>
      <c r="F686" s="66" t="inlineStr">
        <is>
          <t>FC夏島</t>
        </is>
      </c>
      <c r="G686" s="23" t="inlineStr">
        <is>
          <t>〇</t>
        </is>
      </c>
      <c r="H686" s="22" t="inlineStr">
        <is>
          <t>7-1</t>
        </is>
      </c>
      <c r="I686" s="47" t="n"/>
      <c r="L686" s="6" t="n"/>
    </row>
    <row r="687" customFormat="1" s="1">
      <c r="B687" s="49" t="n"/>
      <c r="C687" s="146" t="n"/>
      <c r="D687" s="50" t="n"/>
      <c r="E687" s="19" t="n"/>
      <c r="F687" s="57" t="inlineStr">
        <is>
          <t>鴨居SC</t>
        </is>
      </c>
      <c r="G687" s="37" t="inlineStr">
        <is>
          <t>×</t>
        </is>
      </c>
      <c r="H687" s="38" t="inlineStr">
        <is>
          <t>0-6</t>
        </is>
      </c>
      <c r="I687" s="58" t="n"/>
      <c r="L687" s="6" t="n"/>
    </row>
    <row r="688" customFormat="1" s="1">
      <c r="B688" s="49" t="n">
        <v>43499</v>
      </c>
      <c r="C688" s="146">
        <f>B688</f>
        <v/>
      </c>
      <c r="D688" s="50" t="inlineStr">
        <is>
          <t>三浦半島少年サッカー選手権大会</t>
        </is>
      </c>
      <c r="E688" s="19" t="inlineStr">
        <is>
          <t>三浦市潮風スポーツ公園</t>
        </is>
      </c>
      <c r="F688" s="74" t="inlineStr">
        <is>
          <t>FC高坂</t>
        </is>
      </c>
      <c r="G688" s="75" t="inlineStr">
        <is>
          <t>×</t>
        </is>
      </c>
      <c r="H688" s="76" t="inlineStr">
        <is>
          <t>0-1</t>
        </is>
      </c>
      <c r="I688" s="77" t="n"/>
      <c r="L688" s="6" t="n"/>
    </row>
    <row r="689" customFormat="1" s="1">
      <c r="B689" s="46" t="n">
        <v>43492</v>
      </c>
      <c r="C689" s="144">
        <f>B689</f>
        <v/>
      </c>
      <c r="D689" s="140" t="inlineStr">
        <is>
          <t>三浦半島少年サッカー選手権大会</t>
        </is>
      </c>
      <c r="E689" s="18" t="inlineStr">
        <is>
          <t>葉山町立池子の森グランド</t>
        </is>
      </c>
      <c r="F689" s="66" t="inlineStr">
        <is>
          <t>船越FC</t>
        </is>
      </c>
      <c r="G689" s="23" t="inlineStr">
        <is>
          <t>〇</t>
        </is>
      </c>
      <c r="H689" s="22" t="inlineStr">
        <is>
          <t>3-1</t>
        </is>
      </c>
      <c r="I689" s="47" t="n"/>
      <c r="L689" s="6" t="n"/>
    </row>
    <row r="690" customFormat="1" s="1">
      <c r="B690" s="49" t="n"/>
      <c r="C690" s="146" t="n"/>
      <c r="D690" s="50" t="n"/>
      <c r="E690" s="19" t="n"/>
      <c r="F690" s="57" t="inlineStr">
        <is>
          <t>鴨居SC</t>
        </is>
      </c>
      <c r="G690" s="37" t="inlineStr">
        <is>
          <t>×</t>
        </is>
      </c>
      <c r="H690" s="38" t="inlineStr">
        <is>
          <t>1-6</t>
        </is>
      </c>
      <c r="I690" s="58" t="n"/>
      <c r="L690" s="6" t="n"/>
    </row>
    <row r="691" customFormat="1" s="1">
      <c r="B691" s="72" t="n">
        <v>43479</v>
      </c>
      <c r="C691" s="147">
        <f>B691</f>
        <v/>
      </c>
      <c r="D691" s="27" t="inlineStr">
        <is>
          <t>三浦半島少年サッカー選手権大会</t>
        </is>
      </c>
      <c r="E691" s="27" t="inlineStr">
        <is>
          <t>横須賀市立桜小学校</t>
        </is>
      </c>
      <c r="F691" s="69" t="inlineStr">
        <is>
          <t>FCSS</t>
        </is>
      </c>
      <c r="G691" s="28" t="inlineStr">
        <is>
          <t>〇</t>
        </is>
      </c>
      <c r="H691" s="29" t="inlineStr">
        <is>
          <t>12-0</t>
        </is>
      </c>
      <c r="I691" s="70" t="n"/>
      <c r="L691" s="6" t="n"/>
    </row>
    <row r="692" customFormat="1" s="1">
      <c r="B692" s="46" t="n">
        <v>43471</v>
      </c>
      <c r="C692" s="144">
        <f>B692</f>
        <v/>
      </c>
      <c r="D692" s="140" t="inlineStr">
        <is>
          <t>ALL Z杯</t>
        </is>
      </c>
      <c r="E692" s="18" t="inlineStr">
        <is>
          <t>逗子市池子の森グランド</t>
        </is>
      </c>
      <c r="F692" s="66" t="inlineStr">
        <is>
          <t>FC小坂</t>
        </is>
      </c>
      <c r="G692" s="23" t="inlineStr">
        <is>
          <t>△</t>
        </is>
      </c>
      <c r="H692" s="22" t="inlineStr">
        <is>
          <t>1ｰ1</t>
        </is>
      </c>
      <c r="I692" s="47" t="n"/>
      <c r="L692" s="6" t="n"/>
    </row>
    <row r="693" customFormat="1" s="1">
      <c r="B693" s="46" t="n"/>
      <c r="C693" s="144" t="n"/>
      <c r="D693" s="140" t="n"/>
      <c r="E693" s="18" t="n"/>
      <c r="F693" s="59" t="inlineStr">
        <is>
          <t>六浦少年SC</t>
        </is>
      </c>
      <c r="G693" s="43" t="inlineStr">
        <is>
          <t>〇</t>
        </is>
      </c>
      <c r="H693" s="44" t="inlineStr">
        <is>
          <t>1ｰ0</t>
        </is>
      </c>
      <c r="I693" s="60" t="n"/>
      <c r="L693" s="6" t="n"/>
    </row>
    <row r="694" customFormat="1" s="1">
      <c r="B694" s="49" t="n"/>
      <c r="C694" s="146" t="n"/>
      <c r="D694" s="78" t="n"/>
      <c r="E694" s="19" t="n"/>
      <c r="F694" s="57" t="inlineStr">
        <is>
          <t>ALL Z</t>
        </is>
      </c>
      <c r="G694" s="37" t="inlineStr">
        <is>
          <t>〇</t>
        </is>
      </c>
      <c r="H694" s="38" t="inlineStr">
        <is>
          <t>4-2</t>
        </is>
      </c>
      <c r="I694" s="58" t="inlineStr">
        <is>
          <t>優勝</t>
        </is>
      </c>
      <c r="L694" s="6" t="n"/>
    </row>
    <row r="695" customFormat="1" s="1">
      <c r="B695" s="46" t="n">
        <v>43463</v>
      </c>
      <c r="C695" s="144">
        <f>B695</f>
        <v/>
      </c>
      <c r="D695" s="140" t="inlineStr">
        <is>
          <t>城北ファイターズ杯</t>
        </is>
      </c>
      <c r="E695" s="18" t="inlineStr">
        <is>
          <t>横須賀市立旧平作小学校</t>
        </is>
      </c>
      <c r="F695" s="66" t="inlineStr">
        <is>
          <t>六浦少年SC</t>
        </is>
      </c>
      <c r="G695" s="23" t="inlineStr">
        <is>
          <t>〇</t>
        </is>
      </c>
      <c r="H695" s="22" t="inlineStr">
        <is>
          <t>2-0</t>
        </is>
      </c>
      <c r="I695" s="47" t="n"/>
      <c r="L695" s="6" t="n"/>
    </row>
    <row r="696" customFormat="1" s="1">
      <c r="B696" s="46" t="n"/>
      <c r="C696" s="144" t="n"/>
      <c r="D696" s="140" t="n"/>
      <c r="E696" s="18" t="n"/>
      <c r="F696" s="59" t="inlineStr">
        <is>
          <t>城北ファイターズ</t>
        </is>
      </c>
      <c r="G696" s="43" t="inlineStr">
        <is>
          <t>〇</t>
        </is>
      </c>
      <c r="H696" s="44" t="inlineStr">
        <is>
          <t>7-0</t>
        </is>
      </c>
      <c r="I696" s="60" t="n"/>
      <c r="L696" s="6" t="n"/>
    </row>
    <row r="697" customFormat="1" s="1">
      <c r="B697" s="46" t="n"/>
      <c r="C697" s="144" t="n"/>
      <c r="D697" s="140" t="n"/>
      <c r="E697" s="18" t="n"/>
      <c r="F697" s="59" t="inlineStr">
        <is>
          <t>荻野イーグルス</t>
        </is>
      </c>
      <c r="G697" s="43" t="inlineStr">
        <is>
          <t>〇</t>
        </is>
      </c>
      <c r="H697" s="44" t="inlineStr">
        <is>
          <t>5-1</t>
        </is>
      </c>
      <c r="I697" s="60" t="n"/>
      <c r="L697" s="6" t="n"/>
    </row>
    <row r="698" customFormat="1" s="1">
      <c r="B698" s="46" t="n"/>
      <c r="C698" s="144" t="n"/>
      <c r="D698" s="140" t="n"/>
      <c r="E698" s="18" t="n"/>
      <c r="F698" s="59" t="inlineStr">
        <is>
          <t>FC追浜</t>
        </is>
      </c>
      <c r="G698" s="43" t="inlineStr">
        <is>
          <t>〇</t>
        </is>
      </c>
      <c r="H698" s="44" t="inlineStr">
        <is>
          <t>9-1</t>
        </is>
      </c>
      <c r="I698" s="60" t="n"/>
      <c r="L698" s="6" t="n"/>
    </row>
    <row r="699" customFormat="1" s="1">
      <c r="B699" s="49" t="n"/>
      <c r="C699" s="146" t="n"/>
      <c r="D699" s="50" t="n"/>
      <c r="E699" s="19" t="n"/>
      <c r="F699" s="57" t="inlineStr">
        <is>
          <t>友愛SC</t>
        </is>
      </c>
      <c r="G699" s="37" t="inlineStr">
        <is>
          <t>×</t>
        </is>
      </c>
      <c r="H699" s="38" t="inlineStr">
        <is>
          <t>1ｰ7</t>
        </is>
      </c>
      <c r="I699" s="58" t="n"/>
      <c r="L699" s="6" t="n"/>
    </row>
    <row r="700" customFormat="1" s="1">
      <c r="B700" s="46" t="n">
        <v>43458</v>
      </c>
      <c r="C700" s="144">
        <f>B700</f>
        <v/>
      </c>
      <c r="D700" s="140" t="inlineStr">
        <is>
          <t>TRM</t>
        </is>
      </c>
      <c r="E700" s="18" t="inlineStr">
        <is>
          <t>横須賀市立岩戸小学校</t>
        </is>
      </c>
      <c r="F700" s="61" t="inlineStr">
        <is>
          <t>I.Oキッカーズ</t>
        </is>
      </c>
      <c r="G700" s="23" t="inlineStr">
        <is>
          <t>△</t>
        </is>
      </c>
      <c r="H700" s="22" t="inlineStr">
        <is>
          <t>1ｰ1</t>
        </is>
      </c>
      <c r="I700" s="47" t="n"/>
      <c r="L700" s="6" t="n"/>
    </row>
    <row r="701" customFormat="1" s="1">
      <c r="B701" s="46" t="n"/>
      <c r="C701" s="144" t="n"/>
      <c r="D701" s="140" t="n"/>
      <c r="E701" s="18" t="n"/>
      <c r="F701" s="61" t="inlineStr">
        <is>
          <t>I.Oキッカーズ</t>
        </is>
      </c>
      <c r="G701" s="43" t="inlineStr">
        <is>
          <t>〇</t>
        </is>
      </c>
      <c r="H701" s="44" t="inlineStr">
        <is>
          <t>1ｰ0</t>
        </is>
      </c>
      <c r="I701" s="60" t="n"/>
      <c r="L701" s="6" t="n"/>
    </row>
    <row r="702" customFormat="1" s="1">
      <c r="B702" s="46" t="n"/>
      <c r="C702" s="144" t="n"/>
      <c r="D702" s="140" t="n"/>
      <c r="E702" s="18" t="n"/>
      <c r="F702" s="61" t="inlineStr">
        <is>
          <t>I.Oキッカーズ</t>
        </is>
      </c>
      <c r="G702" s="43" t="inlineStr">
        <is>
          <t>〇</t>
        </is>
      </c>
      <c r="H702" s="44" t="inlineStr">
        <is>
          <t>4-0</t>
        </is>
      </c>
      <c r="I702" s="60" t="n"/>
      <c r="L702" s="6" t="n"/>
    </row>
    <row r="703" customFormat="1" s="1">
      <c r="B703" s="46" t="n"/>
      <c r="C703" s="144" t="n"/>
      <c r="D703" s="140" t="n"/>
      <c r="E703" s="18" t="n"/>
      <c r="F703" s="61" t="inlineStr">
        <is>
          <t>I.Oキッカーズ</t>
        </is>
      </c>
      <c r="G703" s="43" t="inlineStr">
        <is>
          <t>〇</t>
        </is>
      </c>
      <c r="H703" s="44" t="inlineStr">
        <is>
          <t>3-1</t>
        </is>
      </c>
      <c r="I703" s="60" t="n"/>
      <c r="L703" s="6" t="n"/>
    </row>
    <row r="704" customFormat="1" s="1">
      <c r="B704" s="49" t="n"/>
      <c r="C704" s="146" t="n"/>
      <c r="D704" s="50" t="n"/>
      <c r="E704" s="19" t="n"/>
      <c r="F704" s="74" t="inlineStr">
        <is>
          <t>I.Oキッカーズ</t>
        </is>
      </c>
      <c r="G704" s="37" t="inlineStr">
        <is>
          <t>〇</t>
        </is>
      </c>
      <c r="H704" s="38" t="inlineStr">
        <is>
          <t>1ｰ0</t>
        </is>
      </c>
      <c r="I704" s="58" t="n"/>
      <c r="L704" s="6" t="n"/>
    </row>
    <row r="705" customFormat="1" s="1">
      <c r="B705" s="46" t="n">
        <v>43450</v>
      </c>
      <c r="C705" s="144">
        <f>B705</f>
        <v/>
      </c>
      <c r="D705" s="140" t="inlineStr">
        <is>
          <t>久里浜SKYカップ</t>
        </is>
      </c>
      <c r="E705" s="18" t="inlineStr">
        <is>
          <t>横須賀市立久里浜小学校</t>
        </is>
      </c>
      <c r="F705" s="66" t="inlineStr">
        <is>
          <t>船越FC</t>
        </is>
      </c>
      <c r="G705" s="23" t="inlineStr">
        <is>
          <t>〇</t>
        </is>
      </c>
      <c r="H705" s="22" t="inlineStr">
        <is>
          <t>2-0</t>
        </is>
      </c>
      <c r="I705" s="47" t="n"/>
      <c r="L705" s="6" t="n"/>
    </row>
    <row r="706" customFormat="1" s="1">
      <c r="B706" s="46" t="n"/>
      <c r="C706" s="144" t="n"/>
      <c r="D706" s="140" t="n"/>
      <c r="E706" s="18" t="n"/>
      <c r="F706" s="59" t="inlineStr">
        <is>
          <t>荻野イーグルスSC</t>
        </is>
      </c>
      <c r="G706" s="43" t="inlineStr">
        <is>
          <t>〇</t>
        </is>
      </c>
      <c r="H706" s="44" t="inlineStr">
        <is>
          <t>3-1</t>
        </is>
      </c>
      <c r="I706" s="60" t="n"/>
      <c r="L706" s="6" t="n"/>
    </row>
    <row r="707" customFormat="1" s="1">
      <c r="B707" s="46" t="n"/>
      <c r="C707" s="144" t="n"/>
      <c r="D707" s="140" t="n"/>
      <c r="E707" s="18" t="n"/>
      <c r="F707" s="59" t="inlineStr">
        <is>
          <t>磯子SC</t>
        </is>
      </c>
      <c r="G707" s="43" t="inlineStr">
        <is>
          <t>×</t>
        </is>
      </c>
      <c r="H707" s="44" t="inlineStr">
        <is>
          <t>0-1</t>
        </is>
      </c>
      <c r="I707" s="60" t="n"/>
      <c r="L707" s="6" t="n"/>
    </row>
    <row r="708" customFormat="1" s="1">
      <c r="B708" s="46" t="n"/>
      <c r="C708" s="144" t="n"/>
      <c r="D708" s="74" t="n"/>
      <c r="E708" s="19" t="n"/>
      <c r="F708" s="57" t="inlineStr">
        <is>
          <t>鴨居SC</t>
        </is>
      </c>
      <c r="G708" s="37" t="inlineStr">
        <is>
          <t>〇</t>
        </is>
      </c>
      <c r="H708" s="38" t="inlineStr">
        <is>
          <t>1ｰ0</t>
        </is>
      </c>
      <c r="I708" s="58" t="inlineStr">
        <is>
          <t>3位</t>
        </is>
      </c>
      <c r="L708" s="6" t="n"/>
    </row>
    <row r="709" customFormat="1" s="1">
      <c r="B709" s="46" t="n"/>
      <c r="C709" s="144" t="n"/>
      <c r="D709" s="140" t="inlineStr">
        <is>
          <t>潮風カップ</t>
        </is>
      </c>
      <c r="E709" s="18" t="inlineStr">
        <is>
          <t>三浦市立岬陽小学校</t>
        </is>
      </c>
      <c r="F709" s="66" t="inlineStr">
        <is>
          <t>岬陽SC</t>
        </is>
      </c>
      <c r="G709" s="23" t="inlineStr">
        <is>
          <t>△</t>
        </is>
      </c>
      <c r="H709" s="22" t="inlineStr">
        <is>
          <t>0-0</t>
        </is>
      </c>
      <c r="I709" s="47" t="n"/>
      <c r="L709" s="6" t="n"/>
    </row>
    <row r="710" customFormat="1" s="1">
      <c r="B710" s="46" t="n"/>
      <c r="C710" s="144" t="n"/>
      <c r="D710" s="140" t="n"/>
      <c r="E710" s="18" t="n"/>
      <c r="F710" s="59" t="inlineStr">
        <is>
          <t>野庭キッカーズ</t>
        </is>
      </c>
      <c r="G710" s="43" t="inlineStr">
        <is>
          <t>×</t>
        </is>
      </c>
      <c r="H710" s="44" t="inlineStr">
        <is>
          <t>0-3</t>
        </is>
      </c>
      <c r="I710" s="60" t="n"/>
      <c r="L710" s="6" t="n"/>
    </row>
    <row r="711" customFormat="1" s="1">
      <c r="B711" s="46" t="n"/>
      <c r="C711" s="144" t="n"/>
      <c r="D711" s="140" t="n"/>
      <c r="E711" s="18" t="n"/>
      <c r="F711" s="59" t="inlineStr">
        <is>
          <t>FC JUNTOS</t>
        </is>
      </c>
      <c r="G711" s="43" t="inlineStr">
        <is>
          <t>×</t>
        </is>
      </c>
      <c r="H711" s="44" t="inlineStr">
        <is>
          <t>1ｰ2</t>
        </is>
      </c>
      <c r="I711" s="60" t="n"/>
      <c r="L711" s="6" t="n"/>
    </row>
    <row r="712" customFormat="1" s="1">
      <c r="B712" s="46" t="n"/>
      <c r="C712" s="144" t="n"/>
      <c r="D712" s="140" t="n"/>
      <c r="E712" s="18" t="n"/>
      <c r="F712" s="59" t="inlineStr">
        <is>
          <t>初声ジュニアFC</t>
        </is>
      </c>
      <c r="G712" s="43" t="inlineStr">
        <is>
          <t>〇</t>
        </is>
      </c>
      <c r="H712" s="44" t="inlineStr">
        <is>
          <t>1ｰ0</t>
        </is>
      </c>
      <c r="I712" s="60" t="n"/>
      <c r="L712" s="6" t="n"/>
    </row>
    <row r="713" customFormat="1" s="1">
      <c r="B713" s="49" t="n"/>
      <c r="C713" s="146" t="n"/>
      <c r="D713" s="50" t="n"/>
      <c r="E713" s="19" t="n"/>
      <c r="F713" s="57" t="inlineStr">
        <is>
          <t>逗子少年SC</t>
        </is>
      </c>
      <c r="G713" s="37" t="inlineStr">
        <is>
          <t>×</t>
        </is>
      </c>
      <c r="H713" s="38" t="inlineStr">
        <is>
          <t>1ｰ2</t>
        </is>
      </c>
      <c r="I713" s="58" t="inlineStr">
        <is>
          <t>5位</t>
        </is>
      </c>
      <c r="L713" s="6" t="n"/>
    </row>
    <row r="714" customFormat="1" s="1">
      <c r="B714" s="46" t="n">
        <v>43443</v>
      </c>
      <c r="C714" s="144">
        <f>B714</f>
        <v/>
      </c>
      <c r="D714" s="140" t="inlineStr">
        <is>
          <t>TRM</t>
        </is>
      </c>
      <c r="E714" s="18" t="inlineStr">
        <is>
          <t>横須賀市立桜小学校</t>
        </is>
      </c>
      <c r="F714" s="66" t="inlineStr">
        <is>
          <t>FCSS</t>
        </is>
      </c>
      <c r="G714" s="23" t="inlineStr">
        <is>
          <t>〇</t>
        </is>
      </c>
      <c r="H714" s="22" t="inlineStr">
        <is>
          <t>1-0</t>
        </is>
      </c>
      <c r="I714" s="47" t="n"/>
      <c r="L714" s="6" t="n"/>
    </row>
    <row r="715" customFormat="1" s="1">
      <c r="B715" s="46" t="n"/>
      <c r="C715" s="144" t="n"/>
      <c r="D715" s="140" t="n"/>
      <c r="E715" s="18" t="n"/>
      <c r="F715" s="59" t="inlineStr">
        <is>
          <t>I.Oキッカーズ</t>
        </is>
      </c>
      <c r="G715" s="43" t="inlineStr">
        <is>
          <t>〇</t>
        </is>
      </c>
      <c r="H715" s="44" t="inlineStr">
        <is>
          <t>5-0</t>
        </is>
      </c>
      <c r="I715" s="60" t="n"/>
      <c r="L715" s="6" t="n"/>
    </row>
    <row r="716" customFormat="1" s="1">
      <c r="B716" s="46" t="n"/>
      <c r="C716" s="144" t="n"/>
      <c r="D716" s="140" t="n"/>
      <c r="E716" s="18" t="n"/>
      <c r="F716" s="59" t="inlineStr">
        <is>
          <t>城北ファイターズ</t>
        </is>
      </c>
      <c r="G716" s="43" t="inlineStr">
        <is>
          <t>〇</t>
        </is>
      </c>
      <c r="H716" s="44" t="inlineStr">
        <is>
          <t>3-0</t>
        </is>
      </c>
      <c r="I716" s="60" t="n"/>
      <c r="L716" s="6" t="n"/>
    </row>
    <row r="717" customFormat="1" s="1">
      <c r="B717" s="46" t="n"/>
      <c r="C717" s="144" t="n"/>
      <c r="D717" s="140" t="n"/>
      <c r="E717" s="18" t="n"/>
      <c r="F717" s="59" t="inlineStr">
        <is>
          <t>FCSS</t>
        </is>
      </c>
      <c r="G717" s="43" t="inlineStr">
        <is>
          <t>×</t>
        </is>
      </c>
      <c r="H717" s="44" t="inlineStr">
        <is>
          <t>1ｰ3</t>
        </is>
      </c>
      <c r="I717" s="60" t="n"/>
      <c r="L717" s="6" t="n"/>
    </row>
    <row r="718" customFormat="1" s="1">
      <c r="B718" s="46" t="n"/>
      <c r="C718" s="144" t="n"/>
      <c r="D718" s="140" t="n"/>
      <c r="E718" s="18" t="n"/>
      <c r="F718" s="59" t="inlineStr">
        <is>
          <t>I.Oキッカーズ</t>
        </is>
      </c>
      <c r="G718" s="43" t="inlineStr">
        <is>
          <t>△</t>
        </is>
      </c>
      <c r="H718" s="44" t="inlineStr">
        <is>
          <t>1ｰ1</t>
        </is>
      </c>
      <c r="I718" s="60" t="n"/>
      <c r="L718" s="6" t="n"/>
    </row>
    <row r="719" customFormat="1" s="1">
      <c r="B719" s="49" t="n"/>
      <c r="C719" s="146" t="n"/>
      <c r="D719" s="50" t="n"/>
      <c r="E719" s="19" t="n"/>
      <c r="F719" s="57" t="inlineStr">
        <is>
          <t>城北ファイターズ</t>
        </is>
      </c>
      <c r="G719" s="37" t="inlineStr">
        <is>
          <t>〇</t>
        </is>
      </c>
      <c r="H719" s="38" t="inlineStr">
        <is>
          <t>4-0</t>
        </is>
      </c>
      <c r="I719" s="58" t="n"/>
      <c r="L719" s="6" t="n"/>
    </row>
    <row r="720" customFormat="1" s="1">
      <c r="B720" s="46" t="n">
        <v>43435</v>
      </c>
      <c r="C720" s="144">
        <f>B720</f>
        <v/>
      </c>
      <c r="D720" s="140" t="inlineStr">
        <is>
          <t>TRM</t>
        </is>
      </c>
      <c r="E720" s="18" t="inlineStr">
        <is>
          <t>横須賀市立城北小学校</t>
        </is>
      </c>
      <c r="F720" s="61" t="inlineStr">
        <is>
          <t>城北ファイターズ</t>
        </is>
      </c>
      <c r="G720" s="40" t="inlineStr">
        <is>
          <t>〇</t>
        </is>
      </c>
      <c r="H720" s="41" t="inlineStr">
        <is>
          <t>2-0</t>
        </is>
      </c>
      <c r="I720" s="62" t="n"/>
      <c r="L720" s="6" t="n"/>
    </row>
    <row r="721" customFormat="1" s="1">
      <c r="B721" s="49" t="n"/>
      <c r="C721" s="146" t="n"/>
      <c r="D721" s="50" t="n"/>
      <c r="E721" s="19" t="n"/>
      <c r="F721" s="57" t="inlineStr">
        <is>
          <t>佐野ベアーズ</t>
        </is>
      </c>
      <c r="G721" s="37" t="inlineStr">
        <is>
          <t>〇</t>
        </is>
      </c>
      <c r="H721" s="38" t="inlineStr">
        <is>
          <t>7-0</t>
        </is>
      </c>
      <c r="I721" s="58" t="n"/>
      <c r="L721" s="6" t="n"/>
    </row>
    <row r="722" customFormat="1" s="1">
      <c r="B722" s="46" t="n">
        <v>43429</v>
      </c>
      <c r="C722" s="144">
        <f>B722</f>
        <v/>
      </c>
      <c r="D722" s="140" t="inlineStr">
        <is>
          <t>鳶尾招待（U10)</t>
        </is>
      </c>
      <c r="E722" s="18" t="inlineStr">
        <is>
          <t>厚木市下川入サッカー場</t>
        </is>
      </c>
      <c r="F722" s="61" t="inlineStr">
        <is>
          <t>品濃ウィングス</t>
        </is>
      </c>
      <c r="G722" s="40" t="inlineStr">
        <is>
          <t>×</t>
        </is>
      </c>
      <c r="H722" s="41" t="inlineStr">
        <is>
          <t>0-3</t>
        </is>
      </c>
      <c r="I722" s="62" t="n"/>
      <c r="L722" s="6" t="n"/>
    </row>
    <row r="723" customFormat="1" s="1">
      <c r="B723" s="49" t="n"/>
      <c r="C723" s="146" t="n"/>
      <c r="D723" s="50" t="n"/>
      <c r="E723" s="19" t="n"/>
      <c r="F723" s="57" t="inlineStr">
        <is>
          <t>ひばりFC</t>
        </is>
      </c>
      <c r="G723" s="37" t="inlineStr">
        <is>
          <t>×</t>
        </is>
      </c>
      <c r="H723" s="38" t="inlineStr">
        <is>
          <t>1-2</t>
        </is>
      </c>
      <c r="I723" s="58" t="inlineStr">
        <is>
          <t>TRM</t>
        </is>
      </c>
      <c r="L723" s="6" t="n"/>
    </row>
    <row r="724" customFormat="1" s="1">
      <c r="B724" s="46" t="n">
        <v>43408</v>
      </c>
      <c r="C724" s="144">
        <f>B724</f>
        <v/>
      </c>
      <c r="D724" s="140" t="inlineStr">
        <is>
          <t>TRM</t>
        </is>
      </c>
      <c r="E724" s="18" t="inlineStr">
        <is>
          <t>横浜磯子区栗木スポーツ広場</t>
        </is>
      </c>
      <c r="F724" s="61" t="inlineStr">
        <is>
          <t>横浜ユナイテッドFC</t>
        </is>
      </c>
      <c r="G724" s="40" t="inlineStr">
        <is>
          <t>〇</t>
        </is>
      </c>
      <c r="H724" s="41" t="inlineStr">
        <is>
          <t>5-0</t>
        </is>
      </c>
      <c r="I724" s="62" t="n"/>
      <c r="L724" s="6" t="n"/>
    </row>
    <row r="725" customFormat="1" s="1">
      <c r="B725" s="49" t="n"/>
      <c r="C725" s="146" t="n"/>
      <c r="D725" s="50" t="n"/>
      <c r="E725" s="19" t="n"/>
      <c r="F725" s="57" t="inlineStr">
        <is>
          <t>横浜ユナイテッドFC</t>
        </is>
      </c>
      <c r="G725" s="37" t="inlineStr">
        <is>
          <t>〇</t>
        </is>
      </c>
      <c r="H725" s="38" t="inlineStr">
        <is>
          <t>5-0</t>
        </is>
      </c>
      <c r="I725" s="58" t="n"/>
      <c r="L725" s="6" t="n"/>
    </row>
    <row r="726" customFormat="1" s="1">
      <c r="B726" s="46" t="n">
        <v>43393</v>
      </c>
      <c r="C726" s="144">
        <f>B726</f>
        <v/>
      </c>
      <c r="D726" s="140" t="inlineStr">
        <is>
          <t>FC高坂カップ</t>
        </is>
      </c>
      <c r="E726" s="18" t="inlineStr">
        <is>
          <t>横須賀市立浦賀中学校</t>
        </is>
      </c>
      <c r="F726" s="61" t="inlineStr">
        <is>
          <t>久里浜FC</t>
        </is>
      </c>
      <c r="G726" s="40" t="inlineStr">
        <is>
          <t>△</t>
        </is>
      </c>
      <c r="H726" s="41" t="inlineStr">
        <is>
          <t>1-1</t>
        </is>
      </c>
      <c r="I726" s="62" t="n"/>
      <c r="L726" s="6" t="n"/>
    </row>
    <row r="727" customFormat="1" s="1">
      <c r="B727" s="46" t="n"/>
      <c r="C727" s="144" t="n"/>
      <c r="D727" s="140" t="n"/>
      <c r="E727" s="18" t="n"/>
      <c r="F727" s="55" t="inlineStr">
        <is>
          <t>FC高坂</t>
        </is>
      </c>
      <c r="G727" s="34" t="inlineStr">
        <is>
          <t>〇</t>
        </is>
      </c>
      <c r="H727" s="35" t="inlineStr">
        <is>
          <t>2-1</t>
        </is>
      </c>
      <c r="I727" s="56" t="n"/>
      <c r="L727" s="6" t="n"/>
    </row>
    <row r="728" customFormat="1" s="1">
      <c r="B728" s="46" t="n"/>
      <c r="C728" s="144" t="n"/>
      <c r="D728" s="140" t="n"/>
      <c r="E728" s="18" t="n"/>
      <c r="F728" s="55" t="inlineStr">
        <is>
          <t>三春SC</t>
        </is>
      </c>
      <c r="G728" s="34" t="inlineStr">
        <is>
          <t>△</t>
        </is>
      </c>
      <c r="H728" s="35" t="inlineStr">
        <is>
          <t>0-0</t>
        </is>
      </c>
      <c r="I728" s="56" t="n"/>
      <c r="L728" s="6" t="n"/>
    </row>
    <row r="729" customFormat="1" s="1">
      <c r="B729" s="46" t="n"/>
      <c r="C729" s="144" t="n"/>
      <c r="D729" s="140" t="n"/>
      <c r="E729" s="18" t="n"/>
      <c r="F729" s="55" t="inlineStr">
        <is>
          <t>FC七里</t>
        </is>
      </c>
      <c r="G729" s="34" t="inlineStr">
        <is>
          <t>〇</t>
        </is>
      </c>
      <c r="H729" s="35" t="inlineStr">
        <is>
          <t>2-0</t>
        </is>
      </c>
      <c r="I729" s="56" t="n"/>
      <c r="L729" s="6" t="n"/>
    </row>
    <row r="730" customFormat="1" s="1">
      <c r="B730" s="49" t="n"/>
      <c r="C730" s="146" t="n"/>
      <c r="D730" s="50" t="n"/>
      <c r="E730" s="19" t="n"/>
      <c r="F730" s="57" t="inlineStr">
        <is>
          <t>FC津久井ペガサス</t>
        </is>
      </c>
      <c r="G730" s="37" t="inlineStr">
        <is>
          <t>×</t>
        </is>
      </c>
      <c r="H730" s="38" t="inlineStr">
        <is>
          <t>0-2</t>
        </is>
      </c>
      <c r="I730" s="58" t="inlineStr">
        <is>
          <t>4位</t>
        </is>
      </c>
      <c r="L730" s="6" t="n"/>
    </row>
    <row r="731" customFormat="1" s="1">
      <c r="B731" s="46" t="n">
        <v>43387</v>
      </c>
      <c r="C731" s="144">
        <f>B731</f>
        <v/>
      </c>
      <c r="D731" s="140" t="inlineStr">
        <is>
          <t>TRM</t>
        </is>
      </c>
      <c r="E731" s="18" t="inlineStr">
        <is>
          <t>逗子市池子の森自然公園</t>
        </is>
      </c>
      <c r="F731" s="61" t="inlineStr">
        <is>
          <t>羽鳥少年SC</t>
        </is>
      </c>
      <c r="G731" s="40" t="inlineStr">
        <is>
          <t>×</t>
        </is>
      </c>
      <c r="H731" s="41" t="inlineStr">
        <is>
          <t>0-1</t>
        </is>
      </c>
      <c r="I731" s="62" t="n"/>
      <c r="L731" s="6" t="n"/>
    </row>
    <row r="732" customFormat="1" s="1">
      <c r="B732" s="46" t="n"/>
      <c r="C732" s="144" t="n"/>
      <c r="D732" s="140" t="n"/>
      <c r="E732" s="18" t="n"/>
      <c r="F732" s="55" t="inlineStr">
        <is>
          <t>逗子リトルSC</t>
        </is>
      </c>
      <c r="G732" s="34" t="inlineStr">
        <is>
          <t>〇</t>
        </is>
      </c>
      <c r="H732" s="35" t="inlineStr">
        <is>
          <t>3-0</t>
        </is>
      </c>
      <c r="I732" s="56" t="n"/>
      <c r="L732" s="6" t="n"/>
    </row>
    <row r="733" customFormat="1" s="1">
      <c r="B733" s="46" t="n"/>
      <c r="C733" s="144" t="n"/>
      <c r="D733" s="140" t="n"/>
      <c r="E733" s="18" t="n"/>
      <c r="F733" s="55" t="inlineStr">
        <is>
          <t>逗子少年SC</t>
        </is>
      </c>
      <c r="G733" s="34" t="inlineStr">
        <is>
          <t>〇</t>
        </is>
      </c>
      <c r="H733" s="35" t="inlineStr">
        <is>
          <t>3-0</t>
        </is>
      </c>
      <c r="I733" s="56" t="n"/>
      <c r="L733" s="6" t="n"/>
    </row>
    <row r="734" customFormat="1" s="1">
      <c r="B734" s="46" t="n"/>
      <c r="C734" s="144" t="n"/>
      <c r="D734" s="140" t="n"/>
      <c r="E734" s="18" t="n"/>
      <c r="F734" s="55" t="inlineStr">
        <is>
          <t>ダビデFC</t>
        </is>
      </c>
      <c r="G734" s="34" t="inlineStr">
        <is>
          <t>〇</t>
        </is>
      </c>
      <c r="H734" s="35" t="inlineStr">
        <is>
          <t>3-1</t>
        </is>
      </c>
      <c r="I734" s="56" t="n"/>
      <c r="L734" s="6" t="n"/>
    </row>
    <row r="735" customFormat="1" s="1">
      <c r="B735" s="49" t="n"/>
      <c r="C735" s="146" t="n"/>
      <c r="D735" s="50" t="n"/>
      <c r="E735" s="19" t="n"/>
      <c r="F735" s="57" t="inlineStr">
        <is>
          <t>FC金目</t>
        </is>
      </c>
      <c r="G735" s="37" t="inlineStr">
        <is>
          <t>〇</t>
        </is>
      </c>
      <c r="H735" s="38" t="inlineStr">
        <is>
          <t>2-1</t>
        </is>
      </c>
      <c r="I735" s="58" t="n"/>
      <c r="L735" s="6" t="n"/>
    </row>
    <row r="736" customFormat="1" s="1">
      <c r="B736" s="46" t="n">
        <v>43386</v>
      </c>
      <c r="C736" s="144">
        <f>B736</f>
        <v/>
      </c>
      <c r="D736" s="140" t="inlineStr">
        <is>
          <t>横須賀シーガルズカップ</t>
        </is>
      </c>
      <c r="E736" s="18" t="inlineStr">
        <is>
          <t>横須賀リーフスタジアム</t>
        </is>
      </c>
      <c r="F736" s="61" t="inlineStr">
        <is>
          <t>FC津久井ペガサス</t>
        </is>
      </c>
      <c r="G736" s="40" t="inlineStr">
        <is>
          <t>△</t>
        </is>
      </c>
      <c r="H736" s="41" t="inlineStr">
        <is>
          <t>0-0</t>
        </is>
      </c>
      <c r="I736" s="62" t="n"/>
      <c r="L736" s="6" t="n"/>
    </row>
    <row r="737" customFormat="1" s="1">
      <c r="B737" s="46" t="n"/>
      <c r="C737" s="144" t="n"/>
      <c r="D737" s="140" t="n"/>
      <c r="E737" s="18" t="n"/>
      <c r="F737" s="55" t="inlineStr">
        <is>
          <t>横須賀シーガルズ</t>
        </is>
      </c>
      <c r="G737" s="34" t="inlineStr">
        <is>
          <t>〇</t>
        </is>
      </c>
      <c r="H737" s="35" t="inlineStr">
        <is>
          <t>1-0</t>
        </is>
      </c>
      <c r="I737" s="56" t="n"/>
      <c r="L737" s="6" t="n"/>
    </row>
    <row r="738" customFormat="1" s="1">
      <c r="B738" s="46" t="n"/>
      <c r="C738" s="144" t="n"/>
      <c r="D738" s="140" t="n"/>
      <c r="E738" s="18" t="n"/>
      <c r="F738" s="55" t="inlineStr">
        <is>
          <t>大豆戸FC</t>
        </is>
      </c>
      <c r="G738" s="34" t="inlineStr">
        <is>
          <t>×</t>
        </is>
      </c>
      <c r="H738" s="35" t="inlineStr">
        <is>
          <t>1-4</t>
        </is>
      </c>
      <c r="I738" s="56" t="n"/>
      <c r="L738" s="6" t="n"/>
    </row>
    <row r="739" customFormat="1" s="1">
      <c r="B739" s="46" t="n"/>
      <c r="C739" s="144" t="n"/>
      <c r="D739" s="140" t="n"/>
      <c r="E739" s="18" t="n"/>
      <c r="F739" s="55" t="inlineStr">
        <is>
          <t>FC六会湘南台</t>
        </is>
      </c>
      <c r="G739" s="34" t="inlineStr">
        <is>
          <t>〇</t>
        </is>
      </c>
      <c r="H739" s="35" t="inlineStr">
        <is>
          <t>2-0</t>
        </is>
      </c>
      <c r="I739" s="56" t="n"/>
      <c r="L739" s="6" t="n"/>
    </row>
    <row r="740" customFormat="1" s="1">
      <c r="B740" s="49" t="n"/>
      <c r="C740" s="146" t="n"/>
      <c r="D740" s="50" t="n"/>
      <c r="E740" s="19" t="n"/>
      <c r="F740" s="57" t="inlineStr">
        <is>
          <t>友愛SC</t>
        </is>
      </c>
      <c r="G740" s="37" t="inlineStr">
        <is>
          <t>×</t>
        </is>
      </c>
      <c r="H740" s="38" t="inlineStr">
        <is>
          <t>0-10</t>
        </is>
      </c>
      <c r="I740" s="58" t="n"/>
      <c r="L740" s="6" t="n"/>
    </row>
    <row r="741" customFormat="1" s="1">
      <c r="B741" s="46" t="n">
        <v>43381</v>
      </c>
      <c r="C741" s="144">
        <f>B741</f>
        <v/>
      </c>
      <c r="D741" s="140" t="inlineStr">
        <is>
          <t>TRM</t>
        </is>
      </c>
      <c r="E741" s="18" t="inlineStr">
        <is>
          <t>伊勢原市こどもスポーツ広場</t>
        </is>
      </c>
      <c r="F741" s="61" t="inlineStr">
        <is>
          <t>SFAT ISEHARA SC</t>
        </is>
      </c>
      <c r="G741" s="40" t="inlineStr">
        <is>
          <t>×</t>
        </is>
      </c>
      <c r="H741" s="41" t="inlineStr">
        <is>
          <t>0-2</t>
        </is>
      </c>
      <c r="I741" s="62" t="n"/>
      <c r="L741" s="6" t="n"/>
    </row>
    <row r="742" customFormat="1" s="1">
      <c r="B742" s="46" t="n"/>
      <c r="C742" s="144" t="n"/>
      <c r="D742" s="140" t="n"/>
      <c r="E742" s="18" t="n"/>
      <c r="F742" s="55" t="inlineStr">
        <is>
          <t>FC今宿</t>
        </is>
      </c>
      <c r="G742" s="34" t="inlineStr">
        <is>
          <t>×</t>
        </is>
      </c>
      <c r="H742" s="35" t="inlineStr">
        <is>
          <t>0-2</t>
        </is>
      </c>
      <c r="I742" s="56" t="n"/>
      <c r="L742" s="6" t="n"/>
    </row>
    <row r="743" customFormat="1" s="1">
      <c r="B743" s="46" t="n"/>
      <c r="C743" s="144" t="n"/>
      <c r="D743" s="140" t="n"/>
      <c r="E743" s="18" t="n"/>
      <c r="F743" s="55" t="inlineStr">
        <is>
          <t>SFAT ISEHARA SC</t>
        </is>
      </c>
      <c r="G743" s="34" t="inlineStr">
        <is>
          <t>〇</t>
        </is>
      </c>
      <c r="H743" s="35" t="inlineStr">
        <is>
          <t>2-0</t>
        </is>
      </c>
      <c r="I743" s="56" t="n"/>
      <c r="L743" s="6" t="n"/>
    </row>
    <row r="744" customFormat="1" s="1">
      <c r="B744" s="46" t="n"/>
      <c r="C744" s="144" t="n"/>
      <c r="D744" s="140" t="n"/>
      <c r="E744" s="18" t="n"/>
      <c r="F744" s="55" t="inlineStr">
        <is>
          <t>FC今宿</t>
        </is>
      </c>
      <c r="G744" s="34" t="inlineStr">
        <is>
          <t>△</t>
        </is>
      </c>
      <c r="H744" s="35" t="inlineStr">
        <is>
          <t>1-1</t>
        </is>
      </c>
      <c r="I744" s="56" t="n"/>
      <c r="L744" s="6" t="n"/>
    </row>
    <row r="745" customFormat="1" s="1">
      <c r="B745" s="46" t="n"/>
      <c r="C745" s="144" t="n"/>
      <c r="D745" s="140" t="n"/>
      <c r="E745" s="18" t="n"/>
      <c r="F745" s="55" t="inlineStr">
        <is>
          <t>SFAT ISEHARA SC</t>
        </is>
      </c>
      <c r="G745" s="34" t="inlineStr">
        <is>
          <t>△</t>
        </is>
      </c>
      <c r="H745" s="35" t="inlineStr">
        <is>
          <t>0-0</t>
        </is>
      </c>
      <c r="I745" s="56" t="n"/>
      <c r="L745" s="6" t="n"/>
    </row>
    <row r="746" customFormat="1" s="1">
      <c r="B746" s="46" t="n"/>
      <c r="C746" s="144" t="n"/>
      <c r="D746" s="140" t="n"/>
      <c r="E746" s="18" t="n"/>
      <c r="F746" s="55" t="inlineStr">
        <is>
          <t>FC今宿</t>
        </is>
      </c>
      <c r="G746" s="34" t="inlineStr">
        <is>
          <t>×</t>
        </is>
      </c>
      <c r="H746" s="35" t="inlineStr">
        <is>
          <t>0-2</t>
        </is>
      </c>
      <c r="I746" s="56" t="n"/>
      <c r="L746" s="6" t="n"/>
    </row>
    <row r="747" customFormat="1" s="1">
      <c r="B747" s="49" t="n"/>
      <c r="C747" s="146" t="n"/>
      <c r="D747" s="50" t="n"/>
      <c r="E747" s="19" t="n"/>
      <c r="F747" s="57" t="inlineStr">
        <is>
          <t>SFAT ISEHARA SC</t>
        </is>
      </c>
      <c r="G747" s="37" t="inlineStr">
        <is>
          <t>〇</t>
        </is>
      </c>
      <c r="H747" s="38" t="inlineStr">
        <is>
          <t>1-0</t>
        </is>
      </c>
      <c r="I747" s="58" t="n"/>
      <c r="L747" s="6" t="n"/>
    </row>
    <row r="748" customFormat="1" s="1">
      <c r="B748" s="46" t="n">
        <v>43367</v>
      </c>
      <c r="C748" s="144">
        <f>B748</f>
        <v/>
      </c>
      <c r="D748" s="140" t="inlineStr">
        <is>
          <t>大津FCカップ</t>
        </is>
      </c>
      <c r="E748" s="18" t="inlineStr">
        <is>
          <t>横須賀市立根岸小学校</t>
        </is>
      </c>
      <c r="F748" s="61" t="inlineStr">
        <is>
          <t>船越FC</t>
        </is>
      </c>
      <c r="G748" s="40" t="inlineStr">
        <is>
          <t>〇</t>
        </is>
      </c>
      <c r="H748" s="41" t="inlineStr">
        <is>
          <t>2-0</t>
        </is>
      </c>
      <c r="I748" s="62" t="n"/>
      <c r="L748" s="6" t="n"/>
    </row>
    <row r="749" customFormat="1" s="1">
      <c r="B749" s="46" t="n"/>
      <c r="C749" s="144" t="n"/>
      <c r="D749" s="140" t="n"/>
      <c r="E749" s="18" t="n"/>
      <c r="F749" s="55" t="inlineStr">
        <is>
          <t>三春SC</t>
        </is>
      </c>
      <c r="G749" s="34" t="inlineStr">
        <is>
          <t>〇</t>
        </is>
      </c>
      <c r="H749" s="35" t="inlineStr">
        <is>
          <t>3-1</t>
        </is>
      </c>
      <c r="I749" s="56" t="n"/>
      <c r="L749" s="6" t="n"/>
    </row>
    <row r="750" customFormat="1" s="1">
      <c r="B750" s="46" t="n"/>
      <c r="C750" s="144" t="n"/>
      <c r="D750" s="140" t="n"/>
      <c r="E750" s="18" t="n"/>
      <c r="F750" s="55" t="inlineStr">
        <is>
          <t>FC三崎</t>
        </is>
      </c>
      <c r="G750" s="34" t="inlineStr">
        <is>
          <t>〇</t>
        </is>
      </c>
      <c r="H750" s="35" t="inlineStr">
        <is>
          <t>6-1</t>
        </is>
      </c>
      <c r="I750" s="56" t="n"/>
      <c r="L750" s="6" t="n"/>
    </row>
    <row r="751" customFormat="1" s="1">
      <c r="B751" s="49" t="n"/>
      <c r="C751" s="146" t="n"/>
      <c r="D751" s="50" t="n"/>
      <c r="E751" s="19" t="n"/>
      <c r="F751" s="57" t="inlineStr">
        <is>
          <t>TADOなかよしSC</t>
        </is>
      </c>
      <c r="G751" s="37" t="inlineStr">
        <is>
          <t>〇</t>
        </is>
      </c>
      <c r="H751" s="38" t="inlineStr">
        <is>
          <t>2-0</t>
        </is>
      </c>
      <c r="I751" s="58" t="inlineStr">
        <is>
          <t>優勝</t>
        </is>
      </c>
      <c r="L751" s="6" t="n"/>
    </row>
    <row r="752" customFormat="1" s="1">
      <c r="B752" s="46" t="n">
        <v>43360</v>
      </c>
      <c r="C752" s="144">
        <f>B752</f>
        <v/>
      </c>
      <c r="D752" s="140" t="inlineStr">
        <is>
          <t>IOカップ かもめ杯</t>
        </is>
      </c>
      <c r="E752" s="18" t="inlineStr">
        <is>
          <t>横須賀市立森崎小学校</t>
        </is>
      </c>
      <c r="F752" s="61" t="inlineStr">
        <is>
          <t>FC杉田</t>
        </is>
      </c>
      <c r="G752" s="40" t="inlineStr">
        <is>
          <t>△</t>
        </is>
      </c>
      <c r="H752" s="41" t="inlineStr">
        <is>
          <t>0-0</t>
        </is>
      </c>
      <c r="I752" s="62" t="n"/>
      <c r="L752" s="6" t="n"/>
    </row>
    <row r="753" customFormat="1" s="1">
      <c r="B753" s="46" t="n"/>
      <c r="C753" s="144" t="n"/>
      <c r="D753" s="140" t="n"/>
      <c r="E753" s="18" t="n"/>
      <c r="F753" s="55" t="inlineStr">
        <is>
          <t>FCグランツ梅田</t>
        </is>
      </c>
      <c r="G753" s="34" t="inlineStr">
        <is>
          <t>〇</t>
        </is>
      </c>
      <c r="H753" s="35" t="inlineStr">
        <is>
          <t>1-0</t>
        </is>
      </c>
      <c r="I753" s="56" t="n"/>
      <c r="L753" s="6" t="n"/>
    </row>
    <row r="754" customFormat="1" s="1">
      <c r="B754" s="49" t="n"/>
      <c r="C754" s="146" t="n"/>
      <c r="D754" s="50" t="n"/>
      <c r="E754" s="19" t="n"/>
      <c r="F754" s="57" t="inlineStr">
        <is>
          <t>洋光台FC</t>
        </is>
      </c>
      <c r="G754" s="37" t="inlineStr">
        <is>
          <t>〇</t>
        </is>
      </c>
      <c r="H754" s="38" t="inlineStr">
        <is>
          <t>1-1(PK:3-2)</t>
        </is>
      </c>
      <c r="I754" s="58" t="n"/>
      <c r="L754" s="6" t="n"/>
    </row>
    <row r="755" customFormat="1" s="1">
      <c r="B755" s="46" t="n">
        <v>43359</v>
      </c>
      <c r="C755" s="144">
        <f>B755</f>
        <v/>
      </c>
      <c r="D755" s="140" t="inlineStr">
        <is>
          <t>久里浜CUP</t>
        </is>
      </c>
      <c r="E755" s="18" t="inlineStr">
        <is>
          <t>横須賀市立久里浜小学校</t>
        </is>
      </c>
      <c r="F755" s="61" t="inlineStr">
        <is>
          <t>FC津久井ペガサス</t>
        </is>
      </c>
      <c r="G755" s="40" t="inlineStr">
        <is>
          <t>△</t>
        </is>
      </c>
      <c r="H755" s="41" t="inlineStr">
        <is>
          <t>0-0</t>
        </is>
      </c>
      <c r="I755" s="62" t="n"/>
      <c r="L755" s="6" t="n"/>
    </row>
    <row r="756" customFormat="1" s="1">
      <c r="B756" s="46" t="n"/>
      <c r="C756" s="144" t="n"/>
      <c r="D756" s="140" t="n"/>
      <c r="E756" s="18" t="n"/>
      <c r="F756" s="55" t="inlineStr">
        <is>
          <t>葉山JGK</t>
        </is>
      </c>
      <c r="G756" s="34" t="inlineStr">
        <is>
          <t>△</t>
        </is>
      </c>
      <c r="H756" s="35" t="inlineStr">
        <is>
          <t>2-2</t>
        </is>
      </c>
      <c r="I756" s="56" t="n"/>
      <c r="L756" s="6" t="n"/>
    </row>
    <row r="757" customFormat="1" s="1">
      <c r="B757" s="46" t="n"/>
      <c r="C757" s="144" t="n"/>
      <c r="D757" s="140" t="n"/>
      <c r="E757" s="18" t="n"/>
      <c r="F757" s="55" t="inlineStr">
        <is>
          <t>横須賀シーガルズ</t>
        </is>
      </c>
      <c r="G757" s="34" t="inlineStr">
        <is>
          <t>〇</t>
        </is>
      </c>
      <c r="H757" s="35" t="inlineStr">
        <is>
          <t>3-1</t>
        </is>
      </c>
      <c r="I757" s="56" t="n"/>
      <c r="L757" s="6" t="n"/>
    </row>
    <row r="758" customFormat="1" s="1">
      <c r="B758" s="49" t="n"/>
      <c r="C758" s="146" t="n"/>
      <c r="D758" s="50" t="n"/>
      <c r="E758" s="19" t="n"/>
      <c r="F758" s="57" t="inlineStr">
        <is>
          <t>夏山SC</t>
        </is>
      </c>
      <c r="G758" s="37" t="inlineStr">
        <is>
          <t>〇</t>
        </is>
      </c>
      <c r="H758" s="38" t="inlineStr">
        <is>
          <t>4-2</t>
        </is>
      </c>
      <c r="I758" s="58" t="n"/>
      <c r="L758" s="6" t="n"/>
    </row>
    <row r="759" customFormat="1" s="1">
      <c r="B759" s="46" t="n">
        <v>43352</v>
      </c>
      <c r="C759" s="144">
        <f>B759</f>
        <v/>
      </c>
      <c r="D759" s="140" t="inlineStr">
        <is>
          <t>スーパーリーグ</t>
        </is>
      </c>
      <c r="E759" s="18" t="inlineStr">
        <is>
          <t>横須賀市立城北小学校</t>
        </is>
      </c>
      <c r="F759" s="61" t="inlineStr">
        <is>
          <t>鴨居SC</t>
        </is>
      </c>
      <c r="G759" s="40" t="inlineStr">
        <is>
          <t>〇</t>
        </is>
      </c>
      <c r="H759" s="41" t="inlineStr">
        <is>
          <t>3-0</t>
        </is>
      </c>
      <c r="I759" s="62" t="n"/>
      <c r="L759" s="6" t="n"/>
    </row>
    <row r="760" customFormat="1" s="1">
      <c r="B760" s="49" t="n"/>
      <c r="C760" s="146" t="n"/>
      <c r="D760" s="50" t="n"/>
      <c r="E760" s="19" t="n"/>
      <c r="F760" s="57" t="inlineStr">
        <is>
          <t>横須賀シーガルズ</t>
        </is>
      </c>
      <c r="G760" s="37" t="inlineStr">
        <is>
          <t>×</t>
        </is>
      </c>
      <c r="H760" s="38" t="inlineStr">
        <is>
          <t>1ｰ3</t>
        </is>
      </c>
      <c r="I760" s="58" t="n"/>
      <c r="L760" s="6" t="n"/>
    </row>
    <row r="761" customFormat="1" s="1">
      <c r="B761" s="46" t="n">
        <v>43351</v>
      </c>
      <c r="C761" s="144">
        <f>B761</f>
        <v/>
      </c>
      <c r="D761" s="140" t="inlineStr">
        <is>
          <t>スーパーリーグ</t>
        </is>
      </c>
      <c r="E761" s="18" t="inlineStr">
        <is>
          <t>横須賀市はまゆうグランド</t>
        </is>
      </c>
      <c r="F761" s="61" t="inlineStr">
        <is>
          <t>FC高坂</t>
        </is>
      </c>
      <c r="G761" s="40" t="inlineStr">
        <is>
          <t>×</t>
        </is>
      </c>
      <c r="H761" s="41" t="inlineStr">
        <is>
          <t>0-3</t>
        </is>
      </c>
      <c r="I761" s="62" t="n"/>
      <c r="L761" s="6" t="n"/>
    </row>
    <row r="762" customFormat="1" s="1">
      <c r="B762" s="49" t="n"/>
      <c r="C762" s="146" t="n"/>
      <c r="D762" s="50" t="n"/>
      <c r="E762" s="19" t="n"/>
      <c r="F762" s="57" t="inlineStr">
        <is>
          <t>FC津久井ペガサス</t>
        </is>
      </c>
      <c r="G762" s="37" t="inlineStr">
        <is>
          <t>×</t>
        </is>
      </c>
      <c r="H762" s="38" t="inlineStr">
        <is>
          <t>1-2</t>
        </is>
      </c>
      <c r="I762" s="58" t="n"/>
      <c r="L762" s="6" t="n"/>
    </row>
    <row r="763" customFormat="1" s="1">
      <c r="B763" s="46" t="n">
        <v>43317</v>
      </c>
      <c r="C763" s="144">
        <f>B763</f>
        <v/>
      </c>
      <c r="D763" s="140" t="inlineStr">
        <is>
          <t>津久井ペガサスカップ</t>
        </is>
      </c>
      <c r="E763" s="18" t="inlineStr">
        <is>
          <t>横須賀市立津久井小学校</t>
        </is>
      </c>
      <c r="F763" s="61" t="inlineStr">
        <is>
          <t>FC高坂</t>
        </is>
      </c>
      <c r="G763" s="40" t="inlineStr">
        <is>
          <t>△</t>
        </is>
      </c>
      <c r="H763" s="41" t="inlineStr">
        <is>
          <t>3-3</t>
        </is>
      </c>
      <c r="I763" s="62" t="n"/>
      <c r="L763" s="6" t="n"/>
    </row>
    <row r="764" customFormat="1" s="1">
      <c r="B764" s="46" t="n"/>
      <c r="C764" s="144" t="n"/>
      <c r="D764" s="140" t="n"/>
      <c r="E764" s="18" t="n"/>
      <c r="F764" s="55" t="inlineStr">
        <is>
          <t>FC六会湘南台</t>
        </is>
      </c>
      <c r="G764" s="34" t="inlineStr">
        <is>
          <t>〇</t>
        </is>
      </c>
      <c r="H764" s="35" t="inlineStr">
        <is>
          <t>3-1</t>
        </is>
      </c>
      <c r="I764" s="56" t="n"/>
      <c r="L764" s="6" t="n"/>
    </row>
    <row r="765" customFormat="1" s="1">
      <c r="B765" s="46" t="n"/>
      <c r="C765" s="144" t="n"/>
      <c r="D765" s="140" t="n"/>
      <c r="E765" s="18" t="n"/>
      <c r="F765" s="55" t="inlineStr">
        <is>
          <t>鴨居SC</t>
        </is>
      </c>
      <c r="G765" s="34" t="inlineStr">
        <is>
          <t>×</t>
        </is>
      </c>
      <c r="H765" s="35" t="inlineStr">
        <is>
          <t>0-1</t>
        </is>
      </c>
      <c r="I765" s="56" t="n"/>
      <c r="L765" s="6" t="n"/>
    </row>
    <row r="766" customFormat="1" s="1">
      <c r="B766" s="49" t="n"/>
      <c r="C766" s="146" t="n"/>
      <c r="D766" s="50" t="n"/>
      <c r="E766" s="19" t="n"/>
      <c r="F766" s="57" t="inlineStr">
        <is>
          <t>FC津久井ペガサス</t>
        </is>
      </c>
      <c r="G766" s="37" t="inlineStr">
        <is>
          <t>×</t>
        </is>
      </c>
      <c r="H766" s="38" t="inlineStr">
        <is>
          <t>1-2</t>
        </is>
      </c>
      <c r="I766" s="58" t="n"/>
      <c r="L766" s="6" t="n"/>
    </row>
    <row r="767" customFormat="1" s="1">
      <c r="B767" s="46" t="n">
        <v>43303</v>
      </c>
      <c r="C767" s="144">
        <f>B767</f>
        <v/>
      </c>
      <c r="D767" s="140" t="inlineStr">
        <is>
          <t>TRM</t>
        </is>
      </c>
      <c r="E767" s="18" t="inlineStr">
        <is>
          <t>葉山町立葉山小学校</t>
        </is>
      </c>
      <c r="F767" s="61" t="inlineStr">
        <is>
          <t>よりともSC</t>
        </is>
      </c>
      <c r="G767" s="40" t="inlineStr">
        <is>
          <t>△</t>
        </is>
      </c>
      <c r="H767" s="41" t="inlineStr">
        <is>
          <t>1ｰ1</t>
        </is>
      </c>
      <c r="I767" s="62" t="n"/>
      <c r="L767" s="6" t="n"/>
    </row>
    <row r="768" customFormat="1" s="1">
      <c r="B768" s="46" t="n"/>
      <c r="C768" s="144" t="n"/>
      <c r="D768" s="140" t="n"/>
      <c r="E768" s="18" t="n"/>
      <c r="F768" s="55" t="inlineStr">
        <is>
          <t>葉山JGK</t>
        </is>
      </c>
      <c r="G768" s="34" t="inlineStr">
        <is>
          <t>〇</t>
        </is>
      </c>
      <c r="H768" s="35" t="inlineStr">
        <is>
          <t>4-0</t>
        </is>
      </c>
      <c r="I768" s="56" t="n"/>
      <c r="L768" s="6" t="n"/>
    </row>
    <row r="769" customFormat="1" s="1">
      <c r="B769" s="49" t="n"/>
      <c r="C769" s="146" t="n"/>
      <c r="D769" s="50" t="n"/>
      <c r="E769" s="19" t="n"/>
      <c r="F769" s="57" t="inlineStr">
        <is>
          <t>アローズSC</t>
        </is>
      </c>
      <c r="G769" s="37" t="inlineStr">
        <is>
          <t>〇</t>
        </is>
      </c>
      <c r="H769" s="38" t="inlineStr">
        <is>
          <t>3-0</t>
        </is>
      </c>
      <c r="I769" s="58" t="n"/>
      <c r="L769" s="6" t="n"/>
    </row>
    <row r="770" customFormat="1" s="1">
      <c r="B770" s="46" t="n">
        <v>43297</v>
      </c>
      <c r="C770" s="144">
        <f>B770</f>
        <v/>
      </c>
      <c r="D770" s="140" t="inlineStr">
        <is>
          <t>初声ジュニアカップ</t>
        </is>
      </c>
      <c r="E770" s="18" t="inlineStr">
        <is>
          <t>三浦市潮風スポーツ公園</t>
        </is>
      </c>
      <c r="F770" s="61" t="inlineStr">
        <is>
          <t>城北ファイターズ</t>
        </is>
      </c>
      <c r="G770" s="40" t="inlineStr">
        <is>
          <t>〇</t>
        </is>
      </c>
      <c r="H770" s="41" t="inlineStr">
        <is>
          <t>2-0</t>
        </is>
      </c>
      <c r="I770" s="62" t="n"/>
      <c r="L770" s="6" t="n"/>
    </row>
    <row r="771" customFormat="1" s="1">
      <c r="B771" s="46" t="n"/>
      <c r="C771" s="144" t="n"/>
      <c r="D771" s="140" t="n"/>
      <c r="E771" s="18" t="n"/>
      <c r="F771" s="55" t="inlineStr">
        <is>
          <t>あざみ野FC</t>
        </is>
      </c>
      <c r="G771" s="34" t="inlineStr">
        <is>
          <t>△</t>
        </is>
      </c>
      <c r="H771" s="35" t="inlineStr">
        <is>
          <t>0-0</t>
        </is>
      </c>
      <c r="I771" s="56" t="n"/>
      <c r="L771" s="6" t="n"/>
    </row>
    <row r="772" customFormat="1" s="1">
      <c r="B772" s="46" t="n"/>
      <c r="C772" s="144" t="n"/>
      <c r="D772" s="140" t="n"/>
      <c r="E772" s="18" t="n"/>
      <c r="F772" s="55" t="inlineStr">
        <is>
          <t>藤沢FC</t>
        </is>
      </c>
      <c r="G772" s="34" t="inlineStr">
        <is>
          <t>〇</t>
        </is>
      </c>
      <c r="H772" s="35" t="inlineStr">
        <is>
          <t>4-0</t>
        </is>
      </c>
      <c r="I772" s="56" t="n"/>
      <c r="L772" s="6" t="n"/>
    </row>
    <row r="773" customFormat="1" s="1">
      <c r="B773" s="49" t="n"/>
      <c r="C773" s="146" t="n"/>
      <c r="D773" s="50" t="n"/>
      <c r="E773" s="19" t="n"/>
      <c r="F773" s="57" t="inlineStr">
        <is>
          <t>横須賀シーガルズ</t>
        </is>
      </c>
      <c r="G773" s="37" t="inlineStr">
        <is>
          <t>×</t>
        </is>
      </c>
      <c r="H773" s="38" t="inlineStr">
        <is>
          <t>0-0(PK:1-2)</t>
        </is>
      </c>
      <c r="I773" s="58" t="n"/>
      <c r="L773" s="6" t="n"/>
    </row>
    <row r="774" customFormat="1" s="1">
      <c r="B774" s="46" t="n">
        <v>43296</v>
      </c>
      <c r="C774" s="144">
        <f>B774</f>
        <v/>
      </c>
      <c r="D774" s="140" t="inlineStr">
        <is>
          <t>スーパーリーグ</t>
        </is>
      </c>
      <c r="E774" s="18" t="inlineStr">
        <is>
          <t>横須賀市立明浜小学校</t>
        </is>
      </c>
      <c r="F774" s="61" t="inlineStr">
        <is>
          <t>FC高坂</t>
        </is>
      </c>
      <c r="G774" s="40" t="inlineStr">
        <is>
          <t>×</t>
        </is>
      </c>
      <c r="H774" s="41" t="inlineStr">
        <is>
          <t>1ｰ2</t>
        </is>
      </c>
      <c r="I774" s="62" t="n"/>
      <c r="L774" s="6" t="n"/>
    </row>
    <row r="775" customFormat="1" s="1">
      <c r="B775" s="49" t="n"/>
      <c r="C775" s="146" t="n"/>
      <c r="D775" s="50" t="n"/>
      <c r="E775" s="19" t="n"/>
      <c r="F775" s="57" t="inlineStr">
        <is>
          <t>FC津久井ペガサス</t>
        </is>
      </c>
      <c r="G775" s="37" t="inlineStr">
        <is>
          <t>〇</t>
        </is>
      </c>
      <c r="H775" s="38" t="inlineStr">
        <is>
          <t>3-2</t>
        </is>
      </c>
      <c r="I775" s="58" t="n"/>
      <c r="L775" s="6" t="n"/>
    </row>
    <row r="776" customFormat="1" s="1">
      <c r="B776" s="46" t="n">
        <v>43289</v>
      </c>
      <c r="C776" s="144">
        <f>B776</f>
        <v/>
      </c>
      <c r="D776" s="140" t="inlineStr">
        <is>
          <t>むらせライスカップ</t>
        </is>
      </c>
      <c r="E776" s="18" t="inlineStr">
        <is>
          <t>横須賀リーフスタジアム</t>
        </is>
      </c>
      <c r="F776" s="61" t="inlineStr">
        <is>
          <t>横須賀シーガルズ</t>
        </is>
      </c>
      <c r="G776" s="40" t="inlineStr">
        <is>
          <t>×</t>
        </is>
      </c>
      <c r="H776" s="41" t="inlineStr">
        <is>
          <t>0-2</t>
        </is>
      </c>
      <c r="I776" s="62" t="n"/>
      <c r="L776" s="6" t="n"/>
    </row>
    <row r="777" customFormat="1" s="1">
      <c r="B777" s="46" t="n"/>
      <c r="C777" s="144" t="n"/>
      <c r="D777" s="140" t="n"/>
      <c r="E777" s="18" t="n"/>
      <c r="F777" s="55" t="inlineStr">
        <is>
          <t>葉山JGK</t>
        </is>
      </c>
      <c r="G777" s="34" t="inlineStr">
        <is>
          <t>×</t>
        </is>
      </c>
      <c r="H777" s="35" t="inlineStr">
        <is>
          <t>1-2</t>
        </is>
      </c>
      <c r="I777" s="56" t="n"/>
      <c r="L777" s="6" t="n"/>
    </row>
    <row r="778" customFormat="1" s="1">
      <c r="B778" s="46" t="n"/>
      <c r="C778" s="144" t="n"/>
      <c r="D778" s="140" t="n"/>
      <c r="E778" s="18" t="n"/>
      <c r="F778" s="55" t="inlineStr">
        <is>
          <t>荻野イーグルスSC</t>
        </is>
      </c>
      <c r="G778" s="34" t="inlineStr">
        <is>
          <t>〇</t>
        </is>
      </c>
      <c r="H778" s="35" t="inlineStr">
        <is>
          <t>1-0</t>
        </is>
      </c>
      <c r="I778" s="56" t="n"/>
      <c r="L778" s="6" t="n"/>
    </row>
    <row r="779" customFormat="1" s="1">
      <c r="B779" s="46" t="n"/>
      <c r="C779" s="144" t="n"/>
      <c r="D779" s="140" t="n"/>
      <c r="E779" s="18" t="n"/>
      <c r="F779" s="55" t="inlineStr">
        <is>
          <t>城北ファイターズ</t>
        </is>
      </c>
      <c r="G779" s="34" t="inlineStr">
        <is>
          <t>〇</t>
        </is>
      </c>
      <c r="H779" s="35" t="inlineStr">
        <is>
          <t>5-0</t>
        </is>
      </c>
      <c r="I779" s="56" t="n"/>
      <c r="L779" s="6" t="n"/>
    </row>
    <row r="780" customFormat="1" s="1">
      <c r="B780" s="49" t="n"/>
      <c r="C780" s="146" t="n"/>
      <c r="D780" s="50" t="n"/>
      <c r="E780" s="19" t="n"/>
      <c r="F780" s="57" t="inlineStr">
        <is>
          <t>FC高坂</t>
        </is>
      </c>
      <c r="G780" s="37" t="inlineStr">
        <is>
          <t>×</t>
        </is>
      </c>
      <c r="H780" s="38" t="inlineStr">
        <is>
          <t>1ｰ1(PK:1-2)</t>
        </is>
      </c>
      <c r="I780" s="58" t="n"/>
      <c r="L780" s="6" t="n"/>
    </row>
    <row r="781" customFormat="1" s="1">
      <c r="B781" s="46" t="n">
        <v>43288</v>
      </c>
      <c r="C781" s="144">
        <f>B781</f>
        <v/>
      </c>
      <c r="D781" s="140" t="inlineStr">
        <is>
          <t>三春フレンドリーカップ</t>
        </is>
      </c>
      <c r="E781" s="18" t="inlineStr">
        <is>
          <t>横須賀市立公郷小学校</t>
        </is>
      </c>
      <c r="F781" s="61" t="inlineStr">
        <is>
          <t>城北ファイターズ</t>
        </is>
      </c>
      <c r="G781" s="40" t="inlineStr">
        <is>
          <t>〇</t>
        </is>
      </c>
      <c r="H781" s="41" t="inlineStr">
        <is>
          <t>6-2</t>
        </is>
      </c>
      <c r="I781" s="62" t="n"/>
    </row>
    <row r="782" customFormat="1" s="1">
      <c r="B782" s="46" t="n"/>
      <c r="C782" s="144" t="n"/>
      <c r="D782" s="140" t="n"/>
      <c r="E782" s="18" t="n"/>
      <c r="F782" s="55" t="inlineStr">
        <is>
          <t>六浦毎日SS</t>
        </is>
      </c>
      <c r="G782" s="34" t="inlineStr">
        <is>
          <t>〇</t>
        </is>
      </c>
      <c r="H782" s="35" t="inlineStr">
        <is>
          <t>2-1</t>
        </is>
      </c>
      <c r="I782" s="56" t="n"/>
    </row>
    <row r="783" customFormat="1" s="1">
      <c r="B783" s="46" t="n"/>
      <c r="C783" s="144" t="n"/>
      <c r="D783" s="140" t="n"/>
      <c r="E783" s="18" t="n"/>
      <c r="F783" s="55" t="inlineStr">
        <is>
          <t>船越FC</t>
        </is>
      </c>
      <c r="G783" s="34" t="inlineStr">
        <is>
          <t>〇</t>
        </is>
      </c>
      <c r="H783" s="35" t="inlineStr">
        <is>
          <t>3-2</t>
        </is>
      </c>
      <c r="I783" s="56" t="n"/>
    </row>
    <row r="784" customFormat="1" s="1">
      <c r="B784" s="49" t="n"/>
      <c r="C784" s="146" t="n"/>
      <c r="D784" s="50" t="n"/>
      <c r="E784" s="19" t="n"/>
      <c r="F784" s="57" t="inlineStr">
        <is>
          <t>FC MAT</t>
        </is>
      </c>
      <c r="G784" s="37" t="inlineStr">
        <is>
          <t>×</t>
        </is>
      </c>
      <c r="H784" s="38" t="inlineStr">
        <is>
          <t>0-3</t>
        </is>
      </c>
      <c r="I784" s="58" t="n"/>
    </row>
    <row r="785" customFormat="1" s="1">
      <c r="B785" s="46" t="n">
        <v>43282</v>
      </c>
      <c r="C785" s="144">
        <f>B785</f>
        <v/>
      </c>
      <c r="D785" s="140" t="inlineStr">
        <is>
          <t>TRM</t>
        </is>
      </c>
      <c r="E785" s="18" t="inlineStr">
        <is>
          <t>横須賀市立明浜小学校</t>
        </is>
      </c>
      <c r="F785" s="61" t="inlineStr">
        <is>
          <t>I.Oキッカーズ</t>
        </is>
      </c>
      <c r="G785" s="40" t="inlineStr">
        <is>
          <t>×</t>
        </is>
      </c>
      <c r="H785" s="41" t="inlineStr">
        <is>
          <t>0-2</t>
        </is>
      </c>
      <c r="I785" s="62" t="n"/>
    </row>
    <row r="786" customFormat="1" s="1">
      <c r="B786" s="46" t="n"/>
      <c r="C786" s="144" t="n"/>
      <c r="D786" s="140" t="n"/>
      <c r="E786" s="18" t="n"/>
      <c r="F786" s="55" t="inlineStr">
        <is>
          <t>GHU</t>
        </is>
      </c>
      <c r="G786" s="34" t="inlineStr">
        <is>
          <t>〇</t>
        </is>
      </c>
      <c r="H786" s="35" t="inlineStr">
        <is>
          <t>4-0</t>
        </is>
      </c>
      <c r="I786" s="56" t="n"/>
    </row>
    <row r="787" customFormat="1" s="1">
      <c r="B787" s="46" t="n"/>
      <c r="C787" s="144" t="n"/>
      <c r="D787" s="140" t="n"/>
      <c r="E787" s="18" t="n"/>
      <c r="F787" s="55" t="inlineStr">
        <is>
          <t>I.Oキッカーズ</t>
        </is>
      </c>
      <c r="G787" s="34" t="inlineStr">
        <is>
          <t>〇</t>
        </is>
      </c>
      <c r="H787" s="35" t="inlineStr">
        <is>
          <t>3-0</t>
        </is>
      </c>
      <c r="I787" s="56" t="n"/>
      <c r="L787" s="6" t="n"/>
    </row>
    <row r="788" customFormat="1" s="1">
      <c r="B788" s="46" t="n"/>
      <c r="C788" s="144" t="n"/>
      <c r="D788" s="140" t="n"/>
      <c r="E788" s="18" t="n"/>
      <c r="F788" s="55" t="inlineStr">
        <is>
          <t>GHU</t>
        </is>
      </c>
      <c r="G788" s="34" t="inlineStr">
        <is>
          <t>×</t>
        </is>
      </c>
      <c r="H788" s="35" t="inlineStr">
        <is>
          <t>1ｰ3</t>
        </is>
      </c>
      <c r="I788" s="56" t="n"/>
      <c r="L788" s="6" t="n"/>
    </row>
    <row r="789" customFormat="1" s="1">
      <c r="B789" s="46" t="n"/>
      <c r="C789" s="144" t="n"/>
      <c r="D789" s="140" t="n"/>
      <c r="E789" s="18" t="n"/>
      <c r="F789" s="55" t="inlineStr">
        <is>
          <t>I.Oキッカーズ</t>
        </is>
      </c>
      <c r="G789" s="34" t="inlineStr">
        <is>
          <t>〇</t>
        </is>
      </c>
      <c r="H789" s="35" t="inlineStr">
        <is>
          <t>3-1</t>
        </is>
      </c>
      <c r="I789" s="56" t="n"/>
      <c r="L789" s="6" t="n"/>
    </row>
    <row r="790" customFormat="1" s="1">
      <c r="B790" s="49" t="n"/>
      <c r="C790" s="146" t="n"/>
      <c r="D790" s="50" t="n"/>
      <c r="E790" s="19" t="n"/>
      <c r="F790" s="57" t="inlineStr">
        <is>
          <t>GHU</t>
        </is>
      </c>
      <c r="G790" s="37" t="inlineStr">
        <is>
          <t>〇</t>
        </is>
      </c>
      <c r="H790" s="38" t="inlineStr">
        <is>
          <t>4-0</t>
        </is>
      </c>
      <c r="I790" s="58" t="n"/>
      <c r="L790" s="6" t="n"/>
    </row>
    <row r="791" customFormat="1" s="1">
      <c r="B791" s="46" t="n">
        <v>43268</v>
      </c>
      <c r="C791" s="144">
        <f>B791</f>
        <v/>
      </c>
      <c r="D791" s="140" t="inlineStr">
        <is>
          <t>久里浜FC SKYカップ</t>
        </is>
      </c>
      <c r="E791" s="18" t="inlineStr">
        <is>
          <t>横須賀市立久里浜小学校</t>
        </is>
      </c>
      <c r="F791" s="61" t="inlineStr">
        <is>
          <t>船越FC</t>
        </is>
      </c>
      <c r="G791" s="40" t="inlineStr">
        <is>
          <t>〇</t>
        </is>
      </c>
      <c r="H791" s="41" t="inlineStr">
        <is>
          <t>3-2</t>
        </is>
      </c>
      <c r="I791" s="62" t="n"/>
      <c r="L791" s="6" t="n"/>
    </row>
    <row r="792" customFormat="1" s="1">
      <c r="B792" s="46" t="n"/>
      <c r="C792" s="144" t="n"/>
      <c r="D792" s="140" t="n"/>
      <c r="E792" s="18" t="n"/>
      <c r="F792" s="55" t="inlineStr">
        <is>
          <t>FC追浜</t>
        </is>
      </c>
      <c r="G792" s="34" t="inlineStr">
        <is>
          <t>〇</t>
        </is>
      </c>
      <c r="H792" s="35" t="inlineStr">
        <is>
          <t>4-1</t>
        </is>
      </c>
      <c r="I792" s="56" t="n"/>
      <c r="L792" s="6" t="n"/>
    </row>
    <row r="793" customFormat="1" s="1">
      <c r="B793" s="49" t="n"/>
      <c r="C793" s="146" t="n"/>
      <c r="D793" s="50" t="n"/>
      <c r="E793" s="19" t="n"/>
      <c r="F793" s="57" t="inlineStr">
        <is>
          <t>鴨居SC</t>
        </is>
      </c>
      <c r="G793" s="37" t="inlineStr">
        <is>
          <t>×</t>
        </is>
      </c>
      <c r="H793" s="38" t="inlineStr">
        <is>
          <t>0ｰ3</t>
        </is>
      </c>
      <c r="I793" s="58" t="inlineStr">
        <is>
          <t>1位パート決勝戦：準優勝</t>
        </is>
      </c>
      <c r="L793" s="6" t="n"/>
    </row>
    <row r="794" customFormat="1" s="1">
      <c r="B794" s="46" t="n">
        <v>43267</v>
      </c>
      <c r="C794" s="144">
        <f>B794</f>
        <v/>
      </c>
      <c r="D794" s="140" t="inlineStr">
        <is>
          <t>TRM</t>
        </is>
      </c>
      <c r="E794" s="18" t="inlineStr">
        <is>
          <t>鎌倉市立岩瀬中学校</t>
        </is>
      </c>
      <c r="F794" s="61" t="inlineStr">
        <is>
          <t>FC小坂</t>
        </is>
      </c>
      <c r="G794" s="40" t="inlineStr">
        <is>
          <t>〇</t>
        </is>
      </c>
      <c r="H794" s="41" t="inlineStr">
        <is>
          <t>1-0</t>
        </is>
      </c>
      <c r="I794" s="62" t="n"/>
      <c r="L794" s="6" t="n"/>
    </row>
    <row r="795" customFormat="1" s="1">
      <c r="B795" s="46" t="n"/>
      <c r="C795" s="144" t="n"/>
      <c r="D795" s="140" t="n"/>
      <c r="E795" s="18" t="n"/>
      <c r="F795" s="55" t="inlineStr">
        <is>
          <t>FC小坂</t>
        </is>
      </c>
      <c r="G795" s="34" t="inlineStr">
        <is>
          <t>×</t>
        </is>
      </c>
      <c r="H795" s="35" t="inlineStr">
        <is>
          <t>0-1</t>
        </is>
      </c>
      <c r="I795" s="56" t="n"/>
      <c r="L795" s="6" t="n"/>
    </row>
    <row r="796" customFormat="1" s="1">
      <c r="B796" s="46" t="n"/>
      <c r="C796" s="144" t="n"/>
      <c r="D796" s="140" t="n"/>
      <c r="E796" s="18" t="n"/>
      <c r="F796" s="55" t="inlineStr">
        <is>
          <t>FC小坂</t>
        </is>
      </c>
      <c r="G796" s="34" t="inlineStr">
        <is>
          <t>〇</t>
        </is>
      </c>
      <c r="H796" s="35" t="inlineStr">
        <is>
          <t>3-2</t>
        </is>
      </c>
      <c r="I796" s="56" t="n"/>
      <c r="L796" s="6" t="n"/>
    </row>
    <row r="797" customFormat="1" s="1">
      <c r="B797" s="49" t="n"/>
      <c r="C797" s="146" t="n"/>
      <c r="D797" s="50" t="n"/>
      <c r="E797" s="19" t="n"/>
      <c r="F797" s="57" t="inlineStr">
        <is>
          <t>FC小坂</t>
        </is>
      </c>
      <c r="G797" s="37" t="inlineStr">
        <is>
          <t>×</t>
        </is>
      </c>
      <c r="H797" s="38" t="inlineStr">
        <is>
          <t>1-2</t>
        </is>
      </c>
      <c r="I797" s="58" t="n"/>
      <c r="L797" s="6" t="n"/>
    </row>
    <row r="798" customFormat="1" s="1">
      <c r="B798" s="46" t="n">
        <v>43260</v>
      </c>
      <c r="C798" s="144">
        <f>B798</f>
        <v/>
      </c>
      <c r="D798" s="140" t="inlineStr">
        <is>
          <t>明浜カップ</t>
        </is>
      </c>
      <c r="E798" s="18" t="inlineStr">
        <is>
          <t>横須賀市立明浜小学校</t>
        </is>
      </c>
      <c r="F798" s="61" t="inlineStr">
        <is>
          <t>FC高坂</t>
        </is>
      </c>
      <c r="G798" s="40" t="inlineStr">
        <is>
          <t>〇</t>
        </is>
      </c>
      <c r="H798" s="41" t="inlineStr">
        <is>
          <t>3-0</t>
        </is>
      </c>
      <c r="I798" s="62" t="n"/>
      <c r="L798" s="6" t="n"/>
    </row>
    <row r="799" customFormat="1" s="1">
      <c r="B799" s="46" t="n"/>
      <c r="C799" s="144" t="n"/>
      <c r="D799" s="140" t="n"/>
      <c r="E799" s="18" t="n"/>
      <c r="F799" s="55" t="inlineStr">
        <is>
          <t>湘南ルベントSC</t>
        </is>
      </c>
      <c r="G799" s="34" t="inlineStr">
        <is>
          <t>〇</t>
        </is>
      </c>
      <c r="H799" s="35" t="inlineStr">
        <is>
          <t>2-0</t>
        </is>
      </c>
      <c r="I799" s="56" t="n"/>
      <c r="L799" s="6" t="n"/>
    </row>
    <row r="800" customFormat="1" s="1">
      <c r="B800" s="46" t="n"/>
      <c r="C800" s="144" t="n"/>
      <c r="D800" s="140" t="n"/>
      <c r="E800" s="18" t="n"/>
      <c r="F800" s="55" t="inlineStr">
        <is>
          <t>野庭キッカーズ</t>
        </is>
      </c>
      <c r="G800" s="34" t="inlineStr">
        <is>
          <t>〇</t>
        </is>
      </c>
      <c r="H800" s="35" t="inlineStr">
        <is>
          <t>5-1</t>
        </is>
      </c>
      <c r="I800" s="56" t="n"/>
      <c r="L800" s="6" t="n"/>
    </row>
    <row r="801" customFormat="1" s="1">
      <c r="B801" s="49" t="n"/>
      <c r="C801" s="146" t="n"/>
      <c r="D801" s="50" t="n"/>
      <c r="E801" s="19" t="n"/>
      <c r="F801" s="57" t="inlineStr">
        <is>
          <t>SFAT ISEHARA SC</t>
        </is>
      </c>
      <c r="G801" s="37" t="inlineStr">
        <is>
          <t>〇</t>
        </is>
      </c>
      <c r="H801" s="38" t="inlineStr">
        <is>
          <t>2-1</t>
        </is>
      </c>
      <c r="I801" s="58" t="n"/>
      <c r="L801" s="6" t="n"/>
    </row>
    <row r="802" customFormat="1" s="1">
      <c r="B802" s="46" t="n">
        <v>43254</v>
      </c>
      <c r="C802" s="144">
        <f>B802</f>
        <v/>
      </c>
      <c r="D802" s="140" t="inlineStr">
        <is>
          <t>スーパーリーグ</t>
        </is>
      </c>
      <c r="E802" s="18" t="inlineStr">
        <is>
          <t>横須賀市立浦賀小学校</t>
        </is>
      </c>
      <c r="F802" s="61" t="inlineStr">
        <is>
          <t>横須賀シーガルズ</t>
        </is>
      </c>
      <c r="G802" s="40" t="inlineStr">
        <is>
          <t>〇</t>
        </is>
      </c>
      <c r="H802" s="41" t="inlineStr">
        <is>
          <t>2ｰ1</t>
        </is>
      </c>
      <c r="I802" s="62" t="n"/>
      <c r="L802" s="6" t="n"/>
    </row>
    <row r="803" customFormat="1" s="1">
      <c r="B803" s="49" t="n"/>
      <c r="C803" s="146" t="n"/>
      <c r="D803" s="50" t="n"/>
      <c r="E803" s="19" t="n"/>
      <c r="F803" s="57" t="inlineStr">
        <is>
          <t>鴨居SC</t>
        </is>
      </c>
      <c r="G803" s="37" t="inlineStr">
        <is>
          <t>〇</t>
        </is>
      </c>
      <c r="H803" s="38" t="inlineStr">
        <is>
          <t>2ｰ0</t>
        </is>
      </c>
      <c r="I803" s="58" t="n"/>
      <c r="L803" s="6" t="n"/>
    </row>
    <row r="804" customFormat="1" s="1">
      <c r="B804" s="46" t="n">
        <v>43240</v>
      </c>
      <c r="C804" s="144">
        <f>B804</f>
        <v/>
      </c>
      <c r="D804" s="140" t="inlineStr">
        <is>
          <t>TRM</t>
        </is>
      </c>
      <c r="E804" s="18" t="inlineStr">
        <is>
          <t>横須賀市立明浜小学校</t>
        </is>
      </c>
      <c r="F804" s="61" t="inlineStr">
        <is>
          <t>馬堀FCルンデ U10B</t>
        </is>
      </c>
      <c r="G804" s="40" t="inlineStr">
        <is>
          <t>〇</t>
        </is>
      </c>
      <c r="H804" s="41" t="inlineStr">
        <is>
          <t>1ｰ0</t>
        </is>
      </c>
      <c r="I804" s="62" t="inlineStr">
        <is>
          <t>20分一本</t>
        </is>
      </c>
      <c r="L804" s="6" t="n"/>
    </row>
    <row r="805" customFormat="1" s="1">
      <c r="B805" s="46" t="n"/>
      <c r="C805" s="144" t="n"/>
      <c r="D805" s="140" t="n"/>
      <c r="E805" s="18" t="n"/>
      <c r="F805" s="55" t="inlineStr">
        <is>
          <t>馬堀FCルンデ U10B</t>
        </is>
      </c>
      <c r="G805" s="34" t="inlineStr">
        <is>
          <t>×</t>
        </is>
      </c>
      <c r="H805" s="35" t="inlineStr">
        <is>
          <t>0-1</t>
        </is>
      </c>
      <c r="I805" s="56" t="inlineStr">
        <is>
          <t>20分一本</t>
        </is>
      </c>
      <c r="L805" s="6" t="n"/>
    </row>
    <row r="806" customFormat="1" s="1">
      <c r="B806" s="46" t="n"/>
      <c r="C806" s="144" t="n"/>
      <c r="D806" s="140" t="n"/>
      <c r="E806" s="18" t="n"/>
      <c r="F806" s="55" t="inlineStr">
        <is>
          <t>馬堀FCルンデ U10B</t>
        </is>
      </c>
      <c r="G806" s="34" t="inlineStr">
        <is>
          <t>〇</t>
        </is>
      </c>
      <c r="H806" s="35" t="inlineStr">
        <is>
          <t>2-0</t>
        </is>
      </c>
      <c r="I806" s="56" t="inlineStr">
        <is>
          <t>20分一本</t>
        </is>
      </c>
      <c r="L806" s="6" t="n"/>
    </row>
    <row r="807" customFormat="1" s="1">
      <c r="B807" s="49" t="n"/>
      <c r="C807" s="146" t="n"/>
      <c r="D807" s="50" t="n"/>
      <c r="E807" s="19" t="n"/>
      <c r="F807" s="57" t="inlineStr">
        <is>
          <t>馬堀FCルンデ U10B</t>
        </is>
      </c>
      <c r="G807" s="37" t="inlineStr">
        <is>
          <t>△</t>
        </is>
      </c>
      <c r="H807" s="38" t="inlineStr">
        <is>
          <t>0-0</t>
        </is>
      </c>
      <c r="I807" s="58" t="inlineStr">
        <is>
          <t>20分一本</t>
        </is>
      </c>
      <c r="L807" s="6" t="n"/>
    </row>
    <row r="808" customFormat="1" s="1">
      <c r="B808" s="46" t="n">
        <v>43232</v>
      </c>
      <c r="C808" s="144">
        <f>B808</f>
        <v/>
      </c>
      <c r="D808" s="140" t="inlineStr">
        <is>
          <t>横浜F・マリノスチャレンジカップ</t>
        </is>
      </c>
      <c r="E808" s="18" t="inlineStr">
        <is>
          <t>日産小机フィールド</t>
        </is>
      </c>
      <c r="F808" s="61" t="inlineStr">
        <is>
          <t>マリノス大柴</t>
        </is>
      </c>
      <c r="G808" s="40" t="inlineStr">
        <is>
          <t>×</t>
        </is>
      </c>
      <c r="H808" s="41" t="inlineStr">
        <is>
          <t>0-1</t>
        </is>
      </c>
      <c r="I808" s="62" t="n"/>
      <c r="L808" s="6" t="n"/>
    </row>
    <row r="809" customFormat="1" s="1">
      <c r="B809" s="46" t="n"/>
      <c r="C809" s="144" t="n"/>
      <c r="D809" s="140" t="n"/>
      <c r="E809" s="18" t="inlineStr">
        <is>
          <t>日産スタジアム</t>
        </is>
      </c>
      <c r="F809" s="55" t="inlineStr">
        <is>
          <t>横須賀シーガルズ</t>
        </is>
      </c>
      <c r="G809" s="34" t="inlineStr">
        <is>
          <t>〇</t>
        </is>
      </c>
      <c r="H809" s="35" t="inlineStr">
        <is>
          <t>1-0</t>
        </is>
      </c>
      <c r="I809" s="56" t="n"/>
      <c r="L809" s="6" t="n"/>
    </row>
    <row r="810" customFormat="1" s="1">
      <c r="B810" s="46" t="n"/>
      <c r="C810" s="144" t="n"/>
      <c r="D810" s="140" t="n"/>
      <c r="E810" s="18" t="n"/>
      <c r="F810" s="55" t="inlineStr">
        <is>
          <t>美晴SC</t>
        </is>
      </c>
      <c r="G810" s="34" t="inlineStr">
        <is>
          <t>△</t>
        </is>
      </c>
      <c r="H810" s="35" t="inlineStr">
        <is>
          <t>0-0</t>
        </is>
      </c>
      <c r="I810" s="56" t="n"/>
      <c r="L810" s="6" t="n"/>
    </row>
    <row r="811" customFormat="1" s="1">
      <c r="B811" s="46" t="n"/>
      <c r="C811" s="144" t="n"/>
      <c r="D811" s="140" t="n"/>
      <c r="E811" s="18" t="n"/>
      <c r="F811" s="55" t="inlineStr">
        <is>
          <t>I.Oキッカーズ</t>
        </is>
      </c>
      <c r="G811" s="34" t="inlineStr">
        <is>
          <t>×</t>
        </is>
      </c>
      <c r="H811" s="35" t="inlineStr">
        <is>
          <t>0-2</t>
        </is>
      </c>
      <c r="I811" s="56" t="n"/>
      <c r="L811" s="6" t="n"/>
    </row>
    <row r="812">
      <c r="B812" s="49" t="n"/>
      <c r="C812" s="146" t="n"/>
      <c r="D812" s="50" t="n"/>
      <c r="E812" s="19" t="n"/>
      <c r="F812" s="57" t="inlineStr">
        <is>
          <t>三春SC</t>
        </is>
      </c>
      <c r="G812" s="37" t="inlineStr">
        <is>
          <t>〇</t>
        </is>
      </c>
      <c r="H812" s="38" t="inlineStr">
        <is>
          <t>2-0</t>
        </is>
      </c>
      <c r="I812" s="58" t="n"/>
    </row>
    <row r="813">
      <c r="B813" s="46" t="n">
        <v>43212</v>
      </c>
      <c r="C813" s="144">
        <f>B813</f>
        <v/>
      </c>
      <c r="D813" s="140" t="inlineStr">
        <is>
          <t>TRM</t>
        </is>
      </c>
      <c r="E813" s="73" t="inlineStr">
        <is>
          <t>横浜市磯子区 栗木スポーツ広場</t>
        </is>
      </c>
      <c r="F813" s="61" t="inlineStr">
        <is>
          <t>横浜ユナイテッド</t>
        </is>
      </c>
      <c r="G813" s="40" t="inlineStr">
        <is>
          <t>〇</t>
        </is>
      </c>
      <c r="H813" s="41" t="inlineStr">
        <is>
          <t>4-0</t>
        </is>
      </c>
      <c r="I813" s="62" t="n"/>
    </row>
    <row r="814">
      <c r="B814" s="46" t="n"/>
      <c r="C814" s="144" t="n"/>
      <c r="E814" s="18" t="n"/>
      <c r="F814" s="55" t="inlineStr">
        <is>
          <t>横浜ユナイテッド</t>
        </is>
      </c>
      <c r="G814" s="34" t="inlineStr">
        <is>
          <t>〇</t>
        </is>
      </c>
      <c r="H814" s="35" t="inlineStr">
        <is>
          <t>3-2</t>
        </is>
      </c>
      <c r="I814" s="56" t="n"/>
    </row>
    <row r="815">
      <c r="B815" s="49" t="n"/>
      <c r="C815" s="146" t="n"/>
      <c r="D815" s="50" t="n"/>
      <c r="E815" s="19" t="n"/>
      <c r="F815" s="57" t="inlineStr">
        <is>
          <t>横浜ユナイテッド</t>
        </is>
      </c>
      <c r="G815" s="37" t="inlineStr">
        <is>
          <t>〇</t>
        </is>
      </c>
      <c r="H815" s="38" t="inlineStr">
        <is>
          <t>3-2</t>
        </is>
      </c>
      <c r="I815" s="58" t="n"/>
    </row>
    <row r="816">
      <c r="B816" s="46" t="n">
        <v>43170</v>
      </c>
      <c r="C816" s="144">
        <f>B816</f>
        <v/>
      </c>
      <c r="D816" s="140" t="inlineStr">
        <is>
          <t>城北カップ</t>
        </is>
      </c>
      <c r="E816" s="18" t="inlineStr">
        <is>
          <t>横須賀市立城北小学校</t>
        </is>
      </c>
      <c r="F816" s="61" t="inlineStr">
        <is>
          <t>FC夏島</t>
        </is>
      </c>
      <c r="G816" s="40" t="inlineStr">
        <is>
          <t>〇</t>
        </is>
      </c>
      <c r="H816" s="41" t="inlineStr">
        <is>
          <t>5-0</t>
        </is>
      </c>
      <c r="I816" s="62" t="n"/>
    </row>
    <row r="817">
      <c r="B817" s="46" t="n"/>
      <c r="C817" s="144" t="n"/>
      <c r="E817" s="18" t="n"/>
      <c r="F817" s="55" t="inlineStr">
        <is>
          <t>城北ファイターズ</t>
        </is>
      </c>
      <c r="G817" s="34" t="inlineStr">
        <is>
          <t>〇</t>
        </is>
      </c>
      <c r="H817" s="35" t="inlineStr">
        <is>
          <t>10-1</t>
        </is>
      </c>
      <c r="I817" s="56" t="n"/>
    </row>
    <row r="818">
      <c r="B818" s="46" t="n"/>
      <c r="C818" s="144" t="n"/>
      <c r="E818" s="18" t="n"/>
      <c r="F818" s="55" t="inlineStr">
        <is>
          <t>FC津久井ペガサス</t>
        </is>
      </c>
      <c r="G818" s="34" t="inlineStr">
        <is>
          <t>〇</t>
        </is>
      </c>
      <c r="H818" s="35" t="inlineStr">
        <is>
          <t>3-2</t>
        </is>
      </c>
      <c r="I818" s="56" t="inlineStr">
        <is>
          <t>1位パート</t>
        </is>
      </c>
    </row>
    <row r="819">
      <c r="B819" s="46" t="n"/>
      <c r="C819" s="144" t="n"/>
      <c r="E819" s="18" t="n"/>
      <c r="F819" s="59" t="inlineStr">
        <is>
          <t>友愛SC</t>
        </is>
      </c>
      <c r="G819" s="43" t="inlineStr">
        <is>
          <t>×</t>
        </is>
      </c>
      <c r="H819" s="44" t="inlineStr">
        <is>
          <t>0-8</t>
        </is>
      </c>
      <c r="I819" s="60" t="inlineStr">
        <is>
          <t>1位パート</t>
        </is>
      </c>
    </row>
    <row r="820">
      <c r="B820" s="63" t="n">
        <v>43162</v>
      </c>
      <c r="C820" s="145">
        <f>B820</f>
        <v/>
      </c>
      <c r="D820" s="64" t="inlineStr">
        <is>
          <t>しずくカップ</t>
        </is>
      </c>
      <c r="E820" s="25" t="inlineStr">
        <is>
          <t>横須賀フットサルクラブ</t>
        </is>
      </c>
      <c r="F820" s="53" t="inlineStr">
        <is>
          <t>久里浜FC</t>
        </is>
      </c>
      <c r="G820" s="31" t="inlineStr">
        <is>
          <t>〇</t>
        </is>
      </c>
      <c r="H820" s="32" t="inlineStr">
        <is>
          <t>3-0</t>
        </is>
      </c>
      <c r="I820" s="54" t="inlineStr">
        <is>
          <t>予選リーグB</t>
        </is>
      </c>
    </row>
    <row r="821">
      <c r="B821" s="46" t="n"/>
      <c r="C821" s="144" t="n"/>
      <c r="E821" s="18" t="n"/>
      <c r="F821" s="55" t="inlineStr">
        <is>
          <t>横須賀シーガルズ</t>
        </is>
      </c>
      <c r="G821" s="34" t="inlineStr">
        <is>
          <t>×</t>
        </is>
      </c>
      <c r="H821" s="35" t="inlineStr">
        <is>
          <t>0-1</t>
        </is>
      </c>
      <c r="I821" s="56" t="inlineStr">
        <is>
          <t>予選リーグB</t>
        </is>
      </c>
    </row>
    <row r="822">
      <c r="B822" s="46" t="n"/>
      <c r="C822" s="144" t="n"/>
      <c r="E822" s="18" t="n"/>
      <c r="F822" s="55" t="inlineStr">
        <is>
          <t>大津FC</t>
        </is>
      </c>
      <c r="G822" s="34" t="inlineStr">
        <is>
          <t>〇</t>
        </is>
      </c>
      <c r="H822" s="35" t="inlineStr">
        <is>
          <t>7-0</t>
        </is>
      </c>
      <c r="I822" s="56" t="inlineStr">
        <is>
          <t>予選リーグB</t>
        </is>
      </c>
    </row>
    <row r="823">
      <c r="B823" s="46" t="n"/>
      <c r="C823" s="144" t="n"/>
      <c r="E823" s="18" t="n"/>
      <c r="F823" s="55" t="inlineStr">
        <is>
          <t>三春SC</t>
        </is>
      </c>
      <c r="G823" s="34" t="inlineStr">
        <is>
          <t>〇</t>
        </is>
      </c>
      <c r="H823" s="35" t="inlineStr">
        <is>
          <t>3-0</t>
        </is>
      </c>
      <c r="I823" s="56" t="inlineStr">
        <is>
          <t>予選リーグB</t>
        </is>
      </c>
    </row>
    <row r="824">
      <c r="B824" s="49" t="n"/>
      <c r="C824" s="146" t="n"/>
      <c r="D824" s="50" t="n"/>
      <c r="E824" s="19" t="n"/>
      <c r="F824" s="57" t="inlineStr">
        <is>
          <t>I.Oキッカーズ</t>
        </is>
      </c>
      <c r="G824" s="37" t="inlineStr">
        <is>
          <t>〇</t>
        </is>
      </c>
      <c r="H824" s="38" t="inlineStr">
        <is>
          <t>4-0</t>
        </is>
      </c>
      <c r="I824" s="58" t="inlineStr">
        <is>
          <t>3位決定戦</t>
        </is>
      </c>
    </row>
    <row r="825">
      <c r="B825" s="46" t="n">
        <v>43155</v>
      </c>
      <c r="C825" s="144">
        <f>B825</f>
        <v/>
      </c>
      <c r="D825" s="140" t="inlineStr">
        <is>
          <t>三浦U8キッズ大会</t>
        </is>
      </c>
      <c r="E825" s="18" t="inlineStr">
        <is>
          <t>三浦市潮風スポーツ公園</t>
        </is>
      </c>
      <c r="F825" s="61" t="inlineStr">
        <is>
          <t>逗子リトルSC</t>
        </is>
      </c>
      <c r="G825" s="40" t="inlineStr">
        <is>
          <t>×</t>
        </is>
      </c>
      <c r="H825" s="41" t="inlineStr">
        <is>
          <t>0-1</t>
        </is>
      </c>
      <c r="I825" s="62" t="inlineStr">
        <is>
          <t>予選</t>
        </is>
      </c>
    </row>
    <row r="826">
      <c r="B826" s="46" t="n"/>
      <c r="C826" s="144" t="n"/>
      <c r="E826" s="18" t="n"/>
      <c r="F826" s="55" t="inlineStr">
        <is>
          <t>上宮田SC</t>
        </is>
      </c>
      <c r="G826" s="34" t="inlineStr">
        <is>
          <t>〇</t>
        </is>
      </c>
      <c r="H826" s="35" t="inlineStr">
        <is>
          <t>6-4</t>
        </is>
      </c>
      <c r="I826" s="56" t="inlineStr">
        <is>
          <t>予選</t>
        </is>
      </c>
    </row>
    <row r="827">
      <c r="B827" s="46" t="n"/>
      <c r="C827" s="144" t="n"/>
      <c r="E827" s="18" t="n"/>
      <c r="F827" s="55" t="inlineStr">
        <is>
          <t>横浜ユナイテッド</t>
        </is>
      </c>
      <c r="G827" s="34" t="inlineStr">
        <is>
          <t>〇</t>
        </is>
      </c>
      <c r="H827" s="35" t="inlineStr">
        <is>
          <t>2-1</t>
        </is>
      </c>
      <c r="I827" s="56" t="inlineStr">
        <is>
          <t>2位パート</t>
        </is>
      </c>
    </row>
    <row r="828">
      <c r="B828" s="46" t="n"/>
      <c r="C828" s="144" t="n"/>
      <c r="E828" s="18" t="n"/>
      <c r="F828" s="59" t="inlineStr">
        <is>
          <t>葉山JGK</t>
        </is>
      </c>
      <c r="G828" s="43" t="inlineStr">
        <is>
          <t>〇</t>
        </is>
      </c>
      <c r="H828" s="44" t="inlineStr">
        <is>
          <t>2-0</t>
        </is>
      </c>
      <c r="I828" s="60" t="inlineStr">
        <is>
          <t>2位パート</t>
        </is>
      </c>
    </row>
    <row r="829">
      <c r="B829" s="67" t="n">
        <v>43149</v>
      </c>
      <c r="C829" s="147">
        <f>B829</f>
        <v/>
      </c>
      <c r="D829" s="68" t="inlineStr">
        <is>
          <t>三浦半島少年サッカー選手権大会</t>
        </is>
      </c>
      <c r="E829" s="27" t="inlineStr">
        <is>
          <t>横須賀リーフスタジアム</t>
        </is>
      </c>
      <c r="F829" s="69" t="inlineStr">
        <is>
          <t>FC津久井ペガサス</t>
        </is>
      </c>
      <c r="G829" s="28" t="inlineStr">
        <is>
          <t>〇</t>
        </is>
      </c>
      <c r="H829" s="29" t="inlineStr">
        <is>
          <t>0-0(PK:2-1)</t>
        </is>
      </c>
      <c r="I829" s="70" t="inlineStr">
        <is>
          <t>3位</t>
        </is>
      </c>
    </row>
    <row r="830">
      <c r="B830" s="46" t="n">
        <v>43148</v>
      </c>
      <c r="C830" s="144">
        <f>B830</f>
        <v/>
      </c>
      <c r="D830" s="140" t="inlineStr">
        <is>
          <t>低学年特別大会冬</t>
        </is>
      </c>
      <c r="E830" s="18" t="inlineStr">
        <is>
          <t>横須賀市はまゆうグランド</t>
        </is>
      </c>
      <c r="F830" s="61" t="inlineStr">
        <is>
          <t>FC高坂</t>
        </is>
      </c>
      <c r="G830" s="40" t="inlineStr">
        <is>
          <t>〇</t>
        </is>
      </c>
      <c r="H830" s="41" t="inlineStr">
        <is>
          <t>1-0</t>
        </is>
      </c>
      <c r="I830" s="62" t="n"/>
    </row>
    <row r="831">
      <c r="B831" s="46" t="n"/>
      <c r="C831" s="144" t="n"/>
      <c r="E831" s="18" t="n"/>
      <c r="F831" s="59" t="inlineStr">
        <is>
          <t>FC津久井ペガサス</t>
        </is>
      </c>
      <c r="G831" s="43" t="inlineStr">
        <is>
          <t>〇</t>
        </is>
      </c>
      <c r="H831" s="44" t="inlineStr">
        <is>
          <t>2-1</t>
        </is>
      </c>
      <c r="I831" s="60" t="n"/>
    </row>
    <row r="832">
      <c r="B832" s="63" t="n">
        <v>43141</v>
      </c>
      <c r="C832" s="145">
        <f>B832</f>
        <v/>
      </c>
      <c r="D832" s="64" t="inlineStr">
        <is>
          <t>低学年特別大会冬</t>
        </is>
      </c>
      <c r="E832" s="25" t="inlineStr">
        <is>
          <t>横須賀市立高坂小学校</t>
        </is>
      </c>
      <c r="F832" s="53" t="inlineStr">
        <is>
          <t>鴨居SCレッズ</t>
        </is>
      </c>
      <c r="G832" s="31" t="inlineStr">
        <is>
          <t>×</t>
        </is>
      </c>
      <c r="H832" s="32" t="inlineStr">
        <is>
          <t>0-2</t>
        </is>
      </c>
      <c r="I832" s="54" t="n"/>
    </row>
    <row r="833">
      <c r="B833" s="49" t="n"/>
      <c r="C833" s="146" t="n"/>
      <c r="D833" s="50" t="n"/>
      <c r="E833" s="19" t="n"/>
      <c r="F833" s="57" t="inlineStr">
        <is>
          <t>横須賀シーガルズ</t>
        </is>
      </c>
      <c r="G833" s="37" t="inlineStr">
        <is>
          <t>×</t>
        </is>
      </c>
      <c r="H833" s="38" t="inlineStr">
        <is>
          <t>0-4</t>
        </is>
      </c>
      <c r="I833" s="58" t="n"/>
    </row>
    <row r="834">
      <c r="B834" s="46" t="n">
        <v>43135</v>
      </c>
      <c r="C834" s="144">
        <f>B834</f>
        <v/>
      </c>
      <c r="D834" s="140" t="inlineStr">
        <is>
          <t>三浦半島少年サッカー選手権大会</t>
        </is>
      </c>
      <c r="E834" s="18" t="inlineStr">
        <is>
          <t>三浦市潮風スポーツ公園</t>
        </is>
      </c>
      <c r="F834" s="61" t="inlineStr">
        <is>
          <t>TADOなかよしSC</t>
        </is>
      </c>
      <c r="G834" s="40" t="inlineStr">
        <is>
          <t>〇</t>
        </is>
      </c>
      <c r="H834" s="41" t="inlineStr">
        <is>
          <t>3‐0</t>
        </is>
      </c>
      <c r="I834" s="62" t="n"/>
    </row>
    <row r="835">
      <c r="B835" s="46" t="n"/>
      <c r="C835" s="144" t="n"/>
      <c r="E835" s="18" t="n"/>
      <c r="F835" s="59" t="inlineStr">
        <is>
          <t>鴨居SC</t>
        </is>
      </c>
      <c r="G835" s="43" t="inlineStr">
        <is>
          <t>×</t>
        </is>
      </c>
      <c r="H835" s="44" t="inlineStr">
        <is>
          <t>0‐3</t>
        </is>
      </c>
      <c r="I835" s="60" t="n"/>
    </row>
    <row r="836">
      <c r="B836" s="63" t="n">
        <v>43121</v>
      </c>
      <c r="C836" s="145">
        <f>B836</f>
        <v/>
      </c>
      <c r="D836" s="64" t="inlineStr">
        <is>
          <t>TRM</t>
        </is>
      </c>
      <c r="E836" s="25" t="inlineStr">
        <is>
          <t>横須賀市立明浜小学校</t>
        </is>
      </c>
      <c r="F836" s="53" t="inlineStr">
        <is>
          <t>鴨居SC</t>
        </is>
      </c>
      <c r="G836" s="31" t="inlineStr">
        <is>
          <t>×</t>
        </is>
      </c>
      <c r="H836" s="32" t="inlineStr">
        <is>
          <t>0-2</t>
        </is>
      </c>
      <c r="I836" s="54" t="n"/>
    </row>
    <row r="837">
      <c r="B837" s="46" t="n"/>
      <c r="C837" s="144" t="n"/>
      <c r="E837" s="18" t="n"/>
      <c r="F837" s="55" t="inlineStr">
        <is>
          <t>鴨居SC</t>
        </is>
      </c>
      <c r="G837" s="34" t="inlineStr">
        <is>
          <t>〇</t>
        </is>
      </c>
      <c r="H837" s="35" t="inlineStr">
        <is>
          <t>1-0</t>
        </is>
      </c>
      <c r="I837" s="56" t="n"/>
    </row>
    <row r="838">
      <c r="B838" s="46" t="n"/>
      <c r="C838" s="144" t="n"/>
      <c r="E838" s="18" t="n"/>
      <c r="F838" s="55" t="inlineStr">
        <is>
          <t>鴨居SC</t>
        </is>
      </c>
      <c r="G838" s="34" t="inlineStr">
        <is>
          <t>×</t>
        </is>
      </c>
      <c r="H838" s="35" t="inlineStr">
        <is>
          <t>0-1</t>
        </is>
      </c>
      <c r="I838" s="56" t="n"/>
    </row>
    <row r="839">
      <c r="B839" s="46" t="n"/>
      <c r="C839" s="144" t="n"/>
      <c r="E839" s="18" t="n"/>
      <c r="F839" s="55" t="inlineStr">
        <is>
          <t>鴨居SC</t>
        </is>
      </c>
      <c r="G839" s="34" t="inlineStr">
        <is>
          <t>〇</t>
        </is>
      </c>
      <c r="H839" s="35" t="inlineStr">
        <is>
          <t>3-0</t>
        </is>
      </c>
      <c r="I839" s="56" t="n"/>
    </row>
    <row r="840">
      <c r="B840" s="46" t="n"/>
      <c r="C840" s="144" t="n"/>
      <c r="E840" s="18" t="n"/>
      <c r="F840" s="55" t="inlineStr">
        <is>
          <t>鴨居SC</t>
        </is>
      </c>
      <c r="G840" s="34" t="inlineStr">
        <is>
          <t>×</t>
        </is>
      </c>
      <c r="H840" s="35" t="inlineStr">
        <is>
          <t>0-1</t>
        </is>
      </c>
      <c r="I840" s="56" t="n"/>
    </row>
    <row r="841">
      <c r="B841" s="49" t="n"/>
      <c r="C841" s="146" t="n"/>
      <c r="D841" s="50" t="n"/>
      <c r="E841" s="19" t="n"/>
      <c r="F841" s="57" t="inlineStr">
        <is>
          <t>鴨居SC</t>
        </is>
      </c>
      <c r="G841" s="37" t="inlineStr">
        <is>
          <t>△</t>
        </is>
      </c>
      <c r="H841" s="38" t="inlineStr">
        <is>
          <t>0-0</t>
        </is>
      </c>
      <c r="I841" s="58" t="n"/>
    </row>
    <row r="842">
      <c r="B842" s="46" t="n">
        <v>43107</v>
      </c>
      <c r="C842" s="144">
        <f>B842</f>
        <v/>
      </c>
      <c r="D842" s="140" t="inlineStr">
        <is>
          <t>三浦半島少年サッカー選手権大会</t>
        </is>
      </c>
      <c r="E842" s="18" t="inlineStr">
        <is>
          <t>葉山町南郷上ノ山公園</t>
        </is>
      </c>
      <c r="F842" s="61" t="inlineStr">
        <is>
          <t>FCSS レッドウィング</t>
        </is>
      </c>
      <c r="G842" s="40" t="inlineStr">
        <is>
          <t>〇</t>
        </is>
      </c>
      <c r="H842" s="41" t="inlineStr">
        <is>
          <t>2-2(PK:3-2)</t>
        </is>
      </c>
      <c r="I842" s="62" t="n"/>
    </row>
    <row r="843">
      <c r="B843" s="46" t="n"/>
      <c r="C843" s="144" t="n"/>
      <c r="E843" s="18" t="n"/>
      <c r="F843" s="59" t="inlineStr">
        <is>
          <t>上宮田少年SC</t>
        </is>
      </c>
      <c r="G843" s="43" t="inlineStr">
        <is>
          <t>〇</t>
        </is>
      </c>
      <c r="H843" s="44" t="inlineStr">
        <is>
          <t>6-1</t>
        </is>
      </c>
      <c r="I843" s="60" t="n"/>
    </row>
    <row r="844">
      <c r="B844" s="63" t="n">
        <v>43092</v>
      </c>
      <c r="C844" s="145">
        <f>B844</f>
        <v/>
      </c>
      <c r="D844" s="64" t="inlineStr">
        <is>
          <t>TRM</t>
        </is>
      </c>
      <c r="E844" s="25" t="inlineStr">
        <is>
          <t>横須賀市立高坂小学校</t>
        </is>
      </c>
      <c r="F844" s="53" t="inlineStr">
        <is>
          <t>FC高坂</t>
        </is>
      </c>
      <c r="G844" s="31" t="inlineStr">
        <is>
          <t>〇</t>
        </is>
      </c>
      <c r="H844" s="32" t="inlineStr">
        <is>
          <t>2-0</t>
        </is>
      </c>
      <c r="I844" s="54" t="n"/>
    </row>
    <row r="845">
      <c r="B845" s="46" t="n"/>
      <c r="C845" s="144" t="n"/>
      <c r="E845" s="18" t="n"/>
      <c r="F845" s="55" t="inlineStr">
        <is>
          <t>FC七里</t>
        </is>
      </c>
      <c r="G845" s="34" t="inlineStr">
        <is>
          <t>〇</t>
        </is>
      </c>
      <c r="H845" s="35" t="inlineStr">
        <is>
          <t>4-0</t>
        </is>
      </c>
      <c r="I845" s="56" t="n"/>
    </row>
    <row r="846">
      <c r="B846" s="46" t="n"/>
      <c r="C846" s="144" t="n"/>
      <c r="E846" s="18" t="n"/>
      <c r="F846" s="55" t="inlineStr">
        <is>
          <t>FC高坂</t>
        </is>
      </c>
      <c r="G846" s="34" t="inlineStr">
        <is>
          <t>〇</t>
        </is>
      </c>
      <c r="H846" s="35" t="inlineStr">
        <is>
          <t>1-0</t>
        </is>
      </c>
      <c r="I846" s="56" t="n"/>
    </row>
    <row r="847">
      <c r="B847" s="46" t="n"/>
      <c r="C847" s="144" t="n"/>
      <c r="E847" s="18" t="n"/>
      <c r="F847" s="55" t="inlineStr">
        <is>
          <t>FC七里</t>
        </is>
      </c>
      <c r="G847" s="34" t="inlineStr">
        <is>
          <t>〇</t>
        </is>
      </c>
      <c r="H847" s="35" t="inlineStr">
        <is>
          <t>5-0</t>
        </is>
      </c>
      <c r="I847" s="56" t="n"/>
    </row>
    <row r="848">
      <c r="B848" s="49" t="n"/>
      <c r="C848" s="146" t="n"/>
      <c r="D848" s="50" t="n"/>
      <c r="E848" s="19" t="n"/>
      <c r="F848" s="57" t="inlineStr">
        <is>
          <t>FC高坂・FC七里</t>
        </is>
      </c>
      <c r="G848" s="37" t="inlineStr">
        <is>
          <t>〇</t>
        </is>
      </c>
      <c r="H848" s="38" t="inlineStr">
        <is>
          <t>9-8-5</t>
        </is>
      </c>
      <c r="I848" s="58" t="inlineStr">
        <is>
          <t>3チームPK対決</t>
        </is>
      </c>
    </row>
    <row r="849">
      <c r="B849" s="46" t="n">
        <v>43085</v>
      </c>
      <c r="C849" s="144">
        <f>B849</f>
        <v/>
      </c>
      <c r="D849" s="140" t="inlineStr">
        <is>
          <t>高坂カップ</t>
        </is>
      </c>
      <c r="E849" s="18" t="inlineStr">
        <is>
          <t>横須賀市立高坂小学校</t>
        </is>
      </c>
      <c r="F849" s="61" t="inlineStr">
        <is>
          <t>久里浜FC</t>
        </is>
      </c>
      <c r="G849" s="40" t="inlineStr">
        <is>
          <t>〇</t>
        </is>
      </c>
      <c r="H849" s="41" t="inlineStr">
        <is>
          <t>3-1</t>
        </is>
      </c>
      <c r="I849" s="62" t="n"/>
    </row>
    <row r="850">
      <c r="B850" s="46" t="n"/>
      <c r="C850" s="144" t="n"/>
      <c r="E850" s="18" t="n"/>
      <c r="F850" s="55" t="inlineStr">
        <is>
          <t>FC六会湘南台</t>
        </is>
      </c>
      <c r="G850" s="34" t="inlineStr">
        <is>
          <t>×</t>
        </is>
      </c>
      <c r="H850" s="35" t="inlineStr">
        <is>
          <t>2-4</t>
        </is>
      </c>
      <c r="I850" s="56" t="n"/>
    </row>
    <row r="851">
      <c r="B851" s="46" t="n"/>
      <c r="C851" s="144" t="n"/>
      <c r="E851" s="18" t="n"/>
      <c r="F851" s="55" t="inlineStr">
        <is>
          <t>FC高坂</t>
        </is>
      </c>
      <c r="G851" s="34" t="inlineStr">
        <is>
          <t>×</t>
        </is>
      </c>
      <c r="H851" s="35" t="inlineStr">
        <is>
          <t>0-1</t>
        </is>
      </c>
      <c r="I851" s="56" t="n"/>
    </row>
    <row r="852">
      <c r="B852" s="46" t="n"/>
      <c r="C852" s="144" t="n"/>
      <c r="E852" s="18" t="n"/>
      <c r="F852" s="59" t="inlineStr">
        <is>
          <t>横須賀シーガルズ</t>
        </is>
      </c>
      <c r="G852" s="43" t="inlineStr">
        <is>
          <t>×</t>
        </is>
      </c>
      <c r="H852" s="44" t="inlineStr">
        <is>
          <t>2-4</t>
        </is>
      </c>
      <c r="I852" s="60" t="inlineStr">
        <is>
          <t>3位決定戦</t>
        </is>
      </c>
    </row>
    <row r="853">
      <c r="B853" s="63" t="n">
        <v>43079</v>
      </c>
      <c r="C853" s="145">
        <f>B853</f>
        <v/>
      </c>
      <c r="D853" s="64" t="inlineStr">
        <is>
          <t>TRM</t>
        </is>
      </c>
      <c r="E853" s="25" t="inlineStr">
        <is>
          <t>平塚市神田幼稚園</t>
        </is>
      </c>
      <c r="F853" s="53" t="inlineStr">
        <is>
          <t>クリエイトSC</t>
        </is>
      </c>
      <c r="G853" s="31" t="inlineStr">
        <is>
          <t>〇</t>
        </is>
      </c>
      <c r="H853" s="32" t="inlineStr">
        <is>
          <t>3-1</t>
        </is>
      </c>
      <c r="I853" s="54" t="n"/>
    </row>
    <row r="854">
      <c r="B854" s="46" t="n"/>
      <c r="C854" s="144" t="n"/>
      <c r="E854" s="18" t="n"/>
      <c r="F854" s="55" t="inlineStr">
        <is>
          <t>鵠沼SC</t>
        </is>
      </c>
      <c r="G854" s="34" t="inlineStr">
        <is>
          <t>〇</t>
        </is>
      </c>
      <c r="H854" s="35" t="inlineStr">
        <is>
          <t>4-2</t>
        </is>
      </c>
      <c r="I854" s="56" t="n"/>
    </row>
    <row r="855">
      <c r="B855" s="46" t="n"/>
      <c r="C855" s="144" t="n"/>
      <c r="E855" s="18" t="n"/>
      <c r="F855" s="55" t="inlineStr">
        <is>
          <t>クリエイトSC</t>
        </is>
      </c>
      <c r="G855" s="34" t="inlineStr">
        <is>
          <t>〇</t>
        </is>
      </c>
      <c r="H855" s="35" t="inlineStr">
        <is>
          <t>3-0</t>
        </is>
      </c>
      <c r="I855" s="56" t="n"/>
    </row>
    <row r="856">
      <c r="B856" s="46" t="n"/>
      <c r="C856" s="144" t="n"/>
      <c r="E856" s="18" t="n"/>
      <c r="F856" s="55" t="inlineStr">
        <is>
          <t>鵠沼SC</t>
        </is>
      </c>
      <c r="G856" s="34" t="inlineStr">
        <is>
          <t>×</t>
        </is>
      </c>
      <c r="H856" s="35" t="inlineStr">
        <is>
          <t>0-1</t>
        </is>
      </c>
      <c r="I856" s="56" t="n"/>
    </row>
    <row r="857">
      <c r="B857" s="46" t="n"/>
      <c r="C857" s="144" t="n"/>
      <c r="E857" s="18" t="n"/>
      <c r="F857" s="55" t="inlineStr">
        <is>
          <t>クリエイトSC</t>
        </is>
      </c>
      <c r="G857" s="34" t="inlineStr">
        <is>
          <t>〇</t>
        </is>
      </c>
      <c r="H857" s="35" t="inlineStr">
        <is>
          <t>2-0</t>
        </is>
      </c>
      <c r="I857" s="56" t="n"/>
    </row>
    <row r="858">
      <c r="B858" s="49" t="n"/>
      <c r="C858" s="146" t="n"/>
      <c r="D858" s="50" t="n"/>
      <c r="E858" s="19" t="n"/>
      <c r="F858" s="57" t="inlineStr">
        <is>
          <t>鵠沼SC</t>
        </is>
      </c>
      <c r="G858" s="37" t="inlineStr">
        <is>
          <t>△</t>
        </is>
      </c>
      <c r="H858" s="38" t="inlineStr">
        <is>
          <t>3-3</t>
        </is>
      </c>
      <c r="I858" s="58" t="n"/>
    </row>
    <row r="859">
      <c r="B859" s="46" t="n">
        <v>43071</v>
      </c>
      <c r="C859" s="144">
        <f>B859</f>
        <v/>
      </c>
      <c r="D859" s="140" t="inlineStr">
        <is>
          <t>明浜カップ</t>
        </is>
      </c>
      <c r="E859" s="18" t="inlineStr">
        <is>
          <t>横須賀市立明浜小学校</t>
        </is>
      </c>
      <c r="F859" s="61" t="inlineStr">
        <is>
          <t>船越FC</t>
        </is>
      </c>
      <c r="G859" s="40" t="inlineStr">
        <is>
          <t>〇</t>
        </is>
      </c>
      <c r="H859" s="41" t="inlineStr">
        <is>
          <t>4-3</t>
        </is>
      </c>
      <c r="I859" s="62" t="n"/>
    </row>
    <row r="860">
      <c r="B860" s="46" t="n"/>
      <c r="C860" s="144" t="n"/>
      <c r="E860" s="18" t="n"/>
      <c r="F860" s="55" t="inlineStr">
        <is>
          <t>上中里SC</t>
        </is>
      </c>
      <c r="G860" s="34" t="inlineStr">
        <is>
          <t>〇</t>
        </is>
      </c>
      <c r="H860" s="35" t="inlineStr">
        <is>
          <t>5-1</t>
        </is>
      </c>
      <c r="I860" s="56" t="n"/>
    </row>
    <row r="861">
      <c r="B861" s="46" t="n"/>
      <c r="C861" s="144" t="n"/>
      <c r="E861" s="18" t="n"/>
      <c r="F861" s="55" t="inlineStr">
        <is>
          <t>FC高坂</t>
        </is>
      </c>
      <c r="G861" s="34" t="inlineStr">
        <is>
          <t>〇</t>
        </is>
      </c>
      <c r="H861" s="35" t="inlineStr">
        <is>
          <t>3-0</t>
        </is>
      </c>
      <c r="I861" s="56" t="inlineStr">
        <is>
          <t>一位パート</t>
        </is>
      </c>
    </row>
    <row r="862">
      <c r="B862" s="46" t="n"/>
      <c r="C862" s="144" t="n"/>
      <c r="E862" s="18" t="n"/>
      <c r="F862" s="59" t="inlineStr">
        <is>
          <t>鴨居SC</t>
        </is>
      </c>
      <c r="G862" s="43" t="inlineStr">
        <is>
          <t>×</t>
        </is>
      </c>
      <c r="H862" s="44" t="inlineStr">
        <is>
          <t>1-1(PK:2-3)</t>
        </is>
      </c>
      <c r="I862" s="60" t="inlineStr">
        <is>
          <t>一位パート</t>
        </is>
      </c>
    </row>
    <row r="863">
      <c r="B863" s="63" t="n">
        <v>43058</v>
      </c>
      <c r="C863" s="145">
        <f>B863</f>
        <v/>
      </c>
      <c r="D863" s="64" t="inlineStr">
        <is>
          <t>FC追浜カップ</t>
        </is>
      </c>
      <c r="E863" s="25" t="inlineStr">
        <is>
          <t>横須賀市立追浜小学校</t>
        </is>
      </c>
      <c r="F863" s="53" t="inlineStr">
        <is>
          <t>FC追浜</t>
        </is>
      </c>
      <c r="G863" s="31" t="inlineStr">
        <is>
          <t>〇</t>
        </is>
      </c>
      <c r="H863" s="32" t="inlineStr">
        <is>
          <t>2-1</t>
        </is>
      </c>
      <c r="I863" s="54" t="n"/>
    </row>
    <row r="864">
      <c r="B864" s="46" t="n"/>
      <c r="C864" s="144" t="n"/>
      <c r="E864" s="18" t="n"/>
      <c r="F864" s="55" t="inlineStr">
        <is>
          <t>大崎SC</t>
        </is>
      </c>
      <c r="G864" s="34" t="inlineStr">
        <is>
          <t>〇</t>
        </is>
      </c>
      <c r="H864" s="35" t="inlineStr">
        <is>
          <t>8-0</t>
        </is>
      </c>
      <c r="I864" s="56" t="n"/>
    </row>
    <row r="865">
      <c r="B865" s="49" t="n"/>
      <c r="C865" s="146" t="n"/>
      <c r="D865" s="50" t="n"/>
      <c r="E865" s="19" t="n"/>
      <c r="F865" s="57" t="inlineStr">
        <is>
          <t>よりともSC</t>
        </is>
      </c>
      <c r="G865" s="37" t="inlineStr">
        <is>
          <t>〇</t>
        </is>
      </c>
      <c r="H865" s="38" t="inlineStr">
        <is>
          <t>2-2 (PK:3-2)</t>
        </is>
      </c>
      <c r="I865" s="58" t="inlineStr">
        <is>
          <t>一位パート決勝</t>
        </is>
      </c>
    </row>
    <row r="866">
      <c r="B866" s="46" t="n">
        <v>42981</v>
      </c>
      <c r="C866" s="144">
        <f>B866</f>
        <v/>
      </c>
      <c r="D866" s="140" t="inlineStr">
        <is>
          <t>低学年大会</t>
        </is>
      </c>
      <c r="E866" s="18" t="inlineStr">
        <is>
          <t>横須賀市立鷹取小学校</t>
        </is>
      </c>
      <c r="F866" s="61" t="inlineStr">
        <is>
          <t>横須賀シーガルズ</t>
        </is>
      </c>
      <c r="G866" s="40" t="inlineStr">
        <is>
          <t>×</t>
        </is>
      </c>
      <c r="H866" s="41" t="inlineStr">
        <is>
          <t>0-1</t>
        </is>
      </c>
      <c r="I866" s="62" t="n"/>
    </row>
    <row r="867">
      <c r="B867" s="46" t="n"/>
      <c r="C867" s="144" t="n"/>
      <c r="E867" s="18" t="n"/>
      <c r="F867" s="59" t="inlineStr">
        <is>
          <t>I.Oキッカーズ</t>
        </is>
      </c>
      <c r="G867" s="43" t="inlineStr">
        <is>
          <t>○</t>
        </is>
      </c>
      <c r="H867" s="44" t="inlineStr">
        <is>
          <t>3-2</t>
        </is>
      </c>
      <c r="I867" s="60" t="n"/>
    </row>
    <row r="868">
      <c r="B868" s="63" t="n">
        <v>42974</v>
      </c>
      <c r="C868" s="145">
        <f>B868</f>
        <v/>
      </c>
      <c r="D868" s="64" t="inlineStr">
        <is>
          <t>久里浜カップ</t>
        </is>
      </c>
      <c r="E868" s="25" t="inlineStr">
        <is>
          <t>横須賀市立久里浜小学校</t>
        </is>
      </c>
      <c r="F868" s="53" t="inlineStr">
        <is>
          <t>津久井ペガサス</t>
        </is>
      </c>
      <c r="G868" s="31" t="inlineStr">
        <is>
          <t>×</t>
        </is>
      </c>
      <c r="H868" s="32" t="inlineStr">
        <is>
          <t>0-3</t>
        </is>
      </c>
      <c r="I868" s="54" t="n"/>
    </row>
    <row r="869">
      <c r="B869" s="46" t="n"/>
      <c r="C869" s="144" t="n"/>
      <c r="E869" s="18" t="n"/>
      <c r="F869" s="55" t="inlineStr">
        <is>
          <t>FC SS</t>
        </is>
      </c>
      <c r="G869" s="34" t="inlineStr">
        <is>
          <t>〇</t>
        </is>
      </c>
      <c r="H869" s="35" t="inlineStr">
        <is>
          <t>5-3</t>
        </is>
      </c>
      <c r="I869" s="56" t="n"/>
    </row>
    <row r="870">
      <c r="B870" s="46" t="n"/>
      <c r="C870" s="144" t="n"/>
      <c r="E870" s="18" t="n"/>
      <c r="F870" s="55" t="inlineStr">
        <is>
          <t>夏山SC</t>
        </is>
      </c>
      <c r="G870" s="34" t="inlineStr">
        <is>
          <t>〇</t>
        </is>
      </c>
      <c r="H870" s="35" t="inlineStr">
        <is>
          <t>6-0</t>
        </is>
      </c>
      <c r="I870" s="56" t="n"/>
    </row>
    <row r="871">
      <c r="B871" s="49" t="n"/>
      <c r="C871" s="146" t="n"/>
      <c r="D871" s="50" t="n"/>
      <c r="E871" s="19" t="n"/>
      <c r="F871" s="57" t="inlineStr">
        <is>
          <t>久里浜FC</t>
        </is>
      </c>
      <c r="G871" s="37" t="inlineStr">
        <is>
          <t>〇</t>
        </is>
      </c>
      <c r="H871" s="38" t="inlineStr">
        <is>
          <t>5-3</t>
        </is>
      </c>
      <c r="I871" s="58" t="inlineStr">
        <is>
          <t>3位</t>
        </is>
      </c>
    </row>
    <row r="872">
      <c r="B872" s="46" t="n">
        <v>42953</v>
      </c>
      <c r="C872" s="144">
        <f>B872</f>
        <v/>
      </c>
      <c r="D872" s="140" t="inlineStr">
        <is>
          <t>野庭キッカーズ杯</t>
        </is>
      </c>
      <c r="E872" s="18" t="inlineStr">
        <is>
          <t>横浜市さえずりの丘公園</t>
        </is>
      </c>
      <c r="F872" s="61" t="inlineStr">
        <is>
          <t>藤沢本町SSS</t>
        </is>
      </c>
      <c r="G872" s="40" t="inlineStr">
        <is>
          <t>×</t>
        </is>
      </c>
      <c r="H872" s="41" t="inlineStr">
        <is>
          <t>0-1</t>
        </is>
      </c>
      <c r="I872" s="62" t="n"/>
    </row>
    <row r="873">
      <c r="B873" s="46" t="n"/>
      <c r="C873" s="144" t="n"/>
      <c r="E873" s="18" t="n"/>
      <c r="F873" s="55" t="inlineStr">
        <is>
          <t>KAZU SC</t>
        </is>
      </c>
      <c r="G873" s="34" t="inlineStr">
        <is>
          <t>〇</t>
        </is>
      </c>
      <c r="H873" s="35" t="inlineStr">
        <is>
          <t>1-0</t>
        </is>
      </c>
      <c r="I873" s="56" t="n"/>
    </row>
    <row r="874">
      <c r="B874" s="46" t="n"/>
      <c r="C874" s="144" t="n"/>
      <c r="E874" s="18" t="n"/>
      <c r="F874" s="55" t="inlineStr">
        <is>
          <t>岬陽SC</t>
        </is>
      </c>
      <c r="G874" s="34" t="inlineStr">
        <is>
          <t>〇</t>
        </is>
      </c>
      <c r="H874" s="35" t="inlineStr">
        <is>
          <t>1-0</t>
        </is>
      </c>
      <c r="I874" s="56" t="n"/>
    </row>
    <row r="875">
      <c r="B875" s="46" t="n"/>
      <c r="C875" s="144" t="n"/>
      <c r="E875" s="18" t="n"/>
      <c r="F875" s="55" t="inlineStr">
        <is>
          <t>FC高谷</t>
        </is>
      </c>
      <c r="G875" s="34" t="inlineStr">
        <is>
          <t>△</t>
        </is>
      </c>
      <c r="H875" s="35" t="inlineStr">
        <is>
          <t>1-1</t>
        </is>
      </c>
      <c r="I875" s="56" t="n"/>
    </row>
    <row r="876">
      <c r="B876" s="46" t="n"/>
      <c r="C876" s="144" t="n"/>
      <c r="E876" s="18" t="n"/>
      <c r="F876" s="55" t="inlineStr">
        <is>
          <t>足柄FC</t>
        </is>
      </c>
      <c r="G876" s="34" t="inlineStr">
        <is>
          <t>×</t>
        </is>
      </c>
      <c r="H876" s="35" t="inlineStr">
        <is>
          <t>0-3</t>
        </is>
      </c>
      <c r="I876" s="56" t="n"/>
    </row>
    <row r="877">
      <c r="B877" s="46" t="n"/>
      <c r="C877" s="144" t="n"/>
      <c r="E877" s="18" t="n"/>
      <c r="F877" s="55" t="inlineStr">
        <is>
          <t>野庭キッカーズ</t>
        </is>
      </c>
      <c r="G877" s="34" t="inlineStr">
        <is>
          <t>〇</t>
        </is>
      </c>
      <c r="H877" s="35" t="inlineStr">
        <is>
          <t>1-0</t>
        </is>
      </c>
      <c r="I877" s="56" t="n"/>
    </row>
    <row r="878">
      <c r="B878" s="46" t="n"/>
      <c r="C878" s="144" t="n"/>
      <c r="E878" s="18" t="n"/>
      <c r="F878" s="55" t="inlineStr">
        <is>
          <t>シーガルズ</t>
        </is>
      </c>
      <c r="G878" s="34" t="inlineStr">
        <is>
          <t>×</t>
        </is>
      </c>
      <c r="H878" s="35" t="inlineStr">
        <is>
          <t>0-1</t>
        </is>
      </c>
      <c r="I878" s="56" t="n"/>
    </row>
    <row r="879">
      <c r="B879" s="46" t="n"/>
      <c r="C879" s="144" t="n"/>
      <c r="E879" s="18" t="n"/>
      <c r="F879" s="59" t="inlineStr">
        <is>
          <t>FC高谷</t>
        </is>
      </c>
      <c r="G879" s="43" t="inlineStr">
        <is>
          <t>×</t>
        </is>
      </c>
      <c r="H879" s="44" t="inlineStr">
        <is>
          <t>0-1</t>
        </is>
      </c>
      <c r="I879" s="60" t="inlineStr">
        <is>
          <t>5位決定戦</t>
        </is>
      </c>
    </row>
    <row r="880">
      <c r="B880" s="63" t="n">
        <v>42945</v>
      </c>
      <c r="C880" s="145">
        <f>B880</f>
        <v/>
      </c>
      <c r="D880" s="64" t="inlineStr">
        <is>
          <t>足柄FCサマーサッカーフェスティバル</t>
        </is>
      </c>
      <c r="E880" s="25" t="n"/>
      <c r="F880" s="53" t="inlineStr">
        <is>
          <t>足柄FCグリーン</t>
        </is>
      </c>
      <c r="G880" s="31" t="inlineStr">
        <is>
          <t>×</t>
        </is>
      </c>
      <c r="H880" s="32" t="inlineStr">
        <is>
          <t>0-3</t>
        </is>
      </c>
      <c r="I880" s="54" t="n"/>
    </row>
    <row r="881">
      <c r="B881" s="46" t="n"/>
      <c r="C881" s="144" t="n"/>
      <c r="E881" s="18" t="n"/>
      <c r="F881" s="55" t="inlineStr">
        <is>
          <t>真福寺FC</t>
        </is>
      </c>
      <c r="G881" s="34" t="inlineStr">
        <is>
          <t>◯</t>
        </is>
      </c>
      <c r="H881" s="35" t="inlineStr">
        <is>
          <t>1-0</t>
        </is>
      </c>
      <c r="I881" s="56" t="n"/>
    </row>
    <row r="882">
      <c r="B882" s="46" t="n"/>
      <c r="C882" s="144" t="n"/>
      <c r="E882" s="18" t="n"/>
      <c r="F882" s="55" t="inlineStr">
        <is>
          <t>相東SC</t>
        </is>
      </c>
      <c r="G882" s="34" t="inlineStr">
        <is>
          <t>◯</t>
        </is>
      </c>
      <c r="H882" s="35" t="inlineStr">
        <is>
          <t>2-1</t>
        </is>
      </c>
      <c r="I882" s="56" t="n"/>
    </row>
    <row r="883">
      <c r="B883" s="46" t="n"/>
      <c r="C883" s="144" t="n"/>
      <c r="E883" s="18" t="n"/>
      <c r="F883" s="55" t="inlineStr">
        <is>
          <t>足柄FCレッド</t>
        </is>
      </c>
      <c r="G883" s="34" t="inlineStr">
        <is>
          <t>×</t>
        </is>
      </c>
      <c r="H883" s="35" t="inlineStr">
        <is>
          <t>1-3</t>
        </is>
      </c>
      <c r="I883" s="56" t="n"/>
    </row>
    <row r="884">
      <c r="B884" s="46" t="n"/>
      <c r="C884" s="144" t="n"/>
      <c r="E884" s="18" t="n"/>
      <c r="F884" s="55" t="inlineStr">
        <is>
          <t>下曽我TFV</t>
        </is>
      </c>
      <c r="G884" s="34" t="inlineStr">
        <is>
          <t>◯</t>
        </is>
      </c>
      <c r="H884" s="35" t="inlineStr">
        <is>
          <t>3-1</t>
        </is>
      </c>
      <c r="I884" s="56" t="n"/>
    </row>
    <row r="885">
      <c r="B885" s="46" t="n"/>
      <c r="C885" s="144" t="n"/>
      <c r="E885" s="18" t="n"/>
      <c r="F885" s="55" t="inlineStr">
        <is>
          <t>FC高谷04</t>
        </is>
      </c>
      <c r="G885" s="34" t="inlineStr">
        <is>
          <t>◯</t>
        </is>
      </c>
      <c r="H885" s="35" t="inlineStr">
        <is>
          <t>3-2</t>
        </is>
      </c>
      <c r="I885" s="56" t="n"/>
    </row>
    <row r="886">
      <c r="B886" s="49" t="n"/>
      <c r="C886" s="146" t="n"/>
      <c r="D886" s="50" t="n"/>
      <c r="E886" s="19" t="n"/>
      <c r="F886" s="57" t="inlineStr">
        <is>
          <t>HIP FC</t>
        </is>
      </c>
      <c r="G886" s="37" t="inlineStr">
        <is>
          <t>◯</t>
        </is>
      </c>
      <c r="H886" s="38" t="inlineStr">
        <is>
          <t>1-0</t>
        </is>
      </c>
      <c r="I886" s="58" t="inlineStr">
        <is>
          <t>8チーム中2位</t>
        </is>
      </c>
    </row>
    <row r="887">
      <c r="B887" s="46" t="n">
        <v>42933</v>
      </c>
      <c r="C887" s="144">
        <f>B887</f>
        <v/>
      </c>
      <c r="D887" s="140" t="inlineStr">
        <is>
          <t>シーガルズカップ</t>
        </is>
      </c>
      <c r="E887" s="18" t="inlineStr">
        <is>
          <t>横須賀市立野比小学校</t>
        </is>
      </c>
      <c r="F887" s="61" t="inlineStr">
        <is>
          <t>FC高坂</t>
        </is>
      </c>
      <c r="G887" s="40" t="inlineStr">
        <is>
          <t>×</t>
        </is>
      </c>
      <c r="H887" s="41" t="inlineStr">
        <is>
          <t>0-1</t>
        </is>
      </c>
      <c r="I887" s="62" t="n"/>
    </row>
    <row r="888">
      <c r="B888" s="46" t="n"/>
      <c r="C888" s="144" t="n"/>
      <c r="E888" s="18" t="n"/>
      <c r="F888" s="55" t="inlineStr">
        <is>
          <t>FC六会湘南台</t>
        </is>
      </c>
      <c r="G888" s="34" t="inlineStr">
        <is>
          <t>×</t>
        </is>
      </c>
      <c r="H888" s="35" t="inlineStr">
        <is>
          <t>0-1</t>
        </is>
      </c>
      <c r="I888" s="56" t="n"/>
    </row>
    <row r="889">
      <c r="B889" s="46" t="n"/>
      <c r="C889" s="144" t="n"/>
      <c r="E889" s="18" t="n"/>
      <c r="F889" s="59" t="inlineStr">
        <is>
          <t>おなりレパーズ</t>
        </is>
      </c>
      <c r="G889" s="43" t="inlineStr">
        <is>
          <t>×</t>
        </is>
      </c>
      <c r="H889" s="44" t="inlineStr">
        <is>
          <t>2-3</t>
        </is>
      </c>
      <c r="I889" s="60" t="n"/>
    </row>
    <row r="890">
      <c r="B890" s="63" t="n">
        <v>42918</v>
      </c>
      <c r="C890" s="145">
        <f>B890</f>
        <v/>
      </c>
      <c r="D890" s="64" t="inlineStr">
        <is>
          <t>津久井ペガサスカップ</t>
        </is>
      </c>
      <c r="E890" s="25" t="inlineStr">
        <is>
          <t>横須賀市立津久井小学校</t>
        </is>
      </c>
      <c r="F890" s="53" t="inlineStr">
        <is>
          <t>FC高坂</t>
        </is>
      </c>
      <c r="G890" s="31" t="inlineStr">
        <is>
          <t>△</t>
        </is>
      </c>
      <c r="H890" s="32" t="inlineStr">
        <is>
          <t>0-0</t>
        </is>
      </c>
      <c r="I890" s="54" t="n"/>
    </row>
    <row r="891">
      <c r="B891" s="46" t="n"/>
      <c r="C891" s="144" t="n"/>
      <c r="E891" s="18" t="n"/>
      <c r="F891" s="55" t="inlineStr">
        <is>
          <t>FC津久井ペガサス</t>
        </is>
      </c>
      <c r="G891" s="34" t="inlineStr">
        <is>
          <t>×</t>
        </is>
      </c>
      <c r="H891" s="35" t="inlineStr">
        <is>
          <t>0-2</t>
        </is>
      </c>
      <c r="I891" s="56" t="n"/>
    </row>
    <row r="892">
      <c r="B892" s="46" t="n"/>
      <c r="C892" s="144" t="n"/>
      <c r="E892" s="18" t="n"/>
      <c r="F892" s="55" t="inlineStr">
        <is>
          <t>上宮田SC</t>
        </is>
      </c>
      <c r="G892" s="34" t="inlineStr">
        <is>
          <t>〇</t>
        </is>
      </c>
      <c r="H892" s="35" t="inlineStr">
        <is>
          <t>6-1</t>
        </is>
      </c>
      <c r="I892" s="56" t="n"/>
    </row>
    <row r="893">
      <c r="B893" s="49" t="n"/>
      <c r="C893" s="146" t="n"/>
      <c r="D893" s="50" t="n"/>
      <c r="E893" s="19" t="n"/>
      <c r="F893" s="57" t="inlineStr">
        <is>
          <t>横須賀シーガルズ</t>
        </is>
      </c>
      <c r="G893" s="37" t="inlineStr">
        <is>
          <t>〇</t>
        </is>
      </c>
      <c r="H893" s="38" t="inlineStr">
        <is>
          <t>1-1(PK3-2)</t>
        </is>
      </c>
      <c r="I893" s="58" t="inlineStr">
        <is>
          <t>2位パート優勝</t>
        </is>
      </c>
    </row>
    <row r="894">
      <c r="B894" s="46" t="n">
        <v>42917</v>
      </c>
      <c r="C894" s="144">
        <f>B894</f>
        <v/>
      </c>
      <c r="D894" s="140" t="inlineStr">
        <is>
          <t>TRM</t>
        </is>
      </c>
      <c r="E894" s="18" t="inlineStr">
        <is>
          <t>三浦市立名向小学校</t>
        </is>
      </c>
      <c r="F894" s="61" t="inlineStr">
        <is>
          <t>岬陽SC</t>
        </is>
      </c>
      <c r="G894" s="40" t="inlineStr">
        <is>
          <t>×</t>
        </is>
      </c>
      <c r="H894" s="41" t="inlineStr">
        <is>
          <t>0-1</t>
        </is>
      </c>
      <c r="I894" s="62" t="n"/>
    </row>
    <row r="895">
      <c r="B895" s="46" t="n"/>
      <c r="C895" s="144" t="n"/>
      <c r="E895" s="18" t="n"/>
      <c r="F895" s="55" t="inlineStr">
        <is>
          <t>長浦少年サッカー友の会</t>
        </is>
      </c>
      <c r="G895" s="34" t="inlineStr">
        <is>
          <t>△</t>
        </is>
      </c>
      <c r="H895" s="35" t="inlineStr">
        <is>
          <t>0-0</t>
        </is>
      </c>
      <c r="I895" s="56" t="n"/>
    </row>
    <row r="896">
      <c r="B896" s="46" t="n"/>
      <c r="C896" s="144" t="n"/>
      <c r="E896" s="18" t="n"/>
      <c r="F896" s="55" t="inlineStr">
        <is>
          <t>岬陽SC</t>
        </is>
      </c>
      <c r="G896" s="34" t="inlineStr">
        <is>
          <t>×</t>
        </is>
      </c>
      <c r="H896" s="35" t="inlineStr">
        <is>
          <t>2-5</t>
        </is>
      </c>
      <c r="I896" s="56" t="n"/>
    </row>
    <row r="897">
      <c r="B897" s="46" t="n"/>
      <c r="C897" s="144" t="n"/>
      <c r="E897" s="18" t="n"/>
      <c r="F897" s="55" t="inlineStr">
        <is>
          <t>長浦少年サッカー友の会</t>
        </is>
      </c>
      <c r="G897" s="34" t="inlineStr">
        <is>
          <t>〇</t>
        </is>
      </c>
      <c r="H897" s="35" t="inlineStr">
        <is>
          <t>2-0</t>
        </is>
      </c>
      <c r="I897" s="56" t="n"/>
    </row>
    <row r="898">
      <c r="B898" s="46" t="n"/>
      <c r="C898" s="144" t="n"/>
      <c r="E898" s="18" t="n"/>
      <c r="F898" s="55" t="inlineStr">
        <is>
          <t>岬陽SC</t>
        </is>
      </c>
      <c r="G898" s="34" t="inlineStr">
        <is>
          <t>〇</t>
        </is>
      </c>
      <c r="H898" s="35" t="inlineStr">
        <is>
          <t>1-0</t>
        </is>
      </c>
      <c r="I898" s="56" t="n"/>
    </row>
    <row r="899">
      <c r="B899" s="46" t="n"/>
      <c r="C899" s="144" t="n"/>
      <c r="E899" s="18" t="n"/>
      <c r="F899" s="59" t="inlineStr">
        <is>
          <t>長浦少年サッカー友の会</t>
        </is>
      </c>
      <c r="G899" s="43" t="inlineStr">
        <is>
          <t>〇</t>
        </is>
      </c>
      <c r="H899" s="44" t="inlineStr">
        <is>
          <t>2-1</t>
        </is>
      </c>
      <c r="I899" s="60" t="n"/>
    </row>
    <row r="900">
      <c r="B900" s="63" t="n">
        <v>42904</v>
      </c>
      <c r="C900" s="145">
        <f>B900</f>
        <v/>
      </c>
      <c r="D900" s="64" t="inlineStr">
        <is>
          <t>葉山町春季サッカー大会</t>
        </is>
      </c>
      <c r="E900" s="25" t="inlineStr">
        <is>
          <t>平塚市神田幼稚園</t>
        </is>
      </c>
      <c r="F900" s="53" t="inlineStr">
        <is>
          <t>クリエイトSC</t>
        </is>
      </c>
      <c r="G900" s="31" t="inlineStr">
        <is>
          <t>×</t>
        </is>
      </c>
      <c r="H900" s="32" t="inlineStr">
        <is>
          <t>1-2</t>
        </is>
      </c>
      <c r="I900" s="54" t="n"/>
    </row>
    <row r="901">
      <c r="B901" s="46" t="n"/>
      <c r="C901" s="144" t="n"/>
      <c r="E901" s="18" t="n"/>
      <c r="F901" s="55" t="inlineStr">
        <is>
          <t>町田小川FC</t>
        </is>
      </c>
      <c r="G901" s="34" t="inlineStr">
        <is>
          <t>×</t>
        </is>
      </c>
      <c r="H901" s="35" t="inlineStr">
        <is>
          <t>1-6</t>
        </is>
      </c>
      <c r="I901" s="56" t="n"/>
    </row>
    <row r="902">
      <c r="B902" s="46" t="n"/>
      <c r="C902" s="144" t="n"/>
      <c r="E902" s="18" t="n"/>
      <c r="F902" s="55" t="inlineStr">
        <is>
          <t>クリエイトSC</t>
        </is>
      </c>
      <c r="G902" s="34" t="inlineStr">
        <is>
          <t>◯</t>
        </is>
      </c>
      <c r="H902" s="35" t="inlineStr">
        <is>
          <t>1-0</t>
        </is>
      </c>
      <c r="I902" s="56" t="n"/>
    </row>
    <row r="903">
      <c r="B903" s="46" t="n"/>
      <c r="C903" s="144" t="n"/>
      <c r="E903" s="18" t="n"/>
      <c r="F903" s="55" t="inlineStr">
        <is>
          <t>町田小川FC</t>
        </is>
      </c>
      <c r="G903" s="34" t="inlineStr">
        <is>
          <t>×</t>
        </is>
      </c>
      <c r="H903" s="35" t="inlineStr">
        <is>
          <t>0-2</t>
        </is>
      </c>
      <c r="I903" s="56" t="n"/>
    </row>
    <row r="904">
      <c r="B904" s="46" t="n"/>
      <c r="C904" s="144" t="n"/>
      <c r="E904" s="18" t="n"/>
      <c r="F904" s="55" t="inlineStr">
        <is>
          <t>クリエイトSC</t>
        </is>
      </c>
      <c r="G904" s="34" t="inlineStr">
        <is>
          <t>×</t>
        </is>
      </c>
      <c r="H904" s="35" t="inlineStr">
        <is>
          <t>0-1</t>
        </is>
      </c>
      <c r="I904" s="56" t="n"/>
    </row>
    <row r="905">
      <c r="B905" s="49" t="n"/>
      <c r="C905" s="146" t="n"/>
      <c r="D905" s="50" t="n"/>
      <c r="E905" s="19" t="n"/>
      <c r="F905" s="57" t="inlineStr">
        <is>
          <t>町田小川FC</t>
        </is>
      </c>
      <c r="G905" s="37" t="inlineStr">
        <is>
          <t>×</t>
        </is>
      </c>
      <c r="H905" s="38" t="inlineStr">
        <is>
          <t>0-3</t>
        </is>
      </c>
      <c r="I905" s="58" t="n"/>
    </row>
    <row r="906">
      <c r="B906" s="46" t="n">
        <v>42883</v>
      </c>
      <c r="C906" s="144">
        <f>B906</f>
        <v/>
      </c>
      <c r="D906" s="140" t="inlineStr">
        <is>
          <t>葉山町春季サッカー大会</t>
        </is>
      </c>
      <c r="E906" s="18" t="inlineStr">
        <is>
          <t>葉山町立葉山小学校</t>
        </is>
      </c>
      <c r="F906" s="61" t="inlineStr">
        <is>
          <t>湘南ルベント</t>
        </is>
      </c>
      <c r="G906" s="40" t="inlineStr">
        <is>
          <t>△</t>
        </is>
      </c>
      <c r="H906" s="41" t="inlineStr">
        <is>
          <t>1-1</t>
        </is>
      </c>
      <c r="I906" s="62" t="n"/>
    </row>
    <row r="907">
      <c r="B907" s="46" t="n"/>
      <c r="C907" s="144" t="n"/>
      <c r="E907" s="18" t="n"/>
      <c r="F907" s="55" t="inlineStr">
        <is>
          <t>FC六会湘南台</t>
        </is>
      </c>
      <c r="G907" s="34" t="inlineStr">
        <is>
          <t>×</t>
        </is>
      </c>
      <c r="H907" s="35" t="inlineStr">
        <is>
          <t>0-3</t>
        </is>
      </c>
      <c r="I907" s="56" t="n"/>
    </row>
    <row r="908">
      <c r="B908" s="46" t="n"/>
      <c r="C908" s="144" t="n"/>
      <c r="E908" s="18" t="n"/>
      <c r="F908" s="55" t="inlineStr">
        <is>
          <t>葉山JGK</t>
        </is>
      </c>
      <c r="G908" s="34" t="inlineStr">
        <is>
          <t>〇</t>
        </is>
      </c>
      <c r="H908" s="35" t="inlineStr">
        <is>
          <t>3-0</t>
        </is>
      </c>
      <c r="I908" s="56" t="n"/>
    </row>
    <row r="909">
      <c r="B909" s="46" t="n"/>
      <c r="C909" s="144" t="n"/>
      <c r="E909" s="18" t="n"/>
      <c r="F909" s="59" t="inlineStr">
        <is>
          <t>久里浜FC</t>
        </is>
      </c>
      <c r="G909" s="43" t="inlineStr">
        <is>
          <t>〇</t>
        </is>
      </c>
      <c r="H909" s="44" t="inlineStr">
        <is>
          <t>3-2</t>
        </is>
      </c>
      <c r="I909" s="60" t="n"/>
    </row>
    <row r="910">
      <c r="B910" s="63" t="n">
        <v>42876</v>
      </c>
      <c r="C910" s="145">
        <f>B910</f>
        <v/>
      </c>
      <c r="D910" s="64" t="inlineStr">
        <is>
          <t>TRM</t>
        </is>
      </c>
      <c r="E910" s="25" t="inlineStr">
        <is>
          <t>横須賀市立明浜小学校</t>
        </is>
      </c>
      <c r="F910" s="53" t="inlineStr">
        <is>
          <t>久里浜FC</t>
        </is>
      </c>
      <c r="G910" s="31" t="inlineStr">
        <is>
          <t>×</t>
        </is>
      </c>
      <c r="H910" s="32" t="inlineStr">
        <is>
          <t>1-5</t>
        </is>
      </c>
      <c r="I910" s="54" t="n"/>
    </row>
    <row r="911">
      <c r="B911" s="49" t="n"/>
      <c r="C911" s="146" t="n"/>
      <c r="D911" s="50" t="n"/>
      <c r="E911" s="19" t="n"/>
      <c r="F911" s="57" t="inlineStr">
        <is>
          <t>久里浜FC</t>
        </is>
      </c>
      <c r="G911" s="37" t="inlineStr">
        <is>
          <t>×</t>
        </is>
      </c>
      <c r="H911" s="38" t="inlineStr">
        <is>
          <t>4-6</t>
        </is>
      </c>
      <c r="I911" s="58" t="n"/>
    </row>
    <row r="912" customFormat="1" s="141">
      <c r="B912" s="46" t="n">
        <v>42868</v>
      </c>
      <c r="C912" s="144">
        <f>B912</f>
        <v/>
      </c>
      <c r="D912" s="140" t="inlineStr">
        <is>
          <t>ライオンズカップ</t>
        </is>
      </c>
      <c r="E912" s="18" t="inlineStr">
        <is>
          <t>横須賀リーフスタジアム</t>
        </is>
      </c>
      <c r="F912" s="66" t="inlineStr">
        <is>
          <t>FC高坂</t>
        </is>
      </c>
      <c r="G912" s="23" t="inlineStr">
        <is>
          <t>×</t>
        </is>
      </c>
      <c r="H912" s="22" t="inlineStr">
        <is>
          <t>1-4</t>
        </is>
      </c>
      <c r="I912" s="47" t="inlineStr">
        <is>
          <t>4位</t>
        </is>
      </c>
      <c r="J912" s="140" t="n"/>
      <c r="K912" s="140" t="n"/>
      <c r="L912" s="7" t="n"/>
      <c r="M912" s="140" t="n"/>
      <c r="N912" s="140" t="n"/>
      <c r="O912" s="140" t="n"/>
    </row>
    <row r="913">
      <c r="B913" s="63" t="n">
        <v>42862</v>
      </c>
      <c r="C913" s="145">
        <f>B913</f>
        <v/>
      </c>
      <c r="D913" s="64" t="inlineStr">
        <is>
          <t>ライオンズカップ</t>
        </is>
      </c>
      <c r="E913" s="25" t="inlineStr">
        <is>
          <t>横須賀市立諏訪小学校</t>
        </is>
      </c>
      <c r="F913" s="53" t="inlineStr">
        <is>
          <t>I.Oキッカーズ</t>
        </is>
      </c>
      <c r="G913" s="31" t="inlineStr">
        <is>
          <t>〇</t>
        </is>
      </c>
      <c r="H913" s="32" t="inlineStr">
        <is>
          <t>3-3（PK:3-2）</t>
        </is>
      </c>
      <c r="I913" s="54" t="n"/>
    </row>
    <row r="914" customFormat="1" s="141">
      <c r="B914" s="49" t="n"/>
      <c r="C914" s="146" t="n"/>
      <c r="D914" s="50" t="n"/>
      <c r="E914" s="19" t="n"/>
      <c r="F914" s="57" t="inlineStr">
        <is>
          <t>鴨居SC</t>
        </is>
      </c>
      <c r="G914" s="37" t="inlineStr">
        <is>
          <t>×</t>
        </is>
      </c>
      <c r="H914" s="38" t="inlineStr">
        <is>
          <t>0-2</t>
        </is>
      </c>
      <c r="I914" s="58" t="inlineStr">
        <is>
          <t>準決勝</t>
        </is>
      </c>
      <c r="J914" s="140" t="n"/>
      <c r="K914" s="140" t="n"/>
      <c r="L914" s="7" t="n"/>
      <c r="M914" s="140" t="n"/>
      <c r="N914" s="140" t="n"/>
      <c r="O914" s="140" t="n"/>
    </row>
    <row r="915">
      <c r="B915" s="63" t="n">
        <v>42848</v>
      </c>
      <c r="C915" s="145">
        <f>B915</f>
        <v/>
      </c>
      <c r="D915" s="64" t="inlineStr">
        <is>
          <t>ライオンズカップ</t>
        </is>
      </c>
      <c r="E915" s="25" t="inlineStr">
        <is>
          <t>横須賀市立追浜小学校</t>
        </is>
      </c>
      <c r="F915" s="53" t="inlineStr">
        <is>
          <t>FC追浜</t>
        </is>
      </c>
      <c r="G915" s="31" t="inlineStr">
        <is>
          <t>〇</t>
        </is>
      </c>
      <c r="H915" s="32" t="inlineStr">
        <is>
          <t>0-0</t>
        </is>
      </c>
      <c r="I915" s="54" t="inlineStr">
        <is>
          <t>PK：2-1</t>
        </is>
      </c>
    </row>
    <row r="916">
      <c r="B916" s="49" t="n"/>
      <c r="C916" s="146" t="n"/>
      <c r="D916" s="50" t="n"/>
      <c r="E916" s="19" t="n"/>
      <c r="F916" s="57" t="inlineStr">
        <is>
          <t>久里浜FC</t>
        </is>
      </c>
      <c r="G916" s="37" t="inlineStr">
        <is>
          <t>〇</t>
        </is>
      </c>
      <c r="H916" s="38" t="inlineStr">
        <is>
          <t>6-3</t>
        </is>
      </c>
      <c r="I916" s="58" t="n"/>
    </row>
    <row r="917">
      <c r="B917" s="46" t="n">
        <v>42841</v>
      </c>
      <c r="C917" s="144">
        <f>B917</f>
        <v/>
      </c>
      <c r="D917" s="140" t="inlineStr">
        <is>
          <t>TRM</t>
        </is>
      </c>
      <c r="E917" s="18" t="inlineStr">
        <is>
          <t>横須賀市立船越小学校</t>
        </is>
      </c>
      <c r="F917" s="61" t="inlineStr">
        <is>
          <t>逗子少年SC</t>
        </is>
      </c>
      <c r="G917" s="40" t="inlineStr">
        <is>
          <t>〇</t>
        </is>
      </c>
      <c r="H917" s="41" t="inlineStr">
        <is>
          <t>3-0</t>
        </is>
      </c>
      <c r="I917" s="62" t="n"/>
    </row>
    <row r="918">
      <c r="B918" s="46" t="n"/>
      <c r="C918" s="144" t="n"/>
      <c r="E918" s="18" t="n"/>
      <c r="F918" s="55" t="inlineStr">
        <is>
          <t>船越FC</t>
        </is>
      </c>
      <c r="G918" s="34" t="inlineStr">
        <is>
          <t>〇</t>
        </is>
      </c>
      <c r="H918" s="35" t="inlineStr">
        <is>
          <t>3-1</t>
        </is>
      </c>
      <c r="I918" s="56" t="n"/>
    </row>
    <row r="919">
      <c r="B919" s="46" t="n"/>
      <c r="C919" s="144" t="n"/>
      <c r="E919" s="18" t="n"/>
      <c r="F919" s="55" t="inlineStr">
        <is>
          <t>逗子少年SC</t>
        </is>
      </c>
      <c r="G919" s="34" t="inlineStr">
        <is>
          <t>△</t>
        </is>
      </c>
      <c r="H919" s="35" t="inlineStr">
        <is>
          <t>0-0</t>
        </is>
      </c>
      <c r="I919" s="56" t="n"/>
    </row>
    <row r="920">
      <c r="B920" s="46" t="n"/>
      <c r="C920" s="144" t="n"/>
      <c r="E920" s="18" t="n"/>
      <c r="F920" s="55" t="inlineStr">
        <is>
          <t>船越FC</t>
        </is>
      </c>
      <c r="G920" s="34" t="inlineStr">
        <is>
          <t>〇</t>
        </is>
      </c>
      <c r="H920" s="35" t="inlineStr">
        <is>
          <t>4-0</t>
        </is>
      </c>
      <c r="I920" s="56" t="n"/>
    </row>
    <row r="921">
      <c r="B921" s="46" t="n"/>
      <c r="C921" s="144" t="n"/>
      <c r="E921" s="18" t="n"/>
      <c r="F921" s="55" t="inlineStr">
        <is>
          <t>逗子少年SC</t>
        </is>
      </c>
      <c r="G921" s="34" t="inlineStr">
        <is>
          <t>〇</t>
        </is>
      </c>
      <c r="H921" s="35" t="inlineStr">
        <is>
          <t>1-0</t>
        </is>
      </c>
      <c r="I921" s="56" t="n"/>
    </row>
    <row r="922">
      <c r="B922" s="46" t="n"/>
      <c r="C922" s="144" t="n"/>
      <c r="E922" s="18" t="n"/>
      <c r="F922" s="55" t="inlineStr">
        <is>
          <t>船越FC</t>
        </is>
      </c>
      <c r="G922" s="34" t="inlineStr">
        <is>
          <t>〇</t>
        </is>
      </c>
      <c r="H922" s="35" t="inlineStr">
        <is>
          <t>2-1</t>
        </is>
      </c>
      <c r="I922" s="56" t="n"/>
    </row>
    <row r="923">
      <c r="B923" s="46" t="n"/>
      <c r="C923" s="144" t="n"/>
      <c r="E923" s="18" t="n"/>
      <c r="F923" s="55" t="inlineStr">
        <is>
          <t>逗子少年SC</t>
        </is>
      </c>
      <c r="G923" s="34" t="inlineStr">
        <is>
          <t>〇</t>
        </is>
      </c>
      <c r="H923" s="35" t="inlineStr">
        <is>
          <t>8-3</t>
        </is>
      </c>
      <c r="I923" s="56" t="inlineStr">
        <is>
          <t>PK大会</t>
        </is>
      </c>
    </row>
    <row r="924">
      <c r="B924" s="49" t="n"/>
      <c r="C924" s="146" t="n"/>
      <c r="D924" s="50" t="n"/>
      <c r="E924" s="19" t="n"/>
      <c r="F924" s="57" t="inlineStr">
        <is>
          <t>船越FC</t>
        </is>
      </c>
      <c r="G924" s="37" t="inlineStr">
        <is>
          <t>〇</t>
        </is>
      </c>
      <c r="H924" s="38" t="inlineStr">
        <is>
          <t>8-6</t>
        </is>
      </c>
      <c r="I924" s="58" t="inlineStr">
        <is>
          <t>PK大会</t>
        </is>
      </c>
    </row>
    <row r="925">
      <c r="B925" s="8" t="n"/>
    </row>
    <row r="926">
      <c r="B926" s="8" t="n"/>
    </row>
    <row r="927">
      <c r="B927" s="8" t="n"/>
    </row>
    <row r="930">
      <c r="B930" s="8" t="n"/>
    </row>
    <row r="933">
      <c r="B933" s="8" t="n"/>
    </row>
    <row r="936">
      <c r="B936" s="8" t="n"/>
    </row>
    <row r="939">
      <c r="B939" s="8" t="n"/>
    </row>
    <row r="940">
      <c r="B940" s="8" t="n"/>
    </row>
    <row r="944">
      <c r="B944" s="8" t="n"/>
    </row>
    <row r="945">
      <c r="B945" s="8" t="n"/>
    </row>
    <row r="946">
      <c r="B946" s="8" t="n"/>
    </row>
    <row r="947">
      <c r="B947" s="8" t="n"/>
    </row>
    <row r="948">
      <c r="B948" s="8" t="n"/>
    </row>
    <row r="950">
      <c r="B950" s="8" t="n"/>
    </row>
    <row r="952">
      <c r="B952" s="8" t="n"/>
    </row>
    <row r="956">
      <c r="B956" s="8" t="n"/>
    </row>
    <row r="959">
      <c r="B959" s="8" t="n"/>
    </row>
    <row r="961">
      <c r="B961" s="8" t="n"/>
    </row>
    <row r="963">
      <c r="B963" s="8" t="n"/>
    </row>
    <row r="965">
      <c r="B965" s="8" t="n"/>
    </row>
    <row r="971">
      <c r="B971" s="8" t="n"/>
    </row>
    <row r="975">
      <c r="B975" s="8" t="n"/>
    </row>
    <row r="977">
      <c r="B977" s="8" t="n"/>
    </row>
    <row r="979">
      <c r="B979" s="8" t="n"/>
    </row>
    <row r="981">
      <c r="B981" s="8" t="n"/>
    </row>
    <row r="982">
      <c r="O982" s="141" t="n"/>
    </row>
    <row r="987">
      <c r="B987" s="8" t="n"/>
    </row>
    <row r="992">
      <c r="B992" s="8" t="n"/>
    </row>
    <row r="995">
      <c r="B995" s="8" t="n"/>
    </row>
    <row r="996" customFormat="1" s="141">
      <c r="B996" s="3" t="n"/>
      <c r="D996" s="140" t="n"/>
      <c r="E996" s="140" t="n"/>
      <c r="F996" s="140" t="n"/>
      <c r="G996" s="4" t="n"/>
      <c r="H996" s="5" t="n"/>
      <c r="I996" s="140" t="n"/>
      <c r="J996" s="140" t="n"/>
      <c r="K996" s="140" t="n"/>
      <c r="L996" s="7" t="n"/>
      <c r="M996" s="140" t="n"/>
      <c r="N996" s="140" t="n"/>
      <c r="O996" s="140" t="n"/>
    </row>
    <row r="997">
      <c r="B997" s="8" t="n"/>
    </row>
    <row r="999">
      <c r="B999" s="8" t="n"/>
    </row>
    <row r="1003">
      <c r="B1003" s="8" t="n"/>
    </row>
    <row r="1007">
      <c r="B1007" s="8" t="n"/>
    </row>
    <row r="1013">
      <c r="B1013" s="8" t="n"/>
    </row>
    <row r="1017">
      <c r="B1017" s="8" t="n"/>
    </row>
    <row r="1023">
      <c r="B1023" s="8" t="n"/>
    </row>
    <row r="1029">
      <c r="B1029" s="8" t="n"/>
    </row>
    <row r="1035">
      <c r="B1035" s="8" t="n"/>
    </row>
    <row r="1036">
      <c r="O1036" s="141" t="n"/>
    </row>
    <row r="1039">
      <c r="B1039" s="8" t="n"/>
    </row>
    <row r="1042">
      <c r="B1042" s="8" t="n"/>
    </row>
    <row r="1045">
      <c r="B1045" s="8" t="n"/>
    </row>
    <row r="1046">
      <c r="B1046" s="8" t="n"/>
    </row>
    <row r="1047">
      <c r="B1047" s="8" t="n"/>
    </row>
    <row r="1049">
      <c r="B1049" s="8" t="n"/>
      <c r="O1049" s="141" t="n"/>
    </row>
    <row r="1050" customFormat="1" s="141">
      <c r="B1050" s="8" t="n"/>
      <c r="D1050" s="140" t="n"/>
      <c r="E1050" s="140" t="n"/>
      <c r="F1050" s="140" t="n"/>
      <c r="G1050" s="4" t="n"/>
      <c r="H1050" s="5" t="n"/>
      <c r="I1050" s="140" t="n"/>
      <c r="J1050" s="140" t="n"/>
      <c r="K1050" s="140" t="n"/>
      <c r="L1050" s="7" t="n"/>
      <c r="M1050" s="140" t="n"/>
      <c r="N1050" s="140" t="n"/>
      <c r="O1050" s="140" t="n"/>
    </row>
    <row r="1053">
      <c r="B1053" s="8" t="n"/>
    </row>
    <row r="1055">
      <c r="B1055" s="8" t="n"/>
    </row>
    <row r="1058">
      <c r="B1058" s="8" t="n"/>
    </row>
    <row r="1059">
      <c r="B1059" s="8" t="n"/>
    </row>
    <row r="1061">
      <c r="B1061" s="8" t="n"/>
    </row>
    <row r="1062">
      <c r="B1062" s="8" t="n"/>
    </row>
    <row r="1063" customFormat="1" s="141">
      <c r="B1063" s="3" t="n"/>
      <c r="D1063" s="140" t="n"/>
      <c r="E1063" s="140" t="n"/>
      <c r="F1063" s="140" t="n"/>
      <c r="G1063" s="4" t="n"/>
      <c r="H1063" s="5" t="n"/>
      <c r="I1063" s="140" t="n"/>
      <c r="J1063" s="140" t="n"/>
      <c r="K1063" s="140" t="n"/>
      <c r="L1063" s="7" t="n"/>
      <c r="M1063" s="140" t="n"/>
      <c r="N1063" s="140" t="n"/>
      <c r="O1063" s="140" t="n"/>
    </row>
    <row r="1067">
      <c r="B1067" s="8" t="n"/>
    </row>
    <row r="1068">
      <c r="B1068" s="8" t="n"/>
    </row>
    <row r="1070">
      <c r="B1070" s="8" t="n"/>
    </row>
    <row r="1073">
      <c r="O1073" s="141" t="n"/>
    </row>
    <row r="1075">
      <c r="B1075" s="8" t="n"/>
    </row>
    <row r="1076">
      <c r="B1076" s="8" t="n"/>
    </row>
    <row r="1081">
      <c r="B1081" s="8" t="n"/>
    </row>
    <row r="1082">
      <c r="B1082" s="8" t="n"/>
    </row>
    <row r="1087" customFormat="1" s="141">
      <c r="B1087" s="8" t="n"/>
      <c r="D1087" s="140" t="n"/>
      <c r="E1087" s="140" t="n"/>
      <c r="F1087" s="140" t="n"/>
      <c r="G1087" s="4" t="n"/>
      <c r="H1087" s="5" t="n"/>
      <c r="I1087" s="140" t="n"/>
      <c r="J1087" s="140" t="n"/>
      <c r="K1087" s="140" t="n"/>
      <c r="L1087" s="7" t="n"/>
      <c r="M1087" s="140" t="n"/>
      <c r="N1087" s="140" t="n"/>
      <c r="O1087" s="140" t="n"/>
    </row>
    <row r="1095">
      <c r="B1095" s="8" t="n"/>
    </row>
    <row r="1098" customFormat="1" s="141">
      <c r="B1098" s="3" t="n"/>
      <c r="D1098" s="140" t="n"/>
      <c r="E1098" s="140" t="n"/>
      <c r="F1098" s="140" t="n"/>
      <c r="G1098" s="4" t="n"/>
      <c r="H1098" s="5" t="n"/>
      <c r="I1098" s="140" t="n"/>
      <c r="J1098" s="140" t="n"/>
      <c r="K1098" s="140" t="n"/>
      <c r="L1098" s="7" t="n"/>
      <c r="M1098" s="140" t="n"/>
      <c r="N1098" s="140" t="n"/>
      <c r="O1098" s="140" t="n"/>
    </row>
    <row r="1102" customFormat="1" s="141">
      <c r="B1102" s="8" t="n"/>
      <c r="D1102" s="140" t="n"/>
      <c r="E1102" s="140" t="n"/>
      <c r="F1102" s="140" t="n"/>
      <c r="G1102" s="4" t="n"/>
      <c r="H1102" s="5" t="n"/>
      <c r="I1102" s="140" t="n"/>
      <c r="J1102" s="140" t="n"/>
      <c r="K1102" s="140" t="n"/>
      <c r="L1102" s="7" t="n"/>
      <c r="M1102" s="140" t="n"/>
      <c r="N1102" s="140" t="n"/>
      <c r="O1102" s="140" t="n"/>
    </row>
    <row r="1106">
      <c r="B1106" s="8" t="n"/>
    </row>
    <row r="1108" customFormat="1" s="141">
      <c r="B1108" s="8" t="n"/>
      <c r="D1108" s="140" t="n"/>
      <c r="E1108" s="140" t="n"/>
      <c r="F1108" s="140" t="n"/>
      <c r="G1108" s="4" t="n"/>
      <c r="H1108" s="5" t="n"/>
      <c r="I1108" s="140" t="n"/>
      <c r="J1108" s="140" t="n"/>
      <c r="K1108" s="140" t="n"/>
      <c r="L1108" s="7" t="n"/>
      <c r="M1108" s="140" t="n"/>
      <c r="N1108" s="140" t="n"/>
      <c r="O1108" s="140" t="n"/>
    </row>
    <row r="1110">
      <c r="B1110" s="8" t="n"/>
    </row>
    <row r="1112">
      <c r="B1112" s="8" t="n"/>
    </row>
    <row r="1115">
      <c r="B1115" s="8" t="n"/>
    </row>
    <row r="1118">
      <c r="B1118" s="8" t="n"/>
    </row>
    <row r="1124">
      <c r="B1124" s="8" t="n"/>
    </row>
    <row r="1128">
      <c r="B1128" s="8" t="n"/>
    </row>
    <row r="1132" customFormat="1" s="141">
      <c r="B1132" s="3" t="n"/>
      <c r="D1132" s="140" t="n"/>
      <c r="E1132" s="140" t="n"/>
      <c r="F1132" s="140" t="n"/>
      <c r="G1132" s="4" t="n"/>
      <c r="H1132" s="5" t="n"/>
      <c r="I1132" s="140" t="n"/>
      <c r="J1132" s="140" t="n"/>
      <c r="K1132" s="140" t="n"/>
      <c r="L1132" s="7" t="n"/>
      <c r="M1132" s="140" t="n"/>
      <c r="N1132" s="140" t="n"/>
      <c r="O1132" s="140" t="n"/>
    </row>
    <row r="1136">
      <c r="B1136" s="8" t="n"/>
    </row>
    <row r="1138">
      <c r="B1138" s="8" t="n"/>
    </row>
    <row r="1140">
      <c r="B1140" s="8" t="n"/>
    </row>
    <row r="1146">
      <c r="B1146" s="8" t="n"/>
    </row>
    <row r="1149">
      <c r="B1149" s="8" t="n"/>
    </row>
    <row r="1152">
      <c r="B1152" s="8" t="n"/>
    </row>
    <row r="1160">
      <c r="B1160" s="8" t="n"/>
    </row>
    <row r="1163">
      <c r="B1163" s="8" t="n"/>
    </row>
    <row r="1167">
      <c r="B1167" s="8" t="n"/>
    </row>
    <row r="1170">
      <c r="B1170" s="8" t="n"/>
    </row>
    <row r="1173">
      <c r="B1173" s="8" t="n"/>
    </row>
    <row r="1181">
      <c r="B1181" s="8" t="n"/>
    </row>
    <row r="1187">
      <c r="B1187" s="8" t="n"/>
    </row>
    <row r="1190">
      <c r="B1190" s="8" t="n"/>
    </row>
    <row r="1193">
      <c r="B1193" s="8" t="n"/>
    </row>
    <row r="1197">
      <c r="B1197" s="8" t="n"/>
    </row>
    <row r="1201">
      <c r="B1201" s="8" t="n"/>
    </row>
    <row r="1206">
      <c r="B1206" s="8" t="n"/>
    </row>
    <row r="1208">
      <c r="B1208" s="8" t="n"/>
    </row>
    <row r="1214">
      <c r="B1214" s="8" t="n"/>
    </row>
  </sheetData>
  <mergeCells count="3">
    <mergeCell ref="F320:F334"/>
    <mergeCell ref="F351:F367"/>
    <mergeCell ref="F316:F319"/>
  </mergeCells>
  <pageMargins left="0.7086614173228347" right="0.7086614173228347" top="0.7480314960629921" bottom="0.7480314960629921" header="0.3149606299212598" footer="0.3149606299212598"/>
  <pageSetup orientation="portrait" paperSize="9" scale="76" horizontalDpi="1200" verticalDpi="1200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B1:N687"/>
  <sheetViews>
    <sheetView showGridLines="0" zoomScale="85" zoomScaleNormal="85" workbookViewId="0">
      <pane ySplit="2" topLeftCell="A3" activePane="bottomLeft" state="frozen"/>
      <selection activeCell="K96" sqref="K96"/>
      <selection pane="bottomLeft" activeCell="B18" sqref="B18:D18"/>
    </sheetView>
  </sheetViews>
  <sheetFormatPr baseColWidth="8" defaultColWidth="15.375" defaultRowHeight="12" outlineLevelRow="1"/>
  <cols>
    <col width="1.5" customWidth="1" style="140" min="1" max="1"/>
    <col width="10" bestFit="1" customWidth="1" style="3" min="2" max="2"/>
    <col width="4.625" bestFit="1" customWidth="1" style="141" min="3" max="3"/>
    <col width="34.375" bestFit="1" customWidth="1" style="140" min="4" max="4"/>
    <col width="26" bestFit="1" customWidth="1" style="140" min="5" max="5"/>
    <col width="16.875" bestFit="1" customWidth="1" style="140" min="6" max="6"/>
    <col width="4.625" bestFit="1" customWidth="1" style="4" min="7" max="7"/>
    <col width="10.125" bestFit="1" customWidth="1" style="5" min="8" max="8"/>
    <col width="16.625" bestFit="1" customWidth="1" style="140" min="9" max="9"/>
    <col width="1.5" customWidth="1" style="140" min="10" max="10"/>
    <col width="15.375" customWidth="1" style="140" min="11" max="23"/>
    <col width="15.375" customWidth="1" style="140" min="24" max="16384"/>
  </cols>
  <sheetData>
    <row r="1" ht="21" customHeight="1">
      <c r="B1" s="71" t="inlineStr">
        <is>
          <t>■FC明浜試合結果 U12</t>
        </is>
      </c>
    </row>
    <row r="2" customFormat="1" s="1">
      <c r="B2" s="51" t="inlineStr">
        <is>
          <t>日付</t>
        </is>
      </c>
      <c r="C2" s="142" t="inlineStr">
        <is>
          <t>曜日</t>
        </is>
      </c>
      <c r="D2" s="20" t="inlineStr">
        <is>
          <t>大会名</t>
        </is>
      </c>
      <c r="E2" s="17" t="inlineStr">
        <is>
          <t>会場</t>
        </is>
      </c>
      <c r="F2" s="20" t="inlineStr">
        <is>
          <t>対戦相手</t>
        </is>
      </c>
      <c r="G2" s="17" t="inlineStr">
        <is>
          <t>勝敗</t>
        </is>
      </c>
      <c r="H2" s="21" t="inlineStr">
        <is>
          <t>スコア</t>
        </is>
      </c>
      <c r="I2" s="52" t="inlineStr">
        <is>
          <t>備考</t>
        </is>
      </c>
    </row>
    <row r="3" hidden="1" outlineLevel="1" customFormat="1" s="1">
      <c r="B3" s="46" t="n"/>
      <c r="C3" s="144" t="n"/>
      <c r="D3" s="140" t="n"/>
      <c r="E3" s="18" t="n"/>
      <c r="F3" s="53" t="n"/>
      <c r="G3" s="31" t="n"/>
      <c r="H3" s="32" t="n"/>
      <c r="I3" s="54" t="n"/>
    </row>
    <row r="4" hidden="1" outlineLevel="1" customFormat="1" s="1">
      <c r="B4" s="46" t="n"/>
      <c r="C4" s="144" t="n"/>
      <c r="D4" s="140" t="n"/>
      <c r="E4" s="18" t="n"/>
      <c r="F4" s="61" t="n"/>
      <c r="G4" s="40" t="n"/>
      <c r="H4" s="41" t="n"/>
      <c r="I4" s="62" t="n"/>
    </row>
    <row r="5" hidden="1" outlineLevel="1" customFormat="1" s="1">
      <c r="B5" s="46" t="n"/>
      <c r="C5" s="144" t="n"/>
      <c r="D5" s="140" t="n"/>
      <c r="E5" s="18" t="n"/>
      <c r="F5" s="61" t="n"/>
      <c r="G5" s="40" t="n"/>
      <c r="H5" s="41" t="n"/>
      <c r="I5" s="62" t="n"/>
    </row>
    <row r="6" hidden="1" outlineLevel="1" customFormat="1" s="1">
      <c r="B6" s="46" t="n"/>
      <c r="C6" s="144" t="n"/>
      <c r="D6" s="140" t="n"/>
      <c r="E6" s="18" t="n"/>
      <c r="F6" s="61" t="n"/>
      <c r="G6" s="40" t="n"/>
      <c r="H6" s="41" t="n"/>
      <c r="I6" s="62" t="n"/>
    </row>
    <row r="7" hidden="1" outlineLevel="1" customFormat="1" s="1">
      <c r="B7" s="46" t="n"/>
      <c r="C7" s="144" t="n"/>
      <c r="D7" s="140" t="n"/>
      <c r="E7" s="18" t="n"/>
      <c r="F7" s="61" t="n"/>
      <c r="G7" s="40" t="n"/>
      <c r="H7" s="41" t="n"/>
      <c r="I7" s="62" t="n"/>
    </row>
    <row r="8" hidden="1" outlineLevel="1" customFormat="1" s="1">
      <c r="B8" s="46" t="n"/>
      <c r="C8" s="144" t="n"/>
      <c r="D8" s="140" t="n"/>
      <c r="E8" s="18" t="n"/>
      <c r="F8" s="61" t="n"/>
      <c r="G8" s="40" t="n"/>
      <c r="H8" s="41" t="n"/>
      <c r="I8" s="62" t="n"/>
    </row>
    <row r="9" hidden="1" outlineLevel="1" customFormat="1" s="1">
      <c r="B9" s="46" t="n"/>
      <c r="C9" s="144" t="n"/>
      <c r="D9" s="140" t="n"/>
      <c r="E9" s="18" t="n"/>
      <c r="F9" s="61" t="n"/>
      <c r="G9" s="40" t="n"/>
      <c r="H9" s="41" t="n"/>
      <c r="I9" s="62" t="n"/>
    </row>
    <row r="10" hidden="1" outlineLevel="1" customFormat="1" s="1">
      <c r="B10" s="46" t="n"/>
      <c r="C10" s="144" t="n"/>
      <c r="D10" s="140" t="n"/>
      <c r="E10" s="18" t="n"/>
      <c r="F10" s="61" t="n"/>
      <c r="G10" s="40" t="n"/>
      <c r="H10" s="41" t="n"/>
      <c r="I10" s="62" t="n"/>
    </row>
    <row r="11" hidden="1" outlineLevel="1" customFormat="1" s="1">
      <c r="B11" s="46" t="n"/>
      <c r="C11" s="144" t="n"/>
      <c r="D11" s="140" t="n"/>
      <c r="E11" s="18" t="n"/>
      <c r="F11" s="61" t="n"/>
      <c r="G11" s="40" t="n"/>
      <c r="H11" s="41" t="n"/>
      <c r="I11" s="62" t="n"/>
    </row>
    <row r="12" hidden="1" outlineLevel="1" customFormat="1" s="1">
      <c r="B12" s="46" t="n"/>
      <c r="C12" s="144" t="n"/>
      <c r="D12" s="140" t="n"/>
      <c r="E12" s="18" t="n"/>
      <c r="F12" s="61" t="n"/>
      <c r="G12" s="40" t="n"/>
      <c r="H12" s="41" t="n"/>
      <c r="I12" s="62" t="n"/>
    </row>
    <row r="13" hidden="1" outlineLevel="1" customFormat="1" s="1">
      <c r="B13" s="46" t="n"/>
      <c r="C13" s="144" t="n"/>
      <c r="D13" s="140" t="n"/>
      <c r="E13" s="18" t="n"/>
      <c r="F13" s="61" t="n"/>
      <c r="G13" s="40" t="n"/>
      <c r="H13" s="41" t="n"/>
      <c r="I13" s="62" t="n"/>
    </row>
    <row r="14" hidden="1" outlineLevel="1" customFormat="1" s="1">
      <c r="B14" s="46" t="n"/>
      <c r="C14" s="144" t="n"/>
      <c r="D14" s="140" t="n"/>
      <c r="E14" s="18" t="n"/>
      <c r="F14" s="61" t="n"/>
      <c r="G14" s="40" t="n"/>
      <c r="H14" s="41" t="n"/>
      <c r="I14" s="62" t="n"/>
    </row>
    <row r="15" hidden="1" outlineLevel="1" customFormat="1" s="1">
      <c r="B15" s="46" t="n"/>
      <c r="C15" s="144" t="n"/>
      <c r="D15" s="140" t="n"/>
      <c r="E15" s="18" t="n"/>
      <c r="F15" s="61" t="n"/>
      <c r="G15" s="40" t="n"/>
      <c r="H15" s="41" t="n"/>
      <c r="I15" s="62" t="n"/>
    </row>
    <row r="16" hidden="1" outlineLevel="1" customFormat="1" s="1">
      <c r="B16" s="46" t="n"/>
      <c r="C16" s="144" t="n"/>
      <c r="D16" s="140" t="n"/>
      <c r="E16" s="18" t="n"/>
      <c r="F16" s="61" t="n"/>
      <c r="G16" s="40" t="n"/>
      <c r="H16" s="41" t="n"/>
      <c r="I16" s="62" t="n"/>
    </row>
    <row r="17" hidden="1" outlineLevel="1" customFormat="1" s="1">
      <c r="B17" s="49" t="n"/>
      <c r="C17" s="146" t="n"/>
      <c r="D17" s="50" t="n"/>
      <c r="E17" s="19" t="n"/>
      <c r="F17" s="74" t="n"/>
      <c r="G17" s="75" t="n"/>
      <c r="H17" s="76" t="n"/>
      <c r="I17" s="77" t="n"/>
    </row>
    <row r="18" outlineLevel="1" customFormat="1" s="1">
      <c r="B18" s="63" t="n">
        <v>44282</v>
      </c>
      <c r="C18" s="145">
        <f>B18</f>
        <v/>
      </c>
      <c r="D18" s="64" t="inlineStr">
        <is>
          <t>IO40周年記念大会</t>
        </is>
      </c>
      <c r="E18" s="25" t="inlineStr">
        <is>
          <t>岩戸小学校</t>
        </is>
      </c>
      <c r="F18" s="53" t="inlineStr">
        <is>
          <t>TADO</t>
        </is>
      </c>
      <c r="G18" s="31" t="inlineStr">
        <is>
          <t>〇</t>
        </is>
      </c>
      <c r="H18" s="32" t="inlineStr">
        <is>
          <t>8-0</t>
        </is>
      </c>
      <c r="I18" s="54" t="n"/>
    </row>
    <row r="19" outlineLevel="1" customFormat="1" s="1">
      <c r="B19" s="46" t="n"/>
      <c r="C19" s="144" t="n"/>
      <c r="D19" s="140" t="n"/>
      <c r="E19" s="18" t="n"/>
      <c r="F19" s="61" t="inlineStr">
        <is>
          <t>城北</t>
        </is>
      </c>
      <c r="G19" s="31" t="inlineStr">
        <is>
          <t>〇</t>
        </is>
      </c>
      <c r="H19" s="41" t="inlineStr">
        <is>
          <t>2-1</t>
        </is>
      </c>
      <c r="I19" s="62" t="n"/>
    </row>
    <row r="20" outlineLevel="1" customFormat="1" s="1">
      <c r="B20" s="49" t="n"/>
      <c r="C20" s="146" t="n"/>
      <c r="D20" s="50" t="n"/>
      <c r="E20" s="19" t="n"/>
      <c r="F20" s="74" t="inlineStr">
        <is>
          <t>IO</t>
        </is>
      </c>
      <c r="G20" s="75" t="inlineStr">
        <is>
          <t>×</t>
        </is>
      </c>
      <c r="H20" s="41" t="inlineStr">
        <is>
          <t>0-0  PK1-3</t>
        </is>
      </c>
      <c r="I20" s="77" t="n"/>
    </row>
    <row r="21" outlineLevel="1" ht="15" customFormat="1" customHeight="1" s="1">
      <c r="B21" s="46" t="n">
        <v>44262</v>
      </c>
      <c r="C21" s="144">
        <f>B21</f>
        <v/>
      </c>
      <c r="D21" s="140" t="inlineStr">
        <is>
          <t>U12黒船杯</t>
        </is>
      </c>
      <c r="E21" s="18" t="inlineStr">
        <is>
          <t>横須賀フットサル</t>
        </is>
      </c>
      <c r="F21" s="61" t="inlineStr">
        <is>
          <t>葉山JGK</t>
        </is>
      </c>
      <c r="G21" s="40" t="inlineStr">
        <is>
          <t>△</t>
        </is>
      </c>
      <c r="H21" s="41" t="inlineStr">
        <is>
          <t>0-0</t>
        </is>
      </c>
      <c r="I21" s="62" t="n"/>
      <c r="K21" s="81" t="n"/>
    </row>
    <row r="22" outlineLevel="1" ht="15" customFormat="1" customHeight="1" s="1">
      <c r="B22" s="46" t="n"/>
      <c r="C22" s="144" t="n"/>
      <c r="D22" s="140" t="n"/>
      <c r="E22" s="18" t="n"/>
      <c r="F22" s="61" t="inlineStr">
        <is>
          <t>シーガルズ</t>
        </is>
      </c>
      <c r="G22" s="40" t="inlineStr">
        <is>
          <t>△</t>
        </is>
      </c>
      <c r="H22" s="41" t="inlineStr">
        <is>
          <t>2-2</t>
        </is>
      </c>
      <c r="I22" s="62" t="n"/>
      <c r="K22" s="81" t="n"/>
    </row>
    <row r="23" outlineLevel="1" ht="15" customFormat="1" customHeight="1" s="1">
      <c r="B23" s="46" t="n"/>
      <c r="C23" s="144" t="n"/>
      <c r="D23" s="140" t="n"/>
      <c r="E23" s="18" t="n"/>
      <c r="F23" s="61" t="inlineStr">
        <is>
          <t>久里浜</t>
        </is>
      </c>
      <c r="G23" s="40" t="inlineStr">
        <is>
          <t>△</t>
        </is>
      </c>
      <c r="H23" s="41" t="inlineStr">
        <is>
          <t>0-0</t>
        </is>
      </c>
      <c r="I23" s="62" t="n"/>
      <c r="K23" s="81" t="n"/>
    </row>
    <row r="24" outlineLevel="1" ht="15" customFormat="1" customHeight="1" s="1">
      <c r="B24" s="46" t="n"/>
      <c r="C24" s="144" t="n"/>
      <c r="D24" s="140" t="n"/>
      <c r="E24" s="18" t="n"/>
      <c r="F24" s="61" t="inlineStr">
        <is>
          <t>鴨居</t>
        </is>
      </c>
      <c r="G24" s="40" t="inlineStr">
        <is>
          <t>△</t>
        </is>
      </c>
      <c r="H24" s="41" t="inlineStr">
        <is>
          <t>2-2</t>
        </is>
      </c>
      <c r="I24" s="62" t="n"/>
      <c r="K24" s="81" t="n"/>
    </row>
    <row r="25" outlineLevel="1" ht="15" customFormat="1" customHeight="1" s="1">
      <c r="B25" s="46" t="n"/>
      <c r="C25" s="144" t="n"/>
      <c r="D25" s="140" t="n"/>
      <c r="E25" s="18" t="n"/>
      <c r="F25" s="61" t="inlineStr">
        <is>
          <t xml:space="preserve">シーガルズ  </t>
        </is>
      </c>
      <c r="G25" s="40" t="inlineStr">
        <is>
          <t>×</t>
        </is>
      </c>
      <c r="H25" s="41" t="inlineStr">
        <is>
          <t>0-2</t>
        </is>
      </c>
      <c r="I25" s="62" t="n"/>
      <c r="K25" s="81" t="n"/>
    </row>
    <row r="26" outlineLevel="1" ht="15" customFormat="1" customHeight="1" s="1">
      <c r="B26" s="46" t="n"/>
      <c r="C26" s="144" t="n"/>
      <c r="D26" s="140" t="n"/>
      <c r="E26" s="18" t="n"/>
      <c r="F26" s="61" t="inlineStr">
        <is>
          <t>鴨居</t>
        </is>
      </c>
      <c r="G26" s="40" t="inlineStr">
        <is>
          <t>△</t>
        </is>
      </c>
      <c r="H26" s="41" t="inlineStr">
        <is>
          <t>0-0</t>
        </is>
      </c>
      <c r="I26" s="62" t="n"/>
      <c r="K26" s="81" t="n"/>
    </row>
    <row r="27" outlineLevel="1" ht="15" customFormat="1" customHeight="1" s="1">
      <c r="B27" s="46" t="n"/>
      <c r="C27" s="144" t="n"/>
      <c r="D27" s="140" t="n"/>
      <c r="E27" s="18" t="n"/>
      <c r="F27" s="61" t="inlineStr">
        <is>
          <t>久里浜</t>
        </is>
      </c>
      <c r="G27" s="40" t="inlineStr">
        <is>
          <t>△</t>
        </is>
      </c>
      <c r="H27" s="41" t="inlineStr">
        <is>
          <t>0-0</t>
        </is>
      </c>
      <c r="I27" s="62" t="n"/>
      <c r="K27" s="81" t="n"/>
    </row>
    <row r="28" outlineLevel="1" ht="15" customFormat="1" customHeight="1" s="1">
      <c r="B28" s="49" t="n"/>
      <c r="C28" s="146" t="n"/>
      <c r="D28" s="50" t="n"/>
      <c r="E28" s="19" t="n"/>
      <c r="F28" s="74" t="inlineStr">
        <is>
          <t>葉山JGK</t>
        </is>
      </c>
      <c r="G28" s="75" t="inlineStr">
        <is>
          <t>×</t>
        </is>
      </c>
      <c r="H28" s="76" t="inlineStr">
        <is>
          <t>0-1</t>
        </is>
      </c>
      <c r="I28" s="77" t="n"/>
      <c r="K28" s="81" t="n"/>
    </row>
    <row r="29" outlineLevel="1" ht="15" customFormat="1" customHeight="1" s="1">
      <c r="B29" s="63" t="n">
        <v>44261</v>
      </c>
      <c r="C29" s="145">
        <f>B29</f>
        <v/>
      </c>
      <c r="D29" s="64" t="inlineStr">
        <is>
          <t>日限山FC卒団記念大会</t>
        </is>
      </c>
      <c r="E29" s="25" t="inlineStr">
        <is>
          <t>会場：さえずりの丘公園G</t>
        </is>
      </c>
      <c r="F29" s="53" t="inlineStr">
        <is>
          <t>FC藤棚</t>
        </is>
      </c>
      <c r="G29" s="31" t="inlineStr">
        <is>
          <t>〇</t>
        </is>
      </c>
      <c r="H29" s="32" t="inlineStr">
        <is>
          <t>4-1</t>
        </is>
      </c>
      <c r="I29" s="54" t="n"/>
      <c r="K29" s="81" t="n"/>
    </row>
    <row r="30" outlineLevel="1" ht="15" customFormat="1" customHeight="1" s="1">
      <c r="B30" s="46" t="n"/>
      <c r="C30" s="144" t="n"/>
      <c r="D30" s="140" t="n"/>
      <c r="E30" s="18" t="n"/>
      <c r="F30" s="61" t="inlineStr">
        <is>
          <t>藤の木SC</t>
        </is>
      </c>
      <c r="G30" s="40" t="inlineStr">
        <is>
          <t>〇</t>
        </is>
      </c>
      <c r="H30" s="41" t="inlineStr">
        <is>
          <t>2-0</t>
        </is>
      </c>
      <c r="I30" s="62" t="n"/>
      <c r="K30" s="81" t="n"/>
    </row>
    <row r="31" outlineLevel="1" ht="15" customFormat="1" customHeight="1" s="1">
      <c r="B31" s="46" t="n"/>
      <c r="C31" s="144" t="n"/>
      <c r="D31" s="140" t="n"/>
      <c r="E31" s="18" t="n"/>
      <c r="F31" s="61" t="inlineStr">
        <is>
          <t>西本郷</t>
        </is>
      </c>
      <c r="G31" s="40" t="inlineStr">
        <is>
          <t>〇</t>
        </is>
      </c>
      <c r="H31" s="41" t="inlineStr">
        <is>
          <t>0-0  PK2-1</t>
        </is>
      </c>
      <c r="I31" s="62" t="n"/>
      <c r="K31" s="81" t="n"/>
    </row>
    <row r="32" outlineLevel="1" ht="18.75" customFormat="1" customHeight="1" s="1">
      <c r="B32" s="46" t="n"/>
      <c r="C32" s="144" t="n"/>
      <c r="D32" s="140" t="n"/>
      <c r="E32" s="18" t="n"/>
      <c r="F32" s="61" t="inlineStr">
        <is>
          <t>藤の木SC</t>
        </is>
      </c>
      <c r="G32" s="40" t="inlineStr">
        <is>
          <t>〇</t>
        </is>
      </c>
      <c r="H32" s="41" t="inlineStr">
        <is>
          <t>1-0</t>
        </is>
      </c>
      <c r="I32" s="62" t="n"/>
    </row>
    <row r="33" outlineLevel="1" customFormat="1" s="1">
      <c r="B33" s="49" t="n"/>
      <c r="C33" s="146" t="n"/>
      <c r="D33" s="50" t="n"/>
      <c r="E33" s="19" t="n"/>
      <c r="F33" s="74" t="n"/>
      <c r="G33" s="75" t="n"/>
      <c r="H33" s="76" t="n"/>
      <c r="I33" s="77" t="n"/>
    </row>
    <row r="34" customFormat="1" s="1">
      <c r="B34" s="46" t="n">
        <v>44192</v>
      </c>
      <c r="C34" s="144">
        <f>B34</f>
        <v/>
      </c>
      <c r="D34" s="140" t="inlineStr">
        <is>
          <t>横須賀カップ（決勝トーナメント）</t>
        </is>
      </c>
      <c r="E34" s="18" t="inlineStr">
        <is>
          <t>横須賀市はまゆうグランド</t>
        </is>
      </c>
      <c r="F34" s="61" t="inlineStr">
        <is>
          <t>逗子リトルSC</t>
        </is>
      </c>
      <c r="G34" s="40" t="inlineStr">
        <is>
          <t>〇</t>
        </is>
      </c>
      <c r="H34" s="41" t="inlineStr">
        <is>
          <t>0-0(PK:4-3)</t>
        </is>
      </c>
      <c r="I34" s="62" t="n"/>
    </row>
    <row r="35" customFormat="1" s="1">
      <c r="B35" s="46" t="n"/>
      <c r="C35" s="144" t="n"/>
      <c r="D35" s="140" t="n"/>
      <c r="E35" s="18" t="n"/>
      <c r="F35" s="61" t="inlineStr">
        <is>
          <t>武山キッカーズJr</t>
        </is>
      </c>
      <c r="G35" s="34" t="inlineStr">
        <is>
          <t>〇</t>
        </is>
      </c>
      <c r="H35" s="35" t="inlineStr">
        <is>
          <t>2-1</t>
        </is>
      </c>
      <c r="I35" s="62" t="n"/>
    </row>
    <row r="36" customFormat="1" s="1">
      <c r="B36" s="49" t="n"/>
      <c r="C36" s="146" t="n"/>
      <c r="D36" s="50" t="n"/>
      <c r="E36" s="19" t="n"/>
      <c r="F36" s="74" t="inlineStr">
        <is>
          <t>鴨居SC</t>
        </is>
      </c>
      <c r="G36" s="37" t="inlineStr">
        <is>
          <t>〇</t>
        </is>
      </c>
      <c r="H36" s="38" t="inlineStr">
        <is>
          <t>3-0</t>
        </is>
      </c>
      <c r="I36" s="77" t="inlineStr">
        <is>
          <t>3位パート優勝</t>
        </is>
      </c>
    </row>
    <row r="37" customFormat="1" s="1">
      <c r="B37" s="46" t="n">
        <v>44191</v>
      </c>
      <c r="C37" s="144">
        <f>B37</f>
        <v/>
      </c>
      <c r="D37" s="140" t="inlineStr">
        <is>
          <t>横須賀カップ（予選）</t>
        </is>
      </c>
      <c r="E37" s="18" t="inlineStr">
        <is>
          <t>横須賀市はまゆうグランド</t>
        </is>
      </c>
      <c r="F37" s="61" t="inlineStr">
        <is>
          <t>FC追浜</t>
        </is>
      </c>
      <c r="G37" s="40" t="inlineStr">
        <is>
          <t>〇</t>
        </is>
      </c>
      <c r="H37" s="41" t="inlineStr">
        <is>
          <t>1-0</t>
        </is>
      </c>
      <c r="I37" s="62" t="n"/>
    </row>
    <row r="38" customFormat="1" s="1">
      <c r="B38" s="46" t="n"/>
      <c r="C38" s="144" t="n"/>
      <c r="D38" s="140" t="n"/>
      <c r="E38" s="18" t="n"/>
      <c r="F38" s="61" t="inlineStr">
        <is>
          <t>葉山JGK</t>
        </is>
      </c>
      <c r="G38" s="40" t="inlineStr">
        <is>
          <t>×</t>
        </is>
      </c>
      <c r="H38" s="41" t="inlineStr">
        <is>
          <t>0-2</t>
        </is>
      </c>
      <c r="I38" s="62" t="n"/>
    </row>
    <row r="39" customFormat="1" s="1">
      <c r="B39" s="46" t="n"/>
      <c r="C39" s="144" t="n"/>
      <c r="D39" s="140" t="n"/>
      <c r="E39" s="18" t="n"/>
      <c r="F39" s="61" t="inlineStr">
        <is>
          <t>横須賀シーガルズ</t>
        </is>
      </c>
      <c r="G39" s="40" t="inlineStr">
        <is>
          <t>〇</t>
        </is>
      </c>
      <c r="H39" s="41" t="inlineStr">
        <is>
          <t>1-0</t>
        </is>
      </c>
      <c r="I39" s="62" t="n"/>
    </row>
    <row r="40" customFormat="1" s="1">
      <c r="B40" s="46" t="n"/>
      <c r="C40" s="144" t="n"/>
      <c r="D40" s="140" t="n"/>
      <c r="E40" s="18" t="n"/>
      <c r="F40" s="61" t="inlineStr">
        <is>
          <t>横須賀シーガルズ</t>
        </is>
      </c>
      <c r="G40" s="40" t="inlineStr">
        <is>
          <t>〇</t>
        </is>
      </c>
      <c r="H40" s="41" t="inlineStr">
        <is>
          <t>1-0</t>
        </is>
      </c>
      <c r="I40" s="62" t="inlineStr">
        <is>
          <t>TRM</t>
        </is>
      </c>
    </row>
    <row r="41" customFormat="1" s="1">
      <c r="B41" s="46" t="n"/>
      <c r="C41" s="144" t="n"/>
      <c r="D41" s="140" t="n"/>
      <c r="E41" s="18" t="n"/>
      <c r="F41" s="61" t="inlineStr">
        <is>
          <t>馬堀FCルンデ</t>
        </is>
      </c>
      <c r="G41" s="40" t="inlineStr">
        <is>
          <t>△</t>
        </is>
      </c>
      <c r="H41" s="41" t="inlineStr">
        <is>
          <t>0-0</t>
        </is>
      </c>
      <c r="I41" s="62" t="inlineStr">
        <is>
          <t>TRM</t>
        </is>
      </c>
    </row>
    <row r="42" customFormat="1" s="1">
      <c r="B42" s="49" t="n"/>
      <c r="C42" s="146" t="n"/>
      <c r="D42" s="50" t="n"/>
      <c r="E42" s="19" t="n"/>
      <c r="F42" s="74" t="inlineStr">
        <is>
          <t>馬堀FCルンデ</t>
        </is>
      </c>
      <c r="G42" s="75" t="inlineStr">
        <is>
          <t>△</t>
        </is>
      </c>
      <c r="H42" s="76" t="inlineStr">
        <is>
          <t>0-0</t>
        </is>
      </c>
      <c r="I42" s="77" t="inlineStr">
        <is>
          <t>TRM</t>
        </is>
      </c>
    </row>
    <row r="43" customFormat="1" s="1">
      <c r="B43" s="46" t="n">
        <v>44185</v>
      </c>
      <c r="C43" s="144">
        <f>B43</f>
        <v/>
      </c>
      <c r="D43" s="140" t="inlineStr">
        <is>
          <t>FC津久井ペガサス杯</t>
        </is>
      </c>
      <c r="E43" s="18" t="inlineStr">
        <is>
          <t>横須賀市立津久井小学校</t>
        </is>
      </c>
      <c r="F43" s="61" t="inlineStr">
        <is>
          <t>城北ファイターズ</t>
        </is>
      </c>
      <c r="G43" s="40" t="inlineStr">
        <is>
          <t>×</t>
        </is>
      </c>
      <c r="H43" s="41" t="inlineStr">
        <is>
          <t>1-2</t>
        </is>
      </c>
      <c r="I43" s="62" t="n"/>
    </row>
    <row r="44" customFormat="1" s="1">
      <c r="B44" s="46" t="n"/>
      <c r="C44" s="144" t="n"/>
      <c r="D44" s="140" t="n"/>
      <c r="E44" s="18" t="n"/>
      <c r="F44" s="61" t="inlineStr">
        <is>
          <t>TADOなかよしSC</t>
        </is>
      </c>
      <c r="G44" s="40" t="inlineStr">
        <is>
          <t>〇</t>
        </is>
      </c>
      <c r="H44" s="41" t="inlineStr">
        <is>
          <t>2-1</t>
        </is>
      </c>
      <c r="I44" s="62" t="n"/>
    </row>
    <row r="45" customFormat="1" s="1">
      <c r="B45" s="49" t="n"/>
      <c r="C45" s="146" t="n"/>
      <c r="D45" s="50" t="n"/>
      <c r="E45" s="19" t="n"/>
      <c r="F45" s="74" t="inlineStr">
        <is>
          <t>横須賀シーガルズ</t>
        </is>
      </c>
      <c r="G45" s="75" t="inlineStr">
        <is>
          <t>〇</t>
        </is>
      </c>
      <c r="H45" s="76" t="inlineStr">
        <is>
          <t>2-1</t>
        </is>
      </c>
      <c r="I45" s="77" t="n"/>
    </row>
    <row r="46" customFormat="1" s="1">
      <c r="B46" s="46" t="n">
        <v>44178</v>
      </c>
      <c r="C46" s="144">
        <f>B46</f>
        <v/>
      </c>
      <c r="D46" s="140" t="inlineStr">
        <is>
          <t>TRM</t>
        </is>
      </c>
      <c r="E46" s="18" t="inlineStr">
        <is>
          <t>横須賀市立望洋小学校</t>
        </is>
      </c>
      <c r="F46" s="66" t="inlineStr">
        <is>
          <t>馬堀FCルンデA</t>
        </is>
      </c>
      <c r="G46" s="23" t="inlineStr">
        <is>
          <t>〇</t>
        </is>
      </c>
      <c r="H46" s="22" t="inlineStr">
        <is>
          <t>2-0</t>
        </is>
      </c>
      <c r="I46" s="47" t="n"/>
      <c r="L46" s="6" t="n"/>
    </row>
    <row r="47" customFormat="1" s="1">
      <c r="B47" s="46" t="n"/>
      <c r="C47" s="144" t="n"/>
      <c r="D47" s="140" t="n"/>
      <c r="E47" s="18" t="n"/>
      <c r="F47" s="59" t="inlineStr">
        <is>
          <t>馬堀FCルンデB</t>
        </is>
      </c>
      <c r="G47" s="43" t="inlineStr">
        <is>
          <t>〇</t>
        </is>
      </c>
      <c r="H47" s="44" t="inlineStr">
        <is>
          <t>1-0</t>
        </is>
      </c>
      <c r="I47" s="60" t="n"/>
      <c r="L47" s="6" t="n"/>
    </row>
    <row r="48" customFormat="1" s="1">
      <c r="B48" s="46" t="n"/>
      <c r="C48" s="144" t="n"/>
      <c r="D48" s="140" t="n"/>
      <c r="E48" s="18" t="n"/>
      <c r="F48" s="59" t="inlineStr">
        <is>
          <t>馬堀FCルンデA</t>
        </is>
      </c>
      <c r="G48" s="43" t="inlineStr">
        <is>
          <t>×</t>
        </is>
      </c>
      <c r="H48" s="44" t="inlineStr">
        <is>
          <t>0-1</t>
        </is>
      </c>
      <c r="I48" s="60" t="n"/>
      <c r="L48" s="6" t="n"/>
    </row>
    <row r="49" customFormat="1" s="1">
      <c r="B49" s="46" t="n"/>
      <c r="C49" s="144" t="n"/>
      <c r="D49" s="140" t="n"/>
      <c r="E49" s="18" t="n"/>
      <c r="F49" s="59" t="inlineStr">
        <is>
          <t>馬堀FCルンデB</t>
        </is>
      </c>
      <c r="G49" s="43" t="inlineStr">
        <is>
          <t>〇</t>
        </is>
      </c>
      <c r="H49" s="44" t="inlineStr">
        <is>
          <t>1-0</t>
        </is>
      </c>
      <c r="I49" s="60" t="n"/>
      <c r="L49" s="6" t="n"/>
    </row>
    <row r="50" customFormat="1" s="1">
      <c r="B50" s="46" t="n"/>
      <c r="C50" s="144" t="n"/>
      <c r="D50" s="140" t="n"/>
      <c r="E50" s="18" t="n"/>
      <c r="F50" s="59" t="inlineStr">
        <is>
          <t>馬堀FCルンデA</t>
        </is>
      </c>
      <c r="G50" s="43" t="inlineStr">
        <is>
          <t>〇</t>
        </is>
      </c>
      <c r="H50" s="44" t="inlineStr">
        <is>
          <t>2-0</t>
        </is>
      </c>
      <c r="I50" s="60" t="n"/>
      <c r="L50" s="6" t="n"/>
    </row>
    <row r="51" customFormat="1" s="1">
      <c r="B51" s="49" t="n"/>
      <c r="C51" s="146" t="n"/>
      <c r="D51" s="50" t="n"/>
      <c r="E51" s="19" t="n"/>
      <c r="F51" s="57" t="inlineStr">
        <is>
          <t>馬堀FCルンデB</t>
        </is>
      </c>
      <c r="G51" s="37" t="inlineStr">
        <is>
          <t>〇</t>
        </is>
      </c>
      <c r="H51" s="38" t="inlineStr">
        <is>
          <t>3-0</t>
        </is>
      </c>
      <c r="I51" s="58" t="n"/>
      <c r="L51" s="6" t="n"/>
    </row>
    <row r="52" customFormat="1" s="1">
      <c r="B52" s="46" t="n">
        <v>44164</v>
      </c>
      <c r="C52" s="144">
        <f>B52</f>
        <v/>
      </c>
      <c r="D52" s="140" t="inlineStr">
        <is>
          <t>TRM</t>
        </is>
      </c>
      <c r="E52" s="18" t="inlineStr">
        <is>
          <t>横須賀市立明浜小学校</t>
        </is>
      </c>
      <c r="F52" s="61" t="inlineStr">
        <is>
          <t>FC夏島</t>
        </is>
      </c>
      <c r="G52" s="40" t="inlineStr">
        <is>
          <t>〇</t>
        </is>
      </c>
      <c r="H52" s="41" t="inlineStr">
        <is>
          <t>3-0</t>
        </is>
      </c>
      <c r="I52" s="62" t="n"/>
    </row>
    <row r="53" customFormat="1" s="1">
      <c r="B53" s="46" t="n"/>
      <c r="C53" s="144" t="n"/>
      <c r="D53" s="140" t="n"/>
      <c r="E53" s="18" t="n"/>
      <c r="F53" s="61" t="inlineStr">
        <is>
          <t>FC夏島</t>
        </is>
      </c>
      <c r="G53" s="40" t="inlineStr">
        <is>
          <t>〇</t>
        </is>
      </c>
      <c r="H53" s="41" t="inlineStr">
        <is>
          <t>6-0</t>
        </is>
      </c>
      <c r="I53" s="62" t="n"/>
    </row>
    <row r="54" customFormat="1" s="1">
      <c r="B54" s="46" t="n"/>
      <c r="C54" s="144" t="n"/>
      <c r="D54" s="140" t="n"/>
      <c r="E54" s="18" t="n"/>
      <c r="F54" s="61" t="inlineStr">
        <is>
          <t>FC夏島</t>
        </is>
      </c>
      <c r="G54" s="40" t="inlineStr">
        <is>
          <t>△</t>
        </is>
      </c>
      <c r="H54" s="41" t="inlineStr">
        <is>
          <t>1-1</t>
        </is>
      </c>
      <c r="I54" s="62" t="n"/>
    </row>
    <row r="55" customFormat="1" s="1">
      <c r="B55" s="49" t="n"/>
      <c r="C55" s="146" t="n"/>
      <c r="D55" s="50" t="n"/>
      <c r="E55" s="19" t="n"/>
      <c r="F55" s="74" t="inlineStr">
        <is>
          <t>FC夏島</t>
        </is>
      </c>
      <c r="G55" s="75" t="inlineStr">
        <is>
          <t>〇</t>
        </is>
      </c>
      <c r="H55" s="76" t="inlineStr">
        <is>
          <t>3-0</t>
        </is>
      </c>
      <c r="I55" s="77" t="n"/>
    </row>
    <row r="56" customFormat="1" s="1">
      <c r="B56" s="46" t="n">
        <v>44163</v>
      </c>
      <c r="C56" s="144">
        <f>B56</f>
        <v/>
      </c>
      <c r="D56" s="140" t="inlineStr">
        <is>
          <t>TRM</t>
        </is>
      </c>
      <c r="E56" s="18" t="inlineStr">
        <is>
          <t>金沢区産業振興センターサブグラウンド</t>
        </is>
      </c>
      <c r="F56" s="61" t="inlineStr">
        <is>
          <t>ESFORCO.FC</t>
        </is>
      </c>
      <c r="G56" s="40" t="inlineStr">
        <is>
          <t>×</t>
        </is>
      </c>
      <c r="H56" s="41" t="inlineStr">
        <is>
          <t>0-2</t>
        </is>
      </c>
      <c r="I56" s="62" t="n"/>
    </row>
    <row r="57" customFormat="1" s="1">
      <c r="B57" s="46" t="n"/>
      <c r="C57" s="144" t="n"/>
      <c r="D57" s="140" t="n"/>
      <c r="E57" s="18" t="n"/>
      <c r="F57" s="61" t="inlineStr">
        <is>
          <t>ESFORCO.FC</t>
        </is>
      </c>
      <c r="G57" s="40" t="inlineStr">
        <is>
          <t>×</t>
        </is>
      </c>
      <c r="H57" s="41" t="inlineStr">
        <is>
          <t>0-2</t>
        </is>
      </c>
      <c r="I57" s="62" t="n"/>
    </row>
    <row r="58" customFormat="1" s="1">
      <c r="B58" s="49" t="n"/>
      <c r="C58" s="146" t="n"/>
      <c r="D58" s="50" t="n"/>
      <c r="E58" s="19" t="n"/>
      <c r="F58" s="74" t="inlineStr">
        <is>
          <t>ESFORCO.FC</t>
        </is>
      </c>
      <c r="G58" s="75" t="inlineStr">
        <is>
          <t>△</t>
        </is>
      </c>
      <c r="H58" s="76" t="inlineStr">
        <is>
          <t>0-0</t>
        </is>
      </c>
      <c r="I58" s="77" t="n"/>
    </row>
    <row r="59" customFormat="1" s="1">
      <c r="B59" s="46" t="n">
        <v>44158</v>
      </c>
      <c r="C59" s="144">
        <f>B59</f>
        <v/>
      </c>
      <c r="D59" s="140" t="inlineStr">
        <is>
          <t>船越FC杯</t>
        </is>
      </c>
      <c r="E59" s="18" t="inlineStr">
        <is>
          <t>横須賀市立鷹取中学校</t>
        </is>
      </c>
      <c r="F59" s="61" t="inlineStr">
        <is>
          <t>長井ウィングス</t>
        </is>
      </c>
      <c r="G59" s="40" t="inlineStr">
        <is>
          <t>〇</t>
        </is>
      </c>
      <c r="H59" s="41" t="inlineStr">
        <is>
          <t>3-0</t>
        </is>
      </c>
      <c r="I59" s="62" t="n"/>
    </row>
    <row r="60" customFormat="1" s="1">
      <c r="B60" s="46" t="n"/>
      <c r="C60" s="144" t="n"/>
      <c r="D60" s="140" t="n"/>
      <c r="E60" s="18" t="n"/>
      <c r="F60" s="61" t="inlineStr">
        <is>
          <t>TADOなかよしSC</t>
        </is>
      </c>
      <c r="G60" s="40" t="inlineStr">
        <is>
          <t>〇</t>
        </is>
      </c>
      <c r="H60" s="41" t="inlineStr">
        <is>
          <t>2-0</t>
        </is>
      </c>
      <c r="I60" s="62" t="n"/>
    </row>
    <row r="61" customFormat="1" s="1">
      <c r="B61" s="49" t="n"/>
      <c r="C61" s="146" t="n"/>
      <c r="D61" s="50" t="n"/>
      <c r="E61" s="19" t="n"/>
      <c r="F61" s="74" t="inlineStr">
        <is>
          <t>久里浜FC</t>
        </is>
      </c>
      <c r="G61" s="75" t="inlineStr">
        <is>
          <t>〇</t>
        </is>
      </c>
      <c r="H61" s="76" t="inlineStr">
        <is>
          <t>1-0</t>
        </is>
      </c>
      <c r="I61" s="77" t="inlineStr">
        <is>
          <t>優勝</t>
        </is>
      </c>
    </row>
    <row r="62" customFormat="1" s="1">
      <c r="B62" s="46" t="n">
        <v>44156</v>
      </c>
      <c r="C62" s="144">
        <f>B62</f>
        <v/>
      </c>
      <c r="D62" s="140" t="inlineStr">
        <is>
          <t>TRM</t>
        </is>
      </c>
      <c r="E62" s="18" t="inlineStr">
        <is>
          <t>横須賀市立明浜小学校</t>
        </is>
      </c>
      <c r="F62" s="61" t="inlineStr">
        <is>
          <t>I.Oキッカーズ</t>
        </is>
      </c>
      <c r="G62" s="40" t="inlineStr">
        <is>
          <t>△</t>
        </is>
      </c>
      <c r="H62" s="41" t="inlineStr">
        <is>
          <t>0-0</t>
        </is>
      </c>
      <c r="I62" s="62" t="n"/>
    </row>
    <row r="63" customFormat="1" s="1">
      <c r="B63" s="46" t="n"/>
      <c r="C63" s="144" t="n"/>
      <c r="D63" s="140" t="n"/>
      <c r="E63" s="18" t="n"/>
      <c r="F63" s="61" t="inlineStr">
        <is>
          <t>横浜F・マリノスPr追浜</t>
        </is>
      </c>
      <c r="G63" s="40" t="inlineStr">
        <is>
          <t>×</t>
        </is>
      </c>
      <c r="H63" s="41" t="inlineStr">
        <is>
          <t>0-3</t>
        </is>
      </c>
      <c r="I63" s="62" t="n"/>
    </row>
    <row r="64" customFormat="1" s="1">
      <c r="B64" s="46" t="n"/>
      <c r="C64" s="144" t="n"/>
      <c r="D64" s="140" t="n"/>
      <c r="E64" s="18" t="n"/>
      <c r="F64" s="61" t="inlineStr">
        <is>
          <t>I.Oキッカーズ</t>
        </is>
      </c>
      <c r="G64" s="40" t="inlineStr">
        <is>
          <t>△</t>
        </is>
      </c>
      <c r="H64" s="41" t="inlineStr">
        <is>
          <t>1-1</t>
        </is>
      </c>
      <c r="I64" s="62" t="n"/>
    </row>
    <row r="65" customFormat="1" s="1">
      <c r="B65" s="46" t="n"/>
      <c r="C65" s="144" t="n"/>
      <c r="D65" s="140" t="n"/>
      <c r="E65" s="18" t="n"/>
      <c r="F65" s="61" t="inlineStr">
        <is>
          <t>横浜F・マリノスPr追浜</t>
        </is>
      </c>
      <c r="G65" s="40" t="inlineStr">
        <is>
          <t>×</t>
        </is>
      </c>
      <c r="H65" s="41" t="inlineStr">
        <is>
          <t>0-1</t>
        </is>
      </c>
      <c r="I65" s="62" t="n"/>
    </row>
    <row r="66" customFormat="1" s="1">
      <c r="B66" s="46" t="n"/>
      <c r="C66" s="144" t="n"/>
      <c r="D66" s="140" t="n"/>
      <c r="E66" s="18" t="n"/>
      <c r="F66" s="61" t="inlineStr">
        <is>
          <t>横浜F・マリノスPr追浜</t>
        </is>
      </c>
      <c r="G66" s="40" t="inlineStr">
        <is>
          <t>×</t>
        </is>
      </c>
      <c r="H66" s="41" t="inlineStr">
        <is>
          <t>0-3</t>
        </is>
      </c>
      <c r="I66" s="62" t="n"/>
    </row>
    <row r="67" customFormat="1" s="1">
      <c r="B67" s="49" t="n"/>
      <c r="C67" s="146" t="n"/>
      <c r="D67" s="50" t="n"/>
      <c r="E67" s="19" t="n"/>
      <c r="F67" s="74" t="inlineStr">
        <is>
          <t>I.Oキッカーズ</t>
        </is>
      </c>
      <c r="G67" s="75" t="inlineStr">
        <is>
          <t>△</t>
        </is>
      </c>
      <c r="H67" s="76" t="inlineStr">
        <is>
          <t>0-0</t>
        </is>
      </c>
      <c r="I67" s="77" t="n"/>
    </row>
    <row r="68" customFormat="1" s="1">
      <c r="B68" s="46" t="n">
        <v>44150</v>
      </c>
      <c r="C68" s="144">
        <f>B68</f>
        <v/>
      </c>
      <c r="D68" s="140" t="inlineStr">
        <is>
          <t>滝口（久里浜FC）杯</t>
        </is>
      </c>
      <c r="E68" s="18" t="inlineStr">
        <is>
          <t>横須賀市立久里浜小学校</t>
        </is>
      </c>
      <c r="F68" s="61" t="inlineStr">
        <is>
          <t>スワ・クラブサッカー愛好会</t>
        </is>
      </c>
      <c r="G68" s="40" t="inlineStr">
        <is>
          <t>〇</t>
        </is>
      </c>
      <c r="H68" s="41" t="inlineStr">
        <is>
          <t>4-0</t>
        </is>
      </c>
      <c r="I68" s="62" t="n"/>
    </row>
    <row r="69" customFormat="1" s="1">
      <c r="B69" s="46" t="n"/>
      <c r="C69" s="144" t="n"/>
      <c r="D69" s="140" t="n"/>
      <c r="E69" s="18" t="n"/>
      <c r="F69" s="61" t="inlineStr">
        <is>
          <t>FC津久井ペガサス</t>
        </is>
      </c>
      <c r="G69" s="40" t="inlineStr">
        <is>
          <t>〇</t>
        </is>
      </c>
      <c r="H69" s="41" t="inlineStr">
        <is>
          <t>1-0</t>
        </is>
      </c>
      <c r="I69" s="62" t="n"/>
    </row>
    <row r="70" customFormat="1" s="1">
      <c r="B70" s="49" t="n"/>
      <c r="C70" s="146" t="n"/>
      <c r="D70" s="50" t="n"/>
      <c r="E70" s="19" t="n"/>
      <c r="F70" s="74" t="inlineStr">
        <is>
          <t>久里浜FC</t>
        </is>
      </c>
      <c r="G70" s="75" t="inlineStr">
        <is>
          <t>〇</t>
        </is>
      </c>
      <c r="H70" s="76" t="inlineStr">
        <is>
          <t>2-0</t>
        </is>
      </c>
      <c r="I70" s="77" t="inlineStr">
        <is>
          <t>優勝</t>
        </is>
      </c>
    </row>
    <row r="71" customFormat="1" s="1">
      <c r="B71" s="46" t="n">
        <v>44143</v>
      </c>
      <c r="C71" s="144">
        <f>B71</f>
        <v/>
      </c>
      <c r="D71" s="140" t="inlineStr">
        <is>
          <t>JFA U12リーグ</t>
        </is>
      </c>
      <c r="E71" s="18" t="inlineStr">
        <is>
          <t>横須賀市はまゆうグランド</t>
        </is>
      </c>
      <c r="F71" s="61" t="inlineStr">
        <is>
          <t>浜見平JSC</t>
        </is>
      </c>
      <c r="G71" s="40" t="inlineStr">
        <is>
          <t>〇</t>
        </is>
      </c>
      <c r="H71" s="41" t="inlineStr">
        <is>
          <t>3-0</t>
        </is>
      </c>
      <c r="I71" s="62" t="n"/>
    </row>
    <row r="72" customFormat="1" s="1">
      <c r="B72" s="49" t="n"/>
      <c r="C72" s="146" t="n"/>
      <c r="D72" s="50" t="n"/>
      <c r="E72" s="19" t="n"/>
      <c r="F72" s="74" t="inlineStr">
        <is>
          <t>湘南ルベントSC</t>
        </is>
      </c>
      <c r="G72" s="75" t="inlineStr">
        <is>
          <t>×</t>
        </is>
      </c>
      <c r="H72" s="76" t="inlineStr">
        <is>
          <t>1-2</t>
        </is>
      </c>
      <c r="I72" s="77" t="n"/>
    </row>
    <row r="73" customFormat="1" s="1">
      <c r="B73" s="49" t="n">
        <v>44122</v>
      </c>
      <c r="C73" s="146">
        <f>B73</f>
        <v/>
      </c>
      <c r="D73" s="50" t="inlineStr">
        <is>
          <t>全日本U-12サッカー選手権大会（横須賀予選）</t>
        </is>
      </c>
      <c r="E73" s="19" t="inlineStr">
        <is>
          <t>横須賀市日産自動車追浜グランド</t>
        </is>
      </c>
      <c r="F73" s="74" t="inlineStr">
        <is>
          <t>横須賀シーガルズ</t>
        </is>
      </c>
      <c r="G73" s="75" t="inlineStr">
        <is>
          <t>×</t>
        </is>
      </c>
      <c r="H73" s="76" t="inlineStr">
        <is>
          <t>1-2</t>
        </is>
      </c>
      <c r="I73" s="77" t="n"/>
    </row>
    <row r="74" customFormat="1" s="1">
      <c r="B74" s="46" t="n">
        <v>44101</v>
      </c>
      <c r="C74" s="144">
        <f>B74</f>
        <v/>
      </c>
      <c r="D74" s="140" t="inlineStr">
        <is>
          <t>全日本U-12サッカー選手権大会（横須賀予選）</t>
        </is>
      </c>
      <c r="E74" s="18" t="inlineStr">
        <is>
          <t>横須賀市立荻野小学校</t>
        </is>
      </c>
      <c r="F74" s="61" t="inlineStr">
        <is>
          <t>武山キッカーズJr</t>
        </is>
      </c>
      <c r="G74" s="40" t="inlineStr">
        <is>
          <t>〇</t>
        </is>
      </c>
      <c r="H74" s="41" t="inlineStr">
        <is>
          <t>3-0</t>
        </is>
      </c>
      <c r="I74" s="62" t="n"/>
    </row>
    <row r="75" customFormat="1" s="1">
      <c r="B75" s="46" t="n"/>
      <c r="C75" s="144" t="n"/>
      <c r="D75" s="140" t="n"/>
      <c r="E75" s="18" t="n"/>
      <c r="F75" s="61" t="inlineStr">
        <is>
          <t>船越FC</t>
        </is>
      </c>
      <c r="G75" s="40" t="inlineStr">
        <is>
          <t>〇</t>
        </is>
      </c>
      <c r="H75" s="41" t="inlineStr">
        <is>
          <t>8-0</t>
        </is>
      </c>
      <c r="I75" s="62" t="inlineStr">
        <is>
          <t>TRM</t>
        </is>
      </c>
    </row>
    <row r="76" customFormat="1" s="1">
      <c r="B76" s="49" t="n"/>
      <c r="C76" s="146" t="n"/>
      <c r="D76" s="50" t="n"/>
      <c r="E76" s="19" t="n"/>
      <c r="F76" s="74" t="inlineStr">
        <is>
          <t>荻野FC</t>
        </is>
      </c>
      <c r="G76" s="75" t="inlineStr">
        <is>
          <t>〇</t>
        </is>
      </c>
      <c r="H76" s="76" t="inlineStr">
        <is>
          <t>3-0</t>
        </is>
      </c>
      <c r="I76" s="77" t="inlineStr">
        <is>
          <t>TRM</t>
        </is>
      </c>
    </row>
    <row r="77" customFormat="1" s="1">
      <c r="B77" s="46" t="n">
        <v>44095</v>
      </c>
      <c r="C77" s="144">
        <f>B77</f>
        <v/>
      </c>
      <c r="D77" s="140" t="inlineStr">
        <is>
          <t>TRM</t>
        </is>
      </c>
      <c r="E77" s="18" t="inlineStr">
        <is>
          <t>藤沢市秋葉台公園グランド</t>
        </is>
      </c>
      <c r="F77" s="61" t="inlineStr">
        <is>
          <t>二ツ橋SC</t>
        </is>
      </c>
      <c r="G77" s="40" t="inlineStr">
        <is>
          <t>〇</t>
        </is>
      </c>
      <c r="H77" s="41" t="inlineStr">
        <is>
          <t>6-3</t>
        </is>
      </c>
      <c r="I77" s="62" t="n"/>
    </row>
    <row r="78" customFormat="1" s="1">
      <c r="B78" s="46" t="n"/>
      <c r="C78" s="144" t="n"/>
      <c r="D78" s="140" t="n"/>
      <c r="E78" s="18" t="n"/>
      <c r="F78" s="61" t="inlineStr">
        <is>
          <t>羽鳥SC</t>
        </is>
      </c>
      <c r="G78" s="40" t="inlineStr">
        <is>
          <t>〇</t>
        </is>
      </c>
      <c r="H78" s="41" t="inlineStr">
        <is>
          <t>3-0</t>
        </is>
      </c>
      <c r="I78" s="62" t="n"/>
    </row>
    <row r="79" customFormat="1" s="1">
      <c r="B79" s="46" t="n"/>
      <c r="C79" s="144" t="n"/>
      <c r="D79" s="140" t="n"/>
      <c r="E79" s="18" t="n"/>
      <c r="F79" s="61" t="inlineStr">
        <is>
          <t>二ツ橋SC</t>
        </is>
      </c>
      <c r="G79" s="40" t="inlineStr">
        <is>
          <t>〇</t>
        </is>
      </c>
      <c r="H79" s="41" t="inlineStr">
        <is>
          <t>2-1</t>
        </is>
      </c>
      <c r="I79" s="62" t="n"/>
    </row>
    <row r="80" customFormat="1" s="1">
      <c r="B80" s="49" t="n"/>
      <c r="C80" s="146" t="n"/>
      <c r="D80" s="50" t="n"/>
      <c r="E80" s="19" t="n"/>
      <c r="F80" s="74" t="inlineStr">
        <is>
          <t>羽鳥SC</t>
        </is>
      </c>
      <c r="G80" s="75" t="inlineStr">
        <is>
          <t>〇</t>
        </is>
      </c>
      <c r="H80" s="76" t="inlineStr">
        <is>
          <t>2-0</t>
        </is>
      </c>
      <c r="I80" s="77" t="n"/>
    </row>
    <row r="81" customFormat="1" s="1">
      <c r="B81" s="46" t="n">
        <v>44094</v>
      </c>
      <c r="C81" s="144">
        <f>B81</f>
        <v/>
      </c>
      <c r="D81" s="140" t="inlineStr">
        <is>
          <t>JFA U12リーグ</t>
        </is>
      </c>
      <c r="E81" s="18" t="inlineStr">
        <is>
          <t>三浦市潮風公園グランド</t>
        </is>
      </c>
      <c r="F81" s="61" t="inlineStr">
        <is>
          <t>フレンドリーSC</t>
        </is>
      </c>
      <c r="G81" s="40" t="inlineStr">
        <is>
          <t>〇</t>
        </is>
      </c>
      <c r="H81" s="41" t="inlineStr">
        <is>
          <t>12-0</t>
        </is>
      </c>
      <c r="I81" s="62" t="n"/>
    </row>
    <row r="82" customFormat="1" s="1">
      <c r="B82" s="49" t="n"/>
      <c r="C82" s="146" t="n"/>
      <c r="D82" s="50" t="n"/>
      <c r="E82" s="19" t="n"/>
      <c r="F82" s="74" t="inlineStr">
        <is>
          <t>大清水なでしこSC</t>
        </is>
      </c>
      <c r="G82" s="75" t="inlineStr">
        <is>
          <t>〇</t>
        </is>
      </c>
      <c r="H82" s="76" t="inlineStr">
        <is>
          <t>3-0</t>
        </is>
      </c>
      <c r="I82" s="77" t="n"/>
    </row>
    <row r="83" customFormat="1" s="1">
      <c r="B83" s="46" t="n">
        <v>44093</v>
      </c>
      <c r="C83" s="144">
        <f>B83</f>
        <v/>
      </c>
      <c r="D83" s="140" t="inlineStr">
        <is>
          <t>全日本U-12サッカー選手権大会（横須賀予選）</t>
        </is>
      </c>
      <c r="E83" s="18" t="inlineStr">
        <is>
          <t>横須賀リーフスタジアム</t>
        </is>
      </c>
      <c r="F83" s="61" t="inlineStr">
        <is>
          <t>FC追浜</t>
        </is>
      </c>
      <c r="G83" s="40" t="inlineStr">
        <is>
          <t>〇</t>
        </is>
      </c>
      <c r="H83" s="41" t="inlineStr">
        <is>
          <t>2-0</t>
        </is>
      </c>
      <c r="I83" s="62" t="n"/>
    </row>
    <row r="84" customFormat="1" s="1">
      <c r="B84" s="49" t="n"/>
      <c r="C84" s="146" t="n"/>
      <c r="D84" s="50" t="n"/>
      <c r="E84" s="19" t="n"/>
      <c r="F84" s="74" t="inlineStr">
        <is>
          <t>FC高坂</t>
        </is>
      </c>
      <c r="G84" s="75" t="inlineStr">
        <is>
          <t>〇</t>
        </is>
      </c>
      <c r="H84" s="76" t="inlineStr">
        <is>
          <t>3-0</t>
        </is>
      </c>
      <c r="I84" s="77" t="inlineStr">
        <is>
          <t>TRM</t>
        </is>
      </c>
    </row>
    <row r="85" customFormat="1" s="1">
      <c r="B85" s="46" t="n">
        <v>44087</v>
      </c>
      <c r="C85" s="144">
        <f>B85</f>
        <v/>
      </c>
      <c r="D85" s="140" t="inlineStr">
        <is>
          <t>TRM</t>
        </is>
      </c>
      <c r="E85" s="18" t="inlineStr">
        <is>
          <t>三浦市立初声小学校</t>
        </is>
      </c>
      <c r="F85" s="61" t="inlineStr">
        <is>
          <t>初声ジュニアFC</t>
        </is>
      </c>
      <c r="G85" s="40" t="inlineStr">
        <is>
          <t>△</t>
        </is>
      </c>
      <c r="H85" s="41" t="inlineStr">
        <is>
          <t>1-1</t>
        </is>
      </c>
      <c r="I85" s="62" t="n"/>
    </row>
    <row r="86" customFormat="1" s="1">
      <c r="B86" s="46" t="n"/>
      <c r="C86" s="144" t="n"/>
      <c r="D86" s="140" t="n"/>
      <c r="E86" s="18" t="n"/>
      <c r="F86" s="61" t="inlineStr">
        <is>
          <t>初声ジュニアFC</t>
        </is>
      </c>
      <c r="G86" s="40" t="inlineStr">
        <is>
          <t>〇</t>
        </is>
      </c>
      <c r="H86" s="41" t="inlineStr">
        <is>
          <t>3-0</t>
        </is>
      </c>
      <c r="I86" s="62" t="n"/>
    </row>
    <row r="87" customFormat="1" s="1">
      <c r="B87" s="49" t="n"/>
      <c r="C87" s="146" t="n"/>
      <c r="D87" s="50" t="n"/>
      <c r="E87" s="19" t="n"/>
      <c r="F87" s="36" t="inlineStr">
        <is>
          <t>初声ジュニアFC</t>
        </is>
      </c>
      <c r="G87" s="75" t="inlineStr">
        <is>
          <t>〇</t>
        </is>
      </c>
      <c r="H87" s="76" t="inlineStr">
        <is>
          <t>3-0</t>
        </is>
      </c>
      <c r="I87" s="77" t="n"/>
    </row>
    <row r="88" customFormat="1" s="1">
      <c r="B88" s="46" t="n">
        <v>44080</v>
      </c>
      <c r="C88" s="144">
        <f>B88</f>
        <v/>
      </c>
      <c r="D88" s="140" t="inlineStr">
        <is>
          <t>TRM</t>
        </is>
      </c>
      <c r="E88" s="18" t="inlineStr">
        <is>
          <t>横須賀市立馬堀中学校</t>
        </is>
      </c>
      <c r="F88" s="61" t="inlineStr">
        <is>
          <t>馬堀FCルンデA</t>
        </is>
      </c>
      <c r="G88" s="40" t="inlineStr">
        <is>
          <t>×</t>
        </is>
      </c>
      <c r="H88" s="41" t="inlineStr">
        <is>
          <t>0-2</t>
        </is>
      </c>
      <c r="I88" s="62" t="n"/>
    </row>
    <row r="89" customFormat="1" s="1">
      <c r="B89" s="46" t="n"/>
      <c r="C89" s="144" t="n"/>
      <c r="D89" s="140" t="n"/>
      <c r="E89" s="18" t="n"/>
      <c r="F89" s="61" t="inlineStr">
        <is>
          <t>馬堀FCルンデB</t>
        </is>
      </c>
      <c r="G89" s="40" t="inlineStr">
        <is>
          <t>△</t>
        </is>
      </c>
      <c r="H89" s="41" t="inlineStr">
        <is>
          <t>0-0</t>
        </is>
      </c>
      <c r="I89" s="62" t="n"/>
    </row>
    <row r="90" customFormat="1" s="1">
      <c r="B90" s="46" t="n"/>
      <c r="C90" s="144" t="n"/>
      <c r="D90" s="140" t="n"/>
      <c r="E90" s="18" t="n"/>
      <c r="F90" s="61" t="inlineStr">
        <is>
          <t>馬堀FCルンデA</t>
        </is>
      </c>
      <c r="G90" s="40" t="inlineStr">
        <is>
          <t>〇</t>
        </is>
      </c>
      <c r="H90" s="41" t="inlineStr">
        <is>
          <t>2-0</t>
        </is>
      </c>
      <c r="I90" s="62" t="n"/>
    </row>
    <row r="91" customFormat="1" s="1">
      <c r="B91" s="46" t="n"/>
      <c r="C91" s="144" t="n"/>
      <c r="D91" s="140" t="n"/>
      <c r="E91" s="18" t="n"/>
      <c r="F91" s="61" t="inlineStr">
        <is>
          <t>馬堀FCルンデB</t>
        </is>
      </c>
      <c r="G91" s="40" t="inlineStr">
        <is>
          <t>△</t>
        </is>
      </c>
      <c r="H91" s="41" t="inlineStr">
        <is>
          <t>1-1</t>
        </is>
      </c>
      <c r="I91" s="62" t="n"/>
    </row>
    <row r="92" customFormat="1" s="1">
      <c r="B92" s="46" t="n"/>
      <c r="C92" s="144" t="n"/>
      <c r="D92" s="140" t="n"/>
      <c r="E92" s="18" t="n"/>
      <c r="F92" s="61" t="inlineStr">
        <is>
          <t>馬堀FCルンデA</t>
        </is>
      </c>
      <c r="G92" s="40" t="inlineStr">
        <is>
          <t>〇</t>
        </is>
      </c>
      <c r="H92" s="41" t="inlineStr">
        <is>
          <t>1-0</t>
        </is>
      </c>
      <c r="I92" s="62" t="n"/>
    </row>
    <row r="93" customFormat="1" s="1">
      <c r="B93" s="46" t="n"/>
      <c r="C93" s="144" t="n"/>
      <c r="D93" s="140" t="n"/>
      <c r="E93" s="18" t="n"/>
      <c r="F93" s="61" t="inlineStr">
        <is>
          <t>馬堀FCルンデB</t>
        </is>
      </c>
      <c r="G93" s="40" t="inlineStr">
        <is>
          <t>〇</t>
        </is>
      </c>
      <c r="H93" s="41" t="inlineStr">
        <is>
          <t>2-0</t>
        </is>
      </c>
      <c r="I93" s="62" t="n"/>
    </row>
    <row r="94" customFormat="1" s="1">
      <c r="B94" s="49" t="n"/>
      <c r="C94" s="146" t="n"/>
      <c r="D94" s="50" t="n"/>
      <c r="E94" s="19" t="n"/>
      <c r="F94" s="74" t="inlineStr">
        <is>
          <t>馬堀FCルンデ</t>
        </is>
      </c>
      <c r="G94" s="75" t="inlineStr">
        <is>
          <t>×</t>
        </is>
      </c>
      <c r="H94" s="76" t="inlineStr">
        <is>
          <t>0-1</t>
        </is>
      </c>
      <c r="I94" s="77" t="inlineStr">
        <is>
          <t>11人制</t>
        </is>
      </c>
    </row>
    <row r="95" customFormat="1" s="1">
      <c r="B95" s="46" t="n">
        <v>44073</v>
      </c>
      <c r="C95" s="144">
        <f>B95</f>
        <v/>
      </c>
      <c r="D95" s="140" t="inlineStr">
        <is>
          <t>TRM</t>
        </is>
      </c>
      <c r="E95" s="18" t="inlineStr">
        <is>
          <t>葉山町南郷上ノ山公園</t>
        </is>
      </c>
      <c r="F95" s="61" t="inlineStr">
        <is>
          <t>葉山JGK</t>
        </is>
      </c>
      <c r="G95" s="40" t="inlineStr">
        <is>
          <t>〇</t>
        </is>
      </c>
      <c r="H95" s="41" t="inlineStr">
        <is>
          <t>4-1</t>
        </is>
      </c>
      <c r="I95" s="62" t="n"/>
    </row>
    <row r="96" customFormat="1" s="1">
      <c r="B96" s="46" t="n"/>
      <c r="C96" s="144" t="n"/>
      <c r="D96" s="140" t="n"/>
      <c r="E96" s="18" t="n"/>
      <c r="F96" s="61" t="inlineStr">
        <is>
          <t>船越FC</t>
        </is>
      </c>
      <c r="G96" s="40" t="inlineStr">
        <is>
          <t>〇</t>
        </is>
      </c>
      <c r="H96" s="41" t="inlineStr">
        <is>
          <t>5-0</t>
        </is>
      </c>
      <c r="I96" s="62" t="n"/>
    </row>
    <row r="97" customFormat="1" s="1">
      <c r="B97" s="46" t="n"/>
      <c r="C97" s="144" t="n"/>
      <c r="D97" s="140" t="n"/>
      <c r="E97" s="18" t="n"/>
      <c r="F97" s="61" t="inlineStr">
        <is>
          <t>葉山JGK</t>
        </is>
      </c>
      <c r="G97" s="40" t="inlineStr">
        <is>
          <t>〇</t>
        </is>
      </c>
      <c r="H97" s="41" t="inlineStr">
        <is>
          <t>2-0</t>
        </is>
      </c>
      <c r="I97" s="62" t="n"/>
    </row>
    <row r="98" customFormat="1" s="1">
      <c r="B98" s="49" t="n"/>
      <c r="C98" s="146" t="n"/>
      <c r="D98" s="50" t="n"/>
      <c r="E98" s="19" t="n"/>
      <c r="F98" s="74" t="inlineStr">
        <is>
          <t>船越FC</t>
        </is>
      </c>
      <c r="G98" s="75" t="inlineStr">
        <is>
          <t>〇</t>
        </is>
      </c>
      <c r="H98" s="76" t="inlineStr">
        <is>
          <t>3-0</t>
        </is>
      </c>
      <c r="I98" s="77" t="n"/>
    </row>
    <row r="99" customFormat="1" s="1">
      <c r="B99" s="46" t="n">
        <v>44065</v>
      </c>
      <c r="C99" s="144">
        <f>B99</f>
        <v/>
      </c>
      <c r="D99" s="140" t="inlineStr">
        <is>
          <t>TRM</t>
        </is>
      </c>
      <c r="E99" s="18" t="inlineStr">
        <is>
          <t>横須賀リーフスタジアム</t>
        </is>
      </c>
      <c r="F99" s="61" t="inlineStr">
        <is>
          <t>鴨居SC</t>
        </is>
      </c>
      <c r="G99" s="40" t="inlineStr">
        <is>
          <t>〇</t>
        </is>
      </c>
      <c r="H99" s="41" t="inlineStr">
        <is>
          <t>5-0</t>
        </is>
      </c>
      <c r="I99" s="62" t="n"/>
    </row>
    <row r="100" customFormat="1" s="1">
      <c r="B100" s="46" t="n"/>
      <c r="C100" s="144" t="n"/>
      <c r="D100" s="140" t="n"/>
      <c r="E100" s="18" t="n"/>
      <c r="F100" s="61" t="inlineStr">
        <is>
          <t>鴨居SC</t>
        </is>
      </c>
      <c r="G100" s="40" t="inlineStr">
        <is>
          <t>〇</t>
        </is>
      </c>
      <c r="H100" s="41" t="inlineStr">
        <is>
          <t>2-0</t>
        </is>
      </c>
      <c r="I100" s="62" t="n"/>
    </row>
    <row r="101" customFormat="1" s="1">
      <c r="B101" s="49" t="n"/>
      <c r="C101" s="146" t="n"/>
      <c r="D101" s="50" t="n"/>
      <c r="E101" s="19" t="n"/>
      <c r="F101" s="74" t="inlineStr">
        <is>
          <t>鴨居SC</t>
        </is>
      </c>
      <c r="G101" s="75" t="inlineStr">
        <is>
          <t>〇</t>
        </is>
      </c>
      <c r="H101" s="76" t="inlineStr">
        <is>
          <t>2-0</t>
        </is>
      </c>
      <c r="I101" s="77" t="n"/>
    </row>
    <row r="102" customFormat="1" s="1">
      <c r="B102" s="46" t="n">
        <v>44058</v>
      </c>
      <c r="C102" s="144">
        <f>B102</f>
        <v/>
      </c>
      <c r="D102" s="140" t="inlineStr">
        <is>
          <t>TRM</t>
        </is>
      </c>
      <c r="E102" s="18" t="inlineStr">
        <is>
          <t>横須賀リーフスタジアム</t>
        </is>
      </c>
      <c r="F102" s="61" t="inlineStr">
        <is>
          <t>横須賀シーガルズ</t>
        </is>
      </c>
      <c r="G102" s="40" t="inlineStr">
        <is>
          <t>×</t>
        </is>
      </c>
      <c r="H102" s="41" t="inlineStr">
        <is>
          <t>0-1</t>
        </is>
      </c>
      <c r="I102" s="62" t="n"/>
    </row>
    <row r="103" customFormat="1" s="1">
      <c r="B103" s="49" t="n"/>
      <c r="C103" s="146" t="n"/>
      <c r="D103" s="50" t="n"/>
      <c r="E103" s="19" t="n"/>
      <c r="F103" s="74" t="inlineStr">
        <is>
          <t>横須賀シーガルズ</t>
        </is>
      </c>
      <c r="G103" s="75" t="inlineStr">
        <is>
          <t>〇</t>
        </is>
      </c>
      <c r="H103" s="76" t="inlineStr">
        <is>
          <t>2-1</t>
        </is>
      </c>
      <c r="I103" s="77" t="n"/>
    </row>
    <row r="104" customFormat="1" s="1">
      <c r="B104" s="46" t="n">
        <v>43885</v>
      </c>
      <c r="C104" s="144">
        <f>B104</f>
        <v/>
      </c>
      <c r="D104" s="140" t="inlineStr">
        <is>
          <t>TRM</t>
        </is>
      </c>
      <c r="E104" s="18" t="inlineStr">
        <is>
          <t>横須賀市立久里浜小学校</t>
        </is>
      </c>
      <c r="F104" s="61" t="inlineStr">
        <is>
          <t>久里浜FC</t>
        </is>
      </c>
      <c r="G104" s="40" t="inlineStr">
        <is>
          <t>〇</t>
        </is>
      </c>
      <c r="H104" s="41" t="inlineStr">
        <is>
          <t>1-0</t>
        </is>
      </c>
      <c r="I104" s="62" t="n"/>
    </row>
    <row r="105" customFormat="1" s="1">
      <c r="B105" s="46" t="n"/>
      <c r="C105" s="144" t="n"/>
      <c r="D105" s="140" t="n"/>
      <c r="E105" s="18" t="n"/>
      <c r="F105" s="61" t="inlineStr">
        <is>
          <t>久里浜FC</t>
        </is>
      </c>
      <c r="G105" s="40" t="inlineStr">
        <is>
          <t>×</t>
        </is>
      </c>
      <c r="H105" s="41" t="inlineStr">
        <is>
          <t>1-2</t>
        </is>
      </c>
      <c r="I105" s="62" t="n"/>
    </row>
    <row r="106" customFormat="1" s="1">
      <c r="B106" s="46" t="n"/>
      <c r="C106" s="144" t="n"/>
      <c r="D106" s="140" t="n"/>
      <c r="E106" s="18" t="n"/>
      <c r="F106" s="61" t="inlineStr">
        <is>
          <t>久里浜FC</t>
        </is>
      </c>
      <c r="G106" s="40" t="inlineStr">
        <is>
          <t>×</t>
        </is>
      </c>
      <c r="H106" s="41" t="inlineStr">
        <is>
          <t>0-1</t>
        </is>
      </c>
      <c r="I106" s="62" t="n"/>
    </row>
    <row r="107" customFormat="1" s="1">
      <c r="B107" s="49" t="n"/>
      <c r="C107" s="146" t="n"/>
      <c r="D107" s="50" t="n"/>
      <c r="E107" s="19" t="n"/>
      <c r="F107" s="74" t="inlineStr">
        <is>
          <t>久里浜FC</t>
        </is>
      </c>
      <c r="G107" s="75" t="inlineStr">
        <is>
          <t>×</t>
        </is>
      </c>
      <c r="H107" s="76" t="inlineStr">
        <is>
          <t>1-2</t>
        </is>
      </c>
      <c r="I107" s="77" t="n"/>
    </row>
    <row r="108" customFormat="1" s="1">
      <c r="B108" s="67" t="n">
        <v>43877</v>
      </c>
      <c r="C108" s="147">
        <f>B108</f>
        <v/>
      </c>
      <c r="D108" s="68" t="inlineStr">
        <is>
          <t>三浦半島少年サッカー選手権大会</t>
        </is>
      </c>
      <c r="E108" s="19" t="inlineStr">
        <is>
          <t>横須賀リーフスタジアム</t>
        </is>
      </c>
      <c r="F108" s="74" t="inlineStr">
        <is>
          <t>FC津久井ペガサス</t>
        </is>
      </c>
      <c r="G108" s="75" t="inlineStr">
        <is>
          <t>〇</t>
        </is>
      </c>
      <c r="H108" s="76" t="inlineStr">
        <is>
          <t>3-0</t>
        </is>
      </c>
      <c r="I108" s="77" t="inlineStr">
        <is>
          <t>優勝</t>
        </is>
      </c>
    </row>
    <row r="109" customFormat="1" s="1">
      <c r="B109" s="46" t="n">
        <v>43872</v>
      </c>
      <c r="C109" s="144">
        <f>B109</f>
        <v/>
      </c>
      <c r="D109" s="140" t="inlineStr">
        <is>
          <t>TRM</t>
        </is>
      </c>
      <c r="E109" s="18" t="inlineStr">
        <is>
          <t>横須賀市立明浜小学校</t>
        </is>
      </c>
      <c r="F109" s="61" t="inlineStr">
        <is>
          <t>鴨居SC</t>
        </is>
      </c>
      <c r="G109" s="40" t="inlineStr">
        <is>
          <t>△</t>
        </is>
      </c>
      <c r="H109" s="41" t="inlineStr">
        <is>
          <t>0-0</t>
        </is>
      </c>
      <c r="I109" s="62" t="n"/>
    </row>
    <row r="110" customFormat="1" s="1">
      <c r="B110" s="46" t="n"/>
      <c r="C110" s="144" t="n"/>
      <c r="D110" s="140" t="n"/>
      <c r="E110" s="18" t="n"/>
      <c r="F110" s="61" t="inlineStr">
        <is>
          <t>鴨居SC</t>
        </is>
      </c>
      <c r="G110" s="40" t="inlineStr">
        <is>
          <t>〇</t>
        </is>
      </c>
      <c r="H110" s="41" t="inlineStr">
        <is>
          <t>3-0</t>
        </is>
      </c>
      <c r="I110" s="62" t="n"/>
    </row>
    <row r="111" customFormat="1" s="1">
      <c r="B111" s="46" t="n"/>
      <c r="C111" s="144" t="n"/>
      <c r="D111" s="140" t="n"/>
      <c r="E111" s="18" t="n"/>
      <c r="F111" s="61" t="inlineStr">
        <is>
          <t>鴨居SC</t>
        </is>
      </c>
      <c r="G111" s="40" t="inlineStr">
        <is>
          <t>〇</t>
        </is>
      </c>
      <c r="H111" s="41" t="inlineStr">
        <is>
          <t>2-0</t>
        </is>
      </c>
      <c r="I111" s="62" t="n"/>
    </row>
    <row r="112" customFormat="1" s="1">
      <c r="B112" s="49" t="n"/>
      <c r="C112" s="146" t="n"/>
      <c r="D112" s="50" t="n"/>
      <c r="E112" s="19" t="n"/>
      <c r="F112" s="74" t="inlineStr">
        <is>
          <t>鴨居SC</t>
        </is>
      </c>
      <c r="G112" s="75" t="inlineStr">
        <is>
          <t>△</t>
        </is>
      </c>
      <c r="H112" s="76" t="inlineStr">
        <is>
          <t>1-1</t>
        </is>
      </c>
      <c r="I112" s="77" t="n"/>
    </row>
    <row r="113" customFormat="1" s="1">
      <c r="B113" s="67" t="n">
        <v>43870</v>
      </c>
      <c r="C113" s="147">
        <f>B113</f>
        <v/>
      </c>
      <c r="D113" s="68" t="inlineStr">
        <is>
          <t>三浦半島少年サッカー選手権大会</t>
        </is>
      </c>
      <c r="E113" s="18" t="inlineStr">
        <is>
          <t>横須賀市日産自動車追浜グランド</t>
        </is>
      </c>
      <c r="F113" s="74" t="inlineStr">
        <is>
          <t>たかとりキッカーズ</t>
        </is>
      </c>
      <c r="G113" s="75" t="inlineStr">
        <is>
          <t>〇</t>
        </is>
      </c>
      <c r="H113" s="76" t="inlineStr">
        <is>
          <t>2-1</t>
        </is>
      </c>
      <c r="I113" s="77" t="n"/>
    </row>
    <row r="114" customFormat="1" s="1">
      <c r="B114" s="67" t="n">
        <v>43863</v>
      </c>
      <c r="C114" s="147">
        <f>B114</f>
        <v/>
      </c>
      <c r="D114" s="68" t="inlineStr">
        <is>
          <t>三浦半島少年サッカー選手権大会</t>
        </is>
      </c>
      <c r="E114" s="27" t="inlineStr">
        <is>
          <t>三浦市潮風公園グランド</t>
        </is>
      </c>
      <c r="F114" s="69" t="inlineStr">
        <is>
          <t>初声ジュニアFC</t>
        </is>
      </c>
      <c r="G114" s="28" t="inlineStr">
        <is>
          <t>〇</t>
        </is>
      </c>
      <c r="H114" s="29" t="inlineStr">
        <is>
          <t>1-1(PK:7-6)</t>
        </is>
      </c>
      <c r="I114" s="70" t="n"/>
    </row>
    <row r="115" customFormat="1" s="1">
      <c r="B115" s="46" t="n">
        <v>43855</v>
      </c>
      <c r="C115" s="144">
        <f>B115</f>
        <v/>
      </c>
      <c r="D115" s="140" t="inlineStr">
        <is>
          <t>三浦半島少年サッカー選手権大会</t>
        </is>
      </c>
      <c r="E115" s="18" t="inlineStr">
        <is>
          <t>三浦市立初声小学校</t>
        </is>
      </c>
      <c r="F115" s="61" t="inlineStr">
        <is>
          <t>長井ウィングス</t>
        </is>
      </c>
      <c r="G115" s="40" t="inlineStr">
        <is>
          <t>〇</t>
        </is>
      </c>
      <c r="H115" s="41" t="inlineStr">
        <is>
          <t>4-0</t>
        </is>
      </c>
      <c r="I115" s="62" t="n"/>
    </row>
    <row r="116" customFormat="1" s="1">
      <c r="B116" s="49" t="n"/>
      <c r="C116" s="146" t="n"/>
      <c r="D116" s="50" t="n"/>
      <c r="E116" s="19" t="n"/>
      <c r="F116" s="74" t="inlineStr">
        <is>
          <t>長浦少年サッカー友の会</t>
        </is>
      </c>
      <c r="G116" s="75" t="inlineStr">
        <is>
          <t>〇</t>
        </is>
      </c>
      <c r="H116" s="76" t="inlineStr">
        <is>
          <t>3-0</t>
        </is>
      </c>
      <c r="I116" s="77" t="n"/>
    </row>
    <row r="117" customFormat="1" s="1">
      <c r="B117" s="46" t="n">
        <v>43841</v>
      </c>
      <c r="C117" s="144">
        <f>B117</f>
        <v/>
      </c>
      <c r="D117" s="140" t="inlineStr">
        <is>
          <t>TRM</t>
        </is>
      </c>
      <c r="E117" s="18" t="inlineStr">
        <is>
          <t>横須賀市立明浜小学校</t>
        </is>
      </c>
      <c r="F117" s="61" t="inlineStr">
        <is>
          <t>鴨居SC</t>
        </is>
      </c>
      <c r="G117" s="40" t="inlineStr">
        <is>
          <t>△</t>
        </is>
      </c>
      <c r="H117" s="41" t="inlineStr">
        <is>
          <t>0-0</t>
        </is>
      </c>
      <c r="I117" s="62" t="n"/>
    </row>
    <row r="118" customFormat="1" s="1">
      <c r="B118" s="46" t="n"/>
      <c r="C118" s="144" t="n"/>
      <c r="D118" s="140" t="n"/>
      <c r="E118" s="18" t="n"/>
      <c r="F118" s="61" t="inlineStr">
        <is>
          <t>鴨居SC</t>
        </is>
      </c>
      <c r="G118" s="40" t="inlineStr">
        <is>
          <t>△</t>
        </is>
      </c>
      <c r="H118" s="41" t="inlineStr">
        <is>
          <t>0-0</t>
        </is>
      </c>
      <c r="I118" s="62" t="n"/>
    </row>
    <row r="119" customFormat="1" s="1">
      <c r="B119" s="46" t="n"/>
      <c r="C119" s="144" t="n"/>
      <c r="D119" s="140" t="n"/>
      <c r="E119" s="18" t="n"/>
      <c r="F119" s="61" t="inlineStr">
        <is>
          <t>鴨居SC</t>
        </is>
      </c>
      <c r="G119" s="40" t="inlineStr">
        <is>
          <t>△</t>
        </is>
      </c>
      <c r="H119" s="41" t="inlineStr">
        <is>
          <t>1-1</t>
        </is>
      </c>
      <c r="I119" s="62" t="n"/>
    </row>
    <row r="120" customFormat="1" s="1">
      <c r="B120" s="49" t="n"/>
      <c r="C120" s="146" t="n"/>
      <c r="D120" s="50" t="n"/>
      <c r="E120" s="19" t="n"/>
      <c r="F120" s="74" t="inlineStr">
        <is>
          <t>鴨居SC</t>
        </is>
      </c>
      <c r="G120" s="75" t="inlineStr">
        <is>
          <t>〇</t>
        </is>
      </c>
      <c r="H120" s="76" t="inlineStr">
        <is>
          <t>1-0</t>
        </is>
      </c>
      <c r="I120" s="77" t="n"/>
    </row>
    <row r="121" customFormat="1" s="1">
      <c r="B121" s="46" t="n">
        <v>43821</v>
      </c>
      <c r="C121" s="144">
        <f>B121</f>
        <v/>
      </c>
      <c r="D121" s="140" t="inlineStr">
        <is>
          <t>葉山JGK杯</t>
        </is>
      </c>
      <c r="E121" s="18" t="inlineStr">
        <is>
          <t>葉山町南郷上ノ山公園</t>
        </is>
      </c>
      <c r="F121" s="61" t="inlineStr">
        <is>
          <t>FC希望ヶ丘ライオンズ</t>
        </is>
      </c>
      <c r="G121" s="40" t="inlineStr">
        <is>
          <t>×</t>
        </is>
      </c>
      <c r="H121" s="41" t="inlineStr">
        <is>
          <t>2-3</t>
        </is>
      </c>
      <c r="I121" s="62" t="n"/>
    </row>
    <row r="122" customFormat="1" s="1">
      <c r="B122" s="46" t="n"/>
      <c r="C122" s="144" t="n"/>
      <c r="D122" s="140" t="n"/>
      <c r="E122" s="18" t="n"/>
      <c r="F122" s="61" t="inlineStr">
        <is>
          <t>FC東海岸</t>
        </is>
      </c>
      <c r="G122" s="40" t="inlineStr">
        <is>
          <t>×</t>
        </is>
      </c>
      <c r="H122" s="41" t="inlineStr">
        <is>
          <t>0-1</t>
        </is>
      </c>
      <c r="I122" s="62" t="n"/>
    </row>
    <row r="123" customFormat="1" s="1">
      <c r="B123" s="46" t="n"/>
      <c r="C123" s="144" t="n"/>
      <c r="D123" s="140" t="n"/>
      <c r="E123" s="18" t="n"/>
      <c r="F123" s="61" t="inlineStr">
        <is>
          <t>葉山JGK</t>
        </is>
      </c>
      <c r="G123" s="40" t="inlineStr">
        <is>
          <t>×</t>
        </is>
      </c>
      <c r="H123" s="41" t="inlineStr">
        <is>
          <t>0-4</t>
        </is>
      </c>
      <c r="I123" s="62" t="n"/>
    </row>
    <row r="124" customFormat="1" s="1">
      <c r="B124" s="49" t="n"/>
      <c r="C124" s="146" t="n"/>
      <c r="D124" s="50" t="n"/>
      <c r="E124" s="19" t="n"/>
      <c r="F124" s="74" t="inlineStr">
        <is>
          <t>鵠沼SC</t>
        </is>
      </c>
      <c r="G124" s="75" t="inlineStr">
        <is>
          <t>△</t>
        </is>
      </c>
      <c r="H124" s="76" t="inlineStr">
        <is>
          <t>2-2</t>
        </is>
      </c>
      <c r="I124" s="77" t="n"/>
    </row>
    <row r="125" customFormat="1" s="1">
      <c r="B125" s="46" t="n">
        <v>43814</v>
      </c>
      <c r="C125" s="144">
        <f>B125</f>
        <v/>
      </c>
      <c r="D125" s="140" t="inlineStr">
        <is>
          <t>BMカップ（2日目）</t>
        </is>
      </c>
      <c r="E125" s="18" t="inlineStr">
        <is>
          <t>横浜市金沢区六浦スポーツ広場</t>
        </is>
      </c>
      <c r="F125" s="61" t="inlineStr">
        <is>
          <t>林SC</t>
        </is>
      </c>
      <c r="G125" s="40" t="inlineStr">
        <is>
          <t>〇</t>
        </is>
      </c>
      <c r="H125" s="41" t="inlineStr">
        <is>
          <t>8-0</t>
        </is>
      </c>
      <c r="I125" s="62" t="n"/>
    </row>
    <row r="126" customFormat="1" s="1">
      <c r="B126" s="49" t="n"/>
      <c r="C126" s="146" t="n"/>
      <c r="D126" s="50" t="n"/>
      <c r="E126" s="19" t="n"/>
      <c r="F126" s="74" t="inlineStr">
        <is>
          <t>飯島FC</t>
        </is>
      </c>
      <c r="G126" s="75" t="inlineStr">
        <is>
          <t>〇</t>
        </is>
      </c>
      <c r="H126" s="76" t="inlineStr">
        <is>
          <t>3-1</t>
        </is>
      </c>
      <c r="I126" s="77" t="inlineStr">
        <is>
          <t>優勝</t>
        </is>
      </c>
    </row>
    <row r="127" customFormat="1" s="1">
      <c r="B127" s="46" t="n">
        <v>43813</v>
      </c>
      <c r="C127" s="144">
        <f>B127</f>
        <v/>
      </c>
      <c r="D127" s="140" t="inlineStr">
        <is>
          <t>BMカップ（1日目）</t>
        </is>
      </c>
      <c r="E127" s="18" t="inlineStr">
        <is>
          <t>横浜市金沢区六浦スポーツ広場</t>
        </is>
      </c>
      <c r="F127" s="61" t="inlineStr">
        <is>
          <t>小山台SC</t>
        </is>
      </c>
      <c r="G127" s="40" t="inlineStr">
        <is>
          <t>△</t>
        </is>
      </c>
      <c r="H127" s="41" t="inlineStr">
        <is>
          <t>0-0</t>
        </is>
      </c>
      <c r="I127" s="62" t="n"/>
    </row>
    <row r="128" customFormat="1" s="1">
      <c r="B128" s="49" t="n"/>
      <c r="C128" s="146" t="n"/>
      <c r="D128" s="50" t="n"/>
      <c r="E128" s="19" t="n"/>
      <c r="F128" s="74" t="inlineStr">
        <is>
          <t>文庫FC</t>
        </is>
      </c>
      <c r="G128" s="75" t="inlineStr">
        <is>
          <t>〇</t>
        </is>
      </c>
      <c r="H128" s="76" t="inlineStr">
        <is>
          <t>8-1</t>
        </is>
      </c>
      <c r="I128" s="77" t="n"/>
    </row>
    <row r="129" customFormat="1" s="1">
      <c r="B129" s="46" t="n">
        <v>43800</v>
      </c>
      <c r="C129" s="144">
        <f>B129</f>
        <v/>
      </c>
      <c r="D129" s="140" t="inlineStr">
        <is>
          <t>明浜杯</t>
        </is>
      </c>
      <c r="E129" s="18" t="inlineStr">
        <is>
          <t>横須賀市立明浜小学校</t>
        </is>
      </c>
      <c r="F129" s="61" t="inlineStr">
        <is>
          <t>城北ファイターズ</t>
        </is>
      </c>
      <c r="G129" s="40" t="inlineStr">
        <is>
          <t>×</t>
        </is>
      </c>
      <c r="H129" s="41" t="inlineStr">
        <is>
          <t>1-2</t>
        </is>
      </c>
      <c r="I129" s="62" t="n"/>
    </row>
    <row r="130" customFormat="1" s="1">
      <c r="B130" s="46" t="n"/>
      <c r="C130" s="144" t="n"/>
      <c r="D130" s="140" t="n"/>
      <c r="E130" s="18" t="n"/>
      <c r="F130" s="61" t="inlineStr">
        <is>
          <t>中野島FC</t>
        </is>
      </c>
      <c r="G130" s="40" t="inlineStr">
        <is>
          <t>×</t>
        </is>
      </c>
      <c r="H130" s="41" t="inlineStr">
        <is>
          <t>2-4</t>
        </is>
      </c>
      <c r="I130" s="62" t="n"/>
    </row>
    <row r="131" customFormat="1" s="1">
      <c r="B131" s="46" t="n"/>
      <c r="C131" s="144" t="n"/>
      <c r="D131" s="140" t="n"/>
      <c r="E131" s="18" t="n"/>
      <c r="F131" s="61" t="inlineStr">
        <is>
          <t>TADOなかよしSC</t>
        </is>
      </c>
      <c r="G131" s="40" t="inlineStr">
        <is>
          <t>〇</t>
        </is>
      </c>
      <c r="H131" s="41" t="inlineStr">
        <is>
          <t>3-3(PK:2-1)</t>
        </is>
      </c>
      <c r="I131" s="62" t="n"/>
    </row>
    <row r="132" customFormat="1" s="1">
      <c r="B132" s="49" t="n"/>
      <c r="C132" s="146" t="n"/>
      <c r="D132" s="50" t="n"/>
      <c r="E132" s="19" t="n"/>
      <c r="F132" s="74" t="inlineStr">
        <is>
          <t>馬堀FCルンデ</t>
        </is>
      </c>
      <c r="G132" s="75" t="inlineStr">
        <is>
          <t>〇</t>
        </is>
      </c>
      <c r="H132" s="76" t="inlineStr">
        <is>
          <t>5-1</t>
        </is>
      </c>
      <c r="I132" s="77" t="n"/>
    </row>
    <row r="133" customFormat="1" s="1">
      <c r="B133" s="46" t="n">
        <v>43773</v>
      </c>
      <c r="C133" s="144">
        <f>B133</f>
        <v/>
      </c>
      <c r="D133" s="140" t="inlineStr">
        <is>
          <t>シーガルズ杯</t>
        </is>
      </c>
      <c r="E133" s="18" t="inlineStr">
        <is>
          <t>横須賀リーフスタジアム</t>
        </is>
      </c>
      <c r="F133" s="61" t="inlineStr">
        <is>
          <t>山崎SC</t>
        </is>
      </c>
      <c r="G133" s="40" t="inlineStr">
        <is>
          <t>×</t>
        </is>
      </c>
      <c r="H133" s="41" t="inlineStr">
        <is>
          <t>0-1</t>
        </is>
      </c>
      <c r="I133" s="62" t="n"/>
    </row>
    <row r="134" customFormat="1" s="1">
      <c r="B134" s="46" t="n"/>
      <c r="C134" s="144" t="n"/>
      <c r="D134" s="140" t="n"/>
      <c r="E134" s="18" t="n"/>
      <c r="F134" s="61" t="inlineStr">
        <is>
          <t>久里浜FC</t>
        </is>
      </c>
      <c r="G134" s="40" t="inlineStr">
        <is>
          <t>〇</t>
        </is>
      </c>
      <c r="H134" s="41" t="inlineStr">
        <is>
          <t>4-1</t>
        </is>
      </c>
      <c r="I134" s="62" t="n"/>
    </row>
    <row r="135" customFormat="1" s="1">
      <c r="B135" s="46" t="n"/>
      <c r="C135" s="144" t="n"/>
      <c r="D135" s="140" t="n"/>
      <c r="E135" s="18" t="n"/>
      <c r="F135" s="61" t="inlineStr">
        <is>
          <t>シーガルズGreen</t>
        </is>
      </c>
      <c r="G135" s="40" t="inlineStr">
        <is>
          <t>〇</t>
        </is>
      </c>
      <c r="H135" s="41" t="inlineStr">
        <is>
          <t>4-2</t>
        </is>
      </c>
      <c r="I135" s="62" t="n"/>
    </row>
    <row r="136" customFormat="1" s="1">
      <c r="B136" s="46" t="n"/>
      <c r="C136" s="144" t="n"/>
      <c r="D136" s="140" t="n"/>
      <c r="E136" s="18" t="n"/>
      <c r="F136" s="61" t="inlineStr">
        <is>
          <t>友愛SC</t>
        </is>
      </c>
      <c r="G136" s="40" t="inlineStr">
        <is>
          <t>〇</t>
        </is>
      </c>
      <c r="H136" s="41" t="inlineStr">
        <is>
          <t>2-1</t>
        </is>
      </c>
      <c r="I136" s="62" t="n"/>
    </row>
    <row r="137" customFormat="1" s="1">
      <c r="B137" s="49" t="n"/>
      <c r="C137" s="146" t="n"/>
      <c r="D137" s="50" t="n"/>
      <c r="E137" s="19" t="n"/>
      <c r="F137" s="74" t="inlineStr">
        <is>
          <t>中野島FC</t>
        </is>
      </c>
      <c r="G137" s="75" t="inlineStr">
        <is>
          <t>×</t>
        </is>
      </c>
      <c r="H137" s="76" t="inlineStr">
        <is>
          <t>0-7</t>
        </is>
      </c>
      <c r="I137" s="77" t="inlineStr">
        <is>
          <t>準優勝</t>
        </is>
      </c>
    </row>
    <row r="138" customFormat="1" s="1">
      <c r="B138" s="46" t="n">
        <v>43765</v>
      </c>
      <c r="C138" s="144">
        <f>B138</f>
        <v/>
      </c>
      <c r="D138" s="140" t="inlineStr">
        <is>
          <t>スーパーリーグチャンピオンシップ</t>
        </is>
      </c>
      <c r="E138" s="18" t="inlineStr">
        <is>
          <t>横須賀市はまゆうグランド</t>
        </is>
      </c>
      <c r="F138" s="61" t="inlineStr">
        <is>
          <t>FC津久井ペガサス</t>
        </is>
      </c>
      <c r="G138" s="40" t="inlineStr">
        <is>
          <t>〇</t>
        </is>
      </c>
      <c r="H138" s="41" t="inlineStr">
        <is>
          <t>9-1</t>
        </is>
      </c>
      <c r="I138" s="62" t="n"/>
    </row>
    <row r="139" customFormat="1" s="1">
      <c r="B139" s="49" t="n"/>
      <c r="C139" s="146" t="n"/>
      <c r="D139" s="50" t="n"/>
      <c r="E139" s="19" t="n"/>
      <c r="F139" s="74" t="inlineStr">
        <is>
          <t>横須賀シーガルズ</t>
        </is>
      </c>
      <c r="G139" s="75" t="inlineStr">
        <is>
          <t>×</t>
        </is>
      </c>
      <c r="H139" s="76" t="inlineStr">
        <is>
          <t>2-3</t>
        </is>
      </c>
      <c r="I139" s="77" t="n"/>
    </row>
    <row r="140" customFormat="1" s="1">
      <c r="B140" s="46" t="n">
        <v>43744</v>
      </c>
      <c r="C140" s="144">
        <f>B140</f>
        <v/>
      </c>
      <c r="D140" s="140" t="inlineStr">
        <is>
          <t>TRM</t>
        </is>
      </c>
      <c r="E140" s="18" t="inlineStr">
        <is>
          <t>海老名フットサルアリーナ</t>
        </is>
      </c>
      <c r="F140" s="61" t="inlineStr">
        <is>
          <t>クレッセル</t>
        </is>
      </c>
      <c r="G140" s="40" t="inlineStr">
        <is>
          <t>×</t>
        </is>
      </c>
      <c r="H140" s="41" t="inlineStr">
        <is>
          <t>1-8</t>
        </is>
      </c>
      <c r="I140" s="62" t="n"/>
    </row>
    <row r="141" customFormat="1" s="1">
      <c r="B141" s="46" t="n"/>
      <c r="C141" s="144" t="n"/>
      <c r="D141" s="140" t="n"/>
      <c r="E141" s="18" t="n"/>
      <c r="F141" s="61" t="inlineStr">
        <is>
          <t>クレッセル</t>
        </is>
      </c>
      <c r="G141" s="40" t="inlineStr">
        <is>
          <t>△</t>
        </is>
      </c>
      <c r="H141" s="41" t="inlineStr">
        <is>
          <t>1-1</t>
        </is>
      </c>
      <c r="I141" s="62" t="n"/>
    </row>
    <row r="142" customFormat="1" s="1">
      <c r="B142" s="46" t="n"/>
      <c r="C142" s="144" t="n"/>
      <c r="D142" s="140" t="n"/>
      <c r="E142" s="18" t="n"/>
      <c r="F142" s="61" t="inlineStr">
        <is>
          <t>クレッセル</t>
        </is>
      </c>
      <c r="G142" s="40" t="inlineStr">
        <is>
          <t>△</t>
        </is>
      </c>
      <c r="H142" s="41" t="inlineStr">
        <is>
          <t>2-2</t>
        </is>
      </c>
      <c r="I142" s="62" t="n"/>
    </row>
    <row r="143" customFormat="1" s="1">
      <c r="B143" s="46" t="n"/>
      <c r="C143" s="144" t="n"/>
      <c r="D143" s="140" t="n"/>
      <c r="E143" s="18" t="n"/>
      <c r="F143" s="61" t="inlineStr">
        <is>
          <t>クレッセル</t>
        </is>
      </c>
      <c r="G143" s="40" t="inlineStr">
        <is>
          <t>〇</t>
        </is>
      </c>
      <c r="H143" s="41" t="inlineStr">
        <is>
          <t>4-1</t>
        </is>
      </c>
      <c r="I143" s="62" t="n"/>
    </row>
    <row r="144" customFormat="1" s="1">
      <c r="B144" s="46" t="n"/>
      <c r="C144" s="144" t="n"/>
      <c r="D144" s="140" t="n"/>
      <c r="E144" s="18" t="n"/>
      <c r="F144" s="61" t="inlineStr">
        <is>
          <t>クレッセル</t>
        </is>
      </c>
      <c r="G144" s="40" t="inlineStr">
        <is>
          <t>〇</t>
        </is>
      </c>
      <c r="H144" s="41" t="inlineStr">
        <is>
          <t>2-1</t>
        </is>
      </c>
      <c r="I144" s="62" t="n"/>
    </row>
    <row r="145" customFormat="1" s="1">
      <c r="B145" s="46" t="n"/>
      <c r="C145" s="144" t="n"/>
      <c r="D145" s="140" t="n"/>
      <c r="E145" s="18" t="n"/>
      <c r="F145" s="61" t="inlineStr">
        <is>
          <t>クレッセル</t>
        </is>
      </c>
      <c r="G145" s="40" t="inlineStr">
        <is>
          <t>×</t>
        </is>
      </c>
      <c r="H145" s="41" t="inlineStr">
        <is>
          <t>1-3</t>
        </is>
      </c>
      <c r="I145" s="62" t="n"/>
    </row>
    <row r="146" customFormat="1" s="1">
      <c r="B146" s="46" t="n"/>
      <c r="C146" s="144" t="n"/>
      <c r="D146" s="140" t="n"/>
      <c r="E146" s="18" t="n"/>
      <c r="F146" s="61" t="inlineStr">
        <is>
          <t>クレッセル</t>
        </is>
      </c>
      <c r="G146" s="40" t="inlineStr">
        <is>
          <t>×</t>
        </is>
      </c>
      <c r="H146" s="41" t="inlineStr">
        <is>
          <t>0-2</t>
        </is>
      </c>
      <c r="I146" s="62" t="n"/>
    </row>
    <row r="147" customFormat="1" s="1">
      <c r="B147" s="49" t="n"/>
      <c r="C147" s="146" t="n"/>
      <c r="D147" s="50" t="n"/>
      <c r="E147" s="19" t="n"/>
      <c r="F147" s="74" t="inlineStr">
        <is>
          <t>クレッセル</t>
        </is>
      </c>
      <c r="G147" s="75" t="inlineStr">
        <is>
          <t>×</t>
        </is>
      </c>
      <c r="H147" s="76" t="inlineStr">
        <is>
          <t>0-2</t>
        </is>
      </c>
      <c r="I147" s="77" t="n"/>
    </row>
    <row r="148" customFormat="1" s="1">
      <c r="B148" s="46" t="n">
        <v>43743</v>
      </c>
      <c r="C148" s="144">
        <f>B148</f>
        <v/>
      </c>
      <c r="D148" s="140" t="inlineStr">
        <is>
          <t>TRM</t>
        </is>
      </c>
      <c r="E148" s="18" t="inlineStr">
        <is>
          <t>横須賀市立明浜小学校</t>
        </is>
      </c>
      <c r="F148" s="61" t="inlineStr">
        <is>
          <t>I.Oキッカーズ</t>
        </is>
      </c>
      <c r="G148" s="40" t="inlineStr">
        <is>
          <t>〇</t>
        </is>
      </c>
      <c r="H148" s="41" t="inlineStr">
        <is>
          <t>1-0</t>
        </is>
      </c>
      <c r="I148" s="62" t="n"/>
    </row>
    <row r="149" customFormat="1" s="1">
      <c r="B149" s="49" t="n"/>
      <c r="C149" s="146" t="n"/>
      <c r="D149" s="50" t="n"/>
      <c r="E149" s="19" t="n"/>
      <c r="F149" s="74" t="inlineStr">
        <is>
          <t>たかとりキッカーズ</t>
        </is>
      </c>
      <c r="G149" s="75" t="inlineStr">
        <is>
          <t>〇</t>
        </is>
      </c>
      <c r="H149" s="76" t="inlineStr">
        <is>
          <t>5-0</t>
        </is>
      </c>
      <c r="I149" s="77" t="n"/>
    </row>
    <row r="150" customFormat="1" s="1">
      <c r="B150" s="46" t="n">
        <v>43736</v>
      </c>
      <c r="C150" s="144">
        <f>B150</f>
        <v/>
      </c>
      <c r="D150" s="140" t="inlineStr">
        <is>
          <t>スーパーリーグ</t>
        </is>
      </c>
      <c r="E150" s="18" t="inlineStr">
        <is>
          <t>横須賀市立野比小学校</t>
        </is>
      </c>
      <c r="F150" s="61" t="inlineStr">
        <is>
          <t>たかとりキッカーズ</t>
        </is>
      </c>
      <c r="G150" s="40" t="inlineStr">
        <is>
          <t>〇</t>
        </is>
      </c>
      <c r="H150" s="41" t="inlineStr">
        <is>
          <t>1-0</t>
        </is>
      </c>
      <c r="I150" s="62" t="n"/>
    </row>
    <row r="151" customFormat="1" s="1">
      <c r="B151" s="49" t="n"/>
      <c r="C151" s="146" t="n"/>
      <c r="D151" s="50" t="n"/>
      <c r="E151" s="19" t="n"/>
      <c r="F151" s="74" t="inlineStr">
        <is>
          <t>横須賀シーガルズ</t>
        </is>
      </c>
      <c r="G151" s="75" t="inlineStr">
        <is>
          <t>△</t>
        </is>
      </c>
      <c r="H151" s="76" t="inlineStr">
        <is>
          <t>0-0</t>
        </is>
      </c>
      <c r="I151" s="77" t="n"/>
    </row>
    <row r="152" customFormat="1" s="1">
      <c r="B152" s="46" t="n">
        <v>43731</v>
      </c>
      <c r="C152" s="144">
        <f>B152</f>
        <v/>
      </c>
      <c r="D152" s="140" t="inlineStr">
        <is>
          <t>スーパーリーグ</t>
        </is>
      </c>
      <c r="E152" s="18" t="inlineStr">
        <is>
          <t>横須賀市立馬堀中学校</t>
        </is>
      </c>
      <c r="F152" s="61" t="inlineStr">
        <is>
          <t>馬堀FCルンデ</t>
        </is>
      </c>
      <c r="G152" s="40" t="inlineStr">
        <is>
          <t>△</t>
        </is>
      </c>
      <c r="H152" s="41" t="inlineStr">
        <is>
          <t>0-0</t>
        </is>
      </c>
      <c r="I152" s="62" t="n"/>
    </row>
    <row r="153" customFormat="1" s="1">
      <c r="B153" s="49" t="n"/>
      <c r="C153" s="146" t="n"/>
      <c r="D153" s="50" t="n"/>
      <c r="E153" s="19" t="n"/>
      <c r="F153" s="74" t="inlineStr">
        <is>
          <t>久里浜FC</t>
        </is>
      </c>
      <c r="G153" s="75" t="inlineStr">
        <is>
          <t>△</t>
        </is>
      </c>
      <c r="H153" s="76" t="inlineStr">
        <is>
          <t>1-1</t>
        </is>
      </c>
      <c r="I153" s="77" t="n"/>
    </row>
    <row r="154" customFormat="1" s="1">
      <c r="B154" s="46" t="n">
        <v>43722</v>
      </c>
      <c r="C154" s="144">
        <f>B154</f>
        <v/>
      </c>
      <c r="D154" s="140" t="inlineStr">
        <is>
          <t>スーパーリーグ</t>
        </is>
      </c>
      <c r="E154" s="18" t="inlineStr">
        <is>
          <t>横須賀リーフスタジアム</t>
        </is>
      </c>
      <c r="F154" s="61" t="inlineStr">
        <is>
          <t>横浜F・マリノスPr追浜</t>
        </is>
      </c>
      <c r="G154" s="40" t="inlineStr">
        <is>
          <t>×</t>
        </is>
      </c>
      <c r="H154" s="41" t="inlineStr">
        <is>
          <t>0-8</t>
        </is>
      </c>
      <c r="I154" s="62" t="n"/>
    </row>
    <row r="155" customFormat="1" s="1">
      <c r="B155" s="49" t="n"/>
      <c r="C155" s="146" t="n"/>
      <c r="D155" s="50" t="n"/>
      <c r="E155" s="19" t="n"/>
      <c r="F155" s="74" t="inlineStr">
        <is>
          <t>FC夏島</t>
        </is>
      </c>
      <c r="G155" s="75" t="inlineStr">
        <is>
          <t>〇</t>
        </is>
      </c>
      <c r="H155" s="76" t="inlineStr">
        <is>
          <t>2-1</t>
        </is>
      </c>
      <c r="I155" s="77" t="n"/>
    </row>
    <row r="156" customFormat="1" s="1">
      <c r="B156" s="46" t="n">
        <v>43708</v>
      </c>
      <c r="C156" s="144">
        <f>B156</f>
        <v/>
      </c>
      <c r="D156" s="140" t="inlineStr">
        <is>
          <t>スーパーリーグ</t>
        </is>
      </c>
      <c r="E156" s="18" t="inlineStr">
        <is>
          <t>横須賀リーフスタジアム</t>
        </is>
      </c>
      <c r="F156" s="61" t="inlineStr">
        <is>
          <t>三春SC</t>
        </is>
      </c>
      <c r="G156" s="40" t="inlineStr">
        <is>
          <t>〇</t>
        </is>
      </c>
      <c r="H156" s="41" t="inlineStr">
        <is>
          <t>6-0</t>
        </is>
      </c>
      <c r="I156" s="62" t="n"/>
    </row>
    <row r="157" customFormat="1" s="1">
      <c r="B157" s="49" t="n"/>
      <c r="C157" s="146" t="n"/>
      <c r="D157" s="50" t="n"/>
      <c r="E157" s="19" t="n"/>
      <c r="F157" s="74" t="inlineStr">
        <is>
          <t>鴨居SC</t>
        </is>
      </c>
      <c r="G157" s="75" t="inlineStr">
        <is>
          <t>△</t>
        </is>
      </c>
      <c r="H157" s="76" t="inlineStr">
        <is>
          <t>0-0</t>
        </is>
      </c>
      <c r="I157" s="77" t="n"/>
    </row>
    <row r="158" customFormat="1" s="1">
      <c r="B158" s="46" t="n">
        <v>43689</v>
      </c>
      <c r="C158" s="144">
        <f>B158</f>
        <v/>
      </c>
      <c r="D158" s="140" t="inlineStr">
        <is>
          <t>初声ジュニア杯</t>
        </is>
      </c>
      <c r="E158" s="18" t="inlineStr">
        <is>
          <t>三浦市潮風公園グランド</t>
        </is>
      </c>
      <c r="F158" s="61" t="inlineStr">
        <is>
          <t>FC六会湘南台</t>
        </is>
      </c>
      <c r="G158" s="40" t="inlineStr">
        <is>
          <t>△</t>
        </is>
      </c>
      <c r="H158" s="41" t="inlineStr">
        <is>
          <t>1-1</t>
        </is>
      </c>
      <c r="I158" s="62" t="n"/>
    </row>
    <row r="159" customFormat="1" s="1">
      <c r="B159" s="46" t="n"/>
      <c r="C159" s="144" t="n"/>
      <c r="D159" s="140" t="n"/>
      <c r="E159" s="18" t="n"/>
      <c r="F159" s="61" t="inlineStr">
        <is>
          <t>南ヶ丘キッカーズ</t>
        </is>
      </c>
      <c r="G159" s="40" t="inlineStr">
        <is>
          <t>△</t>
        </is>
      </c>
      <c r="H159" s="41" t="inlineStr">
        <is>
          <t>1-1</t>
        </is>
      </c>
      <c r="I159" s="62" t="n"/>
    </row>
    <row r="160" customFormat="1" s="1">
      <c r="B160" s="46" t="n"/>
      <c r="C160" s="144" t="n"/>
      <c r="D160" s="140" t="n"/>
      <c r="E160" s="18" t="n"/>
      <c r="F160" s="61" t="inlineStr">
        <is>
          <t>横須賀シーガルズ</t>
        </is>
      </c>
      <c r="G160" s="40" t="inlineStr">
        <is>
          <t>〇</t>
        </is>
      </c>
      <c r="H160" s="41" t="inlineStr">
        <is>
          <t>2-1</t>
        </is>
      </c>
      <c r="I160" s="62" t="n"/>
    </row>
    <row r="161" customFormat="1" s="1">
      <c r="B161" s="46" t="n"/>
      <c r="C161" s="144" t="n"/>
      <c r="D161" s="140" t="n"/>
      <c r="E161" s="18" t="n"/>
      <c r="F161" s="61" t="inlineStr">
        <is>
          <t>FC東海岸</t>
        </is>
      </c>
      <c r="G161" s="40" t="inlineStr">
        <is>
          <t>×</t>
        </is>
      </c>
      <c r="H161" s="41" t="inlineStr">
        <is>
          <t>0-1</t>
        </is>
      </c>
      <c r="I161" s="62" t="n"/>
    </row>
    <row r="162" customFormat="1" s="1">
      <c r="B162" s="46" t="n"/>
      <c r="C162" s="144" t="n"/>
      <c r="D162" s="140" t="n"/>
      <c r="E162" s="18" t="n"/>
      <c r="F162" s="61" t="inlineStr">
        <is>
          <t>FC六会湘南台</t>
        </is>
      </c>
      <c r="G162" s="40" t="inlineStr">
        <is>
          <t>〇</t>
        </is>
      </c>
      <c r="H162" s="41" t="inlineStr">
        <is>
          <t>1-0</t>
        </is>
      </c>
      <c r="I162" s="62" t="n"/>
    </row>
    <row r="163" customFormat="1" s="1">
      <c r="B163" s="49" t="n"/>
      <c r="C163" s="146" t="n"/>
      <c r="D163" s="50" t="n"/>
      <c r="E163" s="19" t="n"/>
      <c r="F163" s="74" t="inlineStr">
        <is>
          <t>FC本郷</t>
        </is>
      </c>
      <c r="G163" s="75" t="inlineStr">
        <is>
          <t>×</t>
        </is>
      </c>
      <c r="H163" s="76" t="inlineStr">
        <is>
          <t>0-2</t>
        </is>
      </c>
      <c r="I163" s="77" t="n"/>
    </row>
    <row r="164" customFormat="1" s="1">
      <c r="B164" s="46" t="n">
        <v>43681</v>
      </c>
      <c r="C164" s="144">
        <f>B164</f>
        <v/>
      </c>
      <c r="D164" s="140" t="inlineStr">
        <is>
          <t>津久井ペガサス杯</t>
        </is>
      </c>
      <c r="E164" s="18" t="inlineStr">
        <is>
          <t>横須賀市立津久井小学校</t>
        </is>
      </c>
      <c r="F164" s="61" t="inlineStr">
        <is>
          <t>TADOなかよしSC</t>
        </is>
      </c>
      <c r="G164" s="40" t="inlineStr">
        <is>
          <t>〇</t>
        </is>
      </c>
      <c r="H164" s="41" t="inlineStr">
        <is>
          <t>3-0</t>
        </is>
      </c>
      <c r="I164" s="62" t="n"/>
    </row>
    <row r="165" customFormat="1" s="1">
      <c r="B165" s="46" t="n"/>
      <c r="C165" s="144" t="n"/>
      <c r="D165" s="140" t="n"/>
      <c r="E165" s="18" t="n"/>
      <c r="F165" s="61" t="inlineStr">
        <is>
          <t>松ヶ丘フレンドキッカーズ</t>
        </is>
      </c>
      <c r="G165" s="40" t="inlineStr">
        <is>
          <t>〇</t>
        </is>
      </c>
      <c r="H165" s="41" t="inlineStr">
        <is>
          <t>4-1</t>
        </is>
      </c>
      <c r="I165" s="62" t="n"/>
    </row>
    <row r="166" customFormat="1" s="1">
      <c r="B166" s="49" t="n"/>
      <c r="C166" s="146" t="n"/>
      <c r="D166" s="50" t="n"/>
      <c r="E166" s="19" t="n"/>
      <c r="F166" s="74" t="inlineStr">
        <is>
          <t>横須賀シーガルズ</t>
        </is>
      </c>
      <c r="G166" s="75" t="inlineStr">
        <is>
          <t>〇</t>
        </is>
      </c>
      <c r="H166" s="76" t="inlineStr">
        <is>
          <t>2-0</t>
        </is>
      </c>
      <c r="I166" s="77" t="n"/>
    </row>
    <row r="167" customFormat="1" s="1">
      <c r="B167" s="46" t="n">
        <v>43680</v>
      </c>
      <c r="C167" s="144">
        <f>B167</f>
        <v/>
      </c>
      <c r="D167" s="18" t="inlineStr">
        <is>
          <t>TRM</t>
        </is>
      </c>
      <c r="E167" s="18" t="inlineStr">
        <is>
          <t>横須賀市日産自動車追浜グランド</t>
        </is>
      </c>
      <c r="F167" s="61" t="inlineStr">
        <is>
          <t>横浜GS FC</t>
        </is>
      </c>
      <c r="G167" s="40" t="inlineStr">
        <is>
          <t>〇</t>
        </is>
      </c>
      <c r="H167" s="41" t="inlineStr">
        <is>
          <t>2-0</t>
        </is>
      </c>
      <c r="I167" s="62" t="n"/>
    </row>
    <row r="168" customFormat="1" s="1">
      <c r="B168" s="46" t="n"/>
      <c r="C168" s="144" t="n"/>
      <c r="D168" s="140" t="n"/>
      <c r="E168" s="18" t="n"/>
      <c r="F168" s="61" t="inlineStr">
        <is>
          <t>横浜GS FC</t>
        </is>
      </c>
      <c r="G168" s="40" t="inlineStr">
        <is>
          <t>〇</t>
        </is>
      </c>
      <c r="H168" s="41" t="inlineStr">
        <is>
          <t>1-0</t>
        </is>
      </c>
      <c r="I168" s="62" t="n"/>
    </row>
    <row r="169" customFormat="1" s="1">
      <c r="B169" s="46" t="n"/>
      <c r="C169" s="144" t="n"/>
      <c r="D169" s="140" t="n"/>
      <c r="E169" s="18" t="n"/>
      <c r="F169" s="61" t="inlineStr">
        <is>
          <t>横浜GS FC</t>
        </is>
      </c>
      <c r="G169" s="40" t="inlineStr">
        <is>
          <t>×</t>
        </is>
      </c>
      <c r="H169" s="41" t="inlineStr">
        <is>
          <t>1-2</t>
        </is>
      </c>
      <c r="I169" s="62" t="n"/>
    </row>
    <row r="170" customFormat="1" s="1">
      <c r="B170" s="46" t="n"/>
      <c r="C170" s="144" t="n"/>
      <c r="D170" s="140" t="n"/>
      <c r="E170" s="18" t="n"/>
      <c r="F170" s="61" t="inlineStr">
        <is>
          <t>横浜GS FC</t>
        </is>
      </c>
      <c r="G170" s="40" t="inlineStr">
        <is>
          <t>△</t>
        </is>
      </c>
      <c r="H170" s="41" t="inlineStr">
        <is>
          <t>1-1</t>
        </is>
      </c>
      <c r="I170" s="62" t="n"/>
    </row>
    <row r="171" customFormat="1" s="1">
      <c r="B171" s="46" t="n"/>
      <c r="C171" s="144" t="n"/>
      <c r="D171" s="140" t="n"/>
      <c r="E171" s="18" t="n"/>
      <c r="F171" s="61" t="inlineStr">
        <is>
          <t>横浜GS FC</t>
        </is>
      </c>
      <c r="G171" s="40" t="inlineStr">
        <is>
          <t>×</t>
        </is>
      </c>
      <c r="H171" s="41" t="inlineStr">
        <is>
          <t>1-2</t>
        </is>
      </c>
      <c r="I171" s="62" t="n"/>
    </row>
    <row r="172" customFormat="1" s="1">
      <c r="B172" s="49" t="n"/>
      <c r="C172" s="146" t="n"/>
      <c r="D172" s="50" t="n"/>
      <c r="E172" s="19" t="n"/>
      <c r="F172" s="74" t="inlineStr">
        <is>
          <t>横浜GS FC</t>
        </is>
      </c>
      <c r="G172" s="75" t="inlineStr">
        <is>
          <t>×</t>
        </is>
      </c>
      <c r="H172" s="76" t="inlineStr">
        <is>
          <t>0-1</t>
        </is>
      </c>
      <c r="I172" s="77" t="n"/>
    </row>
    <row r="173" customFormat="1" s="1">
      <c r="B173" s="46" t="n">
        <v>43666</v>
      </c>
      <c r="C173" s="144">
        <f>B173</f>
        <v/>
      </c>
      <c r="D173" s="18" t="inlineStr">
        <is>
          <t>TRM</t>
        </is>
      </c>
      <c r="E173" s="18" t="inlineStr">
        <is>
          <t>横須賀市立明浜小学校</t>
        </is>
      </c>
      <c r="F173" s="61" t="inlineStr">
        <is>
          <t>I.Oキッカーズ</t>
        </is>
      </c>
      <c r="G173" s="40" t="inlineStr">
        <is>
          <t>△</t>
        </is>
      </c>
      <c r="H173" s="41" t="inlineStr">
        <is>
          <t>0-0</t>
        </is>
      </c>
      <c r="I173" s="62" t="n"/>
    </row>
    <row r="174" customFormat="1" s="1">
      <c r="B174" s="46" t="n"/>
      <c r="C174" s="144" t="n"/>
      <c r="D174" s="140" t="n"/>
      <c r="E174" s="18" t="n"/>
      <c r="F174" s="55" t="inlineStr">
        <is>
          <t>I.Oキッカーズ</t>
        </is>
      </c>
      <c r="G174" s="40" t="inlineStr">
        <is>
          <t>×</t>
        </is>
      </c>
      <c r="H174" s="41" t="inlineStr">
        <is>
          <t>2-4</t>
        </is>
      </c>
      <c r="I174" s="62" t="n"/>
    </row>
    <row r="175" customFormat="1" s="1">
      <c r="B175" s="46" t="n"/>
      <c r="C175" s="144" t="n"/>
      <c r="D175" s="140" t="n"/>
      <c r="E175" s="18" t="n"/>
      <c r="F175" s="55" t="inlineStr">
        <is>
          <t>I.Oキッカーズ</t>
        </is>
      </c>
      <c r="G175" s="40" t="inlineStr">
        <is>
          <t>〇</t>
        </is>
      </c>
      <c r="H175" s="41" t="inlineStr">
        <is>
          <t>1-0</t>
        </is>
      </c>
      <c r="I175" s="62" t="n"/>
    </row>
    <row r="176" customFormat="1" s="1">
      <c r="B176" s="46" t="n"/>
      <c r="C176" s="144" t="n"/>
      <c r="D176" s="140" t="n"/>
      <c r="E176" s="18" t="n"/>
      <c r="F176" s="55" t="inlineStr">
        <is>
          <t>I.Oキッカーズ</t>
        </is>
      </c>
      <c r="G176" s="40" t="inlineStr">
        <is>
          <t>△</t>
        </is>
      </c>
      <c r="H176" s="41" t="inlineStr">
        <is>
          <t>0-0</t>
        </is>
      </c>
      <c r="I176" s="62" t="n"/>
    </row>
    <row r="177" customFormat="1" s="1">
      <c r="B177" s="46" t="n"/>
      <c r="C177" s="144" t="n"/>
      <c r="D177" s="140" t="n"/>
      <c r="E177" s="18" t="n"/>
      <c r="F177" s="55" t="inlineStr">
        <is>
          <t>I.Oキッカーズ</t>
        </is>
      </c>
      <c r="G177" s="40" t="inlineStr">
        <is>
          <t>×</t>
        </is>
      </c>
      <c r="H177" s="41" t="inlineStr">
        <is>
          <t>0-2</t>
        </is>
      </c>
      <c r="I177" s="62" t="n"/>
    </row>
    <row r="178" customFormat="1" s="1">
      <c r="B178" s="49" t="n"/>
      <c r="C178" s="146" t="n"/>
      <c r="D178" s="50" t="n"/>
      <c r="E178" s="19" t="n"/>
      <c r="F178" s="57" t="inlineStr">
        <is>
          <t>I.Oキッカーズ</t>
        </is>
      </c>
      <c r="G178" s="75" t="inlineStr">
        <is>
          <t>〇</t>
        </is>
      </c>
      <c r="H178" s="76" t="inlineStr">
        <is>
          <t>1-0</t>
        </is>
      </c>
      <c r="I178" s="77" t="n"/>
    </row>
    <row r="179" customFormat="1" s="1">
      <c r="B179" s="63" t="n">
        <v>43646</v>
      </c>
      <c r="C179" s="145">
        <f>B179</f>
        <v/>
      </c>
      <c r="D179" s="140" t="inlineStr">
        <is>
          <t>スーパーリーグ</t>
        </is>
      </c>
      <c r="E179" s="18" t="inlineStr">
        <is>
          <t>横須賀リーフスタジアム</t>
        </is>
      </c>
      <c r="F179" s="61" t="inlineStr">
        <is>
          <t>馬堀FCルンデ</t>
        </is>
      </c>
      <c r="G179" s="40" t="inlineStr">
        <is>
          <t>△</t>
        </is>
      </c>
      <c r="H179" s="41" t="inlineStr">
        <is>
          <t>0-0</t>
        </is>
      </c>
      <c r="I179" s="62" t="n"/>
    </row>
    <row r="180" customFormat="1" s="1">
      <c r="B180" s="49" t="n"/>
      <c r="C180" s="146" t="n"/>
      <c r="D180" s="77" t="n"/>
      <c r="E180" s="18" t="n"/>
      <c r="F180" s="66" t="inlineStr">
        <is>
          <t>FC夏島</t>
        </is>
      </c>
      <c r="G180" s="23" t="inlineStr">
        <is>
          <t>〇</t>
        </is>
      </c>
      <c r="H180" s="22" t="inlineStr">
        <is>
          <t>3-1</t>
        </is>
      </c>
      <c r="I180" s="47" t="n"/>
    </row>
    <row r="181" customFormat="1" s="1">
      <c r="B181" s="67" t="n">
        <v>43645</v>
      </c>
      <c r="C181" s="147">
        <f>B181</f>
        <v/>
      </c>
      <c r="D181" s="68" t="inlineStr">
        <is>
          <t>スーパーリーグ</t>
        </is>
      </c>
      <c r="E181" s="27" t="inlineStr">
        <is>
          <t>横須賀市立明浜小学校</t>
        </is>
      </c>
      <c r="F181" s="69" t="inlineStr">
        <is>
          <t>たかとりキッカーズ</t>
        </is>
      </c>
      <c r="G181" s="28" t="inlineStr">
        <is>
          <t>〇</t>
        </is>
      </c>
      <c r="H181" s="29" t="inlineStr">
        <is>
          <t>1-0</t>
        </is>
      </c>
      <c r="I181" s="70" t="n"/>
    </row>
    <row r="182" customFormat="1" s="1">
      <c r="B182" s="46" t="n">
        <v>43639</v>
      </c>
      <c r="C182" s="144">
        <f>B182</f>
        <v/>
      </c>
      <c r="D182" s="140" t="inlineStr">
        <is>
          <t>大津FC杯</t>
        </is>
      </c>
      <c r="E182" s="18" t="inlineStr">
        <is>
          <t>横須賀市はまゆうグランド</t>
        </is>
      </c>
      <c r="F182" s="61" t="inlineStr">
        <is>
          <t>FC津久井ペガサス</t>
        </is>
      </c>
      <c r="G182" s="40" t="inlineStr">
        <is>
          <t>△</t>
        </is>
      </c>
      <c r="H182" s="41" t="inlineStr">
        <is>
          <t>2-2</t>
        </is>
      </c>
      <c r="I182" s="62" t="n"/>
    </row>
    <row r="183" customFormat="1" s="1">
      <c r="B183" s="46" t="n"/>
      <c r="C183" s="144" t="n"/>
      <c r="D183" s="140" t="n"/>
      <c r="E183" s="18" t="n"/>
      <c r="F183" s="61" t="inlineStr">
        <is>
          <t>武山キッカーズJr.</t>
        </is>
      </c>
      <c r="G183" s="40" t="inlineStr">
        <is>
          <t>〇</t>
        </is>
      </c>
      <c r="H183" s="41" t="inlineStr">
        <is>
          <t>2-0</t>
        </is>
      </c>
      <c r="I183" s="62" t="n"/>
    </row>
    <row r="184" customFormat="1" s="1">
      <c r="B184" s="46" t="n"/>
      <c r="C184" s="144" t="n"/>
      <c r="D184" s="140" t="n"/>
      <c r="E184" s="18" t="n"/>
      <c r="F184" s="61" t="inlineStr">
        <is>
          <t>鴨居SC</t>
        </is>
      </c>
      <c r="G184" s="40" t="inlineStr">
        <is>
          <t>〇</t>
        </is>
      </c>
      <c r="H184" s="41" t="inlineStr">
        <is>
          <t>5-3</t>
        </is>
      </c>
      <c r="I184" s="62" t="n"/>
    </row>
    <row r="185" customFormat="1" s="1">
      <c r="B185" s="49" t="n"/>
      <c r="C185" s="146" t="n"/>
      <c r="D185" s="50" t="n"/>
      <c r="E185" s="19" t="n"/>
      <c r="F185" s="74" t="inlineStr">
        <is>
          <t>横須賀シーガルズ</t>
        </is>
      </c>
      <c r="G185" s="75" t="inlineStr">
        <is>
          <t>〇</t>
        </is>
      </c>
      <c r="H185" s="76" t="inlineStr">
        <is>
          <t>1-0</t>
        </is>
      </c>
      <c r="I185" s="77" t="n"/>
    </row>
    <row r="186" customFormat="1" s="1">
      <c r="B186" s="46" t="n">
        <v>43625</v>
      </c>
      <c r="C186" s="144">
        <f>B186</f>
        <v/>
      </c>
      <c r="D186" s="140" t="inlineStr">
        <is>
          <t>スーパーリーグ</t>
        </is>
      </c>
      <c r="E186" s="18" t="inlineStr">
        <is>
          <t>横須賀市はまゆうグランド</t>
        </is>
      </c>
      <c r="F186" s="61" t="inlineStr">
        <is>
          <t>久里浜FC</t>
        </is>
      </c>
      <c r="G186" s="40" t="inlineStr">
        <is>
          <t>〇</t>
        </is>
      </c>
      <c r="H186" s="41" t="inlineStr">
        <is>
          <t>5-0</t>
        </is>
      </c>
      <c r="I186" s="62" t="n"/>
    </row>
    <row r="187" customFormat="1" s="1">
      <c r="B187" s="49" t="n"/>
      <c r="C187" s="146" t="n"/>
      <c r="D187" s="50" t="n"/>
      <c r="E187" s="19" t="n"/>
      <c r="F187" s="74" t="inlineStr">
        <is>
          <t>船越FC</t>
        </is>
      </c>
      <c r="G187" s="75" t="inlineStr">
        <is>
          <t>〇</t>
        </is>
      </c>
      <c r="H187" s="76" t="inlineStr">
        <is>
          <t>6-0</t>
        </is>
      </c>
      <c r="I187" s="77" t="n"/>
    </row>
    <row r="188" customFormat="1" s="1">
      <c r="B188" s="46" t="n">
        <v>43611</v>
      </c>
      <c r="C188" s="144">
        <f>B188</f>
        <v/>
      </c>
      <c r="D188" s="140" t="inlineStr">
        <is>
          <t>TRM</t>
        </is>
      </c>
      <c r="E188" s="18" t="inlineStr">
        <is>
          <t>横須賀市立明浜小学校</t>
        </is>
      </c>
      <c r="F188" s="61" t="inlineStr">
        <is>
          <t>大楠少年サッカー友の会</t>
        </is>
      </c>
      <c r="G188" s="40" t="inlineStr">
        <is>
          <t>〇</t>
        </is>
      </c>
      <c r="H188" s="41" t="inlineStr">
        <is>
          <t>5-1</t>
        </is>
      </c>
      <c r="I188" s="62" t="n"/>
    </row>
    <row r="189" customFormat="1" s="1">
      <c r="B189" s="49" t="n"/>
      <c r="C189" s="146" t="n"/>
      <c r="D189" s="50" t="n"/>
      <c r="E189" s="19" t="n"/>
      <c r="F189" s="74" t="inlineStr">
        <is>
          <t>鴨居SC</t>
        </is>
      </c>
      <c r="G189" s="75" t="inlineStr">
        <is>
          <t>〇</t>
        </is>
      </c>
      <c r="H189" s="76" t="inlineStr">
        <is>
          <t>1-0</t>
        </is>
      </c>
      <c r="I189" s="77" t="n"/>
    </row>
    <row r="190" customFormat="1" s="1">
      <c r="B190" s="46" t="n">
        <v>43603</v>
      </c>
      <c r="C190" s="144">
        <f>B190</f>
        <v/>
      </c>
      <c r="D190" s="140" t="inlineStr">
        <is>
          <t>スーパーリーグ</t>
        </is>
      </c>
      <c r="E190" s="18" t="inlineStr">
        <is>
          <t>横須賀市はまゆうグランド</t>
        </is>
      </c>
      <c r="F190" s="61" t="inlineStr">
        <is>
          <t>鴨居SC</t>
        </is>
      </c>
      <c r="G190" s="40" t="inlineStr">
        <is>
          <t>〇</t>
        </is>
      </c>
      <c r="H190" s="41" t="inlineStr">
        <is>
          <t>3-0</t>
        </is>
      </c>
      <c r="I190" s="62" t="n"/>
    </row>
    <row r="191" collapsed="1" customFormat="1" s="1">
      <c r="B191" s="49" t="n"/>
      <c r="C191" s="146" t="n"/>
      <c r="D191" s="50" t="n"/>
      <c r="E191" s="19" t="n"/>
      <c r="F191" s="74" t="inlineStr">
        <is>
          <t>横須賀シーガルズ</t>
        </is>
      </c>
      <c r="G191" s="75" t="inlineStr">
        <is>
          <t>〇</t>
        </is>
      </c>
      <c r="H191" s="76" t="inlineStr">
        <is>
          <t>6-1</t>
        </is>
      </c>
      <c r="I191" s="77" t="n"/>
    </row>
    <row r="192" customFormat="1" s="1">
      <c r="B192" s="46" t="n">
        <v>43596</v>
      </c>
      <c r="C192" s="144">
        <f>B192</f>
        <v/>
      </c>
      <c r="D192" s="140" t="inlineStr">
        <is>
          <t>スーパーリーグ</t>
        </is>
      </c>
      <c r="E192" s="18" t="inlineStr">
        <is>
          <t>横須賀市はまゆうグランド</t>
        </is>
      </c>
      <c r="F192" s="61" t="inlineStr">
        <is>
          <t>三春SC</t>
        </is>
      </c>
      <c r="G192" s="40" t="inlineStr">
        <is>
          <t>〇</t>
        </is>
      </c>
      <c r="H192" s="41" t="inlineStr">
        <is>
          <t>4-1</t>
        </is>
      </c>
      <c r="I192" s="62" t="n"/>
    </row>
    <row r="193" customFormat="1" s="1">
      <c r="B193" s="49" t="n"/>
      <c r="C193" s="146" t="n"/>
      <c r="D193" s="50" t="n"/>
      <c r="E193" s="19" t="n"/>
      <c r="F193" s="74" t="inlineStr">
        <is>
          <t>横浜F・マリノスPr追浜</t>
        </is>
      </c>
      <c r="G193" s="37" t="inlineStr">
        <is>
          <t>×</t>
        </is>
      </c>
      <c r="H193" s="76" t="inlineStr">
        <is>
          <t>1-4</t>
        </is>
      </c>
      <c r="I193" s="77" t="n"/>
    </row>
    <row r="194" customFormat="1" s="1">
      <c r="B194" s="46" t="n">
        <v>43586</v>
      </c>
      <c r="C194" s="144">
        <f>B194</f>
        <v/>
      </c>
      <c r="D194" s="140" t="inlineStr">
        <is>
          <t>TADOフレンズカップ</t>
        </is>
      </c>
      <c r="E194" s="18" t="inlineStr">
        <is>
          <t>横須賀リーフスタジアム</t>
        </is>
      </c>
      <c r="F194" s="61" t="inlineStr">
        <is>
          <t>FC杉田</t>
        </is>
      </c>
      <c r="G194" s="40" t="inlineStr">
        <is>
          <t>〇</t>
        </is>
      </c>
      <c r="H194" s="41" t="inlineStr">
        <is>
          <t>3-1</t>
        </is>
      </c>
      <c r="I194" s="62" t="n"/>
    </row>
    <row r="195" customFormat="1" s="1">
      <c r="B195" s="46" t="n"/>
      <c r="C195" s="144" t="n"/>
      <c r="D195" s="140" t="n"/>
      <c r="E195" s="18" t="n"/>
      <c r="F195" s="61" t="inlineStr">
        <is>
          <t>粟船FC</t>
        </is>
      </c>
      <c r="G195" s="40" t="inlineStr">
        <is>
          <t>〇</t>
        </is>
      </c>
      <c r="H195" s="41" t="inlineStr">
        <is>
          <t>14-0</t>
        </is>
      </c>
      <c r="I195" s="62" t="n"/>
    </row>
    <row r="196" customFormat="1" s="1">
      <c r="B196" s="49" t="n"/>
      <c r="C196" s="146" t="n"/>
      <c r="D196" s="50" t="n"/>
      <c r="E196" s="19" t="n"/>
      <c r="F196" s="74" t="inlineStr">
        <is>
          <t>FC夏島</t>
        </is>
      </c>
      <c r="G196" s="75" t="inlineStr">
        <is>
          <t>〇</t>
        </is>
      </c>
      <c r="H196" s="76" t="inlineStr">
        <is>
          <t>1-0</t>
        </is>
      </c>
      <c r="I196" s="77" t="inlineStr">
        <is>
          <t>優勝</t>
        </is>
      </c>
    </row>
    <row r="197" customFormat="1" s="1">
      <c r="B197" s="46" t="n">
        <v>43584</v>
      </c>
      <c r="C197" s="144">
        <f>B197</f>
        <v/>
      </c>
      <c r="D197" s="140" t="inlineStr">
        <is>
          <t>TRM</t>
        </is>
      </c>
      <c r="E197" s="18" t="inlineStr">
        <is>
          <t>横須賀リーフスタジアム</t>
        </is>
      </c>
      <c r="F197" s="61" t="inlineStr">
        <is>
          <t>城北ファイターズ</t>
        </is>
      </c>
      <c r="G197" s="40" t="inlineStr">
        <is>
          <t>△</t>
        </is>
      </c>
      <c r="H197" s="41" t="inlineStr">
        <is>
          <t>0-0</t>
        </is>
      </c>
      <c r="I197" s="62" t="n"/>
    </row>
    <row r="198" customFormat="1" s="1">
      <c r="B198" s="46" t="n"/>
      <c r="C198" s="144" t="n"/>
      <c r="D198" s="140" t="n"/>
      <c r="E198" s="18" t="n"/>
      <c r="F198" s="61" t="inlineStr">
        <is>
          <t>山崎SC</t>
        </is>
      </c>
      <c r="G198" s="40" t="inlineStr">
        <is>
          <t>△</t>
        </is>
      </c>
      <c r="H198" s="41" t="inlineStr">
        <is>
          <t>0-0</t>
        </is>
      </c>
      <c r="I198" s="62" t="n"/>
    </row>
    <row r="199" customFormat="1" s="1">
      <c r="B199" s="46" t="n"/>
      <c r="C199" s="144" t="n"/>
      <c r="D199" s="140" t="n"/>
      <c r="E199" s="18" t="n"/>
      <c r="F199" s="61" t="inlineStr">
        <is>
          <t>大豆戸FCセカンド</t>
        </is>
      </c>
      <c r="G199" s="40" t="inlineStr">
        <is>
          <t>〇</t>
        </is>
      </c>
      <c r="H199" s="41" t="inlineStr">
        <is>
          <t>3-0</t>
        </is>
      </c>
      <c r="I199" s="62" t="n"/>
    </row>
    <row r="200" customFormat="1" s="1">
      <c r="B200" s="46" t="n"/>
      <c r="C200" s="144" t="n"/>
      <c r="D200" s="140" t="n"/>
      <c r="E200" s="18" t="n"/>
      <c r="F200" s="61" t="inlineStr">
        <is>
          <t>FCパーシモンB</t>
        </is>
      </c>
      <c r="G200" s="40" t="inlineStr">
        <is>
          <t>×</t>
        </is>
      </c>
      <c r="H200" s="41" t="inlineStr">
        <is>
          <t>0-1</t>
        </is>
      </c>
      <c r="I200" s="62" t="n"/>
    </row>
    <row r="201" customFormat="1" s="1">
      <c r="B201" s="46" t="n"/>
      <c r="C201" s="144" t="n"/>
      <c r="D201" s="140" t="n"/>
      <c r="E201" s="18" t="n"/>
      <c r="F201" s="61" t="inlineStr">
        <is>
          <t>山崎SC</t>
        </is>
      </c>
      <c r="G201" s="40" t="inlineStr">
        <is>
          <t>〇</t>
        </is>
      </c>
      <c r="H201" s="41" t="inlineStr">
        <is>
          <t>1-0</t>
        </is>
      </c>
      <c r="I201" s="62" t="n"/>
    </row>
    <row r="202" customFormat="1" s="1">
      <c r="B202" s="49" t="n"/>
      <c r="C202" s="146" t="n"/>
      <c r="D202" s="50" t="n"/>
      <c r="E202" s="19" t="n"/>
      <c r="F202" s="74" t="inlineStr">
        <is>
          <t>城北ファイターズ</t>
        </is>
      </c>
      <c r="G202" s="75" t="inlineStr">
        <is>
          <t>〇</t>
        </is>
      </c>
      <c r="H202" s="76" t="inlineStr">
        <is>
          <t>2-0</t>
        </is>
      </c>
      <c r="I202" s="77" t="n"/>
    </row>
    <row r="203" customFormat="1" s="1">
      <c r="B203" s="46" t="n">
        <v>43576</v>
      </c>
      <c r="C203" s="144">
        <f>B203</f>
        <v/>
      </c>
      <c r="D203" s="140" t="inlineStr">
        <is>
          <t>久里浜FC杯</t>
        </is>
      </c>
      <c r="E203" s="18" t="inlineStr">
        <is>
          <t>横須賀市立久里浜小学校</t>
        </is>
      </c>
      <c r="F203" s="61" t="inlineStr">
        <is>
          <t>横須賀シーガルズ</t>
        </is>
      </c>
      <c r="G203" s="40" t="inlineStr">
        <is>
          <t>×</t>
        </is>
      </c>
      <c r="H203" s="41" t="inlineStr">
        <is>
          <t>0-2</t>
        </is>
      </c>
      <c r="I203" s="62" t="n"/>
    </row>
    <row r="204" customFormat="1" s="1">
      <c r="B204" s="46" t="n"/>
      <c r="C204" s="144" t="n"/>
      <c r="D204" s="140" t="n"/>
      <c r="E204" s="18" t="n"/>
      <c r="F204" s="61" t="inlineStr">
        <is>
          <t>葉山JGK</t>
        </is>
      </c>
      <c r="G204" s="40" t="inlineStr">
        <is>
          <t>×</t>
        </is>
      </c>
      <c r="H204" s="41" t="inlineStr">
        <is>
          <t>2-3</t>
        </is>
      </c>
      <c r="I204" s="62" t="n"/>
    </row>
    <row r="205" customFormat="1" s="1">
      <c r="B205" s="49" t="n"/>
      <c r="C205" s="146" t="n"/>
      <c r="D205" s="50" t="n"/>
      <c r="E205" s="19" t="n"/>
      <c r="F205" s="74" t="inlineStr">
        <is>
          <t>美晴SC</t>
        </is>
      </c>
      <c r="G205" s="75" t="inlineStr">
        <is>
          <t>〇</t>
        </is>
      </c>
      <c r="H205" s="76" t="inlineStr">
        <is>
          <t>7-0</t>
        </is>
      </c>
      <c r="I205" s="77" t="n"/>
    </row>
    <row r="206" customFormat="1" s="1">
      <c r="B206" s="11" t="n">
        <v>43568</v>
      </c>
      <c r="C206" s="144">
        <f>B206</f>
        <v/>
      </c>
      <c r="D206" s="18" t="inlineStr">
        <is>
          <t>TRM</t>
        </is>
      </c>
      <c r="E206" s="18" t="inlineStr">
        <is>
          <t>横浜市金沢区能見台グランド</t>
        </is>
      </c>
      <c r="F206" s="61" t="inlineStr">
        <is>
          <t>上中里SC</t>
        </is>
      </c>
      <c r="G206" s="40" t="inlineStr">
        <is>
          <t>〇</t>
        </is>
      </c>
      <c r="H206" s="41" t="inlineStr">
        <is>
          <t>3-1</t>
        </is>
      </c>
      <c r="I206" s="62" t="n"/>
    </row>
    <row r="207" customFormat="1" s="1">
      <c r="B207" s="46" t="n"/>
      <c r="C207" s="144" t="n"/>
      <c r="D207" s="140" t="n"/>
      <c r="E207" s="18" t="n"/>
      <c r="F207" s="61" t="inlineStr">
        <is>
          <t>上中里SC</t>
        </is>
      </c>
      <c r="G207" s="40" t="inlineStr">
        <is>
          <t>〇</t>
        </is>
      </c>
      <c r="H207" s="41" t="inlineStr">
        <is>
          <t>7-0</t>
        </is>
      </c>
      <c r="I207" s="62" t="n"/>
    </row>
    <row r="208" customFormat="1" s="1">
      <c r="B208" s="49" t="n"/>
      <c r="C208" s="146" t="n"/>
      <c r="D208" s="50" t="n"/>
      <c r="E208" s="19" t="n"/>
      <c r="F208" s="74" t="inlineStr">
        <is>
          <t>上中里SC</t>
        </is>
      </c>
      <c r="G208" s="75" t="inlineStr">
        <is>
          <t>〇</t>
        </is>
      </c>
      <c r="H208" s="76" t="inlineStr">
        <is>
          <t>4-1</t>
        </is>
      </c>
      <c r="I208" s="77" t="n"/>
    </row>
    <row r="209" customFormat="1" s="1">
      <c r="B209" s="11" t="n">
        <v>43561</v>
      </c>
      <c r="C209" s="144">
        <f>B209</f>
        <v/>
      </c>
      <c r="D209" s="18" t="inlineStr">
        <is>
          <t>TRM</t>
        </is>
      </c>
      <c r="E209" s="18" t="inlineStr">
        <is>
          <t>横須賀市立鴨居中学校</t>
        </is>
      </c>
      <c r="F209" s="61" t="inlineStr">
        <is>
          <t>鴨居SC</t>
        </is>
      </c>
      <c r="G209" s="40" t="inlineStr">
        <is>
          <t>△</t>
        </is>
      </c>
      <c r="H209" s="41" t="inlineStr">
        <is>
          <t>0-0</t>
        </is>
      </c>
      <c r="I209" s="62" t="n"/>
    </row>
    <row r="210" customFormat="1" s="1">
      <c r="B210" s="46" t="n"/>
      <c r="C210" s="144" t="n"/>
      <c r="D210" s="140" t="n"/>
      <c r="E210" s="18" t="n"/>
      <c r="F210" s="55" t="inlineStr">
        <is>
          <t>鴨居SC</t>
        </is>
      </c>
      <c r="G210" s="34" t="inlineStr">
        <is>
          <t>〇</t>
        </is>
      </c>
      <c r="H210" s="35" t="inlineStr">
        <is>
          <t>3-0</t>
        </is>
      </c>
      <c r="I210" s="62" t="n"/>
    </row>
    <row r="211" customFormat="1" s="1">
      <c r="B211" s="46" t="n"/>
      <c r="C211" s="144" t="n"/>
      <c r="D211" s="140" t="n"/>
      <c r="E211" s="18" t="n"/>
      <c r="F211" s="55" t="inlineStr">
        <is>
          <t>鴨居SC</t>
        </is>
      </c>
      <c r="G211" s="34" t="inlineStr">
        <is>
          <t>△</t>
        </is>
      </c>
      <c r="H211" s="35" t="inlineStr">
        <is>
          <t>0-0</t>
        </is>
      </c>
      <c r="I211" s="62" t="n"/>
    </row>
    <row r="212" customFormat="1" s="1">
      <c r="B212" s="46" t="n"/>
      <c r="C212" s="144" t="n"/>
      <c r="D212" s="140" t="n"/>
      <c r="E212" s="18" t="n"/>
      <c r="F212" s="55" t="inlineStr">
        <is>
          <t>鴨居SC</t>
        </is>
      </c>
      <c r="G212" s="34" t="inlineStr">
        <is>
          <t>△</t>
        </is>
      </c>
      <c r="H212" s="35" t="inlineStr">
        <is>
          <t>0-0</t>
        </is>
      </c>
      <c r="I212" s="62" t="n"/>
    </row>
    <row r="213" customFormat="1" s="1">
      <c r="B213" s="49" t="n"/>
      <c r="C213" s="146" t="n"/>
      <c r="D213" s="50" t="n"/>
      <c r="E213" s="19" t="n"/>
      <c r="F213" s="57" t="inlineStr">
        <is>
          <t>鴨居SC</t>
        </is>
      </c>
      <c r="G213" s="37" t="inlineStr">
        <is>
          <t>△</t>
        </is>
      </c>
      <c r="H213" s="38" t="inlineStr">
        <is>
          <t>0-0</t>
        </is>
      </c>
      <c r="I213" s="77" t="n"/>
    </row>
    <row r="214" customFormat="1" s="1">
      <c r="B214" s="46" t="n">
        <v>43548</v>
      </c>
      <c r="C214" s="144">
        <f>B214</f>
        <v/>
      </c>
      <c r="D214" s="140" t="inlineStr">
        <is>
          <t>TRM</t>
        </is>
      </c>
      <c r="E214" s="18" t="inlineStr">
        <is>
          <t>横浜市磯子区栗木スポーツ広場</t>
        </is>
      </c>
      <c r="F214" s="66" t="inlineStr">
        <is>
          <t>横浜ユナイテッドFC</t>
        </is>
      </c>
      <c r="G214" s="40" t="inlineStr">
        <is>
          <t>△</t>
        </is>
      </c>
      <c r="H214" s="41" t="inlineStr">
        <is>
          <t>1ｰ1</t>
        </is>
      </c>
      <c r="I214" s="62" t="n"/>
    </row>
    <row r="215" customFormat="1" s="1">
      <c r="B215" s="49" t="n"/>
      <c r="C215" s="146" t="n"/>
      <c r="D215" s="50" t="n"/>
      <c r="E215" s="19" t="n"/>
      <c r="F215" s="36" t="inlineStr">
        <is>
          <t>横浜ユナイテッドFC</t>
        </is>
      </c>
      <c r="G215" s="75" t="inlineStr">
        <is>
          <t>△</t>
        </is>
      </c>
      <c r="H215" s="76" t="inlineStr">
        <is>
          <t>4-4</t>
        </is>
      </c>
      <c r="I215" s="77" t="n"/>
    </row>
    <row r="216" customFormat="1" s="1">
      <c r="B216" s="11" t="n">
        <v>43512</v>
      </c>
      <c r="C216" s="144">
        <f>B216</f>
        <v/>
      </c>
      <c r="D216" s="18" t="inlineStr">
        <is>
          <t>TRM</t>
        </is>
      </c>
      <c r="E216" s="18" t="inlineStr">
        <is>
          <t>横須賀市立明浜小学校</t>
        </is>
      </c>
      <c r="F216" s="61" t="inlineStr">
        <is>
          <t>折本SC</t>
        </is>
      </c>
      <c r="G216" s="40" t="inlineStr">
        <is>
          <t>〇</t>
        </is>
      </c>
      <c r="H216" s="41" t="inlineStr">
        <is>
          <t>2-1</t>
        </is>
      </c>
      <c r="I216" s="62" t="n"/>
    </row>
    <row r="217" customFormat="1" s="1">
      <c r="B217" s="46" t="n"/>
      <c r="C217" s="144" t="n"/>
      <c r="D217" s="140" t="n"/>
      <c r="E217" s="18" t="n"/>
      <c r="F217" s="55" t="inlineStr">
        <is>
          <t>折本SC</t>
        </is>
      </c>
      <c r="G217" s="34" t="inlineStr">
        <is>
          <t>×</t>
        </is>
      </c>
      <c r="H217" s="35" t="inlineStr">
        <is>
          <t>1-5</t>
        </is>
      </c>
      <c r="I217" s="56" t="n"/>
    </row>
    <row r="218" customFormat="1" s="1">
      <c r="B218" s="46" t="n"/>
      <c r="C218" s="144" t="n"/>
      <c r="D218" s="140" t="n"/>
      <c r="E218" s="18" t="n"/>
      <c r="F218" s="55" t="inlineStr">
        <is>
          <t>折本SC</t>
        </is>
      </c>
      <c r="G218" s="34" t="inlineStr">
        <is>
          <t>〇</t>
        </is>
      </c>
      <c r="H218" s="35" t="inlineStr">
        <is>
          <t>3-1</t>
        </is>
      </c>
      <c r="I218" s="56" t="n"/>
    </row>
    <row r="219" customFormat="1" s="1">
      <c r="B219" s="49" t="n"/>
      <c r="C219" s="146" t="n"/>
      <c r="D219" s="50" t="n"/>
      <c r="E219" s="19" t="n"/>
      <c r="F219" s="57" t="inlineStr">
        <is>
          <t>折本SC</t>
        </is>
      </c>
      <c r="G219" s="37" t="inlineStr">
        <is>
          <t>〇</t>
        </is>
      </c>
      <c r="H219" s="38" t="inlineStr">
        <is>
          <t>2-1</t>
        </is>
      </c>
      <c r="I219" s="58" t="n"/>
    </row>
    <row r="220" customFormat="1" s="1">
      <c r="B220" s="11" t="n">
        <v>43499</v>
      </c>
      <c r="C220" s="144">
        <f>B220</f>
        <v/>
      </c>
      <c r="D220" s="18" t="inlineStr">
        <is>
          <t>TRM</t>
        </is>
      </c>
      <c r="E220" s="18" t="inlineStr">
        <is>
          <t>横須賀市立明浜小学校</t>
        </is>
      </c>
      <c r="F220" s="39" t="inlineStr">
        <is>
          <t>馬堀FCルンデ</t>
        </is>
      </c>
      <c r="G220" s="40" t="inlineStr">
        <is>
          <t>×</t>
        </is>
      </c>
      <c r="H220" s="41" t="inlineStr">
        <is>
          <t>0-1</t>
        </is>
      </c>
      <c r="I220" s="62" t="n"/>
    </row>
    <row r="221" customFormat="1" s="1">
      <c r="B221" s="46" t="n"/>
      <c r="C221" s="144" t="n"/>
      <c r="D221" s="140" t="n"/>
      <c r="E221" s="18" t="n"/>
      <c r="F221" s="61" t="inlineStr">
        <is>
          <t>馬堀FCルンデ</t>
        </is>
      </c>
      <c r="G221" s="40" t="inlineStr">
        <is>
          <t>〇</t>
        </is>
      </c>
      <c r="H221" s="41" t="inlineStr">
        <is>
          <t>3-0</t>
        </is>
      </c>
      <c r="I221" s="62" t="n"/>
    </row>
    <row r="222" customFormat="1" s="1">
      <c r="B222" s="46" t="n"/>
      <c r="C222" s="144" t="n"/>
      <c r="D222" s="140" t="n"/>
      <c r="E222" s="18" t="n"/>
      <c r="F222" s="61" t="inlineStr">
        <is>
          <t>馬堀FCルンデ</t>
        </is>
      </c>
      <c r="G222" s="40" t="inlineStr">
        <is>
          <t>△</t>
        </is>
      </c>
      <c r="H222" s="41" t="inlineStr">
        <is>
          <t>1ｰ1</t>
        </is>
      </c>
      <c r="I222" s="62" t="n"/>
    </row>
    <row r="223" customFormat="1" s="1">
      <c r="B223" s="46" t="n"/>
      <c r="C223" s="144" t="n"/>
      <c r="D223" s="140" t="n"/>
      <c r="E223" s="18" t="n"/>
      <c r="F223" s="61" t="inlineStr">
        <is>
          <t>馬堀FCルンデ</t>
        </is>
      </c>
      <c r="G223" s="40" t="inlineStr">
        <is>
          <t>〇</t>
        </is>
      </c>
      <c r="H223" s="41" t="inlineStr">
        <is>
          <t>3-0</t>
        </is>
      </c>
      <c r="I223" s="62" t="n"/>
    </row>
    <row r="224" customFormat="1" s="1">
      <c r="B224" s="49" t="n"/>
      <c r="C224" s="146" t="n"/>
      <c r="D224" s="50" t="n"/>
      <c r="E224" s="19" t="n"/>
      <c r="F224" s="74" t="inlineStr">
        <is>
          <t>馬堀FCルンデ</t>
        </is>
      </c>
      <c r="G224" s="75" t="inlineStr">
        <is>
          <t>△</t>
        </is>
      </c>
      <c r="H224" s="76" t="inlineStr">
        <is>
          <t>0-0</t>
        </is>
      </c>
      <c r="I224" s="77" t="n"/>
    </row>
    <row r="225" customFormat="1" s="1">
      <c r="B225" s="46" t="n">
        <v>43492</v>
      </c>
      <c r="C225" s="144">
        <f>B225</f>
        <v/>
      </c>
      <c r="D225" s="140" t="inlineStr">
        <is>
          <t>TRM</t>
        </is>
      </c>
      <c r="E225" s="18" t="inlineStr">
        <is>
          <t>横須賀市立明浜小学校</t>
        </is>
      </c>
      <c r="F225" s="61" t="inlineStr">
        <is>
          <t>FC小坂</t>
        </is>
      </c>
      <c r="G225" s="40" t="inlineStr">
        <is>
          <t>△</t>
        </is>
      </c>
      <c r="H225" s="41" t="inlineStr">
        <is>
          <t>0-0</t>
        </is>
      </c>
      <c r="I225" s="62" t="n"/>
    </row>
    <row r="226" customFormat="1" s="1">
      <c r="B226" s="46" t="n"/>
      <c r="C226" s="144" t="n"/>
      <c r="D226" s="140" t="n"/>
      <c r="E226" s="18" t="n"/>
      <c r="F226" s="61" t="inlineStr">
        <is>
          <t>FC小坂</t>
        </is>
      </c>
      <c r="G226" s="40" t="inlineStr">
        <is>
          <t>×</t>
        </is>
      </c>
      <c r="H226" s="41" t="inlineStr">
        <is>
          <t>0-2</t>
        </is>
      </c>
      <c r="I226" s="62" t="n"/>
    </row>
    <row r="227" customFormat="1" s="1">
      <c r="B227" s="46" t="n"/>
      <c r="C227" s="144" t="n"/>
      <c r="D227" s="140" t="n"/>
      <c r="E227" s="18" t="n"/>
      <c r="F227" s="61" t="inlineStr">
        <is>
          <t>FC小坂</t>
        </is>
      </c>
      <c r="G227" s="40" t="inlineStr">
        <is>
          <t>〇</t>
        </is>
      </c>
      <c r="H227" s="41" t="inlineStr">
        <is>
          <t>1-0</t>
        </is>
      </c>
      <c r="I227" s="62" t="n"/>
    </row>
    <row r="228" customFormat="1" s="1">
      <c r="B228" s="46" t="n"/>
      <c r="C228" s="144" t="n"/>
      <c r="D228" s="140" t="n"/>
      <c r="E228" s="18" t="n"/>
      <c r="F228" s="61" t="inlineStr">
        <is>
          <t>FC小坂</t>
        </is>
      </c>
      <c r="G228" s="40" t="inlineStr">
        <is>
          <t>×</t>
        </is>
      </c>
      <c r="H228" s="41" t="inlineStr">
        <is>
          <t>0-1</t>
        </is>
      </c>
      <c r="I228" s="62" t="n"/>
    </row>
    <row r="229" customFormat="1" s="1">
      <c r="B229" s="49" t="n"/>
      <c r="C229" s="146" t="n"/>
      <c r="D229" s="50" t="n"/>
      <c r="E229" s="19" t="n"/>
      <c r="F229" s="74" t="inlineStr">
        <is>
          <t>FC小坂</t>
        </is>
      </c>
      <c r="G229" s="75" t="inlineStr">
        <is>
          <t>〇</t>
        </is>
      </c>
      <c r="H229" s="76" t="inlineStr">
        <is>
          <t>2-1</t>
        </is>
      </c>
      <c r="I229" s="77" t="n"/>
    </row>
    <row r="230" customFormat="1" s="1">
      <c r="B230" s="46" t="n">
        <v>43485</v>
      </c>
      <c r="C230" s="144">
        <f>B230</f>
        <v/>
      </c>
      <c r="D230" s="140" t="inlineStr">
        <is>
          <t>TRM</t>
        </is>
      </c>
      <c r="E230" s="18" t="inlineStr">
        <is>
          <t>横須賀市はまゆうグランド</t>
        </is>
      </c>
      <c r="F230" s="61" t="inlineStr">
        <is>
          <t>逗子リトルSC</t>
        </is>
      </c>
      <c r="G230" s="40" t="inlineStr">
        <is>
          <t>×</t>
        </is>
      </c>
      <c r="H230" s="41" t="inlineStr">
        <is>
          <t>0-1</t>
        </is>
      </c>
      <c r="I230" s="62" t="n"/>
    </row>
    <row r="231" customFormat="1" s="1">
      <c r="B231" s="46" t="n"/>
      <c r="C231" s="144" t="n"/>
      <c r="D231" s="140" t="n"/>
      <c r="E231" s="18" t="n"/>
      <c r="F231" s="61" t="inlineStr">
        <is>
          <t>鴨居SC</t>
        </is>
      </c>
      <c r="G231" s="40" t="inlineStr">
        <is>
          <t>〇</t>
        </is>
      </c>
      <c r="H231" s="41" t="inlineStr">
        <is>
          <t>2-0</t>
        </is>
      </c>
      <c r="I231" s="62" t="n"/>
    </row>
    <row r="232" customFormat="1" s="1">
      <c r="B232" s="46" t="n"/>
      <c r="C232" s="144" t="n"/>
      <c r="D232" s="140" t="n"/>
      <c r="E232" s="18" t="n"/>
      <c r="F232" s="61" t="inlineStr">
        <is>
          <t>逗子リトルSC</t>
        </is>
      </c>
      <c r="G232" s="40" t="inlineStr">
        <is>
          <t>〇</t>
        </is>
      </c>
      <c r="H232" s="41" t="inlineStr">
        <is>
          <t>1-0</t>
        </is>
      </c>
      <c r="I232" s="62" t="n"/>
    </row>
    <row r="233" customFormat="1" s="1">
      <c r="B233" s="46" t="n"/>
      <c r="C233" s="144" t="n"/>
      <c r="D233" s="140" t="n"/>
      <c r="E233" s="18" t="n"/>
      <c r="F233" s="61" t="inlineStr">
        <is>
          <t>鴨居SC</t>
        </is>
      </c>
      <c r="G233" s="40" t="inlineStr">
        <is>
          <t>〇</t>
        </is>
      </c>
      <c r="H233" s="41" t="inlineStr">
        <is>
          <t>6-0</t>
        </is>
      </c>
      <c r="I233" s="62" t="n"/>
    </row>
    <row r="234" customFormat="1" s="1">
      <c r="B234" s="46" t="n"/>
      <c r="C234" s="144" t="n"/>
      <c r="D234" s="140" t="n"/>
      <c r="E234" s="18" t="n"/>
      <c r="F234" s="61" t="inlineStr">
        <is>
          <t>逗子リトルSC</t>
        </is>
      </c>
      <c r="G234" s="40" t="inlineStr">
        <is>
          <t>△</t>
        </is>
      </c>
      <c r="H234" s="41" t="inlineStr">
        <is>
          <t>0-0</t>
        </is>
      </c>
      <c r="I234" s="62" t="n"/>
    </row>
    <row r="235" customFormat="1" s="1">
      <c r="B235" s="49" t="n"/>
      <c r="C235" s="146" t="n"/>
      <c r="D235" s="50" t="n"/>
      <c r="E235" s="19" t="n"/>
      <c r="F235" s="74" t="inlineStr">
        <is>
          <t>鴨居SC</t>
        </is>
      </c>
      <c r="G235" s="75" t="inlineStr">
        <is>
          <t>〇</t>
        </is>
      </c>
      <c r="H235" s="76" t="inlineStr">
        <is>
          <t>6-0</t>
        </is>
      </c>
      <c r="I235" s="77" t="n"/>
    </row>
    <row r="236" customFormat="1" s="1">
      <c r="B236" s="72" t="n">
        <v>43478</v>
      </c>
      <c r="C236" s="146">
        <f>B236</f>
        <v/>
      </c>
      <c r="D236" s="19" t="inlineStr">
        <is>
          <t>神奈川県少年サッカー選手権大会</t>
        </is>
      </c>
      <c r="E236" s="19" t="inlineStr">
        <is>
          <t>横須賀市はまゆうグランド</t>
        </is>
      </c>
      <c r="F236" s="74" t="inlineStr">
        <is>
          <t>初声ジュニアFC</t>
        </is>
      </c>
      <c r="G236" s="75" t="inlineStr">
        <is>
          <t>×</t>
        </is>
      </c>
      <c r="H236" s="76" t="inlineStr">
        <is>
          <t>0-3</t>
        </is>
      </c>
      <c r="I236" s="77" t="n"/>
    </row>
    <row r="237" customFormat="1" s="1">
      <c r="B237" s="72" t="n">
        <v>43477</v>
      </c>
      <c r="C237" s="146" t="n">
        <v>43477</v>
      </c>
      <c r="D237" s="19" t="inlineStr">
        <is>
          <t>三浦半島少年サッカー選手権大会</t>
        </is>
      </c>
      <c r="E237" s="19" t="inlineStr">
        <is>
          <t>横須賀市はまゆうグランド</t>
        </is>
      </c>
      <c r="F237" s="74" t="inlineStr">
        <is>
          <t>初声ジュニアFC</t>
        </is>
      </c>
      <c r="G237" s="75" t="inlineStr">
        <is>
          <t>×</t>
        </is>
      </c>
      <c r="H237" s="76" t="inlineStr">
        <is>
          <t>0-3</t>
        </is>
      </c>
      <c r="I237" s="77" t="n"/>
    </row>
    <row r="238" customFormat="1" s="1">
      <c r="B238" s="46" t="n">
        <v>43458</v>
      </c>
      <c r="C238" s="144">
        <f>B238</f>
        <v/>
      </c>
      <c r="D238" s="140" t="inlineStr">
        <is>
          <t>TRM</t>
        </is>
      </c>
      <c r="E238" s="18" t="inlineStr">
        <is>
          <t>横須賀市立岩戸小学校</t>
        </is>
      </c>
      <c r="F238" s="61" t="inlineStr">
        <is>
          <t>I.Oキッカーズ</t>
        </is>
      </c>
      <c r="G238" s="40" t="inlineStr">
        <is>
          <t>△</t>
        </is>
      </c>
      <c r="H238" s="41" t="inlineStr">
        <is>
          <t>0-0</t>
        </is>
      </c>
      <c r="I238" s="62" t="n"/>
    </row>
    <row r="239" customFormat="1" s="1">
      <c r="B239" s="46" t="n"/>
      <c r="C239" s="144" t="n"/>
      <c r="D239" s="140" t="n"/>
      <c r="E239" s="18" t="n"/>
      <c r="F239" s="61" t="inlineStr">
        <is>
          <t>I.Oキッカーズ</t>
        </is>
      </c>
      <c r="G239" s="40" t="inlineStr">
        <is>
          <t>〇</t>
        </is>
      </c>
      <c r="H239" s="41" t="inlineStr">
        <is>
          <t>2-0</t>
        </is>
      </c>
      <c r="I239" s="62" t="n"/>
    </row>
    <row r="240" customFormat="1" s="1">
      <c r="B240" s="46" t="n"/>
      <c r="C240" s="144" t="n"/>
      <c r="D240" s="140" t="n"/>
      <c r="E240" s="18" t="n"/>
      <c r="F240" s="61" t="inlineStr">
        <is>
          <t>I.Oキッカーズ</t>
        </is>
      </c>
      <c r="G240" s="40" t="inlineStr">
        <is>
          <t>△</t>
        </is>
      </c>
      <c r="H240" s="41" t="inlineStr">
        <is>
          <t>0-0</t>
        </is>
      </c>
      <c r="I240" s="62" t="n"/>
    </row>
    <row r="241" customFormat="1" s="1">
      <c r="B241" s="46" t="n"/>
      <c r="C241" s="144" t="n"/>
      <c r="D241" s="140" t="n"/>
      <c r="E241" s="18" t="n"/>
      <c r="F241" s="61" t="inlineStr">
        <is>
          <t>I.Oキッカーズ</t>
        </is>
      </c>
      <c r="G241" s="40" t="inlineStr">
        <is>
          <t>〇</t>
        </is>
      </c>
      <c r="H241" s="41" t="inlineStr">
        <is>
          <t>1ｰ0</t>
        </is>
      </c>
      <c r="I241" s="62" t="n"/>
    </row>
    <row r="242" customFormat="1" s="1">
      <c r="B242" s="49" t="n"/>
      <c r="C242" s="146" t="n"/>
      <c r="D242" s="50" t="n"/>
      <c r="E242" s="19" t="n"/>
      <c r="F242" s="74" t="inlineStr">
        <is>
          <t>I.Oキッカーズ</t>
        </is>
      </c>
      <c r="G242" s="75" t="inlineStr">
        <is>
          <t>〇</t>
        </is>
      </c>
      <c r="H242" s="76" t="inlineStr">
        <is>
          <t>2-0</t>
        </is>
      </c>
      <c r="I242" s="77" t="n"/>
    </row>
    <row r="243" customFormat="1" s="1">
      <c r="B243" s="46" t="n">
        <v>43443</v>
      </c>
      <c r="C243" s="144">
        <f>B243</f>
        <v/>
      </c>
      <c r="D243" s="140" t="inlineStr">
        <is>
          <t>城北ファイターズ杯</t>
        </is>
      </c>
      <c r="E243" s="18" t="inlineStr">
        <is>
          <t>横須賀市立旧平作小学校</t>
        </is>
      </c>
      <c r="F243" s="61" t="inlineStr">
        <is>
          <t>城北ファイターズ</t>
        </is>
      </c>
      <c r="G243" s="40" t="inlineStr">
        <is>
          <t>〇</t>
        </is>
      </c>
      <c r="H243" s="41" t="inlineStr">
        <is>
          <t>5-0</t>
        </is>
      </c>
      <c r="I243" s="62" t="n"/>
    </row>
    <row r="244" customFormat="1" s="1">
      <c r="B244" s="46" t="n"/>
      <c r="C244" s="144" t="n"/>
      <c r="D244" s="140" t="n"/>
      <c r="E244" s="18" t="n"/>
      <c r="F244" s="61" t="inlineStr">
        <is>
          <t>初声ジュニアFC</t>
        </is>
      </c>
      <c r="G244" s="40" t="inlineStr">
        <is>
          <t>×</t>
        </is>
      </c>
      <c r="H244" s="41" t="inlineStr">
        <is>
          <t>1-2</t>
        </is>
      </c>
      <c r="I244" s="62" t="n"/>
    </row>
    <row r="245" customFormat="1" s="1">
      <c r="B245" s="49" t="n"/>
      <c r="C245" s="146" t="n"/>
      <c r="D245" s="50" t="n"/>
      <c r="E245" s="19" t="n"/>
      <c r="F245" s="74" t="inlineStr">
        <is>
          <t>久里浜FC</t>
        </is>
      </c>
      <c r="G245" s="75" t="inlineStr">
        <is>
          <t>〇</t>
        </is>
      </c>
      <c r="H245" s="76" t="inlineStr">
        <is>
          <t>4-0</t>
        </is>
      </c>
      <c r="I245" s="77" t="n"/>
    </row>
    <row r="246" customFormat="1" s="1">
      <c r="B246" s="46" t="n">
        <v>43442</v>
      </c>
      <c r="C246" s="144">
        <f>B246</f>
        <v/>
      </c>
      <c r="D246" s="140" t="inlineStr">
        <is>
          <t>FC明浜杯</t>
        </is>
      </c>
      <c r="E246" s="18" t="inlineStr">
        <is>
          <t>横須賀市立明浜小学校</t>
        </is>
      </c>
      <c r="F246" s="61" t="inlineStr">
        <is>
          <t>野庭キッカーズ</t>
        </is>
      </c>
      <c r="G246" s="40" t="inlineStr">
        <is>
          <t>〇</t>
        </is>
      </c>
      <c r="H246" s="41" t="inlineStr">
        <is>
          <t>2-0</t>
        </is>
      </c>
      <c r="I246" s="62" t="n"/>
    </row>
    <row r="247" customFormat="1" s="1">
      <c r="B247" s="46" t="n"/>
      <c r="C247" s="144" t="n"/>
      <c r="D247" s="140" t="n"/>
      <c r="E247" s="18" t="n"/>
      <c r="F247" s="61" t="inlineStr">
        <is>
          <t>中野島FC</t>
        </is>
      </c>
      <c r="G247" s="40" t="inlineStr">
        <is>
          <t>△</t>
        </is>
      </c>
      <c r="H247" s="41" t="inlineStr">
        <is>
          <t>0-0</t>
        </is>
      </c>
      <c r="I247" s="62" t="n"/>
    </row>
    <row r="248" customFormat="1" s="1">
      <c r="B248" s="46" t="n"/>
      <c r="C248" s="144" t="n"/>
      <c r="D248" s="140" t="n"/>
      <c r="E248" s="18" t="n"/>
      <c r="F248" s="61" t="inlineStr">
        <is>
          <t>初声ジュニアFC</t>
        </is>
      </c>
      <c r="G248" s="40" t="inlineStr">
        <is>
          <t>×</t>
        </is>
      </c>
      <c r="H248" s="41" t="inlineStr">
        <is>
          <t>2-3</t>
        </is>
      </c>
      <c r="I248" s="62" t="n"/>
    </row>
    <row r="249" customFormat="1" s="1">
      <c r="B249" s="49" t="n"/>
      <c r="C249" s="146" t="n"/>
      <c r="D249" s="50" t="n"/>
      <c r="E249" s="19" t="n"/>
      <c r="F249" s="74" t="inlineStr">
        <is>
          <t>SFAT ISEHARA SC</t>
        </is>
      </c>
      <c r="G249" s="75" t="inlineStr">
        <is>
          <t>×</t>
        </is>
      </c>
      <c r="H249" s="76" t="inlineStr">
        <is>
          <t>1ｰ3</t>
        </is>
      </c>
      <c r="I249" s="77" t="n"/>
    </row>
    <row r="250" customFormat="1" s="1">
      <c r="B250" s="46" t="n">
        <v>43429</v>
      </c>
      <c r="C250" s="144">
        <f>B250</f>
        <v/>
      </c>
      <c r="D250" s="140" t="inlineStr">
        <is>
          <t>横須賀カップ：決勝T（1位パート）</t>
        </is>
      </c>
      <c r="E250" s="18" t="inlineStr">
        <is>
          <t>横須賀リーフスタジアム</t>
        </is>
      </c>
      <c r="F250" s="61" t="inlineStr">
        <is>
          <t>逗子リトルSC</t>
        </is>
      </c>
      <c r="G250" s="40" t="inlineStr">
        <is>
          <t>〇</t>
        </is>
      </c>
      <c r="H250" s="41" t="inlineStr">
        <is>
          <t>1-1(PK:5-4)</t>
        </is>
      </c>
      <c r="I250" s="62" t="n"/>
    </row>
    <row r="251" customFormat="1" s="1">
      <c r="B251" s="46" t="n"/>
      <c r="C251" s="144" t="n"/>
      <c r="D251" s="140" t="n"/>
      <c r="E251" s="18" t="n"/>
      <c r="F251" s="61" t="inlineStr">
        <is>
          <t>FCレガーレ</t>
        </is>
      </c>
      <c r="G251" s="40" t="inlineStr">
        <is>
          <t>〇</t>
        </is>
      </c>
      <c r="H251" s="41" t="inlineStr">
        <is>
          <t>2-1</t>
        </is>
      </c>
      <c r="I251" s="62" t="n"/>
    </row>
    <row r="252" customFormat="1" s="1">
      <c r="B252" s="49" t="n"/>
      <c r="C252" s="146" t="n"/>
      <c r="D252" s="50" t="n"/>
      <c r="E252" s="19" t="n"/>
      <c r="F252" s="74" t="inlineStr">
        <is>
          <t>横浜F・マリノスPr追浜</t>
        </is>
      </c>
      <c r="G252" s="75" t="inlineStr">
        <is>
          <t>×</t>
        </is>
      </c>
      <c r="H252" s="76" t="inlineStr">
        <is>
          <t>1-7</t>
        </is>
      </c>
      <c r="I252" s="77" t="inlineStr">
        <is>
          <t>40チーム中2位</t>
        </is>
      </c>
    </row>
    <row r="253" customFormat="1" s="1">
      <c r="B253" s="46" t="n">
        <v>43428</v>
      </c>
      <c r="C253" s="144">
        <f>B253</f>
        <v/>
      </c>
      <c r="D253" s="140" t="inlineStr">
        <is>
          <t>鳶尾招待</t>
        </is>
      </c>
      <c r="E253" s="18" t="inlineStr">
        <is>
          <t>厚木市下川入サッカー場</t>
        </is>
      </c>
      <c r="F253" s="61" t="inlineStr">
        <is>
          <t>町田つるまSC</t>
        </is>
      </c>
      <c r="G253" s="40" t="inlineStr">
        <is>
          <t>〇</t>
        </is>
      </c>
      <c r="H253" s="41" t="inlineStr">
        <is>
          <t>1-0</t>
        </is>
      </c>
      <c r="I253" s="62" t="n"/>
    </row>
    <row r="254" customFormat="1" s="1">
      <c r="B254" s="49" t="n"/>
      <c r="C254" s="146" t="n"/>
      <c r="D254" s="50" t="n"/>
      <c r="E254" s="19" t="n"/>
      <c r="F254" s="74" t="inlineStr">
        <is>
          <t>海老名キッカーズ</t>
        </is>
      </c>
      <c r="G254" s="75" t="inlineStr">
        <is>
          <t>〇</t>
        </is>
      </c>
      <c r="H254" s="76" t="inlineStr">
        <is>
          <t>1-0</t>
        </is>
      </c>
      <c r="I254" s="77" t="n"/>
    </row>
    <row r="255" customFormat="1" s="1">
      <c r="B255" s="46" t="n">
        <v>43427</v>
      </c>
      <c r="C255" s="144">
        <f>B255</f>
        <v/>
      </c>
      <c r="D255" s="140" t="inlineStr">
        <is>
          <t>横須賀カップ：予選リーグ2日目</t>
        </is>
      </c>
      <c r="E255" s="18" t="inlineStr">
        <is>
          <t>横須賀リーフスタジアム</t>
        </is>
      </c>
      <c r="F255" s="53" t="inlineStr">
        <is>
          <t>FCSS</t>
        </is>
      </c>
      <c r="G255" s="31" t="inlineStr">
        <is>
          <t>〇</t>
        </is>
      </c>
      <c r="H255" s="32" t="inlineStr">
        <is>
          <t>8-1</t>
        </is>
      </c>
      <c r="I255" s="54" t="n"/>
    </row>
    <row r="256" customFormat="1" s="1">
      <c r="B256" s="46" t="n"/>
      <c r="C256" s="144" t="n"/>
      <c r="D256" s="140" t="n"/>
      <c r="E256" s="18" t="n"/>
      <c r="F256" s="57" t="inlineStr">
        <is>
          <t>嶮山キッカーズ</t>
        </is>
      </c>
      <c r="G256" s="37" t="inlineStr">
        <is>
          <t>〇</t>
        </is>
      </c>
      <c r="H256" s="38" t="inlineStr">
        <is>
          <t>7-1</t>
        </is>
      </c>
      <c r="I256" s="58" t="inlineStr">
        <is>
          <t>1位通過</t>
        </is>
      </c>
    </row>
    <row r="257" customFormat="1" s="1">
      <c r="B257" s="46" t="n"/>
      <c r="C257" s="144" t="n"/>
      <c r="D257" s="140" t="n"/>
      <c r="E257" s="18" t="n"/>
      <c r="F257" s="61" t="inlineStr">
        <is>
          <t>大津FC</t>
        </is>
      </c>
      <c r="G257" s="40" t="inlineStr">
        <is>
          <t>〇</t>
        </is>
      </c>
      <c r="H257" s="41" t="inlineStr">
        <is>
          <t>3-0</t>
        </is>
      </c>
      <c r="I257" s="62" t="inlineStr">
        <is>
          <t>TRM</t>
        </is>
      </c>
    </row>
    <row r="258" customFormat="1" s="1">
      <c r="B258" s="46" t="n"/>
      <c r="C258" s="144" t="n"/>
      <c r="D258" s="140" t="n"/>
      <c r="E258" s="18" t="n"/>
      <c r="F258" s="55" t="inlineStr">
        <is>
          <t>鴨居SC</t>
        </is>
      </c>
      <c r="G258" s="34" t="inlineStr">
        <is>
          <t>〇</t>
        </is>
      </c>
      <c r="H258" s="35" t="inlineStr">
        <is>
          <t>1-0</t>
        </is>
      </c>
      <c r="I258" s="56" t="inlineStr">
        <is>
          <t>TRM</t>
        </is>
      </c>
    </row>
    <row r="259" customFormat="1" s="1">
      <c r="B259" s="49" t="n"/>
      <c r="C259" s="146" t="n"/>
      <c r="D259" s="50" t="n"/>
      <c r="E259" s="19" t="n"/>
      <c r="F259" s="57" t="inlineStr">
        <is>
          <t>久里浜FC</t>
        </is>
      </c>
      <c r="G259" s="37" t="inlineStr">
        <is>
          <t>×</t>
        </is>
      </c>
      <c r="H259" s="38" t="inlineStr">
        <is>
          <t>1-2</t>
        </is>
      </c>
      <c r="I259" s="58" t="inlineStr">
        <is>
          <t>TRM</t>
        </is>
      </c>
    </row>
    <row r="260" customFormat="1" s="1">
      <c r="B260" s="46" t="n">
        <v>43422</v>
      </c>
      <c r="C260" s="144">
        <f>B260</f>
        <v/>
      </c>
      <c r="D260" s="140" t="inlineStr">
        <is>
          <t>横須賀カップ：予選リーグ1日目</t>
        </is>
      </c>
      <c r="E260" s="18" t="inlineStr">
        <is>
          <t>横須賀リーフスタジアム</t>
        </is>
      </c>
      <c r="F260" s="61" t="inlineStr">
        <is>
          <t>三浦旭SC</t>
        </is>
      </c>
      <c r="G260" s="40" t="inlineStr">
        <is>
          <t>〇</t>
        </is>
      </c>
      <c r="H260" s="41" t="inlineStr">
        <is>
          <t>3-0</t>
        </is>
      </c>
      <c r="I260" s="62" t="n"/>
    </row>
    <row r="261" customFormat="1" s="1">
      <c r="B261" s="49" t="n"/>
      <c r="C261" s="146" t="n"/>
      <c r="D261" s="50" t="n"/>
      <c r="E261" s="19" t="n"/>
      <c r="F261" s="74" t="inlineStr">
        <is>
          <t>TADOなかよしSC</t>
        </is>
      </c>
      <c r="G261" s="75" t="inlineStr">
        <is>
          <t>〇</t>
        </is>
      </c>
      <c r="H261" s="76" t="inlineStr">
        <is>
          <t>4-1</t>
        </is>
      </c>
      <c r="I261" s="77" t="n"/>
    </row>
    <row r="262" customFormat="1" s="1">
      <c r="B262" s="46" t="n">
        <v>43415</v>
      </c>
      <c r="C262" s="144">
        <f>B262</f>
        <v/>
      </c>
      <c r="D262" s="140" t="inlineStr">
        <is>
          <t>小田原カップサッカーフェスティバル</t>
        </is>
      </c>
      <c r="E262" s="18" t="inlineStr">
        <is>
          <t>小田原市酒匂川スポーツ広場</t>
        </is>
      </c>
      <c r="F262" s="61" t="inlineStr">
        <is>
          <t>千代豊川SC</t>
        </is>
      </c>
      <c r="G262" s="40" t="inlineStr">
        <is>
          <t>〇</t>
        </is>
      </c>
      <c r="H262" s="41" t="inlineStr">
        <is>
          <t>4-1</t>
        </is>
      </c>
      <c r="I262" s="62" t="n"/>
    </row>
    <row r="263" customFormat="1" s="1">
      <c r="B263" s="46" t="n"/>
      <c r="C263" s="144" t="n"/>
      <c r="D263" s="140" t="inlineStr">
        <is>
          <t>（決勝トーナメント）</t>
        </is>
      </c>
      <c r="E263" s="18" t="n"/>
      <c r="F263" s="61" t="inlineStr">
        <is>
          <t>芦子SC</t>
        </is>
      </c>
      <c r="G263" s="40" t="inlineStr">
        <is>
          <t>〇</t>
        </is>
      </c>
      <c r="H263" s="41" t="inlineStr">
        <is>
          <t>4-2</t>
        </is>
      </c>
      <c r="I263" s="62" t="n"/>
    </row>
    <row r="264" customFormat="1" s="1">
      <c r="B264" s="49" t="n"/>
      <c r="C264" s="146" t="n"/>
      <c r="D264" s="50" t="n"/>
      <c r="E264" s="19" t="n"/>
      <c r="F264" s="57" t="inlineStr">
        <is>
          <t>FC本郷</t>
        </is>
      </c>
      <c r="G264" s="37" t="inlineStr">
        <is>
          <t>×</t>
        </is>
      </c>
      <c r="H264" s="38" t="inlineStr">
        <is>
          <t>1-6</t>
        </is>
      </c>
      <c r="I264" s="58" t="inlineStr">
        <is>
          <t>2位パート準優勝</t>
        </is>
      </c>
    </row>
    <row r="265" customFormat="1" s="1">
      <c r="B265" s="46" t="n">
        <v>43414</v>
      </c>
      <c r="C265" s="144">
        <f>B265</f>
        <v/>
      </c>
      <c r="D265" s="140" t="inlineStr">
        <is>
          <t>小田原カップサッカーフェスティバル</t>
        </is>
      </c>
      <c r="E265" s="18" t="inlineStr">
        <is>
          <t>小田原市上府中公園グランド</t>
        </is>
      </c>
      <c r="F265" s="61" t="inlineStr">
        <is>
          <t>星月SC</t>
        </is>
      </c>
      <c r="G265" s="40" t="inlineStr">
        <is>
          <t>〇</t>
        </is>
      </c>
      <c r="H265" s="41" t="inlineStr">
        <is>
          <t>3-0</t>
        </is>
      </c>
      <c r="I265" s="62" t="n"/>
    </row>
    <row r="266" customFormat="1" s="1">
      <c r="B266" s="46" t="n"/>
      <c r="C266" s="144" t="n"/>
      <c r="D266" s="140" t="inlineStr">
        <is>
          <t>（予選リーグ）</t>
        </is>
      </c>
      <c r="E266" s="18" t="n"/>
      <c r="F266" s="55" t="inlineStr">
        <is>
          <t>岩原PP</t>
        </is>
      </c>
      <c r="G266" s="34" t="inlineStr">
        <is>
          <t>〇</t>
        </is>
      </c>
      <c r="H266" s="35" t="inlineStr">
        <is>
          <t>4-1</t>
        </is>
      </c>
      <c r="I266" s="56" t="n"/>
    </row>
    <row r="267" customFormat="1" s="1">
      <c r="B267" s="49" t="n"/>
      <c r="C267" s="146" t="n"/>
      <c r="D267" s="50" t="n"/>
      <c r="E267" s="19" t="n"/>
      <c r="F267" s="57" t="inlineStr">
        <is>
          <t>足柄FC</t>
        </is>
      </c>
      <c r="G267" s="37" t="inlineStr">
        <is>
          <t>×</t>
        </is>
      </c>
      <c r="H267" s="38" t="inlineStr">
        <is>
          <t>0-3</t>
        </is>
      </c>
      <c r="I267" s="58" t="inlineStr">
        <is>
          <t>2位パートへ</t>
        </is>
      </c>
    </row>
    <row r="268" customFormat="1" s="1">
      <c r="B268" s="46" t="n">
        <v>43408</v>
      </c>
      <c r="C268" s="144">
        <f>B268</f>
        <v/>
      </c>
      <c r="D268" s="140" t="inlineStr">
        <is>
          <t>TRM</t>
        </is>
      </c>
      <c r="E268" s="18" t="inlineStr">
        <is>
          <t>横浜磯子区栗木スポーツ広場</t>
        </is>
      </c>
      <c r="F268" s="61" t="inlineStr">
        <is>
          <t>横浜ユナイテッドFC</t>
        </is>
      </c>
      <c r="G268" s="40" t="inlineStr">
        <is>
          <t>△</t>
        </is>
      </c>
      <c r="H268" s="41" t="inlineStr">
        <is>
          <t>0-0</t>
        </is>
      </c>
      <c r="I268" s="62" t="n"/>
    </row>
    <row r="269" customFormat="1" s="1">
      <c r="B269" s="49" t="n"/>
      <c r="C269" s="146" t="n"/>
      <c r="D269" s="50" t="n"/>
      <c r="E269" s="19" t="n"/>
      <c r="F269" s="57" t="inlineStr">
        <is>
          <t>横浜ユナイテッドFC</t>
        </is>
      </c>
      <c r="G269" s="37" t="inlineStr">
        <is>
          <t>×</t>
        </is>
      </c>
      <c r="H269" s="38" t="inlineStr">
        <is>
          <t>0-1</t>
        </is>
      </c>
      <c r="I269" s="58" t="n"/>
    </row>
    <row r="270" customFormat="1" s="1">
      <c r="B270" s="46" t="n">
        <v>43394</v>
      </c>
      <c r="C270" s="144">
        <f>B270</f>
        <v/>
      </c>
      <c r="D270" s="140" t="inlineStr">
        <is>
          <t>スーパーリーグ</t>
        </is>
      </c>
      <c r="E270" s="18" t="inlineStr">
        <is>
          <t>横須賀市立平作小学校跡地</t>
        </is>
      </c>
      <c r="F270" s="61" t="inlineStr">
        <is>
          <t>横須賀シーガルズ</t>
        </is>
      </c>
      <c r="G270" s="40" t="inlineStr">
        <is>
          <t>〇</t>
        </is>
      </c>
      <c r="H270" s="41" t="inlineStr">
        <is>
          <t>3-2</t>
        </is>
      </c>
      <c r="I270" s="62" t="n"/>
    </row>
    <row r="271" customFormat="1" s="1">
      <c r="B271" s="49" t="n"/>
      <c r="C271" s="146" t="n"/>
      <c r="D271" s="50" t="n"/>
      <c r="E271" s="19" t="n"/>
      <c r="F271" s="57" t="inlineStr">
        <is>
          <t>鴨居SC</t>
        </is>
      </c>
      <c r="G271" s="37" t="inlineStr">
        <is>
          <t>〇</t>
        </is>
      </c>
      <c r="H271" s="38" t="inlineStr">
        <is>
          <t>2-1</t>
        </is>
      </c>
      <c r="I271" s="58" t="inlineStr">
        <is>
          <t>スーパーリーグ優勝</t>
        </is>
      </c>
    </row>
    <row r="272" customFormat="1" s="1">
      <c r="B272" s="46" t="n">
        <v>43381</v>
      </c>
      <c r="C272" s="144">
        <f>B272</f>
        <v/>
      </c>
      <c r="D272" s="140" t="inlineStr">
        <is>
          <t>TRM</t>
        </is>
      </c>
      <c r="E272" s="18" t="inlineStr">
        <is>
          <t>伊勢原市こどもスポーツ広場</t>
        </is>
      </c>
      <c r="F272" s="39" t="inlineStr">
        <is>
          <t>SFAT ISEHARA SC</t>
        </is>
      </c>
      <c r="G272" s="40" t="inlineStr">
        <is>
          <t>×</t>
        </is>
      </c>
      <c r="H272" s="41" t="inlineStr">
        <is>
          <t>0-3</t>
        </is>
      </c>
      <c r="I272" s="62" t="n"/>
    </row>
    <row r="273" customFormat="1" s="1">
      <c r="B273" s="46" t="n"/>
      <c r="C273" s="144" t="n"/>
      <c r="D273" s="140" t="n"/>
      <c r="E273" s="18" t="n"/>
      <c r="F273" s="33" t="inlineStr">
        <is>
          <t>SFAT ISEHARA SC</t>
        </is>
      </c>
      <c r="G273" s="34" t="inlineStr">
        <is>
          <t>×</t>
        </is>
      </c>
      <c r="H273" s="35" t="inlineStr">
        <is>
          <t>1-2</t>
        </is>
      </c>
      <c r="I273" s="56" t="n"/>
    </row>
    <row r="274" customFormat="1" s="1">
      <c r="B274" s="46" t="n"/>
      <c r="C274" s="144" t="n"/>
      <c r="D274" s="140" t="n"/>
      <c r="E274" s="18" t="n"/>
      <c r="F274" s="33" t="inlineStr">
        <is>
          <t>バディーSC中和田</t>
        </is>
      </c>
      <c r="G274" s="34" t="inlineStr">
        <is>
          <t>△</t>
        </is>
      </c>
      <c r="H274" s="35" t="inlineStr">
        <is>
          <t>1-1</t>
        </is>
      </c>
      <c r="I274" s="56" t="n"/>
    </row>
    <row r="275" customFormat="1" s="1">
      <c r="B275" s="46" t="n"/>
      <c r="C275" s="144" t="n"/>
      <c r="D275" s="140" t="n"/>
      <c r="E275" s="18" t="n"/>
      <c r="F275" s="33" t="inlineStr">
        <is>
          <t>バディーSC中和田</t>
        </is>
      </c>
      <c r="G275" s="34" t="inlineStr">
        <is>
          <t>〇</t>
        </is>
      </c>
      <c r="H275" s="35" t="inlineStr">
        <is>
          <t>1-0</t>
        </is>
      </c>
      <c r="I275" s="56" t="n"/>
    </row>
    <row r="276" customFormat="1" s="1">
      <c r="B276" s="46" t="n"/>
      <c r="C276" s="144" t="n"/>
      <c r="D276" s="140" t="n"/>
      <c r="E276" s="18" t="n"/>
      <c r="F276" s="33" t="inlineStr">
        <is>
          <t>SFAT ISEHARA SC</t>
        </is>
      </c>
      <c r="G276" s="34" t="inlineStr">
        <is>
          <t>△</t>
        </is>
      </c>
      <c r="H276" s="35" t="inlineStr">
        <is>
          <t>2-2</t>
        </is>
      </c>
      <c r="I276" s="56" t="n"/>
    </row>
    <row r="277" customFormat="1" s="1">
      <c r="B277" s="46" t="n"/>
      <c r="C277" s="144" t="n"/>
      <c r="D277" s="140" t="n"/>
      <c r="E277" s="18" t="n"/>
      <c r="F277" s="33" t="inlineStr">
        <is>
          <t>バディーSC中和田</t>
        </is>
      </c>
      <c r="G277" s="34" t="inlineStr">
        <is>
          <t>〇</t>
        </is>
      </c>
      <c r="H277" s="35" t="inlineStr">
        <is>
          <t>1-0</t>
        </is>
      </c>
      <c r="I277" s="56" t="n"/>
    </row>
    <row r="278" customFormat="1" s="1">
      <c r="B278" s="46" t="n"/>
      <c r="C278" s="144" t="n"/>
      <c r="D278" s="140" t="n"/>
      <c r="E278" s="18" t="n"/>
      <c r="F278" s="33" t="inlineStr">
        <is>
          <t>SFAT ISEHARA SC</t>
        </is>
      </c>
      <c r="G278" s="34" t="inlineStr">
        <is>
          <t>△</t>
        </is>
      </c>
      <c r="H278" s="35" t="inlineStr">
        <is>
          <t>0-0</t>
        </is>
      </c>
      <c r="I278" s="56" t="n"/>
    </row>
    <row r="279" customFormat="1" s="1">
      <c r="B279" s="49" t="n"/>
      <c r="C279" s="146" t="n"/>
      <c r="D279" s="50" t="n"/>
      <c r="E279" s="19" t="n"/>
      <c r="F279" s="36" t="inlineStr">
        <is>
          <t>バディーSC中和田</t>
        </is>
      </c>
      <c r="G279" s="37" t="inlineStr">
        <is>
          <t>×</t>
        </is>
      </c>
      <c r="H279" s="38" t="inlineStr">
        <is>
          <t>1-2</t>
        </is>
      </c>
      <c r="I279" s="58" t="n"/>
    </row>
    <row r="280" customFormat="1" s="1">
      <c r="B280" s="46" t="n">
        <v>43372</v>
      </c>
      <c r="C280" s="144">
        <f>B280</f>
        <v/>
      </c>
      <c r="D280" s="140" t="inlineStr">
        <is>
          <t>TRM</t>
        </is>
      </c>
      <c r="E280" s="18" t="inlineStr">
        <is>
          <t>横須賀市立明浜小学校</t>
        </is>
      </c>
      <c r="F280" s="61" t="inlineStr">
        <is>
          <t>あざみ野FC A</t>
        </is>
      </c>
      <c r="G280" s="40" t="inlineStr">
        <is>
          <t>×</t>
        </is>
      </c>
      <c r="H280" s="41" t="inlineStr">
        <is>
          <t>0-3</t>
        </is>
      </c>
      <c r="I280" s="62" t="n"/>
    </row>
    <row r="281" customFormat="1" s="1">
      <c r="B281" s="46" t="n"/>
      <c r="C281" s="144" t="n"/>
      <c r="D281" s="140" t="n"/>
      <c r="E281" s="18" t="n"/>
      <c r="F281" s="55" t="inlineStr">
        <is>
          <t>あざみ野FC B</t>
        </is>
      </c>
      <c r="G281" s="34" t="inlineStr">
        <is>
          <t>×</t>
        </is>
      </c>
      <c r="H281" s="35" t="inlineStr">
        <is>
          <t>0-3</t>
        </is>
      </c>
      <c r="I281" s="56" t="n"/>
    </row>
    <row r="282" customFormat="1" s="1">
      <c r="B282" s="46" t="n"/>
      <c r="C282" s="144" t="n"/>
      <c r="D282" s="140" t="n"/>
      <c r="E282" s="18" t="n"/>
      <c r="F282" s="55" t="inlineStr">
        <is>
          <t>あざみ野FC A</t>
        </is>
      </c>
      <c r="G282" s="34" t="inlineStr">
        <is>
          <t>×</t>
        </is>
      </c>
      <c r="H282" s="35" t="inlineStr">
        <is>
          <t>0-2</t>
        </is>
      </c>
      <c r="I282" s="56" t="n"/>
    </row>
    <row r="283" customFormat="1" s="1">
      <c r="B283" s="46" t="n"/>
      <c r="C283" s="144" t="n"/>
      <c r="D283" s="140" t="n"/>
      <c r="E283" s="18" t="n"/>
      <c r="F283" s="55" t="inlineStr">
        <is>
          <t>あざみ野FC B</t>
        </is>
      </c>
      <c r="G283" s="34" t="inlineStr">
        <is>
          <t>×</t>
        </is>
      </c>
      <c r="H283" s="35" t="inlineStr">
        <is>
          <t>0-5</t>
        </is>
      </c>
      <c r="I283" s="56" t="n"/>
    </row>
    <row r="284" customFormat="1" s="1">
      <c r="B284" s="46" t="n"/>
      <c r="C284" s="144" t="n"/>
      <c r="D284" s="140" t="n"/>
      <c r="E284" s="18" t="n"/>
      <c r="F284" s="55" t="inlineStr">
        <is>
          <t>あざみ野FC A</t>
        </is>
      </c>
      <c r="G284" s="34" t="inlineStr">
        <is>
          <t>×</t>
        </is>
      </c>
      <c r="H284" s="35" t="inlineStr">
        <is>
          <t>0-5</t>
        </is>
      </c>
      <c r="I284" s="56" t="n"/>
    </row>
    <row r="285" customFormat="1" s="1">
      <c r="B285" s="46" t="n"/>
      <c r="C285" s="144" t="n"/>
      <c r="D285" s="140" t="n"/>
      <c r="E285" s="18" t="n"/>
      <c r="F285" s="55" t="inlineStr">
        <is>
          <t>あざみ野FC B</t>
        </is>
      </c>
      <c r="G285" s="34" t="inlineStr">
        <is>
          <t>×</t>
        </is>
      </c>
      <c r="H285" s="35" t="inlineStr">
        <is>
          <t>0-3</t>
        </is>
      </c>
      <c r="I285" s="56" t="n"/>
    </row>
    <row r="286" customFormat="1" s="1">
      <c r="B286" s="46" t="n"/>
      <c r="C286" s="144" t="n"/>
      <c r="D286" s="140" t="n"/>
      <c r="E286" s="18" t="n"/>
      <c r="F286" s="55" t="inlineStr">
        <is>
          <t>あざみ野FC A</t>
        </is>
      </c>
      <c r="G286" s="34" t="inlineStr">
        <is>
          <t>×</t>
        </is>
      </c>
      <c r="H286" s="35" t="inlineStr">
        <is>
          <t>0-4</t>
        </is>
      </c>
      <c r="I286" s="56" t="n"/>
    </row>
    <row r="287" customFormat="1" s="1">
      <c r="B287" s="46" t="n"/>
      <c r="C287" s="144" t="n"/>
      <c r="D287" s="140" t="n"/>
      <c r="E287" s="18" t="n"/>
      <c r="F287" s="55" t="inlineStr">
        <is>
          <t>あざみ野FC B</t>
        </is>
      </c>
      <c r="G287" s="34" t="inlineStr">
        <is>
          <t>×</t>
        </is>
      </c>
      <c r="H287" s="35" t="inlineStr">
        <is>
          <t>1-5</t>
        </is>
      </c>
      <c r="I287" s="56" t="n"/>
    </row>
    <row r="288" customFormat="1" s="1">
      <c r="B288" s="46" t="n"/>
      <c r="C288" s="144" t="n"/>
      <c r="D288" s="140" t="n"/>
      <c r="E288" s="18" t="n"/>
      <c r="F288" s="55" t="inlineStr">
        <is>
          <t>あざみ野FC A</t>
        </is>
      </c>
      <c r="G288" s="34" t="inlineStr">
        <is>
          <t>×</t>
        </is>
      </c>
      <c r="H288" s="35" t="inlineStr">
        <is>
          <t>0-4</t>
        </is>
      </c>
      <c r="I288" s="56" t="n"/>
    </row>
    <row r="289" customFormat="1" s="1">
      <c r="B289" s="49" t="n"/>
      <c r="C289" s="146" t="n"/>
      <c r="D289" s="50" t="n"/>
      <c r="E289" s="19" t="n"/>
      <c r="F289" s="57" t="inlineStr">
        <is>
          <t>あざみ野FC B</t>
        </is>
      </c>
      <c r="G289" s="37" t="inlineStr">
        <is>
          <t>×</t>
        </is>
      </c>
      <c r="H289" s="38" t="inlineStr">
        <is>
          <t>0-3</t>
        </is>
      </c>
      <c r="I289" s="58" t="n"/>
    </row>
    <row r="290" customFormat="1" s="1">
      <c r="B290" s="46" t="n">
        <v>43366</v>
      </c>
      <c r="C290" s="144">
        <f>B290</f>
        <v/>
      </c>
      <c r="D290" s="140" t="inlineStr">
        <is>
          <t>FC AIVANCE CUP（フットサル大会）</t>
        </is>
      </c>
      <c r="E290" s="18" t="inlineStr">
        <is>
          <t>横須賀フットサルクラブ</t>
        </is>
      </c>
      <c r="F290" s="61" t="inlineStr">
        <is>
          <t>三春SC</t>
        </is>
      </c>
      <c r="G290" s="40" t="inlineStr">
        <is>
          <t>〇</t>
        </is>
      </c>
      <c r="H290" s="41" t="inlineStr">
        <is>
          <t>8-1</t>
        </is>
      </c>
      <c r="I290" s="62" t="n"/>
    </row>
    <row r="291" customFormat="1" s="1">
      <c r="B291" s="46" t="n"/>
      <c r="C291" s="144" t="n"/>
      <c r="D291" s="140" t="n"/>
      <c r="E291" s="18" t="n"/>
      <c r="F291" s="55" t="inlineStr">
        <is>
          <t>佐野ベアーズ</t>
        </is>
      </c>
      <c r="G291" s="34" t="inlineStr">
        <is>
          <t>〇</t>
        </is>
      </c>
      <c r="H291" s="35" t="inlineStr">
        <is>
          <t>5-3</t>
        </is>
      </c>
      <c r="I291" s="56" t="n"/>
    </row>
    <row r="292" customFormat="1" s="1">
      <c r="B292" s="46" t="n"/>
      <c r="C292" s="144" t="n"/>
      <c r="D292" s="140" t="n"/>
      <c r="E292" s="18" t="n"/>
      <c r="F292" s="55" t="inlineStr">
        <is>
          <t>馬堀FCルンデ ホワイト</t>
        </is>
      </c>
      <c r="G292" s="34" t="inlineStr">
        <is>
          <t>△</t>
        </is>
      </c>
      <c r="H292" s="35" t="inlineStr">
        <is>
          <t>1-1</t>
        </is>
      </c>
      <c r="I292" s="56" t="n"/>
    </row>
    <row r="293" customFormat="1" s="1">
      <c r="B293" s="49" t="n"/>
      <c r="C293" s="146" t="n"/>
      <c r="D293" s="50" t="n"/>
      <c r="E293" s="19" t="n"/>
      <c r="F293" s="57" t="inlineStr">
        <is>
          <t>馬堀FCルンデ オレンジ</t>
        </is>
      </c>
      <c r="G293" s="37" t="inlineStr">
        <is>
          <t>×</t>
        </is>
      </c>
      <c r="H293" s="38" t="inlineStr">
        <is>
          <t>1-2</t>
        </is>
      </c>
      <c r="I293" s="58" t="n"/>
    </row>
    <row r="294" customFormat="1" s="1">
      <c r="B294" s="46" t="n">
        <v>43344</v>
      </c>
      <c r="C294" s="144">
        <f>B294</f>
        <v/>
      </c>
      <c r="D294" s="140" t="inlineStr">
        <is>
          <t>メトロポリタンカップ：決勝T</t>
        </is>
      </c>
      <c r="E294" s="18" t="inlineStr">
        <is>
          <t>横須賀市日産自動車追浜グランド</t>
        </is>
      </c>
      <c r="F294" s="61" t="inlineStr">
        <is>
          <t>大井少年SC</t>
        </is>
      </c>
      <c r="G294" s="40" t="inlineStr">
        <is>
          <t>〇</t>
        </is>
      </c>
      <c r="H294" s="41" t="inlineStr">
        <is>
          <t>2-0</t>
        </is>
      </c>
      <c r="I294" s="62" t="n"/>
    </row>
    <row r="295" customFormat="1" s="1">
      <c r="B295" s="49" t="n"/>
      <c r="C295" s="146" t="n"/>
      <c r="D295" s="50" t="n"/>
      <c r="E295" s="19" t="n"/>
      <c r="F295" s="57" t="inlineStr">
        <is>
          <t>帷子SC</t>
        </is>
      </c>
      <c r="G295" s="37" t="inlineStr">
        <is>
          <t>×</t>
        </is>
      </c>
      <c r="H295" s="38" t="inlineStr">
        <is>
          <t>1-2</t>
        </is>
      </c>
      <c r="I295" s="58" t="n"/>
    </row>
    <row r="296" customFormat="1" s="1">
      <c r="B296" s="46" t="n">
        <v>43338</v>
      </c>
      <c r="C296" s="144">
        <f>B296</f>
        <v/>
      </c>
      <c r="D296" s="140" t="inlineStr">
        <is>
          <t>I.Oキッカーズ Kinoco cup</t>
        </is>
      </c>
      <c r="E296" s="18" t="inlineStr">
        <is>
          <t>横須賀市立森崎小学校</t>
        </is>
      </c>
      <c r="F296" s="61" t="inlineStr">
        <is>
          <t>大崎SC</t>
        </is>
      </c>
      <c r="G296" s="40" t="inlineStr">
        <is>
          <t>〇</t>
        </is>
      </c>
      <c r="H296" s="41" t="inlineStr">
        <is>
          <t>4-1</t>
        </is>
      </c>
      <c r="I296" s="62" t="n"/>
    </row>
    <row r="297" customFormat="1" s="1">
      <c r="B297" s="46" t="n"/>
      <c r="C297" s="144" t="n"/>
      <c r="D297" s="140" t="n"/>
      <c r="E297" s="18" t="n"/>
      <c r="F297" s="55" t="inlineStr">
        <is>
          <t>I.Oキッカーズ ブルー</t>
        </is>
      </c>
      <c r="G297" s="34" t="inlineStr">
        <is>
          <t>〇</t>
        </is>
      </c>
      <c r="H297" s="35" t="inlineStr">
        <is>
          <t>4-0</t>
        </is>
      </c>
      <c r="I297" s="56" t="n"/>
    </row>
    <row r="298" customFormat="1" s="1">
      <c r="B298" s="46" t="n"/>
      <c r="C298" s="144" t="n"/>
      <c r="D298" s="140" t="n"/>
      <c r="E298" s="18" t="n"/>
      <c r="F298" s="55" t="inlineStr">
        <is>
          <t>座間SC</t>
        </is>
      </c>
      <c r="G298" s="34" t="inlineStr">
        <is>
          <t>〇</t>
        </is>
      </c>
      <c r="H298" s="35" t="inlineStr">
        <is>
          <t>5-1</t>
        </is>
      </c>
      <c r="I298" s="56" t="n"/>
    </row>
    <row r="299" customFormat="1" s="1">
      <c r="B299" s="46" t="n"/>
      <c r="C299" s="144" t="n"/>
      <c r="D299" s="140" t="n"/>
      <c r="E299" s="18" t="n"/>
      <c r="F299" s="55" t="inlineStr">
        <is>
          <t>I.Oキッカーズ イエロー</t>
        </is>
      </c>
      <c r="G299" s="34" t="inlineStr">
        <is>
          <t>×</t>
        </is>
      </c>
      <c r="H299" s="35" t="inlineStr">
        <is>
          <t>0-0(PK:0-2)</t>
        </is>
      </c>
      <c r="I299" s="56" t="n"/>
    </row>
    <row r="300" customFormat="1" s="1">
      <c r="B300" s="49" t="n"/>
      <c r="C300" s="146" t="n"/>
      <c r="D300" s="50" t="n"/>
      <c r="E300" s="19" t="n"/>
      <c r="F300" s="57" t="inlineStr">
        <is>
          <t>I.Oキッカーズ ブルー</t>
        </is>
      </c>
      <c r="G300" s="37" t="inlineStr">
        <is>
          <t>〇</t>
        </is>
      </c>
      <c r="H300" s="38" t="inlineStr">
        <is>
          <t>2-0</t>
        </is>
      </c>
      <c r="I300" s="58" t="n"/>
    </row>
    <row r="301" customFormat="1" s="1">
      <c r="B301" s="46" t="n">
        <v>43337</v>
      </c>
      <c r="C301" s="144">
        <f>B301</f>
        <v/>
      </c>
      <c r="D301" s="140" t="inlineStr">
        <is>
          <t>スーパーリーグ</t>
        </is>
      </c>
      <c r="E301" s="18" t="inlineStr">
        <is>
          <t>横須賀市はまゆうグランド</t>
        </is>
      </c>
      <c r="F301" s="61" t="inlineStr">
        <is>
          <t>FC津久井ペガサス</t>
        </is>
      </c>
      <c r="G301" s="40" t="inlineStr">
        <is>
          <t>〇</t>
        </is>
      </c>
      <c r="H301" s="41" t="inlineStr">
        <is>
          <t>3-1</t>
        </is>
      </c>
      <c r="I301" s="62" t="n"/>
    </row>
    <row r="302" customFormat="1" s="1">
      <c r="B302" s="49" t="n"/>
      <c r="C302" s="146" t="n"/>
      <c r="D302" s="50" t="n"/>
      <c r="E302" s="19" t="n"/>
      <c r="F302" s="57" t="inlineStr">
        <is>
          <t>TADOなかよしSC</t>
        </is>
      </c>
      <c r="G302" s="37" t="inlineStr">
        <is>
          <t>〇</t>
        </is>
      </c>
      <c r="H302" s="38" t="inlineStr">
        <is>
          <t>3-2</t>
        </is>
      </c>
      <c r="I302" s="58" t="n"/>
    </row>
    <row r="303" customFormat="1" s="1">
      <c r="B303" s="46" t="n">
        <v>43331</v>
      </c>
      <c r="C303" s="144">
        <f>B303</f>
        <v/>
      </c>
      <c r="D303" s="140" t="inlineStr">
        <is>
          <t>メトロポリタンカップ：予選リーグ</t>
        </is>
      </c>
      <c r="E303" s="18" t="inlineStr">
        <is>
          <t>横須賀市日産自動車追浜グランド</t>
        </is>
      </c>
      <c r="F303" s="61" t="inlineStr">
        <is>
          <t>FC南台</t>
        </is>
      </c>
      <c r="G303" s="40" t="inlineStr">
        <is>
          <t>〇</t>
        </is>
      </c>
      <c r="H303" s="41" t="inlineStr">
        <is>
          <t>8-0</t>
        </is>
      </c>
      <c r="I303" s="62" t="n"/>
    </row>
    <row r="304" customFormat="1" s="1">
      <c r="B304" s="49" t="n"/>
      <c r="C304" s="146" t="n"/>
      <c r="D304" s="50" t="n"/>
      <c r="E304" s="19" t="n"/>
      <c r="F304" s="57" t="inlineStr">
        <is>
          <t>バディーSC</t>
        </is>
      </c>
      <c r="G304" s="37" t="inlineStr">
        <is>
          <t>×</t>
        </is>
      </c>
      <c r="H304" s="38" t="inlineStr">
        <is>
          <t>0-3</t>
        </is>
      </c>
      <c r="I304" s="58" t="n"/>
    </row>
    <row r="305" customFormat="1" s="1">
      <c r="B305" s="46" t="n">
        <v>43330</v>
      </c>
      <c r="C305" s="144">
        <f>B305</f>
        <v/>
      </c>
      <c r="D305" s="140" t="inlineStr">
        <is>
          <t>メトロポリタンカップ：予選リーグ</t>
        </is>
      </c>
      <c r="E305" s="18" t="inlineStr">
        <is>
          <t>横須賀市日産自動車追浜グランド</t>
        </is>
      </c>
      <c r="F305" s="61" t="inlineStr">
        <is>
          <t>FC YSA</t>
        </is>
      </c>
      <c r="G305" s="40" t="inlineStr">
        <is>
          <t>〇</t>
        </is>
      </c>
      <c r="H305" s="41" t="inlineStr">
        <is>
          <t>12-0</t>
        </is>
      </c>
      <c r="I305" s="62" t="n"/>
    </row>
    <row r="306" customFormat="1" s="1">
      <c r="B306" s="49" t="n"/>
      <c r="C306" s="146" t="n"/>
      <c r="D306" s="50" t="n"/>
      <c r="E306" s="19" t="n"/>
      <c r="F306" s="57" t="inlineStr">
        <is>
          <t>日限山FC</t>
        </is>
      </c>
      <c r="G306" s="37" t="inlineStr">
        <is>
          <t>〇</t>
        </is>
      </c>
      <c r="H306" s="38" t="inlineStr">
        <is>
          <t>5-0</t>
        </is>
      </c>
      <c r="I306" s="58" t="n"/>
    </row>
    <row r="307" customFormat="1" s="1">
      <c r="B307" s="46" t="n">
        <v>43303</v>
      </c>
      <c r="C307" s="144">
        <f>B307</f>
        <v/>
      </c>
      <c r="D307" s="140" t="inlineStr">
        <is>
          <t>スーパーリーグ</t>
        </is>
      </c>
      <c r="E307" s="18" t="inlineStr">
        <is>
          <t>横須賀市立明浜小学校</t>
        </is>
      </c>
      <c r="F307" s="61" t="inlineStr">
        <is>
          <t>久里浜FC</t>
        </is>
      </c>
      <c r="G307" s="40" t="inlineStr">
        <is>
          <t>×</t>
        </is>
      </c>
      <c r="H307" s="41" t="inlineStr">
        <is>
          <t>0-3</t>
        </is>
      </c>
      <c r="I307" s="62" t="n"/>
    </row>
    <row r="308" customFormat="1" s="1">
      <c r="B308" s="49" t="n"/>
      <c r="C308" s="146" t="n"/>
      <c r="D308" s="50" t="n"/>
      <c r="E308" s="19" t="n"/>
      <c r="F308" s="57" t="inlineStr">
        <is>
          <t>FC高坂</t>
        </is>
      </c>
      <c r="G308" s="37" t="inlineStr">
        <is>
          <t>〇</t>
        </is>
      </c>
      <c r="H308" s="38" t="inlineStr">
        <is>
          <t>7-2</t>
        </is>
      </c>
      <c r="I308" s="58" t="n"/>
    </row>
    <row r="309" customFormat="1" s="1">
      <c r="B309" s="46" t="n">
        <v>43296</v>
      </c>
      <c r="C309" s="144">
        <f>B309</f>
        <v/>
      </c>
      <c r="D309" s="140" t="inlineStr">
        <is>
          <t>久里浜FC杯</t>
        </is>
      </c>
      <c r="E309" s="18" t="inlineStr">
        <is>
          <t>横須賀市立久里浜小学校</t>
        </is>
      </c>
      <c r="F309" s="61" t="inlineStr">
        <is>
          <t>FC高坂</t>
        </is>
      </c>
      <c r="G309" s="40" t="inlineStr">
        <is>
          <t>〇</t>
        </is>
      </c>
      <c r="H309" s="41" t="inlineStr">
        <is>
          <t>2-1</t>
        </is>
      </c>
      <c r="I309" s="62" t="n"/>
    </row>
    <row r="310" customFormat="1" s="1">
      <c r="B310" s="46" t="n"/>
      <c r="C310" s="144" t="n"/>
      <c r="D310" s="140" t="n"/>
      <c r="E310" s="18" t="n"/>
      <c r="F310" s="55" t="inlineStr">
        <is>
          <t>長浦少年サッカー友の会</t>
        </is>
      </c>
      <c r="G310" s="34" t="inlineStr">
        <is>
          <t>〇</t>
        </is>
      </c>
      <c r="H310" s="35" t="inlineStr">
        <is>
          <t>5-0</t>
        </is>
      </c>
      <c r="I310" s="56" t="n"/>
    </row>
    <row r="311" customFormat="1" s="1">
      <c r="B311" s="46" t="n"/>
      <c r="C311" s="144" t="n"/>
      <c r="D311" s="140" t="n"/>
      <c r="E311" s="18" t="n"/>
      <c r="F311" s="55" t="inlineStr">
        <is>
          <t>FC津久井ペガサス</t>
        </is>
      </c>
      <c r="G311" s="34" t="inlineStr">
        <is>
          <t>〇</t>
        </is>
      </c>
      <c r="H311" s="35" t="inlineStr">
        <is>
          <t>4-0</t>
        </is>
      </c>
      <c r="I311" s="56" t="n"/>
    </row>
    <row r="312" customFormat="1" s="1">
      <c r="B312" s="49" t="n"/>
      <c r="C312" s="146" t="n"/>
      <c r="D312" s="50" t="n"/>
      <c r="E312" s="19" t="n"/>
      <c r="F312" s="57" t="inlineStr">
        <is>
          <t>TADOなかよしSC</t>
        </is>
      </c>
      <c r="G312" s="37" t="inlineStr">
        <is>
          <t>〇</t>
        </is>
      </c>
      <c r="H312" s="38" t="inlineStr">
        <is>
          <t>2-0</t>
        </is>
      </c>
      <c r="I312" s="58" t="inlineStr">
        <is>
          <t>決勝戦：優勝</t>
        </is>
      </c>
    </row>
    <row r="313" customFormat="1" s="1">
      <c r="B313" s="46" t="n">
        <v>43288</v>
      </c>
      <c r="C313" s="144">
        <f>B313</f>
        <v/>
      </c>
      <c r="D313" s="140" t="inlineStr">
        <is>
          <t>横浜ユナイテッドカップ</t>
        </is>
      </c>
      <c r="E313" s="18" t="inlineStr">
        <is>
          <t>こどもの国総合グランド</t>
        </is>
      </c>
      <c r="F313" s="61" t="inlineStr">
        <is>
          <t>横浜ユナイテッドFC</t>
        </is>
      </c>
      <c r="G313" s="40" t="inlineStr">
        <is>
          <t>〇</t>
        </is>
      </c>
      <c r="H313" s="41" t="inlineStr">
        <is>
          <t>2-0</t>
        </is>
      </c>
      <c r="I313" s="62" t="n"/>
    </row>
    <row r="314" customFormat="1" s="1">
      <c r="B314" s="46" t="n"/>
      <c r="C314" s="144" t="n"/>
      <c r="D314" s="140" t="n"/>
      <c r="E314" s="18" t="n"/>
      <c r="F314" s="55" t="inlineStr">
        <is>
          <t>バディCFC</t>
        </is>
      </c>
      <c r="G314" s="34" t="inlineStr">
        <is>
          <t>×</t>
        </is>
      </c>
      <c r="H314" s="35" t="inlineStr">
        <is>
          <t>0-1</t>
        </is>
      </c>
      <c r="I314" s="56" t="n"/>
    </row>
    <row r="315" customFormat="1" s="1">
      <c r="B315" s="46" t="n"/>
      <c r="C315" s="144" t="n"/>
      <c r="D315" s="140" t="n"/>
      <c r="E315" s="18" t="n"/>
      <c r="F315" s="55" t="inlineStr">
        <is>
          <t>横須賀シーガルズ</t>
        </is>
      </c>
      <c r="G315" s="34" t="inlineStr">
        <is>
          <t>〇</t>
        </is>
      </c>
      <c r="H315" s="35" t="inlineStr">
        <is>
          <t>2-0</t>
        </is>
      </c>
      <c r="I315" s="56" t="n"/>
    </row>
    <row r="316" customFormat="1" s="1">
      <c r="B316" s="49" t="n"/>
      <c r="C316" s="146" t="n"/>
      <c r="D316" s="50" t="n"/>
      <c r="E316" s="19" t="n"/>
      <c r="F316" s="57" t="inlineStr">
        <is>
          <t>関谷SC</t>
        </is>
      </c>
      <c r="G316" s="37" t="inlineStr">
        <is>
          <t>×</t>
        </is>
      </c>
      <c r="H316" s="38" t="inlineStr">
        <is>
          <t>2-3</t>
        </is>
      </c>
      <c r="I316" s="58" t="n"/>
    </row>
    <row r="317" customFormat="1" s="1">
      <c r="B317" s="46" t="n">
        <v>43282</v>
      </c>
      <c r="C317" s="144">
        <f>B317</f>
        <v/>
      </c>
      <c r="D317" s="140" t="inlineStr">
        <is>
          <t>TRM</t>
        </is>
      </c>
      <c r="E317" s="18" t="inlineStr">
        <is>
          <t>横須賀市立明浜小学校</t>
        </is>
      </c>
      <c r="F317" s="61" t="inlineStr">
        <is>
          <t>I.Oキッカーズ</t>
        </is>
      </c>
      <c r="G317" s="40" t="inlineStr">
        <is>
          <t>×</t>
        </is>
      </c>
      <c r="H317" s="41" t="inlineStr">
        <is>
          <t>0-4</t>
        </is>
      </c>
      <c r="I317" s="62" t="n"/>
    </row>
    <row r="318" customFormat="1" s="1">
      <c r="B318" s="46" t="n"/>
      <c r="C318" s="144" t="n"/>
      <c r="D318" s="140" t="n"/>
      <c r="E318" s="18" t="n"/>
      <c r="F318" s="55" t="inlineStr">
        <is>
          <t>GHU</t>
        </is>
      </c>
      <c r="G318" s="34" t="inlineStr">
        <is>
          <t>〇</t>
        </is>
      </c>
      <c r="H318" s="35" t="inlineStr">
        <is>
          <t>1ｰ0</t>
        </is>
      </c>
      <c r="I318" s="56" t="n"/>
    </row>
    <row r="319" customFormat="1" s="1">
      <c r="B319" s="46" t="n"/>
      <c r="C319" s="144" t="n"/>
      <c r="D319" s="140" t="n"/>
      <c r="E319" s="18" t="n"/>
      <c r="F319" s="55" t="inlineStr">
        <is>
          <t>I.Oキッカーズ</t>
        </is>
      </c>
      <c r="G319" s="34" t="inlineStr">
        <is>
          <t>△</t>
        </is>
      </c>
      <c r="H319" s="35" t="inlineStr">
        <is>
          <t>1ｰ1</t>
        </is>
      </c>
      <c r="I319" s="56" t="n"/>
    </row>
    <row r="320" customFormat="1" s="1">
      <c r="B320" s="46" t="n"/>
      <c r="C320" s="144" t="n"/>
      <c r="D320" s="140" t="n"/>
      <c r="E320" s="18" t="n"/>
      <c r="F320" s="55" t="inlineStr">
        <is>
          <t>GHU</t>
        </is>
      </c>
      <c r="G320" s="34" t="inlineStr">
        <is>
          <t>〇</t>
        </is>
      </c>
      <c r="H320" s="35" t="inlineStr">
        <is>
          <t>2-0</t>
        </is>
      </c>
      <c r="I320" s="56" t="n"/>
    </row>
    <row r="321" customFormat="1" s="1">
      <c r="B321" s="46" t="n"/>
      <c r="C321" s="144" t="n"/>
      <c r="D321" s="140" t="n"/>
      <c r="E321" s="18" t="n"/>
      <c r="F321" s="55" t="inlineStr">
        <is>
          <t>I.Oキッカーズ</t>
        </is>
      </c>
      <c r="G321" s="34" t="inlineStr">
        <is>
          <t>×</t>
        </is>
      </c>
      <c r="H321" s="35" t="inlineStr">
        <is>
          <t>1ｰ2</t>
        </is>
      </c>
      <c r="I321" s="56" t="n"/>
    </row>
    <row r="322" customFormat="1" s="1">
      <c r="B322" s="49" t="n"/>
      <c r="C322" s="146" t="n"/>
      <c r="D322" s="50" t="n"/>
      <c r="E322" s="19" t="n"/>
      <c r="F322" s="57" t="inlineStr">
        <is>
          <t>GHU</t>
        </is>
      </c>
      <c r="G322" s="37" t="inlineStr">
        <is>
          <t>〇</t>
        </is>
      </c>
      <c r="H322" s="38" t="inlineStr">
        <is>
          <t>1ｰ0</t>
        </is>
      </c>
      <c r="I322" s="58" t="n"/>
    </row>
    <row r="323" customFormat="1" s="1">
      <c r="B323" s="49" t="n">
        <v>43281</v>
      </c>
      <c r="C323" s="146">
        <f>B323</f>
        <v/>
      </c>
      <c r="D323" s="50" t="inlineStr">
        <is>
          <t>ライオンズカップ</t>
        </is>
      </c>
      <c r="E323" s="19" t="inlineStr">
        <is>
          <t>横須賀リーフスタジアム</t>
        </is>
      </c>
      <c r="F323" s="74" t="inlineStr">
        <is>
          <t>FC津久井ペガサス</t>
        </is>
      </c>
      <c r="G323" s="75" t="inlineStr">
        <is>
          <t>〇</t>
        </is>
      </c>
      <c r="H323" s="76" t="inlineStr">
        <is>
          <t>4-1</t>
        </is>
      </c>
      <c r="I323" s="77" t="inlineStr">
        <is>
          <t>3位</t>
        </is>
      </c>
    </row>
    <row r="324" customFormat="1" s="1">
      <c r="B324" s="46" t="n">
        <v>43268</v>
      </c>
      <c r="C324" s="144">
        <f>B324</f>
        <v/>
      </c>
      <c r="D324" s="140" t="inlineStr">
        <is>
          <t>久里浜FC SKYカップ</t>
        </is>
      </c>
      <c r="E324" s="18" t="inlineStr">
        <is>
          <t>横須賀市立久里浜小学校</t>
        </is>
      </c>
      <c r="F324" s="61" t="inlineStr">
        <is>
          <t>城北ファイターズ</t>
        </is>
      </c>
      <c r="G324" s="40" t="inlineStr">
        <is>
          <t>〇</t>
        </is>
      </c>
      <c r="H324" s="41" t="inlineStr">
        <is>
          <t>8-1</t>
        </is>
      </c>
      <c r="I324" s="62" t="n"/>
    </row>
    <row r="325" customFormat="1" s="1">
      <c r="B325" s="46" t="n"/>
      <c r="C325" s="144" t="n"/>
      <c r="D325" s="140" t="n"/>
      <c r="E325" s="18" t="n"/>
      <c r="F325" s="55" t="inlineStr">
        <is>
          <t>船越FC</t>
        </is>
      </c>
      <c r="G325" s="34" t="inlineStr">
        <is>
          <t>〇</t>
        </is>
      </c>
      <c r="H325" s="35" t="inlineStr">
        <is>
          <t>6ｰ0</t>
        </is>
      </c>
      <c r="I325" s="56" t="n"/>
    </row>
    <row r="326" customFormat="1" s="1">
      <c r="B326" s="49" t="n"/>
      <c r="C326" s="146" t="n"/>
      <c r="D326" s="50" t="n"/>
      <c r="E326" s="19" t="n"/>
      <c r="F326" s="57" t="inlineStr">
        <is>
          <t>久里浜FC</t>
        </is>
      </c>
      <c r="G326" s="37" t="inlineStr">
        <is>
          <t>〇</t>
        </is>
      </c>
      <c r="H326" s="38" t="inlineStr">
        <is>
          <t>6ｰ0</t>
        </is>
      </c>
      <c r="I326" s="58" t="inlineStr">
        <is>
          <t>1位パート決勝戦：優勝</t>
        </is>
      </c>
    </row>
    <row r="327" customFormat="1" s="1">
      <c r="B327" s="46" t="n">
        <v>43261</v>
      </c>
      <c r="C327" s="144">
        <f>B327</f>
        <v/>
      </c>
      <c r="D327" s="140" t="inlineStr">
        <is>
          <t>船越FCカップ</t>
        </is>
      </c>
      <c r="E327" s="18" t="inlineStr">
        <is>
          <t>横須賀市はまゆうグランド</t>
        </is>
      </c>
      <c r="F327" s="61" t="inlineStr">
        <is>
          <t>FC追浜</t>
        </is>
      </c>
      <c r="G327" s="40" t="inlineStr">
        <is>
          <t>〇</t>
        </is>
      </c>
      <c r="H327" s="41" t="inlineStr">
        <is>
          <t>2-0</t>
        </is>
      </c>
      <c r="I327" s="62" t="n"/>
    </row>
    <row r="328" customFormat="1" s="1">
      <c r="B328" s="46" t="n"/>
      <c r="C328" s="144" t="n"/>
      <c r="D328" s="140" t="n"/>
      <c r="E328" s="18" t="n"/>
      <c r="F328" s="55" t="inlineStr">
        <is>
          <t>馬堀FCルンデ</t>
        </is>
      </c>
      <c r="G328" s="34" t="inlineStr">
        <is>
          <t>〇</t>
        </is>
      </c>
      <c r="H328" s="35" t="inlineStr">
        <is>
          <t>2-0</t>
        </is>
      </c>
      <c r="I328" s="56" t="n"/>
    </row>
    <row r="329" customFormat="1" s="1">
      <c r="B329" s="46" t="n"/>
      <c r="C329" s="144" t="n"/>
      <c r="D329" s="140" t="n"/>
      <c r="E329" s="18" t="n"/>
      <c r="F329" s="55" t="inlineStr">
        <is>
          <t>武山キッカーズJr.</t>
        </is>
      </c>
      <c r="G329" s="34" t="inlineStr">
        <is>
          <t>〇</t>
        </is>
      </c>
      <c r="H329" s="35" t="inlineStr">
        <is>
          <t>1-1(PK:4-3)</t>
        </is>
      </c>
      <c r="I329" s="56" t="n"/>
    </row>
    <row r="330" customFormat="1" s="1">
      <c r="B330" s="49" t="n"/>
      <c r="C330" s="146" t="n"/>
      <c r="D330" s="50" t="n"/>
      <c r="E330" s="19" t="n"/>
      <c r="F330" s="57" t="inlineStr">
        <is>
          <t>FC高坂</t>
        </is>
      </c>
      <c r="G330" s="37" t="inlineStr">
        <is>
          <t>〇</t>
        </is>
      </c>
      <c r="H330" s="38" t="inlineStr">
        <is>
          <t>3-0</t>
        </is>
      </c>
      <c r="I330" s="58" t="n"/>
    </row>
    <row r="331" customFormat="1" s="1">
      <c r="B331" s="46" t="n">
        <v>43240</v>
      </c>
      <c r="C331" s="144">
        <f>B331</f>
        <v/>
      </c>
      <c r="D331" s="140" t="inlineStr">
        <is>
          <t>TRM</t>
        </is>
      </c>
      <c r="E331" s="18" t="inlineStr">
        <is>
          <t>横須賀市立明浜小学校</t>
        </is>
      </c>
      <c r="F331" s="61" t="inlineStr">
        <is>
          <t>馬堀FCルンデ A</t>
        </is>
      </c>
      <c r="G331" s="40" t="inlineStr">
        <is>
          <t>〇</t>
        </is>
      </c>
      <c r="H331" s="41" t="inlineStr">
        <is>
          <t>1-0</t>
        </is>
      </c>
      <c r="I331" s="62" t="inlineStr">
        <is>
          <t>20分一本</t>
        </is>
      </c>
    </row>
    <row r="332" customFormat="1" s="1">
      <c r="B332" s="46" t="n"/>
      <c r="C332" s="144" t="n"/>
      <c r="D332" s="140" t="n"/>
      <c r="E332" s="18" t="n"/>
      <c r="F332" s="55" t="inlineStr">
        <is>
          <t>馬堀FCルンデ A</t>
        </is>
      </c>
      <c r="G332" s="34" t="inlineStr">
        <is>
          <t>〇</t>
        </is>
      </c>
      <c r="H332" s="35" t="inlineStr">
        <is>
          <t>4-0</t>
        </is>
      </c>
      <c r="I332" s="56" t="inlineStr">
        <is>
          <t>20分一本</t>
        </is>
      </c>
    </row>
    <row r="333" customFormat="1" s="1">
      <c r="B333" s="46" t="n"/>
      <c r="C333" s="144" t="n"/>
      <c r="D333" s="140" t="n"/>
      <c r="E333" s="18" t="n"/>
      <c r="F333" s="55" t="inlineStr">
        <is>
          <t>馬堀FCルンデ A</t>
        </is>
      </c>
      <c r="G333" s="34" t="inlineStr">
        <is>
          <t>〇</t>
        </is>
      </c>
      <c r="H333" s="35" t="inlineStr">
        <is>
          <t>2-0</t>
        </is>
      </c>
      <c r="I333" s="56" t="inlineStr">
        <is>
          <t>20分一本</t>
        </is>
      </c>
    </row>
    <row r="334" customFormat="1" s="1">
      <c r="B334" s="49" t="n"/>
      <c r="C334" s="146" t="n"/>
      <c r="D334" s="50" t="n"/>
      <c r="E334" s="19" t="n"/>
      <c r="F334" s="57" t="inlineStr">
        <is>
          <t>馬堀FCルンデ A</t>
        </is>
      </c>
      <c r="G334" s="37" t="inlineStr">
        <is>
          <t>〇</t>
        </is>
      </c>
      <c r="H334" s="38" t="inlineStr">
        <is>
          <t>1-0</t>
        </is>
      </c>
      <c r="I334" s="58" t="inlineStr">
        <is>
          <t>20分一本</t>
        </is>
      </c>
    </row>
    <row r="335" customFormat="1" s="1">
      <c r="B335" s="46" t="n">
        <v>43233</v>
      </c>
      <c r="C335" s="144">
        <f>B335</f>
        <v/>
      </c>
      <c r="D335" s="140" t="inlineStr">
        <is>
          <t>海老名さつき杯少年サッカー大会</t>
        </is>
      </c>
      <c r="E335" s="18" t="inlineStr">
        <is>
          <t>海老名市立今泉小学校</t>
        </is>
      </c>
      <c r="F335" s="61" t="inlineStr">
        <is>
          <t>クレッセル</t>
        </is>
      </c>
      <c r="G335" s="40" t="inlineStr">
        <is>
          <t>〇</t>
        </is>
      </c>
      <c r="H335" s="41" t="inlineStr">
        <is>
          <t>4-0</t>
        </is>
      </c>
      <c r="I335" s="62" t="n"/>
    </row>
    <row r="336" customFormat="1" s="1">
      <c r="B336" s="46" t="n"/>
      <c r="C336" s="144" t="n"/>
      <c r="D336" s="140" t="inlineStr">
        <is>
          <t>（上位パート）</t>
        </is>
      </c>
      <c r="E336" s="18" t="n"/>
      <c r="F336" s="55" t="inlineStr">
        <is>
          <t>荻野SS</t>
        </is>
      </c>
      <c r="G336" s="34" t="inlineStr">
        <is>
          <t>〇</t>
        </is>
      </c>
      <c r="H336" s="35" t="inlineStr">
        <is>
          <t>1-1(PK:3-2)</t>
        </is>
      </c>
      <c r="I336" s="56" t="inlineStr">
        <is>
          <t>準決勝</t>
        </is>
      </c>
    </row>
    <row r="337" customFormat="1" s="1">
      <c r="B337" s="49" t="n"/>
      <c r="C337" s="146" t="n"/>
      <c r="D337" s="50" t="n"/>
      <c r="E337" s="19" t="n"/>
      <c r="F337" s="57" t="inlineStr">
        <is>
          <t>柏ヶ谷FC</t>
        </is>
      </c>
      <c r="G337" s="37" t="inlineStr">
        <is>
          <t>〇</t>
        </is>
      </c>
      <c r="H337" s="38" t="inlineStr">
        <is>
          <t>3-0</t>
        </is>
      </c>
      <c r="I337" s="58" t="inlineStr">
        <is>
          <t>決勝戦：優勝</t>
        </is>
      </c>
    </row>
    <row r="338" customFormat="1" s="1">
      <c r="B338" s="46" t="n">
        <v>43232</v>
      </c>
      <c r="C338" s="144">
        <f>B338</f>
        <v/>
      </c>
      <c r="D338" s="140" t="inlineStr">
        <is>
          <t>海老名さつき杯少年サッカー大会</t>
        </is>
      </c>
      <c r="E338" s="18" t="inlineStr">
        <is>
          <t>海老名市立今泉小学校</t>
        </is>
      </c>
      <c r="F338" s="61" t="inlineStr">
        <is>
          <t>北の台SC</t>
        </is>
      </c>
      <c r="G338" s="40" t="inlineStr">
        <is>
          <t>〇</t>
        </is>
      </c>
      <c r="H338" s="41" t="inlineStr">
        <is>
          <t>9-0</t>
        </is>
      </c>
      <c r="I338" s="62" t="n"/>
    </row>
    <row r="339" customFormat="1" s="1">
      <c r="B339" s="46" t="n"/>
      <c r="C339" s="144" t="n"/>
      <c r="D339" s="140" t="inlineStr">
        <is>
          <t>（予選リーグ）</t>
        </is>
      </c>
      <c r="E339" s="18" t="n"/>
      <c r="F339" s="55" t="inlineStr">
        <is>
          <t>FC山下</t>
        </is>
      </c>
      <c r="G339" s="34" t="inlineStr">
        <is>
          <t>〇</t>
        </is>
      </c>
      <c r="H339" s="35" t="inlineStr">
        <is>
          <t>13-0</t>
        </is>
      </c>
      <c r="I339" s="56" t="n"/>
    </row>
    <row r="340" customFormat="1" s="1">
      <c r="B340" s="49" t="n"/>
      <c r="C340" s="146" t="n"/>
      <c r="D340" s="50" t="n"/>
      <c r="E340" s="19" t="n"/>
      <c r="F340" s="57" t="inlineStr">
        <is>
          <t>柏ヶ谷FC</t>
        </is>
      </c>
      <c r="G340" s="37" t="inlineStr">
        <is>
          <t>×</t>
        </is>
      </c>
      <c r="H340" s="38" t="inlineStr">
        <is>
          <t>1-2</t>
        </is>
      </c>
      <c r="I340" s="58" t="n"/>
    </row>
    <row r="341" customFormat="1" s="1">
      <c r="B341" s="46" t="n">
        <v>43226</v>
      </c>
      <c r="C341" s="144">
        <f>B341</f>
        <v/>
      </c>
      <c r="D341" s="140" t="inlineStr">
        <is>
          <t>ライオンズカップ</t>
        </is>
      </c>
      <c r="E341" s="18" t="inlineStr">
        <is>
          <t>横須賀市日産自動車追浜グランド</t>
        </is>
      </c>
      <c r="F341" s="61" t="inlineStr">
        <is>
          <t>横浜F・マリノスPr追浜</t>
        </is>
      </c>
      <c r="G341" s="40" t="inlineStr">
        <is>
          <t>×</t>
        </is>
      </c>
      <c r="H341" s="41" t="inlineStr">
        <is>
          <t>1ｰ9</t>
        </is>
      </c>
      <c r="I341" s="62" t="n"/>
    </row>
    <row r="342" customFormat="1" s="1">
      <c r="B342" s="49" t="n"/>
      <c r="C342" s="146" t="n"/>
      <c r="D342" s="50" t="n"/>
      <c r="E342" s="19" t="n"/>
      <c r="F342" s="57" t="inlineStr">
        <is>
          <t>TADOなかよしSC</t>
        </is>
      </c>
      <c r="G342" s="37" t="inlineStr">
        <is>
          <t>△</t>
        </is>
      </c>
      <c r="H342" s="38" t="inlineStr">
        <is>
          <t>2ｰ2</t>
        </is>
      </c>
      <c r="I342" s="58" t="inlineStr">
        <is>
          <t>TRM</t>
        </is>
      </c>
    </row>
    <row r="343" customFormat="1" s="1">
      <c r="B343" s="46" t="n">
        <v>43224</v>
      </c>
      <c r="C343" s="144">
        <f>B343</f>
        <v/>
      </c>
      <c r="D343" s="140" t="inlineStr">
        <is>
          <t>シーガルズ杯</t>
        </is>
      </c>
      <c r="E343" s="18" t="inlineStr">
        <is>
          <t>横須賀リーフスタジアム</t>
        </is>
      </c>
      <c r="F343" s="61" t="inlineStr">
        <is>
          <t>FC六会湘南台</t>
        </is>
      </c>
      <c r="G343" s="40" t="inlineStr">
        <is>
          <t>×</t>
        </is>
      </c>
      <c r="H343" s="41" t="inlineStr">
        <is>
          <t>1ｰ5</t>
        </is>
      </c>
      <c r="I343" s="62" t="n"/>
    </row>
    <row r="344" customFormat="1" s="1">
      <c r="B344" s="46" t="n"/>
      <c r="C344" s="144" t="n"/>
      <c r="D344" s="140" t="n"/>
      <c r="E344" s="18" t="n"/>
      <c r="F344" s="55" t="inlineStr">
        <is>
          <t>FC津久井ペガサス</t>
        </is>
      </c>
      <c r="G344" s="34" t="inlineStr">
        <is>
          <t>×</t>
        </is>
      </c>
      <c r="H344" s="35" t="inlineStr">
        <is>
          <t>0-2</t>
        </is>
      </c>
      <c r="I344" s="56" t="n"/>
    </row>
    <row r="345" customFormat="1" s="1">
      <c r="B345" s="46" t="n"/>
      <c r="C345" s="144" t="n"/>
      <c r="D345" s="140" t="n"/>
      <c r="E345" s="18" t="n"/>
      <c r="F345" s="55" t="inlineStr">
        <is>
          <t>あざみ野キッカーズ</t>
        </is>
      </c>
      <c r="G345" s="34" t="inlineStr">
        <is>
          <t>×</t>
        </is>
      </c>
      <c r="H345" s="35" t="inlineStr">
        <is>
          <t>0-4</t>
        </is>
      </c>
      <c r="I345" s="56" t="n"/>
    </row>
    <row r="346" customFormat="1" s="1">
      <c r="B346" s="49" t="n"/>
      <c r="C346" s="146" t="n"/>
      <c r="D346" s="50" t="n"/>
      <c r="E346" s="19" t="n"/>
      <c r="F346" s="57" t="inlineStr">
        <is>
          <t>SFAT ISEHARA</t>
        </is>
      </c>
      <c r="G346" s="37" t="inlineStr">
        <is>
          <t>×</t>
        </is>
      </c>
      <c r="H346" s="38" t="inlineStr">
        <is>
          <t>1ｰ2</t>
        </is>
      </c>
      <c r="I346" s="58" t="n"/>
    </row>
    <row r="347" customFormat="1" s="1">
      <c r="B347" s="46" t="n">
        <v>43220</v>
      </c>
      <c r="C347" s="144">
        <f>B347</f>
        <v/>
      </c>
      <c r="D347" s="140" t="inlineStr">
        <is>
          <t>TRM</t>
        </is>
      </c>
      <c r="E347" s="18" t="inlineStr">
        <is>
          <t>横須賀市立明浜小学校</t>
        </is>
      </c>
      <c r="F347" s="61" t="inlineStr">
        <is>
          <t>I.Oキッカーズ</t>
        </is>
      </c>
      <c r="G347" s="40" t="inlineStr">
        <is>
          <t>〇</t>
        </is>
      </c>
      <c r="H347" s="41" t="inlineStr">
        <is>
          <t>1-0</t>
        </is>
      </c>
      <c r="I347" s="62" t="inlineStr">
        <is>
          <t>20分一本</t>
        </is>
      </c>
    </row>
    <row r="348" customFormat="1" s="1">
      <c r="B348" s="46" t="n"/>
      <c r="C348" s="144" t="n"/>
      <c r="D348" s="140" t="n"/>
      <c r="E348" s="18" t="n"/>
      <c r="F348" s="55" t="inlineStr">
        <is>
          <t>I.Oキッカーズ</t>
        </is>
      </c>
      <c r="G348" s="34" t="inlineStr">
        <is>
          <t>〇</t>
        </is>
      </c>
      <c r="H348" s="35" t="inlineStr">
        <is>
          <t>2-0</t>
        </is>
      </c>
      <c r="I348" s="56" t="inlineStr">
        <is>
          <t>20分一本</t>
        </is>
      </c>
    </row>
    <row r="349" customFormat="1" s="1">
      <c r="B349" s="46" t="n"/>
      <c r="C349" s="144" t="n"/>
      <c r="D349" s="140" t="n"/>
      <c r="E349" s="18" t="n"/>
      <c r="F349" s="55" t="inlineStr">
        <is>
          <t>I.Oキッカーズ</t>
        </is>
      </c>
      <c r="G349" s="34" t="inlineStr">
        <is>
          <t>△</t>
        </is>
      </c>
      <c r="H349" s="35" t="inlineStr">
        <is>
          <t>0-0</t>
        </is>
      </c>
      <c r="I349" s="56" t="inlineStr">
        <is>
          <t>20分一本</t>
        </is>
      </c>
    </row>
    <row r="350" customFormat="1" s="1">
      <c r="B350" s="49" t="n"/>
      <c r="C350" s="146" t="n"/>
      <c r="D350" s="50" t="n"/>
      <c r="E350" s="19" t="n"/>
      <c r="F350" s="57" t="inlineStr">
        <is>
          <t>I.Oキッカーズ</t>
        </is>
      </c>
      <c r="G350" s="37" t="inlineStr">
        <is>
          <t>〇</t>
        </is>
      </c>
      <c r="H350" s="38" t="inlineStr">
        <is>
          <t>1-0</t>
        </is>
      </c>
      <c r="I350" s="58" t="inlineStr">
        <is>
          <t>20分一本</t>
        </is>
      </c>
    </row>
    <row r="351" customFormat="1" s="1">
      <c r="B351" s="46" t="n">
        <v>43218</v>
      </c>
      <c r="C351" s="144">
        <f>B351</f>
        <v/>
      </c>
      <c r="D351" s="140" t="inlineStr">
        <is>
          <t>ライオンズカップ</t>
        </is>
      </c>
      <c r="E351" s="18" t="inlineStr">
        <is>
          <t>横須賀市はまゆうグランド</t>
        </is>
      </c>
      <c r="F351" s="61" t="inlineStr">
        <is>
          <t>船越FC</t>
        </is>
      </c>
      <c r="G351" s="40" t="inlineStr">
        <is>
          <t>〇</t>
        </is>
      </c>
      <c r="H351" s="41" t="inlineStr">
        <is>
          <t>10-1</t>
        </is>
      </c>
      <c r="I351" s="62" t="n"/>
    </row>
    <row r="352" customFormat="1" s="1">
      <c r="B352" s="49" t="n"/>
      <c r="C352" s="146" t="n"/>
      <c r="D352" s="50" t="n"/>
      <c r="E352" s="19" t="n"/>
      <c r="F352" s="57" t="inlineStr">
        <is>
          <t>FC夏島</t>
        </is>
      </c>
      <c r="G352" s="37" t="inlineStr">
        <is>
          <t>〇</t>
        </is>
      </c>
      <c r="H352" s="38" t="inlineStr">
        <is>
          <t>2ｰ0</t>
        </is>
      </c>
      <c r="I352" s="58" t="inlineStr">
        <is>
          <t>TRM</t>
        </is>
      </c>
    </row>
    <row r="353" customFormat="1" s="1">
      <c r="B353" s="46" t="n">
        <v>43211</v>
      </c>
      <c r="C353" s="144">
        <f>B353</f>
        <v/>
      </c>
      <c r="D353" s="140" t="inlineStr">
        <is>
          <t>ライオンズカップ</t>
        </is>
      </c>
      <c r="E353" s="18" t="inlineStr">
        <is>
          <t>横須賀市立明浜小学校</t>
        </is>
      </c>
      <c r="F353" s="61" t="inlineStr">
        <is>
          <t>長井ウィングス</t>
        </is>
      </c>
      <c r="G353" s="40" t="inlineStr">
        <is>
          <t>〇</t>
        </is>
      </c>
      <c r="H353" s="41" t="inlineStr">
        <is>
          <t>9-0</t>
        </is>
      </c>
      <c r="I353" s="62" t="n"/>
    </row>
    <row r="354" customFormat="1" s="1">
      <c r="B354" s="46" t="n"/>
      <c r="C354" s="144" t="n"/>
      <c r="D354" s="140" t="n"/>
      <c r="E354" s="18" t="n"/>
      <c r="F354" s="55" t="inlineStr">
        <is>
          <t>FCSS</t>
        </is>
      </c>
      <c r="G354" s="34" t="inlineStr">
        <is>
          <t>〇</t>
        </is>
      </c>
      <c r="H354" s="35" t="inlineStr">
        <is>
          <t>9-0</t>
        </is>
      </c>
      <c r="I354" s="56" t="n"/>
    </row>
    <row r="355" customFormat="1" s="1">
      <c r="B355" s="49" t="n"/>
      <c r="C355" s="146" t="n"/>
      <c r="D355" s="50" t="n"/>
      <c r="E355" s="19" t="n"/>
      <c r="F355" s="57" t="inlineStr">
        <is>
          <t>船越FC</t>
        </is>
      </c>
      <c r="G355" s="37" t="inlineStr">
        <is>
          <t>〇</t>
        </is>
      </c>
      <c r="H355" s="38" t="inlineStr">
        <is>
          <t>3-0</t>
        </is>
      </c>
      <c r="I355" s="58" t="inlineStr">
        <is>
          <t>TRM</t>
        </is>
      </c>
    </row>
    <row r="356">
      <c r="B356" s="46" t="n">
        <v>43190</v>
      </c>
      <c r="C356" s="144">
        <f>B356</f>
        <v/>
      </c>
      <c r="D356" s="140" t="inlineStr">
        <is>
          <t>TRM</t>
        </is>
      </c>
      <c r="E356" s="18" t="inlineStr">
        <is>
          <t>横須賀市立明浜小学校</t>
        </is>
      </c>
      <c r="F356" s="61" t="inlineStr">
        <is>
          <t>初声ジュニアFC</t>
        </is>
      </c>
      <c r="G356" s="40" t="inlineStr">
        <is>
          <t>△</t>
        </is>
      </c>
      <c r="H356" s="41" t="inlineStr">
        <is>
          <t>1-1</t>
        </is>
      </c>
      <c r="I356" s="62" t="n"/>
    </row>
    <row r="357">
      <c r="B357" s="46" t="n"/>
      <c r="C357" s="144" t="n"/>
      <c r="E357" s="18" t="n"/>
      <c r="F357" s="55" t="inlineStr">
        <is>
          <t>初声ジュニアFC</t>
        </is>
      </c>
      <c r="G357" s="34" t="inlineStr">
        <is>
          <t>〇</t>
        </is>
      </c>
      <c r="H357" s="35" t="inlineStr">
        <is>
          <t>2-0</t>
        </is>
      </c>
      <c r="I357" s="56" t="n"/>
    </row>
    <row r="358">
      <c r="B358" s="46" t="n"/>
      <c r="C358" s="144" t="n"/>
      <c r="E358" s="18" t="n"/>
      <c r="F358" s="55" t="inlineStr">
        <is>
          <t>初声ジュニアFC</t>
        </is>
      </c>
      <c r="G358" s="34" t="inlineStr">
        <is>
          <t>×</t>
        </is>
      </c>
      <c r="H358" s="35" t="inlineStr">
        <is>
          <t>0-1</t>
        </is>
      </c>
      <c r="I358" s="56" t="n"/>
    </row>
    <row r="359">
      <c r="B359" s="46" t="n"/>
      <c r="C359" s="144" t="n"/>
      <c r="E359" s="18" t="n"/>
      <c r="F359" s="59" t="inlineStr">
        <is>
          <t>初声ジュニアFC</t>
        </is>
      </c>
      <c r="G359" s="43" t="inlineStr">
        <is>
          <t>△</t>
        </is>
      </c>
      <c r="H359" s="44" t="inlineStr">
        <is>
          <t>0-0</t>
        </is>
      </c>
      <c r="I359" s="60" t="n"/>
    </row>
    <row r="360">
      <c r="B360" s="63" t="n">
        <v>43183</v>
      </c>
      <c r="C360" s="145">
        <f>B360</f>
        <v/>
      </c>
      <c r="D360" s="64" t="inlineStr">
        <is>
          <t>TRM</t>
        </is>
      </c>
      <c r="E360" s="25" t="inlineStr">
        <is>
          <t>横浜市立栄区公田小学校</t>
        </is>
      </c>
      <c r="F360" s="53" t="inlineStr">
        <is>
          <t>湘南ルベントSC</t>
        </is>
      </c>
      <c r="G360" s="31" t="inlineStr">
        <is>
          <t>△</t>
        </is>
      </c>
      <c r="H360" s="32" t="inlineStr">
        <is>
          <t>0-0</t>
        </is>
      </c>
      <c r="I360" s="54" t="n"/>
    </row>
    <row r="361">
      <c r="B361" s="46" t="n"/>
      <c r="C361" s="144" t="n"/>
      <c r="E361" s="18" t="n"/>
      <c r="F361" s="55" t="inlineStr">
        <is>
          <t>FC本郷</t>
        </is>
      </c>
      <c r="G361" s="34" t="inlineStr">
        <is>
          <t>〇</t>
        </is>
      </c>
      <c r="H361" s="35" t="inlineStr">
        <is>
          <t>5-1</t>
        </is>
      </c>
      <c r="I361" s="56" t="n"/>
    </row>
    <row r="362">
      <c r="B362" s="46" t="n"/>
      <c r="C362" s="144" t="n"/>
      <c r="E362" s="18" t="n"/>
      <c r="F362" s="55" t="inlineStr">
        <is>
          <t>湘南ルベントSC</t>
        </is>
      </c>
      <c r="G362" s="34" t="inlineStr">
        <is>
          <t>△</t>
        </is>
      </c>
      <c r="H362" s="35" t="inlineStr">
        <is>
          <t>0-0</t>
        </is>
      </c>
      <c r="I362" s="56" t="n"/>
    </row>
    <row r="363">
      <c r="B363" s="46" t="n"/>
      <c r="C363" s="144" t="n"/>
      <c r="E363" s="18" t="n"/>
      <c r="F363" s="55" t="inlineStr">
        <is>
          <t>FC本郷</t>
        </is>
      </c>
      <c r="G363" s="34" t="inlineStr">
        <is>
          <t>△</t>
        </is>
      </c>
      <c r="H363" s="35" t="inlineStr">
        <is>
          <t>1-1</t>
        </is>
      </c>
      <c r="I363" s="56" t="n"/>
    </row>
    <row r="364">
      <c r="B364" s="46" t="n"/>
      <c r="C364" s="144" t="n"/>
      <c r="E364" s="18" t="n"/>
      <c r="F364" s="55" t="inlineStr">
        <is>
          <t>湘南ルベントSC</t>
        </is>
      </c>
      <c r="G364" s="34" t="inlineStr">
        <is>
          <t>〇</t>
        </is>
      </c>
      <c r="H364" s="35" t="inlineStr">
        <is>
          <t>4-1</t>
        </is>
      </c>
      <c r="I364" s="56" t="n"/>
    </row>
    <row r="365">
      <c r="B365" s="46" t="n"/>
      <c r="C365" s="144" t="n"/>
      <c r="E365" s="18" t="n"/>
      <c r="F365" s="55" t="inlineStr">
        <is>
          <t>FC本郷</t>
        </is>
      </c>
      <c r="G365" s="34" t="inlineStr">
        <is>
          <t>×</t>
        </is>
      </c>
      <c r="H365" s="35" t="inlineStr">
        <is>
          <t>0-1</t>
        </is>
      </c>
      <c r="I365" s="56" t="n"/>
    </row>
    <row r="366">
      <c r="B366" s="46" t="n"/>
      <c r="C366" s="144" t="n"/>
      <c r="E366" s="18" t="n"/>
      <c r="F366" s="55" t="inlineStr">
        <is>
          <t>湘南ルベントSC</t>
        </is>
      </c>
      <c r="G366" s="34" t="inlineStr">
        <is>
          <t>〇</t>
        </is>
      </c>
      <c r="H366" s="35" t="inlineStr">
        <is>
          <t>1-0</t>
        </is>
      </c>
      <c r="I366" s="56" t="n"/>
    </row>
    <row r="367">
      <c r="B367" s="49" t="n"/>
      <c r="C367" s="146" t="n"/>
      <c r="D367" s="50" t="n"/>
      <c r="E367" s="19" t="n"/>
      <c r="F367" s="57" t="inlineStr">
        <is>
          <t>FC本郷</t>
        </is>
      </c>
      <c r="G367" s="37" t="inlineStr">
        <is>
          <t>△</t>
        </is>
      </c>
      <c r="H367" s="38" t="inlineStr">
        <is>
          <t>0-0</t>
        </is>
      </c>
      <c r="I367" s="58" t="n"/>
    </row>
    <row r="368">
      <c r="B368" s="46" t="n">
        <v>43169</v>
      </c>
      <c r="C368" s="144">
        <f>B368</f>
        <v/>
      </c>
      <c r="D368" s="140" t="inlineStr">
        <is>
          <t>スーパーリーグチャンピオンシップ</t>
        </is>
      </c>
      <c r="E368" s="18" t="inlineStr">
        <is>
          <t>横須賀市立津久井小学校</t>
        </is>
      </c>
      <c r="F368" s="66" t="inlineStr">
        <is>
          <t>津久井ペガサス</t>
        </is>
      </c>
      <c r="G368" s="23" t="inlineStr">
        <is>
          <t>×</t>
        </is>
      </c>
      <c r="H368" s="22" t="inlineStr">
        <is>
          <t>1-1(PK:6-7)</t>
        </is>
      </c>
      <c r="I368" s="47" t="inlineStr">
        <is>
          <t>決勝</t>
        </is>
      </c>
    </row>
    <row r="369">
      <c r="B369" s="63" t="n">
        <v>43163</v>
      </c>
      <c r="C369" s="145">
        <f>B369</f>
        <v/>
      </c>
      <c r="D369" s="64" t="inlineStr">
        <is>
          <t>葉山町春季サッカー大会</t>
        </is>
      </c>
      <c r="E369" s="25" t="inlineStr">
        <is>
          <t>葉山町南郷上ノ山公園</t>
        </is>
      </c>
      <c r="F369" s="53" t="inlineStr">
        <is>
          <t>葉山JGK</t>
        </is>
      </c>
      <c r="G369" s="31" t="inlineStr">
        <is>
          <t>〇</t>
        </is>
      </c>
      <c r="H369" s="32" t="inlineStr">
        <is>
          <t>4-0</t>
        </is>
      </c>
      <c r="I369" s="54" t="inlineStr">
        <is>
          <t>予選リーグ</t>
        </is>
      </c>
    </row>
    <row r="370">
      <c r="B370" s="46" t="n"/>
      <c r="C370" s="144" t="n"/>
      <c r="E370" s="18" t="n"/>
      <c r="F370" s="55" t="inlineStr">
        <is>
          <t>南八王子SC</t>
        </is>
      </c>
      <c r="G370" s="34" t="inlineStr">
        <is>
          <t>〇</t>
        </is>
      </c>
      <c r="H370" s="35" t="inlineStr">
        <is>
          <t>4-0</t>
        </is>
      </c>
      <c r="I370" s="56" t="inlineStr">
        <is>
          <t>予選リーグ</t>
        </is>
      </c>
    </row>
    <row r="371">
      <c r="B371" s="49" t="n"/>
      <c r="C371" s="146" t="n"/>
      <c r="D371" s="50" t="n"/>
      <c r="E371" s="19" t="n"/>
      <c r="F371" s="57" t="inlineStr">
        <is>
          <t>中沢SS</t>
        </is>
      </c>
      <c r="G371" s="37" t="inlineStr">
        <is>
          <t>×</t>
        </is>
      </c>
      <c r="H371" s="38" t="inlineStr">
        <is>
          <t>1-3</t>
        </is>
      </c>
      <c r="I371" s="58" t="inlineStr">
        <is>
          <t>決勝</t>
        </is>
      </c>
    </row>
    <row r="372">
      <c r="B372" s="46" t="n">
        <v>43156</v>
      </c>
      <c r="C372" s="144">
        <f>B372</f>
        <v/>
      </c>
      <c r="D372" s="140" t="inlineStr">
        <is>
          <t>金太郎CUP:上位パート</t>
        </is>
      </c>
      <c r="E372" s="18" t="inlineStr">
        <is>
          <t>南足柄市センターグランド</t>
        </is>
      </c>
      <c r="F372" s="61" t="inlineStr">
        <is>
          <t>早川SC</t>
        </is>
      </c>
      <c r="G372" s="40" t="inlineStr">
        <is>
          <t>〇</t>
        </is>
      </c>
      <c r="H372" s="41" t="inlineStr">
        <is>
          <t>3-0</t>
        </is>
      </c>
      <c r="I372" s="62" t="n"/>
    </row>
    <row r="373">
      <c r="B373" s="46" t="n"/>
      <c r="C373" s="144" t="n"/>
      <c r="E373" s="18" t="n"/>
      <c r="F373" s="55" t="inlineStr">
        <is>
          <t>FCレガーレ</t>
        </is>
      </c>
      <c r="G373" s="34" t="inlineStr">
        <is>
          <t>×</t>
        </is>
      </c>
      <c r="H373" s="35" t="inlineStr">
        <is>
          <t>0-2</t>
        </is>
      </c>
      <c r="I373" s="56" t="n"/>
    </row>
    <row r="374">
      <c r="B374" s="46" t="n"/>
      <c r="C374" s="144" t="n"/>
      <c r="E374" s="18" t="n"/>
      <c r="F374" s="59" t="inlineStr">
        <is>
          <t>真土イレブンズ</t>
        </is>
      </c>
      <c r="G374" s="43" t="inlineStr">
        <is>
          <t>〇</t>
        </is>
      </c>
      <c r="H374" s="44" t="inlineStr">
        <is>
          <t>3-0</t>
        </is>
      </c>
      <c r="I374" s="60" t="n"/>
    </row>
    <row r="375">
      <c r="B375" s="63" t="n">
        <v>43155</v>
      </c>
      <c r="C375" s="145">
        <f>B375</f>
        <v/>
      </c>
      <c r="D375" s="64" t="inlineStr">
        <is>
          <t>金太郎CUP:予選リーグ</t>
        </is>
      </c>
      <c r="E375" s="25" t="inlineStr">
        <is>
          <t>南足柄市センターグランド</t>
        </is>
      </c>
      <c r="F375" s="53" t="inlineStr">
        <is>
          <t>ヴェルディ相模原</t>
        </is>
      </c>
      <c r="G375" s="31" t="inlineStr">
        <is>
          <t>〇</t>
        </is>
      </c>
      <c r="H375" s="32" t="inlineStr">
        <is>
          <t>6-0</t>
        </is>
      </c>
      <c r="I375" s="54" t="n"/>
    </row>
    <row r="376">
      <c r="B376" s="46" t="n"/>
      <c r="C376" s="144" t="n"/>
      <c r="E376" s="18" t="n"/>
      <c r="F376" s="55" t="inlineStr">
        <is>
          <t>岡本SC</t>
        </is>
      </c>
      <c r="G376" s="34" t="inlineStr">
        <is>
          <t>〇</t>
        </is>
      </c>
      <c r="H376" s="35" t="inlineStr">
        <is>
          <t>8-0</t>
        </is>
      </c>
      <c r="I376" s="56" t="n"/>
    </row>
    <row r="377">
      <c r="B377" s="49" t="n"/>
      <c r="C377" s="146" t="n"/>
      <c r="D377" s="50" t="n"/>
      <c r="E377" s="19" t="n"/>
      <c r="F377" s="57" t="inlineStr">
        <is>
          <t>真土イレブンズ</t>
        </is>
      </c>
      <c r="G377" s="37" t="inlineStr">
        <is>
          <t>×</t>
        </is>
      </c>
      <c r="H377" s="38" t="inlineStr">
        <is>
          <t>0-2</t>
        </is>
      </c>
      <c r="I377" s="58" t="inlineStr">
        <is>
          <t>上位パート進出</t>
        </is>
      </c>
    </row>
    <row r="378">
      <c r="B378" s="46" t="n">
        <v>43142</v>
      </c>
      <c r="C378" s="144">
        <f>B378</f>
        <v/>
      </c>
      <c r="D378" s="140" t="inlineStr">
        <is>
          <t>TRM</t>
        </is>
      </c>
      <c r="E378" s="18" t="inlineStr">
        <is>
          <t>横須賀リーフスタジアム</t>
        </is>
      </c>
      <c r="F378" s="61" t="inlineStr">
        <is>
          <t>横須賀シーガルズ</t>
        </is>
      </c>
      <c r="G378" s="40" t="inlineStr">
        <is>
          <t>×</t>
        </is>
      </c>
      <c r="H378" s="41" t="inlineStr">
        <is>
          <t>0-1</t>
        </is>
      </c>
      <c r="I378" s="62" t="n"/>
    </row>
    <row r="379">
      <c r="B379" s="46" t="n"/>
      <c r="C379" s="144" t="n"/>
      <c r="E379" s="18" t="n"/>
      <c r="F379" s="55" t="inlineStr">
        <is>
          <t>品濃ウィングス</t>
        </is>
      </c>
      <c r="G379" s="34" t="inlineStr">
        <is>
          <t>〇</t>
        </is>
      </c>
      <c r="H379" s="35" t="inlineStr">
        <is>
          <t>3-0</t>
        </is>
      </c>
      <c r="I379" s="56" t="n"/>
    </row>
    <row r="380">
      <c r="B380" s="46" t="n"/>
      <c r="C380" s="144" t="n"/>
      <c r="E380" s="18" t="n"/>
      <c r="F380" s="55" t="inlineStr">
        <is>
          <t>横須賀シーガルズ</t>
        </is>
      </c>
      <c r="G380" s="34" t="inlineStr">
        <is>
          <t>〇</t>
        </is>
      </c>
      <c r="H380" s="35" t="inlineStr">
        <is>
          <t>1-0</t>
        </is>
      </c>
      <c r="I380" s="56" t="n"/>
    </row>
    <row r="381">
      <c r="B381" s="46" t="n"/>
      <c r="C381" s="144" t="n"/>
      <c r="E381" s="18" t="n"/>
      <c r="F381" s="55" t="inlineStr">
        <is>
          <t>品濃ウィングス</t>
        </is>
      </c>
      <c r="G381" s="34" t="inlineStr">
        <is>
          <t>△</t>
        </is>
      </c>
      <c r="H381" s="35" t="inlineStr">
        <is>
          <t>0-0</t>
        </is>
      </c>
      <c r="I381" s="56" t="n"/>
    </row>
    <row r="382">
      <c r="B382" s="46" t="n"/>
      <c r="C382" s="144" t="n"/>
      <c r="E382" s="18" t="n"/>
      <c r="F382" s="59" t="inlineStr">
        <is>
          <t>横須賀シーガルズ</t>
        </is>
      </c>
      <c r="G382" s="43" t="inlineStr">
        <is>
          <t>〇</t>
        </is>
      </c>
      <c r="H382" s="44" t="inlineStr">
        <is>
          <t>6-0</t>
        </is>
      </c>
      <c r="I382" s="60" t="n"/>
    </row>
    <row r="383">
      <c r="B383" s="67" t="n">
        <v>43114</v>
      </c>
      <c r="C383" s="147">
        <f>B383</f>
        <v/>
      </c>
      <c r="D383" s="68" t="inlineStr">
        <is>
          <t>三浦半島少年サッカー選手権大会</t>
        </is>
      </c>
      <c r="E383" s="27" t="inlineStr">
        <is>
          <t>横須賀市神明公園グランド</t>
        </is>
      </c>
      <c r="F383" s="69" t="inlineStr">
        <is>
          <t>初声ジュニアFC</t>
        </is>
      </c>
      <c r="G383" s="28" t="inlineStr">
        <is>
          <t>×</t>
        </is>
      </c>
      <c r="H383" s="29" t="inlineStr">
        <is>
          <t>1-2</t>
        </is>
      </c>
      <c r="I383" s="70" t="n"/>
    </row>
    <row r="384">
      <c r="B384" s="46" t="n">
        <v>43093</v>
      </c>
      <c r="C384" s="144">
        <f>B384</f>
        <v/>
      </c>
      <c r="D384" s="140" t="inlineStr">
        <is>
          <t>横須賀シーガルズカップ</t>
        </is>
      </c>
      <c r="E384" s="18" t="inlineStr">
        <is>
          <t>横須賀市立野比小学校</t>
        </is>
      </c>
      <c r="F384" s="61" t="inlineStr">
        <is>
          <t>OZ湘南FC</t>
        </is>
      </c>
      <c r="G384" s="40" t="inlineStr">
        <is>
          <t>〇</t>
        </is>
      </c>
      <c r="H384" s="41" t="inlineStr">
        <is>
          <t>2-0</t>
        </is>
      </c>
      <c r="I384" s="62" t="inlineStr">
        <is>
          <t>予選リーグ</t>
        </is>
      </c>
    </row>
    <row r="385">
      <c r="B385" s="46" t="n"/>
      <c r="C385" s="144" t="n"/>
      <c r="E385" s="18" t="n"/>
      <c r="F385" s="55" t="inlineStr">
        <is>
          <t>馬堀FCルンデ</t>
        </is>
      </c>
      <c r="G385" s="34" t="inlineStr">
        <is>
          <t>〇</t>
        </is>
      </c>
      <c r="H385" s="35" t="inlineStr">
        <is>
          <t>4-3</t>
        </is>
      </c>
      <c r="I385" s="56" t="inlineStr">
        <is>
          <t>予選リーグ</t>
        </is>
      </c>
    </row>
    <row r="386">
      <c r="B386" s="46" t="n"/>
      <c r="C386" s="144" t="n"/>
      <c r="E386" s="18" t="n"/>
      <c r="F386" s="55" t="inlineStr">
        <is>
          <t>荻野SS</t>
        </is>
      </c>
      <c r="G386" s="34" t="inlineStr">
        <is>
          <t>×</t>
        </is>
      </c>
      <c r="H386" s="35" t="inlineStr">
        <is>
          <t>0-2</t>
        </is>
      </c>
      <c r="I386" s="56" t="inlineStr">
        <is>
          <t>予選リーグ</t>
        </is>
      </c>
    </row>
    <row r="387">
      <c r="B387" s="46" t="n"/>
      <c r="C387" s="144" t="n"/>
      <c r="E387" s="18" t="n"/>
      <c r="F387" s="59" t="inlineStr">
        <is>
          <t>TDFC</t>
        </is>
      </c>
      <c r="G387" s="43" t="inlineStr">
        <is>
          <t>×</t>
        </is>
      </c>
      <c r="H387" s="44" t="inlineStr">
        <is>
          <t>1-2</t>
        </is>
      </c>
      <c r="I387" s="60" t="inlineStr">
        <is>
          <t>1位パート（2位）</t>
        </is>
      </c>
    </row>
    <row r="388">
      <c r="B388" s="63" t="n">
        <v>43071</v>
      </c>
      <c r="C388" s="145">
        <f>B388</f>
        <v/>
      </c>
      <c r="D388" s="64" t="inlineStr">
        <is>
          <t>高坂カップ</t>
        </is>
      </c>
      <c r="E388" s="25" t="inlineStr">
        <is>
          <t>横須賀市立高坂小学校</t>
        </is>
      </c>
      <c r="F388" s="53" t="inlineStr">
        <is>
          <t>FC小坂</t>
        </is>
      </c>
      <c r="G388" s="31" t="inlineStr">
        <is>
          <t>〇</t>
        </is>
      </c>
      <c r="H388" s="32" t="inlineStr">
        <is>
          <t>1-0</t>
        </is>
      </c>
      <c r="I388" s="54" t="n"/>
    </row>
    <row r="389">
      <c r="B389" s="46" t="n"/>
      <c r="C389" s="144" t="n"/>
      <c r="E389" s="18" t="n"/>
      <c r="F389" s="55" t="inlineStr">
        <is>
          <t>六浦少年SC</t>
        </is>
      </c>
      <c r="G389" s="34" t="inlineStr">
        <is>
          <t>〇</t>
        </is>
      </c>
      <c r="H389" s="35" t="inlineStr">
        <is>
          <t>5-2</t>
        </is>
      </c>
      <c r="I389" s="56" t="n"/>
    </row>
    <row r="390">
      <c r="B390" s="49" t="n"/>
      <c r="C390" s="146" t="n"/>
      <c r="D390" s="50" t="n"/>
      <c r="E390" s="19" t="n"/>
      <c r="F390" s="57" t="inlineStr">
        <is>
          <t>FC高坂</t>
        </is>
      </c>
      <c r="G390" s="37" t="inlineStr">
        <is>
          <t>×</t>
        </is>
      </c>
      <c r="H390" s="38" t="inlineStr">
        <is>
          <t>0-4</t>
        </is>
      </c>
      <c r="I390" s="58" t="inlineStr">
        <is>
          <t>一位パート</t>
        </is>
      </c>
    </row>
    <row r="391">
      <c r="B391" s="46" t="n">
        <v>43065</v>
      </c>
      <c r="C391" s="144">
        <f>B391</f>
        <v/>
      </c>
      <c r="D391" s="140" t="inlineStr">
        <is>
          <t>鳶尾カップ（U10大会）</t>
        </is>
      </c>
      <c r="E391" s="18" t="inlineStr">
        <is>
          <t>厚木市立鳶尾小学校</t>
        </is>
      </c>
      <c r="F391" s="61" t="inlineStr">
        <is>
          <t>綾南FC</t>
        </is>
      </c>
      <c r="G391" s="40" t="inlineStr">
        <is>
          <t>×</t>
        </is>
      </c>
      <c r="H391" s="41" t="inlineStr">
        <is>
          <t>0-4</t>
        </is>
      </c>
      <c r="I391" s="62" t="n"/>
    </row>
    <row r="392">
      <c r="B392" s="46" t="n"/>
      <c r="C392" s="144" t="n"/>
      <c r="E392" s="18" t="n"/>
      <c r="F392" s="59" t="inlineStr">
        <is>
          <t>ミハタSC</t>
        </is>
      </c>
      <c r="G392" s="43" t="inlineStr">
        <is>
          <t>〇</t>
        </is>
      </c>
      <c r="H392" s="44" t="inlineStr">
        <is>
          <t>2-0</t>
        </is>
      </c>
      <c r="I392" s="60" t="n"/>
    </row>
    <row r="393">
      <c r="B393" s="67" t="n">
        <v>43058</v>
      </c>
      <c r="C393" s="147">
        <f>B393</f>
        <v/>
      </c>
      <c r="D393" s="68" t="inlineStr">
        <is>
          <t>スーパーリーグチャンピオンシップ</t>
        </is>
      </c>
      <c r="E393" s="27" t="inlineStr">
        <is>
          <t>横須賀リーフスタジアム</t>
        </is>
      </c>
      <c r="F393" s="69" t="inlineStr">
        <is>
          <t>横須賀シーガルズ</t>
        </is>
      </c>
      <c r="G393" s="28" t="inlineStr">
        <is>
          <t>〇</t>
        </is>
      </c>
      <c r="H393" s="29" t="inlineStr">
        <is>
          <t>5-0</t>
        </is>
      </c>
      <c r="I393" s="70" t="inlineStr">
        <is>
          <t>準決勝</t>
        </is>
      </c>
    </row>
    <row r="394">
      <c r="B394" s="63" t="n">
        <v>43043</v>
      </c>
      <c r="C394" s="145">
        <f>B394</f>
        <v/>
      </c>
      <c r="D394" s="64" t="inlineStr">
        <is>
          <t>明浜カップ</t>
        </is>
      </c>
      <c r="E394" s="25" t="inlineStr">
        <is>
          <t>横須賀市立明浜小学校</t>
        </is>
      </c>
      <c r="F394" s="53" t="inlineStr">
        <is>
          <t>武山キッカーズJr</t>
        </is>
      </c>
      <c r="G394" s="31" t="inlineStr">
        <is>
          <t>〇</t>
        </is>
      </c>
      <c r="H394" s="32" t="inlineStr">
        <is>
          <t>3-0</t>
        </is>
      </c>
      <c r="I394" s="54" t="n"/>
    </row>
    <row r="395">
      <c r="B395" s="46" t="n"/>
      <c r="C395" s="144" t="n"/>
      <c r="E395" s="18" t="n"/>
      <c r="F395" s="55" t="inlineStr">
        <is>
          <t>鳶尾Jr.SC</t>
        </is>
      </c>
      <c r="G395" s="34" t="inlineStr">
        <is>
          <t>〇</t>
        </is>
      </c>
      <c r="H395" s="35" t="inlineStr">
        <is>
          <t>3-1</t>
        </is>
      </c>
      <c r="I395" s="56" t="n"/>
    </row>
    <row r="396">
      <c r="B396" s="46" t="n"/>
      <c r="C396" s="144" t="n"/>
      <c r="E396" s="18" t="n"/>
      <c r="F396" s="55" t="inlineStr">
        <is>
          <t>野庭キッカーズ</t>
        </is>
      </c>
      <c r="G396" s="34" t="inlineStr">
        <is>
          <t>〇</t>
        </is>
      </c>
      <c r="H396" s="35" t="inlineStr">
        <is>
          <t>2-2(PK:2-1)</t>
        </is>
      </c>
      <c r="I396" s="56" t="n"/>
    </row>
    <row r="397">
      <c r="B397" s="49" t="n"/>
      <c r="C397" s="146" t="n"/>
      <c r="D397" s="50" t="n"/>
      <c r="E397" s="19" t="n"/>
      <c r="F397" s="57" t="inlineStr">
        <is>
          <t>津久井ペガサス</t>
        </is>
      </c>
      <c r="G397" s="37" t="inlineStr">
        <is>
          <t>〇</t>
        </is>
      </c>
      <c r="H397" s="38" t="inlineStr">
        <is>
          <t>1-1(PK:3-2)</t>
        </is>
      </c>
      <c r="I397" s="58" t="inlineStr">
        <is>
          <t>12チーム参加優勝</t>
        </is>
      </c>
    </row>
    <row r="398">
      <c r="B398" s="46" t="n">
        <v>43017</v>
      </c>
      <c r="C398" s="144">
        <f>B398</f>
        <v/>
      </c>
      <c r="D398" s="140" t="inlineStr">
        <is>
          <t>スーパーリーグチャンピオンシップ</t>
        </is>
      </c>
      <c r="E398" s="18" t="inlineStr">
        <is>
          <t>横須賀市立望洋小学校</t>
        </is>
      </c>
      <c r="F398" s="61" t="inlineStr">
        <is>
          <t>久里浜FC</t>
        </is>
      </c>
      <c r="G398" s="40" t="inlineStr">
        <is>
          <t>〇</t>
        </is>
      </c>
      <c r="H398" s="41" t="inlineStr">
        <is>
          <t>3-0</t>
        </is>
      </c>
      <c r="I398" s="62" t="n"/>
    </row>
    <row r="399">
      <c r="B399" s="46" t="n"/>
      <c r="C399" s="144" t="n"/>
      <c r="E399" s="18" t="n"/>
      <c r="F399" s="59" t="inlineStr">
        <is>
          <t>FC夏島</t>
        </is>
      </c>
      <c r="G399" s="43" t="inlineStr">
        <is>
          <t>〇</t>
        </is>
      </c>
      <c r="H399" s="44" t="inlineStr">
        <is>
          <t>5-0</t>
        </is>
      </c>
      <c r="I399" s="60" t="inlineStr">
        <is>
          <t>TRM</t>
        </is>
      </c>
    </row>
    <row r="400">
      <c r="B400" s="63" t="n">
        <v>43016</v>
      </c>
      <c r="C400" s="145">
        <f>B400</f>
        <v/>
      </c>
      <c r="D400" s="64" t="inlineStr">
        <is>
          <t>大津FC杯</t>
        </is>
      </c>
      <c r="E400" s="25" t="inlineStr">
        <is>
          <t>横須賀市立根岸小学校</t>
        </is>
      </c>
      <c r="F400" s="53" t="inlineStr">
        <is>
          <t>長井FC</t>
        </is>
      </c>
      <c r="G400" s="31" t="inlineStr">
        <is>
          <t>〇</t>
        </is>
      </c>
      <c r="H400" s="32" t="inlineStr">
        <is>
          <t>12-1</t>
        </is>
      </c>
      <c r="I400" s="54" t="n"/>
    </row>
    <row r="401">
      <c r="B401" s="48" t="n"/>
      <c r="C401" s="144" t="n"/>
      <c r="E401" s="18" t="n"/>
      <c r="F401" s="55" t="inlineStr">
        <is>
          <t>船越FC</t>
        </is>
      </c>
      <c r="G401" s="34" t="inlineStr">
        <is>
          <t>〇</t>
        </is>
      </c>
      <c r="H401" s="35" t="inlineStr">
        <is>
          <t>12-2</t>
        </is>
      </c>
      <c r="I401" s="56" t="n"/>
    </row>
    <row r="402">
      <c r="B402" s="65" t="n"/>
      <c r="C402" s="146" t="n"/>
      <c r="D402" s="50" t="n"/>
      <c r="E402" s="19" t="n"/>
      <c r="F402" s="57" t="inlineStr">
        <is>
          <t>城北ファイターズ</t>
        </is>
      </c>
      <c r="G402" s="37" t="inlineStr">
        <is>
          <t>〇</t>
        </is>
      </c>
      <c r="H402" s="38" t="inlineStr">
        <is>
          <t>3-2</t>
        </is>
      </c>
      <c r="I402" s="58" t="inlineStr">
        <is>
          <t>優勝</t>
        </is>
      </c>
    </row>
    <row r="403">
      <c r="B403" s="46" t="n">
        <v>43002</v>
      </c>
      <c r="C403" s="144">
        <f>B403</f>
        <v/>
      </c>
      <c r="D403" s="140" t="inlineStr">
        <is>
          <t>TRM</t>
        </is>
      </c>
      <c r="E403" s="18" t="inlineStr">
        <is>
          <t>横浜市杉田臨海公園グランド</t>
        </is>
      </c>
      <c r="F403" s="61" t="inlineStr">
        <is>
          <t>FC杉田</t>
        </is>
      </c>
      <c r="G403" s="40" t="inlineStr">
        <is>
          <t>〇</t>
        </is>
      </c>
      <c r="H403" s="41" t="inlineStr">
        <is>
          <t>1-0</t>
        </is>
      </c>
      <c r="I403" s="62" t="n"/>
    </row>
    <row r="404">
      <c r="B404" s="48" t="n"/>
      <c r="C404" s="144" t="n"/>
      <c r="E404" s="18" t="n"/>
      <c r="F404" s="55" t="inlineStr">
        <is>
          <t>洋光台SC</t>
        </is>
      </c>
      <c r="G404" s="34" t="inlineStr">
        <is>
          <t>〇</t>
        </is>
      </c>
      <c r="H404" s="35" t="inlineStr">
        <is>
          <t>1-0</t>
        </is>
      </c>
      <c r="I404" s="56" t="n"/>
    </row>
    <row r="405">
      <c r="B405" s="48" t="n"/>
      <c r="C405" s="144" t="n"/>
      <c r="E405" s="18" t="n"/>
      <c r="F405" s="55" t="inlineStr">
        <is>
          <t>FC杉田</t>
        </is>
      </c>
      <c r="G405" s="34" t="inlineStr">
        <is>
          <t>〇</t>
        </is>
      </c>
      <c r="H405" s="35" t="inlineStr">
        <is>
          <t>2-0</t>
        </is>
      </c>
      <c r="I405" s="56" t="n"/>
    </row>
    <row r="406">
      <c r="B406" s="46" t="n"/>
      <c r="C406" s="144" t="n"/>
      <c r="E406" s="18" t="n"/>
      <c r="F406" s="55" t="inlineStr">
        <is>
          <t>洋光台SC</t>
        </is>
      </c>
      <c r="G406" s="34" t="inlineStr">
        <is>
          <t>〇</t>
        </is>
      </c>
      <c r="H406" s="35" t="inlineStr">
        <is>
          <t>2-0</t>
        </is>
      </c>
      <c r="I406" s="56" t="n"/>
    </row>
    <row r="407">
      <c r="B407" s="48" t="n"/>
      <c r="C407" s="144" t="n"/>
      <c r="E407" s="18" t="n"/>
      <c r="F407" s="55" t="inlineStr">
        <is>
          <t>FC杉田</t>
        </is>
      </c>
      <c r="G407" s="34" t="inlineStr">
        <is>
          <t>〇</t>
        </is>
      </c>
      <c r="H407" s="35" t="inlineStr">
        <is>
          <t>3-0</t>
        </is>
      </c>
      <c r="I407" s="56" t="n"/>
    </row>
    <row r="408">
      <c r="B408" s="48" t="n"/>
      <c r="C408" s="144" t="n"/>
      <c r="E408" s="18" t="n"/>
      <c r="F408" s="59" t="inlineStr">
        <is>
          <t>洋光台SC</t>
        </is>
      </c>
      <c r="G408" s="43" t="inlineStr">
        <is>
          <t>〇</t>
        </is>
      </c>
      <c r="H408" s="44" t="inlineStr">
        <is>
          <t>2-1</t>
        </is>
      </c>
      <c r="I408" s="60" t="n"/>
    </row>
    <row r="409">
      <c r="B409" s="63" t="n">
        <v>42994</v>
      </c>
      <c r="C409" s="145">
        <f>B409</f>
        <v/>
      </c>
      <c r="D409" s="64" t="inlineStr">
        <is>
          <t>F・マリノスホームタウン交流戦</t>
        </is>
      </c>
      <c r="E409" s="25" t="inlineStr">
        <is>
          <t>横浜市しんよこフットボールパーク</t>
        </is>
      </c>
      <c r="F409" s="53" t="inlineStr">
        <is>
          <t>FC大和-B</t>
        </is>
      </c>
      <c r="G409" s="31" t="inlineStr">
        <is>
          <t>○</t>
        </is>
      </c>
      <c r="H409" s="32" t="inlineStr">
        <is>
          <t>3-1</t>
        </is>
      </c>
      <c r="I409" s="54" t="n"/>
    </row>
    <row r="410">
      <c r="B410" s="48" t="n"/>
      <c r="C410" s="144" t="n"/>
      <c r="E410" s="18" t="n"/>
      <c r="F410" s="55" t="inlineStr">
        <is>
          <t>大野原FC</t>
        </is>
      </c>
      <c r="G410" s="34" t="inlineStr">
        <is>
          <t>○</t>
        </is>
      </c>
      <c r="H410" s="35" t="inlineStr">
        <is>
          <t>9-0</t>
        </is>
      </c>
      <c r="I410" s="56" t="n"/>
    </row>
    <row r="411">
      <c r="B411" s="48" t="n"/>
      <c r="C411" s="144" t="n"/>
      <c r="E411" s="18" t="n"/>
      <c r="F411" s="55" t="inlineStr">
        <is>
          <t>緑野FC</t>
        </is>
      </c>
      <c r="G411" s="34" t="inlineStr">
        <is>
          <t>○</t>
        </is>
      </c>
      <c r="H411" s="35" t="inlineStr">
        <is>
          <t>2-1</t>
        </is>
      </c>
      <c r="I411" s="56" t="n"/>
    </row>
    <row r="412">
      <c r="B412" s="49" t="n"/>
      <c r="C412" s="146" t="n"/>
      <c r="D412" s="50" t="n"/>
      <c r="E412" s="19" t="n"/>
      <c r="F412" s="57" t="inlineStr">
        <is>
          <t>横浜すみれ</t>
        </is>
      </c>
      <c r="G412" s="37" t="inlineStr">
        <is>
          <t>○</t>
        </is>
      </c>
      <c r="H412" s="38" t="inlineStr">
        <is>
          <t>2-1</t>
        </is>
      </c>
      <c r="I412" s="58" t="n"/>
    </row>
    <row r="413">
      <c r="B413" s="46" t="n">
        <v>42952</v>
      </c>
      <c r="C413" s="144">
        <f>B413</f>
        <v/>
      </c>
      <c r="D413" s="140" t="inlineStr">
        <is>
          <t>津久井ペガサスカップ</t>
        </is>
      </c>
      <c r="E413" s="18" t="inlineStr">
        <is>
          <t>横須賀市立津久井小学校</t>
        </is>
      </c>
      <c r="F413" s="61" t="inlineStr">
        <is>
          <t>TADOなかよしSC</t>
        </is>
      </c>
      <c r="G413" s="40" t="inlineStr">
        <is>
          <t>〇</t>
        </is>
      </c>
      <c r="H413" s="41" t="inlineStr">
        <is>
          <t>4-0</t>
        </is>
      </c>
      <c r="I413" s="62" t="n"/>
    </row>
    <row r="414">
      <c r="B414" s="48" t="n"/>
      <c r="C414" s="144" t="n"/>
      <c r="E414" s="18" t="n"/>
      <c r="F414" s="55" t="inlineStr">
        <is>
          <t>大庭Reglus</t>
        </is>
      </c>
      <c r="G414" s="34" t="inlineStr">
        <is>
          <t>×</t>
        </is>
      </c>
      <c r="H414" s="35" t="inlineStr">
        <is>
          <t>0-3</t>
        </is>
      </c>
      <c r="I414" s="56" t="n"/>
    </row>
    <row r="415">
      <c r="B415" s="48" t="n"/>
      <c r="C415" s="144" t="n"/>
      <c r="E415" s="18" t="n"/>
      <c r="F415" s="55" t="inlineStr">
        <is>
          <t>上宮田少年SC</t>
        </is>
      </c>
      <c r="G415" s="34" t="inlineStr">
        <is>
          <t>〇</t>
        </is>
      </c>
      <c r="H415" s="35" t="inlineStr">
        <is>
          <t>6-1</t>
        </is>
      </c>
      <c r="I415" s="56" t="n"/>
    </row>
    <row r="416">
      <c r="B416" s="48" t="n"/>
      <c r="C416" s="144" t="n"/>
      <c r="E416" s="18" t="n"/>
      <c r="F416" s="59" t="inlineStr">
        <is>
          <t>たかとりキッカーズ</t>
        </is>
      </c>
      <c r="G416" s="43" t="inlineStr">
        <is>
          <t>〇</t>
        </is>
      </c>
      <c r="H416" s="44" t="inlineStr">
        <is>
          <t>5-1</t>
        </is>
      </c>
      <c r="I416" s="60" t="inlineStr">
        <is>
          <t>2位パート優勝</t>
        </is>
      </c>
    </row>
    <row r="417">
      <c r="B417" s="63" t="n">
        <v>42917</v>
      </c>
      <c r="C417" s="145">
        <f>B417</f>
        <v/>
      </c>
      <c r="D417" s="64" t="inlineStr">
        <is>
          <t>三春SCフレンドリーカップ</t>
        </is>
      </c>
      <c r="E417" s="25" t="inlineStr">
        <is>
          <t>横須賀市立公郷小学校</t>
        </is>
      </c>
      <c r="F417" s="53" t="inlineStr">
        <is>
          <t>横須賀シーガルズ</t>
        </is>
      </c>
      <c r="G417" s="31" t="inlineStr">
        <is>
          <t>×</t>
        </is>
      </c>
      <c r="H417" s="32" t="inlineStr">
        <is>
          <t>1-2</t>
        </is>
      </c>
      <c r="I417" s="54" t="n"/>
    </row>
    <row r="418">
      <c r="B418" s="46" t="n"/>
      <c r="C418" s="144" t="n"/>
      <c r="E418" s="18" t="n"/>
      <c r="F418" s="55" t="inlineStr">
        <is>
          <t>船越FC</t>
        </is>
      </c>
      <c r="G418" s="34" t="inlineStr">
        <is>
          <t>〇</t>
        </is>
      </c>
      <c r="H418" s="35" t="inlineStr">
        <is>
          <t>1-0</t>
        </is>
      </c>
      <c r="I418" s="56" t="n"/>
    </row>
    <row r="419">
      <c r="B419" s="46" t="n"/>
      <c r="C419" s="144" t="n"/>
      <c r="E419" s="18" t="n"/>
      <c r="F419" s="55" t="inlineStr">
        <is>
          <t>佐野ベアーズ</t>
        </is>
      </c>
      <c r="G419" s="34" t="inlineStr">
        <is>
          <t>〇</t>
        </is>
      </c>
      <c r="H419" s="35" t="inlineStr">
        <is>
          <t>6-0</t>
        </is>
      </c>
      <c r="I419" s="56" t="n"/>
    </row>
    <row r="420">
      <c r="B420" s="49" t="n"/>
      <c r="C420" s="146" t="n"/>
      <c r="D420" s="50" t="n"/>
      <c r="E420" s="19" t="n"/>
      <c r="F420" s="57" t="inlineStr">
        <is>
          <t>荏田東FC</t>
        </is>
      </c>
      <c r="G420" s="37" t="inlineStr">
        <is>
          <t>〇</t>
        </is>
      </c>
      <c r="H420" s="38" t="inlineStr">
        <is>
          <t>10-0</t>
        </is>
      </c>
      <c r="I420" s="58" t="inlineStr">
        <is>
          <t>3位</t>
        </is>
      </c>
    </row>
    <row r="421">
      <c r="B421" s="46" t="n">
        <v>42897</v>
      </c>
      <c r="C421" s="144">
        <f>B421</f>
        <v/>
      </c>
      <c r="D421" s="140" t="inlineStr">
        <is>
          <t>スーパーリーグ</t>
        </is>
      </c>
      <c r="E421" s="18" t="inlineStr">
        <is>
          <t>横須賀市はまゆうグランド</t>
        </is>
      </c>
      <c r="F421" s="61" t="inlineStr">
        <is>
          <t>馬堀FCルンデ</t>
        </is>
      </c>
      <c r="G421" s="40" t="inlineStr">
        <is>
          <t>△</t>
        </is>
      </c>
      <c r="H421" s="41" t="inlineStr">
        <is>
          <t>2-2</t>
        </is>
      </c>
      <c r="I421" s="62" t="n"/>
    </row>
    <row r="422">
      <c r="B422" s="48" t="n"/>
      <c r="C422" s="144" t="n"/>
      <c r="E422" s="18" t="n"/>
      <c r="F422" s="59" t="inlineStr">
        <is>
          <t>FCSS</t>
        </is>
      </c>
      <c r="G422" s="43" t="inlineStr">
        <is>
          <t>〇</t>
        </is>
      </c>
      <c r="H422" s="44" t="inlineStr">
        <is>
          <t>7-0</t>
        </is>
      </c>
      <c r="I422" s="60" t="n"/>
    </row>
    <row r="423">
      <c r="B423" s="63" t="n">
        <v>42876</v>
      </c>
      <c r="C423" s="145">
        <f>B423</f>
        <v/>
      </c>
      <c r="D423" s="64" t="inlineStr">
        <is>
          <t>スーパーリーグ</t>
        </is>
      </c>
      <c r="E423" s="25" t="inlineStr">
        <is>
          <t>横須賀市立明浜小学校</t>
        </is>
      </c>
      <c r="F423" s="53" t="inlineStr">
        <is>
          <t>鴨居SC</t>
        </is>
      </c>
      <c r="G423" s="31" t="inlineStr">
        <is>
          <t>〇</t>
        </is>
      </c>
      <c r="H423" s="32" t="inlineStr">
        <is>
          <t>5-0</t>
        </is>
      </c>
      <c r="I423" s="54" t="n"/>
    </row>
    <row r="424">
      <c r="B424" s="65" t="n"/>
      <c r="C424" s="146" t="n"/>
      <c r="D424" s="50" t="n"/>
      <c r="E424" s="19" t="n"/>
      <c r="F424" s="57" t="inlineStr">
        <is>
          <t>FC津久井ペガサス</t>
        </is>
      </c>
      <c r="G424" s="37" t="inlineStr">
        <is>
          <t>×</t>
        </is>
      </c>
      <c r="H424" s="38" t="inlineStr">
        <is>
          <t>1-3</t>
        </is>
      </c>
      <c r="I424" s="58" t="n"/>
    </row>
    <row r="425">
      <c r="B425" s="46" t="n">
        <v>42858</v>
      </c>
      <c r="C425" s="144">
        <f>B425</f>
        <v/>
      </c>
      <c r="D425" s="140" t="inlineStr">
        <is>
          <t xml:space="preserve">J-フロンテッジカップ　</t>
        </is>
      </c>
      <c r="E425" s="18" t="inlineStr">
        <is>
          <t>アディダスフットサルパーク横浜金沢</t>
        </is>
      </c>
      <c r="F425" s="61" t="inlineStr">
        <is>
          <t>逗子リトルSC イーグルス</t>
        </is>
      </c>
      <c r="G425" s="40" t="inlineStr">
        <is>
          <t>×</t>
        </is>
      </c>
      <c r="H425" s="41" t="inlineStr">
        <is>
          <t>1-3</t>
        </is>
      </c>
      <c r="I425" s="62" t="n"/>
    </row>
    <row r="426">
      <c r="B426" s="48" t="n"/>
      <c r="C426" s="144" t="n"/>
      <c r="E426" s="18" t="n"/>
      <c r="F426" s="55" t="inlineStr">
        <is>
          <t>FC夏島 ホワイト</t>
        </is>
      </c>
      <c r="G426" s="34" t="inlineStr">
        <is>
          <t>〇</t>
        </is>
      </c>
      <c r="H426" s="35" t="inlineStr">
        <is>
          <t>3-1</t>
        </is>
      </c>
      <c r="I426" s="56" t="n"/>
    </row>
    <row r="427">
      <c r="B427" s="48" t="n"/>
      <c r="C427" s="144" t="n"/>
      <c r="E427" s="18" t="n"/>
      <c r="F427" s="55" t="inlineStr">
        <is>
          <t>逗子少年SC</t>
        </is>
      </c>
      <c r="G427" s="34" t="inlineStr">
        <is>
          <t>△</t>
        </is>
      </c>
      <c r="H427" s="35" t="inlineStr">
        <is>
          <t>0-0</t>
        </is>
      </c>
      <c r="I427" s="56" t="n"/>
    </row>
    <row r="428">
      <c r="B428" s="48" t="n"/>
      <c r="C428" s="144" t="n"/>
      <c r="E428" s="18" t="n"/>
      <c r="F428" s="59" t="inlineStr">
        <is>
          <t>船越FC</t>
        </is>
      </c>
      <c r="G428" s="43" t="inlineStr">
        <is>
          <t>〇</t>
        </is>
      </c>
      <c r="H428" s="44" t="inlineStr">
        <is>
          <t>2-0</t>
        </is>
      </c>
      <c r="I428" s="60" t="inlineStr">
        <is>
          <t>3位</t>
        </is>
      </c>
    </row>
    <row r="429">
      <c r="B429" s="63" t="n">
        <v>42855</v>
      </c>
      <c r="C429" s="145">
        <f>B429</f>
        <v/>
      </c>
      <c r="D429" s="64" t="inlineStr">
        <is>
          <t>久里浜杯</t>
        </is>
      </c>
      <c r="E429" s="25" t="inlineStr">
        <is>
          <t>横須賀市立久里浜小学校</t>
        </is>
      </c>
      <c r="F429" s="53" t="inlineStr">
        <is>
          <t>葉山JGK</t>
        </is>
      </c>
      <c r="G429" s="31" t="inlineStr">
        <is>
          <t>〇</t>
        </is>
      </c>
      <c r="H429" s="32" t="inlineStr">
        <is>
          <t>4-1</t>
        </is>
      </c>
      <c r="I429" s="54" t="n"/>
    </row>
    <row r="430">
      <c r="B430" s="48" t="n"/>
      <c r="C430" s="144" t="n"/>
      <c r="E430" s="18" t="n"/>
      <c r="F430" s="55" t="inlineStr">
        <is>
          <t>美晴SC</t>
        </is>
      </c>
      <c r="G430" s="34" t="inlineStr">
        <is>
          <t>〇</t>
        </is>
      </c>
      <c r="H430" s="35" t="inlineStr">
        <is>
          <t>6-0</t>
        </is>
      </c>
      <c r="I430" s="56" t="n"/>
    </row>
    <row r="431">
      <c r="B431" s="48" t="n"/>
      <c r="C431" s="144" t="n"/>
      <c r="E431" s="18" t="n"/>
      <c r="F431" s="55" t="inlineStr">
        <is>
          <t>長浦少年サッカー友の会</t>
        </is>
      </c>
      <c r="G431" s="34" t="inlineStr">
        <is>
          <t>〇</t>
        </is>
      </c>
      <c r="H431" s="35" t="inlineStr">
        <is>
          <t>5-0</t>
        </is>
      </c>
      <c r="I431" s="56" t="n"/>
    </row>
    <row r="432">
      <c r="B432" s="46" t="n"/>
      <c r="C432" s="144" t="n"/>
      <c r="E432" s="18" t="n"/>
      <c r="F432" s="55" t="inlineStr">
        <is>
          <t>みずきスポーツクラブ</t>
        </is>
      </c>
      <c r="G432" s="34" t="inlineStr">
        <is>
          <t>×</t>
        </is>
      </c>
      <c r="H432" s="35" t="inlineStr">
        <is>
          <t>1-2</t>
        </is>
      </c>
      <c r="I432" s="56" t="n"/>
    </row>
    <row r="433">
      <c r="B433" s="65" t="n"/>
      <c r="C433" s="146" t="n"/>
      <c r="D433" s="50" t="n"/>
      <c r="E433" s="19" t="n"/>
      <c r="F433" s="57" t="inlineStr">
        <is>
          <t>久里浜FC</t>
        </is>
      </c>
      <c r="G433" s="37" t="inlineStr">
        <is>
          <t>〇</t>
        </is>
      </c>
      <c r="H433" s="38" t="inlineStr">
        <is>
          <t>3-0</t>
        </is>
      </c>
      <c r="I433" s="58" t="inlineStr">
        <is>
          <t>3位</t>
        </is>
      </c>
    </row>
    <row r="434">
      <c r="B434" s="63" t="n">
        <v>42854</v>
      </c>
      <c r="C434" s="145">
        <f>B434</f>
        <v/>
      </c>
      <c r="D434" s="64" t="inlineStr">
        <is>
          <t>スーパーリーグ</t>
        </is>
      </c>
      <c r="E434" s="25" t="inlineStr">
        <is>
          <t>横須賀市はまゆうグランド</t>
        </is>
      </c>
      <c r="F434" s="53" t="inlineStr">
        <is>
          <t>FC津久井ペガサス</t>
        </is>
      </c>
      <c r="G434" s="31" t="inlineStr">
        <is>
          <t>〇</t>
        </is>
      </c>
      <c r="H434" s="32" t="inlineStr">
        <is>
          <t>2-0</t>
        </is>
      </c>
      <c r="I434" s="54" t="n"/>
    </row>
    <row r="435">
      <c r="B435" s="65" t="n"/>
      <c r="C435" s="146" t="n"/>
      <c r="D435" s="50" t="n"/>
      <c r="E435" s="19" t="n"/>
      <c r="F435" s="57" t="inlineStr">
        <is>
          <t>横須賀シーガルズ</t>
        </is>
      </c>
      <c r="G435" s="37" t="inlineStr">
        <is>
          <t>×</t>
        </is>
      </c>
      <c r="H435" s="38" t="inlineStr">
        <is>
          <t>0-3</t>
        </is>
      </c>
      <c r="I435" s="58" t="n"/>
    </row>
    <row r="436">
      <c r="B436" s="46" t="n">
        <v>42834</v>
      </c>
      <c r="C436" s="144">
        <f>B436</f>
        <v/>
      </c>
      <c r="D436" s="140" t="inlineStr">
        <is>
          <t>スーパーリーグ</t>
        </is>
      </c>
      <c r="E436" s="18" t="inlineStr">
        <is>
          <t>横須賀市立船越小学校</t>
        </is>
      </c>
      <c r="F436" s="61" t="inlineStr">
        <is>
          <t>船越FC</t>
        </is>
      </c>
      <c r="G436" s="40" t="inlineStr">
        <is>
          <t>〇</t>
        </is>
      </c>
      <c r="H436" s="41" t="inlineStr">
        <is>
          <t>3-0</t>
        </is>
      </c>
      <c r="I436" s="62" t="n"/>
    </row>
    <row r="437">
      <c r="B437" s="65" t="n"/>
      <c r="C437" s="146" t="n"/>
      <c r="D437" s="50" t="n"/>
      <c r="E437" s="19" t="n"/>
      <c r="F437" s="57" t="inlineStr">
        <is>
          <t>三春サッカークラブ</t>
        </is>
      </c>
      <c r="G437" s="37" t="inlineStr">
        <is>
          <t>〇</t>
        </is>
      </c>
      <c r="H437" s="38" t="inlineStr">
        <is>
          <t>10-0</t>
        </is>
      </c>
      <c r="I437" s="58" t="n"/>
    </row>
    <row r="438">
      <c r="B438" s="8" t="n"/>
    </row>
    <row r="444">
      <c r="B444" s="8" t="n"/>
    </row>
    <row r="448">
      <c r="B448" s="8" t="n"/>
    </row>
    <row r="450">
      <c r="B450" s="8" t="n"/>
    </row>
    <row r="452">
      <c r="B452" s="8" t="n"/>
    </row>
    <row r="454">
      <c r="B454" s="8" t="n"/>
    </row>
    <row r="460">
      <c r="B460" s="8" t="n"/>
    </row>
    <row r="465">
      <c r="B465" s="8" t="n"/>
    </row>
    <row r="468">
      <c r="B468" s="8" t="n"/>
    </row>
    <row r="470">
      <c r="B470" s="8" t="n"/>
    </row>
    <row r="472">
      <c r="B472" s="8" t="n"/>
    </row>
    <row r="476">
      <c r="B476" s="8" t="n"/>
    </row>
    <row r="480">
      <c r="B480" s="8" t="n"/>
    </row>
    <row r="486">
      <c r="B486" s="8" t="n"/>
    </row>
    <row r="490">
      <c r="B490" s="8" t="n"/>
    </row>
    <row r="496">
      <c r="B496" s="8" t="n"/>
    </row>
    <row r="502">
      <c r="B502" s="8" t="n"/>
    </row>
    <row r="508">
      <c r="B508" s="8" t="n"/>
    </row>
    <row r="512">
      <c r="B512" s="8" t="n"/>
    </row>
    <row r="515">
      <c r="B515" s="8" t="n"/>
    </row>
    <row r="518">
      <c r="B518" s="8" t="n"/>
    </row>
    <row r="519">
      <c r="B519" s="8" t="n"/>
    </row>
    <row r="520">
      <c r="B520" s="8" t="n"/>
    </row>
    <row r="522">
      <c r="B522" s="8" t="n"/>
    </row>
    <row r="523">
      <c r="B523" s="8" t="n"/>
    </row>
    <row r="526">
      <c r="B526" s="8" t="n"/>
    </row>
    <row r="528">
      <c r="B528" s="8" t="n"/>
    </row>
    <row r="531">
      <c r="B531" s="8" t="n"/>
    </row>
    <row r="532">
      <c r="B532" s="8" t="n"/>
    </row>
    <row r="534" customFormat="1" s="141">
      <c r="B534" s="8" t="n"/>
      <c r="D534" s="140" t="n"/>
      <c r="E534" s="140" t="n"/>
      <c r="F534" s="140" t="n"/>
      <c r="G534" s="4" t="n"/>
      <c r="H534" s="5" t="n"/>
      <c r="I534" s="140" t="n"/>
      <c r="J534" s="140" t="n"/>
      <c r="K534" s="140" t="n"/>
      <c r="L534" s="140" t="n"/>
      <c r="M534" s="140" t="n"/>
      <c r="N534" s="140" t="n"/>
    </row>
    <row r="535">
      <c r="B535" s="8" t="n"/>
    </row>
    <row r="540">
      <c r="B540" s="8" t="n"/>
    </row>
    <row r="541">
      <c r="B541" s="8" t="n"/>
    </row>
    <row r="543">
      <c r="B543" s="8" t="n"/>
    </row>
    <row r="548">
      <c r="B548" s="8" t="n"/>
    </row>
    <row r="549">
      <c r="B549" s="8" t="n"/>
    </row>
    <row r="554">
      <c r="B554" s="8" t="n"/>
    </row>
    <row r="555">
      <c r="B555" s="8" t="n"/>
    </row>
    <row r="560">
      <c r="B560" s="8" t="n"/>
    </row>
    <row r="568">
      <c r="B568" s="8" t="n"/>
    </row>
    <row r="575">
      <c r="B575" s="8" t="n"/>
    </row>
    <row r="579">
      <c r="B579" s="8" t="n"/>
    </row>
    <row r="581">
      <c r="B581" s="8" t="n"/>
    </row>
    <row r="583">
      <c r="B583" s="8" t="n"/>
    </row>
    <row r="585">
      <c r="B585" s="8" t="n"/>
    </row>
    <row r="588" customFormat="1" s="141">
      <c r="B588" s="8" t="n"/>
      <c r="D588" s="140" t="n"/>
      <c r="E588" s="140" t="n"/>
      <c r="F588" s="140" t="n"/>
      <c r="G588" s="4" t="n"/>
      <c r="H588" s="5" t="n"/>
      <c r="I588" s="140" t="n"/>
      <c r="J588" s="140" t="n"/>
      <c r="K588" s="140" t="n"/>
      <c r="L588" s="140" t="n"/>
      <c r="M588" s="140" t="n"/>
      <c r="N588" s="140" t="n"/>
    </row>
    <row r="591">
      <c r="B591" s="8" t="n"/>
    </row>
    <row r="597">
      <c r="B597" s="8" t="n"/>
    </row>
    <row r="601" customFormat="1" s="141">
      <c r="B601" s="8" t="n"/>
      <c r="D601" s="140" t="n"/>
      <c r="E601" s="140" t="n"/>
      <c r="F601" s="140" t="n"/>
      <c r="G601" s="4" t="n"/>
      <c r="H601" s="5" t="n"/>
      <c r="I601" s="140" t="n"/>
      <c r="J601" s="140" t="n"/>
      <c r="K601" s="140" t="n"/>
      <c r="L601" s="140" t="n"/>
      <c r="M601" s="140" t="n"/>
      <c r="N601" s="140" t="n"/>
    </row>
    <row r="609">
      <c r="B609" s="8" t="n"/>
    </row>
    <row r="611">
      <c r="B611" s="8" t="n"/>
    </row>
    <row r="613">
      <c r="B613" s="8" t="n"/>
    </row>
    <row r="619">
      <c r="B619" s="8" t="n"/>
    </row>
    <row r="622">
      <c r="B622" s="8" t="n"/>
    </row>
    <row r="625" customFormat="1" s="141">
      <c r="B625" s="8" t="n"/>
      <c r="D625" s="140" t="n"/>
      <c r="E625" s="140" t="n"/>
      <c r="F625" s="140" t="n"/>
      <c r="G625" s="4" t="n"/>
      <c r="H625" s="5" t="n"/>
      <c r="I625" s="140" t="n"/>
      <c r="J625" s="140" t="n"/>
      <c r="K625" s="140" t="n"/>
      <c r="L625" s="140" t="n"/>
      <c r="M625" s="140" t="n"/>
      <c r="N625" s="140" t="n"/>
    </row>
    <row r="633">
      <c r="B633" s="8" t="n"/>
    </row>
    <row r="636">
      <c r="B636" s="8" t="n"/>
    </row>
    <row r="640">
      <c r="B640" s="8" t="n"/>
    </row>
    <row r="643">
      <c r="B643" s="8" t="n"/>
    </row>
    <row r="646">
      <c r="B646" s="8" t="n"/>
    </row>
    <row r="654">
      <c r="B654" s="8" t="n"/>
    </row>
    <row r="660">
      <c r="B660" s="8" t="n"/>
    </row>
    <row r="663">
      <c r="B663" s="8" t="n"/>
    </row>
    <row r="666">
      <c r="B666" s="8" t="n"/>
    </row>
    <row r="670">
      <c r="B670" s="8" t="n"/>
    </row>
    <row r="674">
      <c r="B674" s="8" t="n"/>
    </row>
    <row r="679">
      <c r="B679" s="8" t="n"/>
    </row>
    <row r="681">
      <c r="B681" s="8" t="n"/>
    </row>
    <row r="687">
      <c r="B687" s="8" t="n"/>
    </row>
  </sheetData>
  <pageMargins left="0.7086614173228347" right="0.7086614173228347" top="0.7480314960629921" bottom="0.7480314960629921" header="0.3149606299212598" footer="0.3149606299212598"/>
  <pageSetup orientation="portrait" paperSize="9" scale="73" horizontalDpi="1200" verticalDpi="1200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B1:L563"/>
  <sheetViews>
    <sheetView showGridLines="0" zoomScale="76" zoomScaleNormal="76" workbookViewId="0">
      <pane ySplit="2" topLeftCell="A3" activePane="bottomLeft" state="frozen"/>
      <selection activeCell="K96" sqref="K96"/>
      <selection pane="bottomLeft" activeCell="D84" sqref="D84"/>
    </sheetView>
  </sheetViews>
  <sheetFormatPr baseColWidth="8" defaultColWidth="15.375" defaultRowHeight="12" outlineLevelRow="1"/>
  <cols>
    <col width="1.5" customWidth="1" style="140" min="1" max="1"/>
    <col width="11.125" customWidth="1" style="3" min="2" max="2"/>
    <col width="4.625" bestFit="1" customWidth="1" style="141" min="3" max="3"/>
    <col width="27.375" bestFit="1" customWidth="1" style="140" min="4" max="4"/>
    <col width="23.25" bestFit="1" customWidth="1" style="140" min="5" max="5"/>
    <col width="18.875" bestFit="1" customWidth="1" style="140" min="6" max="6"/>
    <col width="4.625" bestFit="1" customWidth="1" style="4" min="7" max="7"/>
    <col width="10.125" bestFit="1" customWidth="1" style="5" min="8" max="8"/>
    <col width="19.875" bestFit="1" customWidth="1" style="140" min="9" max="9"/>
    <col width="1.5" customWidth="1" style="140" min="10" max="10"/>
    <col width="15.375" customWidth="1" style="140" min="11" max="11"/>
    <col width="15.375" customWidth="1" style="7" min="12" max="12"/>
    <col width="15.375" customWidth="1" style="140" min="13" max="25"/>
    <col width="15.375" customWidth="1" style="140" min="26" max="16384"/>
  </cols>
  <sheetData>
    <row r="1" ht="21" customHeight="1">
      <c r="B1" s="71" t="inlineStr">
        <is>
          <t>■FC明浜試合結果 U12</t>
        </is>
      </c>
    </row>
    <row r="2" customFormat="1" s="1">
      <c r="B2" s="51" t="inlineStr">
        <is>
          <t>日付</t>
        </is>
      </c>
      <c r="C2" s="142" t="inlineStr">
        <is>
          <t>曜日</t>
        </is>
      </c>
      <c r="D2" s="20" t="inlineStr">
        <is>
          <t>大会名</t>
        </is>
      </c>
      <c r="E2" s="17" t="inlineStr">
        <is>
          <t>会場</t>
        </is>
      </c>
      <c r="F2" s="20" t="inlineStr">
        <is>
          <t>対戦相手</t>
        </is>
      </c>
      <c r="G2" s="17" t="inlineStr">
        <is>
          <t>勝敗</t>
        </is>
      </c>
      <c r="H2" s="21" t="inlineStr">
        <is>
          <t>スコア</t>
        </is>
      </c>
      <c r="I2" s="52" t="inlineStr">
        <is>
          <t>備考</t>
        </is>
      </c>
      <c r="L2" s="6" t="n"/>
    </row>
    <row r="3" hidden="1" outlineLevel="1" customFormat="1" s="1">
      <c r="B3" s="46" t="n"/>
      <c r="C3" s="144" t="n"/>
      <c r="D3" s="140" t="n"/>
      <c r="E3" s="18" t="n"/>
      <c r="F3" s="53" t="n"/>
      <c r="G3" s="31" t="n"/>
      <c r="H3" s="32" t="n"/>
      <c r="I3" s="54" t="n"/>
      <c r="L3" s="6" t="n"/>
    </row>
    <row r="4" hidden="1" outlineLevel="1" customFormat="1" s="1">
      <c r="B4" s="46" t="n"/>
      <c r="C4" s="144" t="n"/>
      <c r="D4" s="140" t="n"/>
      <c r="E4" s="18" t="n"/>
      <c r="F4" s="55" t="n"/>
      <c r="G4" s="34" t="n"/>
      <c r="H4" s="35" t="n"/>
      <c r="I4" s="56" t="n"/>
      <c r="L4" s="6" t="n"/>
    </row>
    <row r="5" hidden="1" outlineLevel="1" customFormat="1" s="1">
      <c r="B5" s="46" t="n"/>
      <c r="C5" s="144" t="n"/>
      <c r="D5" s="140" t="n"/>
      <c r="E5" s="18" t="n"/>
      <c r="F5" s="55" t="n"/>
      <c r="G5" s="34" t="n"/>
      <c r="H5" s="35" t="n"/>
      <c r="I5" s="56" t="n"/>
      <c r="L5" s="6" t="n"/>
    </row>
    <row r="6" hidden="1" outlineLevel="1" customFormat="1" s="1">
      <c r="B6" s="46" t="n"/>
      <c r="C6" s="144" t="n"/>
      <c r="D6" s="140" t="n"/>
      <c r="E6" s="18" t="n"/>
      <c r="F6" s="55" t="n"/>
      <c r="G6" s="34" t="n"/>
      <c r="H6" s="35" t="n"/>
      <c r="I6" s="56" t="n"/>
      <c r="L6" s="6" t="n"/>
    </row>
    <row r="7" hidden="1" outlineLevel="1" customFormat="1" s="1">
      <c r="B7" s="46" t="n"/>
      <c r="C7" s="144" t="n"/>
      <c r="D7" s="140" t="n"/>
      <c r="E7" s="18" t="n"/>
      <c r="F7" s="55" t="n"/>
      <c r="G7" s="34" t="n"/>
      <c r="H7" s="35" t="n"/>
      <c r="I7" s="56" t="n"/>
      <c r="L7" s="6" t="n"/>
    </row>
    <row r="8" hidden="1" outlineLevel="1" customFormat="1" s="1">
      <c r="B8" s="46" t="n"/>
      <c r="C8" s="144" t="n"/>
      <c r="D8" s="140" t="n"/>
      <c r="E8" s="18" t="n"/>
      <c r="F8" s="55" t="n"/>
      <c r="G8" s="34" t="n"/>
      <c r="H8" s="35" t="n"/>
      <c r="I8" s="56" t="n"/>
      <c r="L8" s="6" t="n"/>
    </row>
    <row r="9" hidden="1" outlineLevel="1" customFormat="1" s="1">
      <c r="B9" s="46" t="n"/>
      <c r="C9" s="144" t="n"/>
      <c r="D9" s="140" t="n"/>
      <c r="E9" s="18" t="n"/>
      <c r="F9" s="55" t="n"/>
      <c r="G9" s="34" t="n"/>
      <c r="H9" s="35" t="n"/>
      <c r="I9" s="56" t="n"/>
      <c r="L9" s="6" t="n"/>
    </row>
    <row r="10" hidden="1" outlineLevel="1" customFormat="1" s="1">
      <c r="B10" s="46" t="n"/>
      <c r="C10" s="144" t="n"/>
      <c r="D10" s="140" t="n"/>
      <c r="E10" s="18" t="n"/>
      <c r="F10" s="55" t="n"/>
      <c r="G10" s="34" t="n"/>
      <c r="H10" s="35" t="n"/>
      <c r="I10" s="56" t="n"/>
      <c r="L10" s="6" t="n"/>
    </row>
    <row r="11" hidden="1" outlineLevel="1" customFormat="1" s="1">
      <c r="B11" s="46" t="n"/>
      <c r="C11" s="144" t="n"/>
      <c r="D11" s="140" t="n"/>
      <c r="E11" s="18" t="n"/>
      <c r="F11" s="55" t="n"/>
      <c r="G11" s="34" t="n"/>
      <c r="H11" s="35" t="n"/>
      <c r="I11" s="56" t="n"/>
      <c r="L11" s="6" t="n"/>
    </row>
    <row r="12" hidden="1" outlineLevel="1" customFormat="1" s="1">
      <c r="B12" s="46" t="n"/>
      <c r="C12" s="144" t="n"/>
      <c r="D12" s="140" t="n"/>
      <c r="E12" s="18" t="n"/>
      <c r="F12" s="55" t="n"/>
      <c r="G12" s="34" t="n"/>
      <c r="H12" s="35" t="n"/>
      <c r="I12" s="56" t="n"/>
      <c r="L12" s="6" t="n"/>
    </row>
    <row r="13" hidden="1" outlineLevel="1" customFormat="1" s="1">
      <c r="B13" s="46" t="n"/>
      <c r="C13" s="144" t="n"/>
      <c r="D13" s="140" t="n"/>
      <c r="E13" s="18" t="n"/>
      <c r="F13" s="55" t="n"/>
      <c r="G13" s="34" t="n"/>
      <c r="H13" s="35" t="n"/>
      <c r="I13" s="56" t="n"/>
      <c r="L13" s="6" t="n"/>
    </row>
    <row r="14" hidden="1" outlineLevel="1" customFormat="1" s="1">
      <c r="B14" s="46" t="n"/>
      <c r="C14" s="144" t="n"/>
      <c r="D14" s="140" t="n"/>
      <c r="E14" s="18" t="n"/>
      <c r="F14" s="55" t="n"/>
      <c r="G14" s="34" t="n"/>
      <c r="H14" s="35" t="n"/>
      <c r="I14" s="56" t="n"/>
      <c r="L14" s="6" t="n"/>
    </row>
    <row r="15" hidden="1" outlineLevel="1" customFormat="1" s="1">
      <c r="B15" s="46" t="n"/>
      <c r="C15" s="144" t="n"/>
      <c r="D15" s="140" t="n"/>
      <c r="E15" s="18" t="n"/>
      <c r="F15" s="55" t="n"/>
      <c r="G15" s="34" t="n"/>
      <c r="H15" s="35" t="n"/>
      <c r="I15" s="56" t="n"/>
      <c r="L15" s="6" t="n"/>
    </row>
    <row r="16" hidden="1" outlineLevel="1" customFormat="1" s="1">
      <c r="B16" s="46" t="n"/>
      <c r="C16" s="144" t="n"/>
      <c r="D16" s="140" t="n"/>
      <c r="E16" s="18" t="n"/>
      <c r="F16" s="55" t="n"/>
      <c r="G16" s="34" t="n"/>
      <c r="H16" s="35" t="n"/>
      <c r="I16" s="56" t="n"/>
      <c r="L16" s="6" t="n"/>
    </row>
    <row r="17" hidden="1" outlineLevel="1" customFormat="1" s="1">
      <c r="B17" s="46" t="n"/>
      <c r="C17" s="144" t="n"/>
      <c r="D17" s="140" t="n"/>
      <c r="E17" s="18" t="n"/>
      <c r="F17" s="55" t="n"/>
      <c r="G17" s="34" t="n"/>
      <c r="H17" s="35" t="n"/>
      <c r="I17" s="56" t="n"/>
      <c r="L17" s="6" t="n"/>
    </row>
    <row r="18" hidden="1" outlineLevel="1" customFormat="1" s="1">
      <c r="B18" s="46" t="n"/>
      <c r="C18" s="144" t="n"/>
      <c r="D18" s="140" t="n"/>
      <c r="E18" s="18" t="n"/>
      <c r="F18" s="55" t="n"/>
      <c r="G18" s="34" t="n"/>
      <c r="H18" s="35" t="n"/>
      <c r="I18" s="56" t="n"/>
      <c r="L18" s="6" t="n"/>
    </row>
    <row r="19" hidden="1" outlineLevel="1" customFormat="1" s="1">
      <c r="B19" s="46" t="n"/>
      <c r="C19" s="144" t="n"/>
      <c r="D19" s="140" t="n"/>
      <c r="E19" s="18" t="n"/>
      <c r="F19" s="55" t="n"/>
      <c r="G19" s="34" t="n"/>
      <c r="H19" s="35" t="n"/>
      <c r="I19" s="56" t="n"/>
      <c r="L19" s="6" t="n"/>
    </row>
    <row r="20" hidden="1" outlineLevel="1" customFormat="1" s="1">
      <c r="B20" s="46" t="n"/>
      <c r="C20" s="144" t="n"/>
      <c r="D20" s="140" t="n"/>
      <c r="E20" s="18" t="n"/>
      <c r="F20" s="55" t="n"/>
      <c r="G20" s="34" t="n"/>
      <c r="H20" s="35" t="n"/>
      <c r="I20" s="56" t="n"/>
      <c r="L20" s="6" t="n"/>
    </row>
    <row r="21" hidden="1" outlineLevel="1" customFormat="1" s="1">
      <c r="B21" s="46" t="n"/>
      <c r="C21" s="144" t="n"/>
      <c r="D21" s="140" t="n"/>
      <c r="E21" s="18" t="n"/>
      <c r="F21" s="55" t="n"/>
      <c r="G21" s="34" t="n"/>
      <c r="H21" s="35" t="n"/>
      <c r="I21" s="56" t="n"/>
      <c r="L21" s="6" t="n"/>
    </row>
    <row r="22" hidden="1" outlineLevel="1" customFormat="1" s="1">
      <c r="B22" s="46" t="n"/>
      <c r="C22" s="144" t="n"/>
      <c r="D22" s="140" t="n"/>
      <c r="E22" s="18" t="n"/>
      <c r="F22" s="55" t="n"/>
      <c r="G22" s="34" t="n"/>
      <c r="H22" s="35" t="n"/>
      <c r="I22" s="56" t="n"/>
      <c r="L22" s="6" t="n"/>
    </row>
    <row r="23" hidden="1" outlineLevel="1" customFormat="1" s="1">
      <c r="B23" s="46" t="n"/>
      <c r="C23" s="144" t="n"/>
      <c r="D23" s="140" t="n"/>
      <c r="E23" s="18" t="n"/>
      <c r="F23" s="55" t="n"/>
      <c r="G23" s="34" t="n"/>
      <c r="H23" s="35" t="n"/>
      <c r="I23" s="56" t="n"/>
      <c r="L23" s="6" t="n"/>
    </row>
    <row r="24" hidden="1" outlineLevel="1" customFormat="1" s="1">
      <c r="B24" s="46" t="n"/>
      <c r="C24" s="144" t="n"/>
      <c r="D24" s="140" t="n"/>
      <c r="E24" s="18" t="n"/>
      <c r="F24" s="55" t="n"/>
      <c r="G24" s="34" t="n"/>
      <c r="H24" s="35" t="n"/>
      <c r="I24" s="56" t="n"/>
      <c r="L24" s="6" t="n"/>
    </row>
    <row r="25" hidden="1" outlineLevel="1" customFormat="1" s="1">
      <c r="B25" s="46" t="n"/>
      <c r="C25" s="144" t="n"/>
      <c r="D25" s="140" t="n"/>
      <c r="E25" s="18" t="n"/>
      <c r="F25" s="55" t="n"/>
      <c r="G25" s="34" t="n"/>
      <c r="H25" s="35" t="n"/>
      <c r="I25" s="56" t="n"/>
      <c r="L25" s="6" t="n"/>
    </row>
    <row r="26" hidden="1" outlineLevel="1" customFormat="1" s="1">
      <c r="B26" s="46" t="n"/>
      <c r="C26" s="144" t="n"/>
      <c r="D26" s="140" t="n"/>
      <c r="E26" s="18" t="n"/>
      <c r="F26" s="55" t="n"/>
      <c r="G26" s="34" t="n"/>
      <c r="H26" s="35" t="n"/>
      <c r="I26" s="56" t="n"/>
      <c r="L26" s="6" t="n"/>
    </row>
    <row r="27" hidden="1" outlineLevel="1" customFormat="1" s="1">
      <c r="B27" s="46" t="n"/>
      <c r="C27" s="144" t="n"/>
      <c r="D27" s="140" t="n"/>
      <c r="E27" s="18" t="n"/>
      <c r="F27" s="55" t="n"/>
      <c r="G27" s="34" t="n"/>
      <c r="H27" s="35" t="n"/>
      <c r="I27" s="56" t="n"/>
      <c r="L27" s="6" t="n"/>
    </row>
    <row r="28" hidden="1" outlineLevel="1" customFormat="1" s="1">
      <c r="B28" s="49" t="n"/>
      <c r="C28" s="146" t="n"/>
      <c r="D28" s="50" t="n"/>
      <c r="E28" s="19" t="n"/>
      <c r="F28" s="57" t="n"/>
      <c r="G28" s="37" t="n"/>
      <c r="H28" s="38" t="n"/>
      <c r="I28" s="58" t="n"/>
      <c r="L28" s="6" t="n"/>
    </row>
    <row r="29" collapsed="1" customFormat="1" s="1">
      <c r="B29" s="46" t="n">
        <v>43885</v>
      </c>
      <c r="C29" s="144">
        <f>B29</f>
        <v/>
      </c>
      <c r="D29" s="140" t="inlineStr">
        <is>
          <t>三春SCファイナルカップ</t>
        </is>
      </c>
      <c r="E29" s="18" t="inlineStr">
        <is>
          <t>横須賀市立公郷小学校</t>
        </is>
      </c>
      <c r="F29" s="61" t="inlineStr">
        <is>
          <t>三春SC</t>
        </is>
      </c>
      <c r="G29" s="40" t="inlineStr">
        <is>
          <t>〇</t>
        </is>
      </c>
      <c r="H29" s="41" t="inlineStr">
        <is>
          <t>3-0</t>
        </is>
      </c>
      <c r="I29" s="62" t="n"/>
      <c r="L29" s="6" t="n"/>
    </row>
    <row r="30" customFormat="1" s="1">
      <c r="B30" s="46" t="n"/>
      <c r="C30" s="144" t="n"/>
      <c r="D30" s="140" t="n"/>
      <c r="E30" s="18" t="n"/>
      <c r="F30" s="55" t="inlineStr">
        <is>
          <t>久里浜FC</t>
        </is>
      </c>
      <c r="G30" s="34" t="inlineStr">
        <is>
          <t>△</t>
        </is>
      </c>
      <c r="H30" s="35" t="inlineStr">
        <is>
          <t>3-3</t>
        </is>
      </c>
      <c r="I30" s="56" t="n"/>
      <c r="L30" s="6" t="n"/>
    </row>
    <row r="31" customFormat="1" s="1">
      <c r="B31" s="49" t="n"/>
      <c r="C31" s="146" t="n"/>
      <c r="D31" s="50" t="n"/>
      <c r="E31" s="19" t="n"/>
      <c r="F31" s="57" t="inlineStr">
        <is>
          <t>湘南ラガッツオ</t>
        </is>
      </c>
      <c r="G31" s="37" t="inlineStr">
        <is>
          <t>×</t>
        </is>
      </c>
      <c r="H31" s="38" t="inlineStr">
        <is>
          <t>0-0(PK1-3)</t>
        </is>
      </c>
      <c r="I31" s="58" t="inlineStr">
        <is>
          <t>準優勝</t>
        </is>
      </c>
      <c r="L31" s="6" t="n"/>
    </row>
    <row r="32" customFormat="1" s="1">
      <c r="B32" s="46" t="n">
        <v>43876</v>
      </c>
      <c r="C32" s="144">
        <f>B32</f>
        <v/>
      </c>
      <c r="D32" s="140" t="inlineStr">
        <is>
          <t>大和招待サッカー大会（順位決定戦）</t>
        </is>
      </c>
      <c r="E32" s="18" t="inlineStr">
        <is>
          <t>大和市立大和小学校</t>
        </is>
      </c>
      <c r="F32" s="61" t="inlineStr">
        <is>
          <t>中野島FC</t>
        </is>
      </c>
      <c r="G32" s="40" t="inlineStr">
        <is>
          <t>〇</t>
        </is>
      </c>
      <c r="H32" s="41" t="inlineStr">
        <is>
          <t>0-0(PK3-1)</t>
        </is>
      </c>
      <c r="I32" s="62" t="n"/>
      <c r="L32" s="6" t="n"/>
    </row>
    <row r="33" customFormat="1" s="1">
      <c r="B33" s="49" t="n"/>
      <c r="C33" s="146" t="n"/>
      <c r="D33" s="50" t="n"/>
      <c r="E33" s="19" t="n"/>
      <c r="F33" s="57" t="inlineStr">
        <is>
          <t>クレッセル</t>
        </is>
      </c>
      <c r="G33" s="37" t="inlineStr">
        <is>
          <t>〇</t>
        </is>
      </c>
      <c r="H33" s="38" t="inlineStr">
        <is>
          <t>1-0</t>
        </is>
      </c>
      <c r="I33" s="58" t="inlineStr">
        <is>
          <t>優勝</t>
        </is>
      </c>
      <c r="L33" s="6" t="n"/>
    </row>
    <row r="34" customFormat="1" s="1">
      <c r="B34" s="46" t="n">
        <v>43872</v>
      </c>
      <c r="C34" s="144">
        <f>B34</f>
        <v/>
      </c>
      <c r="D34" s="140" t="inlineStr">
        <is>
          <t>大和招待サッカー大会（予選）</t>
        </is>
      </c>
      <c r="E34" s="18" t="inlineStr">
        <is>
          <t>大和市立大和小学校</t>
        </is>
      </c>
      <c r="F34" s="61" t="inlineStr">
        <is>
          <t>フェニックスFC</t>
        </is>
      </c>
      <c r="G34" s="40" t="inlineStr">
        <is>
          <t>〇</t>
        </is>
      </c>
      <c r="H34" s="41" t="inlineStr">
        <is>
          <t>3-0</t>
        </is>
      </c>
      <c r="I34" s="62" t="n"/>
      <c r="L34" s="6" t="n"/>
    </row>
    <row r="35" customFormat="1" s="1">
      <c r="B35" s="49" t="n"/>
      <c r="C35" s="146" t="n"/>
      <c r="D35" s="50" t="n"/>
      <c r="E35" s="19" t="n"/>
      <c r="F35" s="57" t="inlineStr">
        <is>
          <t>エストラーレFC</t>
        </is>
      </c>
      <c r="G35" s="37" t="inlineStr">
        <is>
          <t>△</t>
        </is>
      </c>
      <c r="H35" s="38" t="inlineStr">
        <is>
          <t>1-1</t>
        </is>
      </c>
      <c r="I35" s="58" t="n"/>
      <c r="L35" s="6" t="n"/>
    </row>
    <row r="36" customFormat="1" s="1">
      <c r="B36" s="46" t="n">
        <v>43869</v>
      </c>
      <c r="C36" s="144">
        <f>B36</f>
        <v/>
      </c>
      <c r="D36" s="140" t="inlineStr">
        <is>
          <t>TRM</t>
        </is>
      </c>
      <c r="E36" s="18" t="inlineStr">
        <is>
          <t>横須賀市立荻野小学校</t>
        </is>
      </c>
      <c r="F36" s="61" t="inlineStr">
        <is>
          <t>荻野SC</t>
        </is>
      </c>
      <c r="G36" s="31" t="inlineStr">
        <is>
          <t>〇</t>
        </is>
      </c>
      <c r="H36" s="41" t="inlineStr">
        <is>
          <t>6-1</t>
        </is>
      </c>
      <c r="I36" s="62" t="n"/>
      <c r="L36" s="6" t="n"/>
    </row>
    <row r="37" customFormat="1" s="1">
      <c r="B37" s="46" t="n"/>
      <c r="C37" s="144" t="n"/>
      <c r="D37" s="140" t="n"/>
      <c r="E37" s="18" t="n"/>
      <c r="F37" s="55" t="inlineStr">
        <is>
          <t>武山キッカーズ.Jr</t>
        </is>
      </c>
      <c r="G37" s="34" t="inlineStr">
        <is>
          <t>×</t>
        </is>
      </c>
      <c r="H37" s="35" t="inlineStr">
        <is>
          <t>2-3</t>
        </is>
      </c>
      <c r="I37" s="56" t="n"/>
      <c r="L37" s="6" t="n"/>
    </row>
    <row r="38" customFormat="1" s="1">
      <c r="B38" s="46" t="n"/>
      <c r="C38" s="144" t="n"/>
      <c r="D38" s="140" t="n"/>
      <c r="E38" s="18" t="n"/>
      <c r="F38" s="55" t="inlineStr">
        <is>
          <t>荻野SC</t>
        </is>
      </c>
      <c r="G38" s="37" t="inlineStr">
        <is>
          <t>〇</t>
        </is>
      </c>
      <c r="H38" s="35" t="inlineStr">
        <is>
          <t>3-0</t>
        </is>
      </c>
      <c r="I38" s="56" t="n"/>
      <c r="L38" s="6" t="n"/>
    </row>
    <row r="39" customFormat="1" s="1">
      <c r="B39" s="67" t="n">
        <v>43863</v>
      </c>
      <c r="C39" s="147">
        <f>B39</f>
        <v/>
      </c>
      <c r="D39" s="68" t="inlineStr">
        <is>
          <t>三浦半島少年サッカー選手権大会</t>
        </is>
      </c>
      <c r="E39" s="27" t="inlineStr">
        <is>
          <t>三浦市潮風公園グランド</t>
        </is>
      </c>
      <c r="F39" s="69" t="inlineStr">
        <is>
          <t>長井ウィングス</t>
        </is>
      </c>
      <c r="G39" s="75" t="inlineStr">
        <is>
          <t>×</t>
        </is>
      </c>
      <c r="H39" s="29" t="inlineStr">
        <is>
          <t>2-3</t>
        </is>
      </c>
      <c r="I39" s="70" t="n"/>
      <c r="L39" s="6" t="n"/>
    </row>
    <row r="40" customFormat="1" s="1">
      <c r="B40" s="49" t="n">
        <v>43849</v>
      </c>
      <c r="C40" s="146">
        <f>B40</f>
        <v/>
      </c>
      <c r="D40" s="19" t="inlineStr">
        <is>
          <t>神奈川県少年サッカー選手権大会</t>
        </is>
      </c>
      <c r="E40" s="19" t="inlineStr">
        <is>
          <t>大和市立西鶴間小学校</t>
        </is>
      </c>
      <c r="F40" s="74" t="inlineStr">
        <is>
          <t>鶴が台スパイダースSC</t>
        </is>
      </c>
      <c r="G40" s="75" t="inlineStr">
        <is>
          <t>×</t>
        </is>
      </c>
      <c r="H40" s="76" t="inlineStr">
        <is>
          <t>2-4</t>
        </is>
      </c>
      <c r="I40" s="77" t="n"/>
      <c r="L40" s="6" t="n"/>
    </row>
    <row r="41" customFormat="1" s="1">
      <c r="B41" s="46" t="n">
        <v>43843</v>
      </c>
      <c r="C41" s="144">
        <f>B41</f>
        <v/>
      </c>
      <c r="D41" s="140" t="inlineStr">
        <is>
          <t>TRM</t>
        </is>
      </c>
      <c r="E41" s="18" t="inlineStr">
        <is>
          <t>横須賀市立明浜小学校</t>
        </is>
      </c>
      <c r="F41" s="61" t="inlineStr">
        <is>
          <t>城北ファイターズ</t>
        </is>
      </c>
      <c r="G41" s="40" t="inlineStr">
        <is>
          <t>〇</t>
        </is>
      </c>
      <c r="H41" s="41" t="inlineStr">
        <is>
          <t>3-0</t>
        </is>
      </c>
      <c r="I41" s="62" t="n"/>
      <c r="L41" s="6" t="n"/>
    </row>
    <row r="42" customFormat="1" s="1">
      <c r="B42" s="46" t="n"/>
      <c r="C42" s="144" t="n"/>
      <c r="D42" s="140" t="n"/>
      <c r="E42" s="18" t="n"/>
      <c r="F42" s="55" t="inlineStr">
        <is>
          <t>FC高坂</t>
        </is>
      </c>
      <c r="G42" s="34" t="inlineStr">
        <is>
          <t>〇</t>
        </is>
      </c>
      <c r="H42" s="35" t="inlineStr">
        <is>
          <t>2-1</t>
        </is>
      </c>
      <c r="I42" s="56" t="n"/>
      <c r="L42" s="6" t="n"/>
    </row>
    <row r="43" customFormat="1" s="1">
      <c r="B43" s="46" t="n"/>
      <c r="C43" s="144" t="n"/>
      <c r="D43" s="140" t="n"/>
      <c r="E43" s="18" t="n"/>
      <c r="F43" s="55" t="inlineStr">
        <is>
          <t>城北ファイターズ</t>
        </is>
      </c>
      <c r="G43" s="34" t="inlineStr">
        <is>
          <t>〇</t>
        </is>
      </c>
      <c r="H43" s="35" t="inlineStr">
        <is>
          <t>5-0</t>
        </is>
      </c>
      <c r="I43" s="56" t="n"/>
      <c r="L43" s="6" t="n"/>
    </row>
    <row r="44" customFormat="1" s="1">
      <c r="B44" s="46" t="n"/>
      <c r="C44" s="144" t="n"/>
      <c r="D44" s="140" t="n"/>
      <c r="E44" s="18" t="n"/>
      <c r="F44" s="55" t="inlineStr">
        <is>
          <t>FC高坂</t>
        </is>
      </c>
      <c r="G44" s="34" t="inlineStr">
        <is>
          <t>×</t>
        </is>
      </c>
      <c r="H44" s="35" t="inlineStr">
        <is>
          <t>0-1</t>
        </is>
      </c>
      <c r="I44" s="56" t="n"/>
      <c r="L44" s="6" t="n"/>
    </row>
    <row r="45" customFormat="1" s="1">
      <c r="B45" s="46" t="n"/>
      <c r="C45" s="144" t="n"/>
      <c r="D45" s="140" t="n"/>
      <c r="E45" s="18" t="n"/>
      <c r="F45" s="55" t="inlineStr">
        <is>
          <t>城北ファイターズ</t>
        </is>
      </c>
      <c r="G45" s="34" t="inlineStr">
        <is>
          <t>〇</t>
        </is>
      </c>
      <c r="H45" s="35" t="inlineStr">
        <is>
          <t>4-0</t>
        </is>
      </c>
      <c r="I45" s="56" t="n"/>
      <c r="L45" s="6" t="n"/>
    </row>
    <row r="46" customFormat="1" s="1">
      <c r="B46" s="49" t="n"/>
      <c r="C46" s="146" t="n"/>
      <c r="D46" s="50" t="n"/>
      <c r="E46" s="19" t="n"/>
      <c r="F46" s="57" t="inlineStr">
        <is>
          <t>FC高坂</t>
        </is>
      </c>
      <c r="G46" s="37" t="inlineStr">
        <is>
          <t>〇</t>
        </is>
      </c>
      <c r="H46" s="38" t="inlineStr">
        <is>
          <t>2-0</t>
        </is>
      </c>
      <c r="I46" s="58" t="n"/>
      <c r="L46" s="6" t="n"/>
    </row>
    <row r="47" customFormat="1" s="1">
      <c r="B47" s="67" t="n">
        <v>43842</v>
      </c>
      <c r="C47" s="147">
        <f>B47</f>
        <v/>
      </c>
      <c r="D47" s="27" t="inlineStr">
        <is>
          <t>神奈川県少年サッカー選手権大会</t>
        </is>
      </c>
      <c r="E47" s="19" t="inlineStr">
        <is>
          <t>大和市立西鶴間小学校</t>
        </is>
      </c>
      <c r="F47" s="74" t="inlineStr">
        <is>
          <t>エンジョイSC</t>
        </is>
      </c>
      <c r="G47" s="75" t="inlineStr">
        <is>
          <t>〇</t>
        </is>
      </c>
      <c r="H47" s="76" t="inlineStr">
        <is>
          <t>5-0</t>
        </is>
      </c>
      <c r="I47" s="77" t="n"/>
      <c r="L47" s="6" t="n"/>
    </row>
    <row r="48" customFormat="1" s="1">
      <c r="B48" s="46" t="n">
        <v>43841</v>
      </c>
      <c r="C48" s="144">
        <f>B48</f>
        <v/>
      </c>
      <c r="D48" s="140" t="inlineStr">
        <is>
          <t>TRM</t>
        </is>
      </c>
      <c r="E48" s="18" t="inlineStr">
        <is>
          <t>横須賀市立明浜小学校</t>
        </is>
      </c>
      <c r="F48" s="61" t="inlineStr">
        <is>
          <t>鴨居SC</t>
        </is>
      </c>
      <c r="G48" s="40" t="inlineStr">
        <is>
          <t>△</t>
        </is>
      </c>
      <c r="H48" s="41" t="inlineStr">
        <is>
          <t>2-2</t>
        </is>
      </c>
      <c r="I48" s="62" t="n"/>
      <c r="L48" s="6" t="n"/>
    </row>
    <row r="49" customFormat="1" s="1">
      <c r="B49" s="46" t="n"/>
      <c r="C49" s="144" t="n"/>
      <c r="D49" s="140" t="n"/>
      <c r="E49" s="18" t="n"/>
      <c r="F49" s="55" t="inlineStr">
        <is>
          <t>鴨居SC</t>
        </is>
      </c>
      <c r="G49" s="34" t="inlineStr">
        <is>
          <t>〇</t>
        </is>
      </c>
      <c r="H49" s="35" t="inlineStr">
        <is>
          <t>2-0</t>
        </is>
      </c>
      <c r="I49" s="56" t="n"/>
      <c r="L49" s="6" t="n"/>
    </row>
    <row r="50" customFormat="1" s="1">
      <c r="B50" s="46" t="n"/>
      <c r="C50" s="144" t="n"/>
      <c r="D50" s="140" t="n"/>
      <c r="E50" s="18" t="n"/>
      <c r="F50" s="55" t="inlineStr">
        <is>
          <t>鴨居SC</t>
        </is>
      </c>
      <c r="G50" s="34" t="inlineStr">
        <is>
          <t>〇</t>
        </is>
      </c>
      <c r="H50" s="35" t="inlineStr">
        <is>
          <t>3-0</t>
        </is>
      </c>
      <c r="I50" s="56" t="n"/>
      <c r="L50" s="6" t="n"/>
    </row>
    <row r="51" customFormat="1" s="1">
      <c r="B51" s="49" t="n"/>
      <c r="C51" s="146" t="n"/>
      <c r="D51" s="50" t="n"/>
      <c r="E51" s="19" t="n"/>
      <c r="F51" s="57" t="inlineStr">
        <is>
          <t>鴨居SC</t>
        </is>
      </c>
      <c r="G51" s="37" t="inlineStr">
        <is>
          <t>〇</t>
        </is>
      </c>
      <c r="H51" s="38" t="inlineStr">
        <is>
          <t>2-0</t>
        </is>
      </c>
      <c r="I51" s="58" t="n"/>
      <c r="L51" s="6" t="n"/>
    </row>
    <row r="52" customFormat="1" s="1">
      <c r="B52" s="46" t="n">
        <v>43827</v>
      </c>
      <c r="C52" s="144">
        <f>B52</f>
        <v/>
      </c>
      <c r="D52" s="140" t="inlineStr">
        <is>
          <t>横須賀カップ（決勝トーナメント）</t>
        </is>
      </c>
      <c r="E52" s="18" t="inlineStr">
        <is>
          <t>横須賀市立大楠中学校</t>
        </is>
      </c>
      <c r="F52" s="61" t="inlineStr">
        <is>
          <t>中山FC</t>
        </is>
      </c>
      <c r="G52" s="40" t="inlineStr">
        <is>
          <t>〇</t>
        </is>
      </c>
      <c r="H52" s="41" t="inlineStr">
        <is>
          <t>3-1</t>
        </is>
      </c>
      <c r="I52" s="62" t="n"/>
      <c r="L52" s="6" t="n"/>
    </row>
    <row r="53" customFormat="1" s="1">
      <c r="B53" s="46" t="n"/>
      <c r="C53" s="144" t="n"/>
      <c r="D53" s="140" t="n"/>
      <c r="E53" s="18" t="n"/>
      <c r="F53" s="55" t="inlineStr">
        <is>
          <t>I.Oキッカーズ</t>
        </is>
      </c>
      <c r="G53" s="34" t="inlineStr">
        <is>
          <t>〇</t>
        </is>
      </c>
      <c r="H53" s="35" t="inlineStr">
        <is>
          <t>3-0</t>
        </is>
      </c>
      <c r="I53" s="56" t="n"/>
      <c r="L53" s="6" t="n"/>
    </row>
    <row r="54" customFormat="1" s="1">
      <c r="B54" s="49" t="n"/>
      <c r="C54" s="146" t="n"/>
      <c r="D54" s="50" t="n"/>
      <c r="E54" s="19" t="n"/>
      <c r="F54" s="57" t="inlineStr">
        <is>
          <t>船越FC</t>
        </is>
      </c>
      <c r="G54" s="37" t="inlineStr">
        <is>
          <t>〇</t>
        </is>
      </c>
      <c r="H54" s="38" t="inlineStr">
        <is>
          <t>2-0</t>
        </is>
      </c>
      <c r="I54" s="58" t="inlineStr">
        <is>
          <t>5位パート優勝</t>
        </is>
      </c>
      <c r="L54" s="6" t="n"/>
    </row>
    <row r="55" customFormat="1" s="1">
      <c r="B55" s="46" t="n">
        <v>43826</v>
      </c>
      <c r="C55" s="144">
        <f>B55</f>
        <v/>
      </c>
      <c r="D55" s="140" t="inlineStr">
        <is>
          <t>横須賀カップ（予選2日目）</t>
        </is>
      </c>
      <c r="E55" s="18" t="inlineStr">
        <is>
          <t>横須賀市はまゆうグランド</t>
        </is>
      </c>
      <c r="F55" s="61" t="inlineStr">
        <is>
          <t>高尾SC</t>
        </is>
      </c>
      <c r="G55" s="40" t="inlineStr">
        <is>
          <t>×</t>
        </is>
      </c>
      <c r="H55" s="41" t="inlineStr">
        <is>
          <t>1-3</t>
        </is>
      </c>
      <c r="I55" s="62" t="n"/>
      <c r="L55" s="6" t="n"/>
    </row>
    <row r="56" customFormat="1" s="1">
      <c r="B56" s="49" t="n"/>
      <c r="C56" s="146" t="n"/>
      <c r="D56" s="50" t="n"/>
      <c r="E56" s="19" t="n"/>
      <c r="F56" s="57" t="inlineStr">
        <is>
          <t>綾南オレンジSC</t>
        </is>
      </c>
      <c r="G56" s="37" t="inlineStr">
        <is>
          <t>×</t>
        </is>
      </c>
      <c r="H56" s="38" t="inlineStr">
        <is>
          <t>0-2</t>
        </is>
      </c>
      <c r="I56" s="58" t="n"/>
      <c r="L56" s="6" t="n"/>
    </row>
    <row r="57" customFormat="1" s="1">
      <c r="B57" s="46" t="n">
        <v>43825</v>
      </c>
      <c r="C57" s="144">
        <f>B57</f>
        <v/>
      </c>
      <c r="D57" s="140" t="inlineStr">
        <is>
          <t>横須賀カップ（予選1日目）</t>
        </is>
      </c>
      <c r="E57" s="18" t="inlineStr">
        <is>
          <t>横須賀市はまゆうグランド</t>
        </is>
      </c>
      <c r="F57" s="61" t="inlineStr">
        <is>
          <t>たかとりキッカーズ</t>
        </is>
      </c>
      <c r="G57" s="40" t="inlineStr">
        <is>
          <t>〇</t>
        </is>
      </c>
      <c r="H57" s="41" t="inlineStr">
        <is>
          <t>4-0</t>
        </is>
      </c>
      <c r="I57" s="62" t="n"/>
      <c r="L57" s="6" t="n"/>
    </row>
    <row r="58" customFormat="1" s="1">
      <c r="B58" s="46" t="n"/>
      <c r="C58" s="144" t="n"/>
      <c r="D58" s="140" t="n"/>
      <c r="E58" s="18" t="n"/>
      <c r="F58" s="55" t="inlineStr">
        <is>
          <t>中野島FC</t>
        </is>
      </c>
      <c r="G58" s="34" t="inlineStr">
        <is>
          <t>×</t>
        </is>
      </c>
      <c r="H58" s="35" t="inlineStr">
        <is>
          <t>0-5</t>
        </is>
      </c>
      <c r="I58" s="56" t="n"/>
      <c r="L58" s="6" t="n"/>
    </row>
    <row r="59" customFormat="1" s="1">
      <c r="B59" s="49" t="n"/>
      <c r="C59" s="146" t="n"/>
      <c r="D59" s="50" t="n"/>
      <c r="E59" s="19" t="n"/>
      <c r="F59" s="57" t="inlineStr">
        <is>
          <t>横須賀シーガルズ</t>
        </is>
      </c>
      <c r="G59" s="37" t="inlineStr">
        <is>
          <t>△</t>
        </is>
      </c>
      <c r="H59" s="38" t="inlineStr">
        <is>
          <t>4-4</t>
        </is>
      </c>
      <c r="I59" s="58" t="n"/>
      <c r="L59" s="6" t="n"/>
    </row>
    <row r="60" customFormat="1" s="1">
      <c r="B60" s="46" t="n">
        <v>43821</v>
      </c>
      <c r="C60" s="144">
        <f>B60</f>
        <v/>
      </c>
      <c r="D60" s="140" t="inlineStr">
        <is>
          <t>葉山JGK杯</t>
        </is>
      </c>
      <c r="E60" s="18" t="inlineStr">
        <is>
          <t>葉山町南郷上ノ山公園</t>
        </is>
      </c>
      <c r="F60" s="61" t="inlineStr">
        <is>
          <t>鵠沼SC</t>
        </is>
      </c>
      <c r="G60" s="40" t="inlineStr">
        <is>
          <t>×</t>
        </is>
      </c>
      <c r="H60" s="41" t="inlineStr">
        <is>
          <t>1-2</t>
        </is>
      </c>
      <c r="I60" s="62" t="n"/>
      <c r="L60" s="6" t="n"/>
    </row>
    <row r="61" customFormat="1" s="1">
      <c r="B61" s="46" t="n"/>
      <c r="C61" s="144" t="n"/>
      <c r="D61" s="140" t="n"/>
      <c r="E61" s="18" t="n"/>
      <c r="F61" s="55" t="inlineStr">
        <is>
          <t>FC希望ヶ丘ライオンズ</t>
        </is>
      </c>
      <c r="G61" s="34" t="inlineStr">
        <is>
          <t>△</t>
        </is>
      </c>
      <c r="H61" s="35" t="inlineStr">
        <is>
          <t>1-1</t>
        </is>
      </c>
      <c r="I61" s="56" t="n"/>
      <c r="L61" s="6" t="n"/>
    </row>
    <row r="62" customFormat="1" s="1">
      <c r="B62" s="46" t="n"/>
      <c r="C62" s="144" t="n"/>
      <c r="D62" s="140" t="n"/>
      <c r="E62" s="18" t="n"/>
      <c r="F62" s="55" t="inlineStr">
        <is>
          <t>78FC西芝</t>
        </is>
      </c>
      <c r="G62" s="34" t="inlineStr">
        <is>
          <t>〇</t>
        </is>
      </c>
      <c r="H62" s="35" t="inlineStr">
        <is>
          <t>2-0</t>
        </is>
      </c>
      <c r="I62" s="56" t="n"/>
      <c r="L62" s="6" t="n"/>
    </row>
    <row r="63" customFormat="1" s="1">
      <c r="B63" s="49" t="n"/>
      <c r="C63" s="146" t="n"/>
      <c r="D63" s="50" t="n"/>
      <c r="E63" s="19" t="n"/>
      <c r="F63" s="57" t="inlineStr">
        <is>
          <t>葉山JGK</t>
        </is>
      </c>
      <c r="G63" s="37" t="inlineStr">
        <is>
          <t>〇</t>
        </is>
      </c>
      <c r="H63" s="38" t="inlineStr">
        <is>
          <t>6-1</t>
        </is>
      </c>
      <c r="I63" s="58" t="n"/>
      <c r="L63" s="6" t="n"/>
    </row>
    <row r="64" customFormat="1" s="1">
      <c r="B64" s="11" t="n">
        <v>43813</v>
      </c>
      <c r="C64" s="144">
        <f>B64</f>
        <v/>
      </c>
      <c r="D64" s="140" t="inlineStr">
        <is>
          <t>TRM</t>
        </is>
      </c>
      <c r="E64" s="18" t="inlineStr">
        <is>
          <t>横須賀市立森崎小学校</t>
        </is>
      </c>
      <c r="F64" s="61" t="inlineStr">
        <is>
          <t>I.Oキッカーズ</t>
        </is>
      </c>
      <c r="G64" s="40" t="inlineStr">
        <is>
          <t>×</t>
        </is>
      </c>
      <c r="H64" s="41" t="inlineStr">
        <is>
          <t>0-2</t>
        </is>
      </c>
      <c r="I64" s="62" t="n"/>
      <c r="L64" s="6" t="n"/>
    </row>
    <row r="65" customFormat="1" s="1">
      <c r="B65" s="46" t="n"/>
      <c r="C65" s="144" t="n"/>
      <c r="D65" s="140" t="n"/>
      <c r="E65" s="18" t="n"/>
      <c r="F65" s="55" t="inlineStr">
        <is>
          <t>武山キッカーズJr.</t>
        </is>
      </c>
      <c r="G65" s="34" t="inlineStr">
        <is>
          <t>×</t>
        </is>
      </c>
      <c r="H65" s="35" t="inlineStr">
        <is>
          <t>0-2</t>
        </is>
      </c>
      <c r="I65" s="56" t="n"/>
      <c r="L65" s="6" t="n"/>
    </row>
    <row r="66" customFormat="1" s="1">
      <c r="B66" s="46" t="n"/>
      <c r="C66" s="144" t="n"/>
      <c r="D66" s="140" t="n"/>
      <c r="E66" s="18" t="n"/>
      <c r="F66" s="55" t="inlineStr">
        <is>
          <t>I.Oキッカーズ</t>
        </is>
      </c>
      <c r="G66" s="34" t="inlineStr">
        <is>
          <t>×</t>
        </is>
      </c>
      <c r="H66" s="35" t="inlineStr">
        <is>
          <t>1-2</t>
        </is>
      </c>
      <c r="I66" s="56" t="n"/>
      <c r="L66" s="6" t="n"/>
    </row>
    <row r="67" customFormat="1" s="1">
      <c r="B67" s="46" t="n"/>
      <c r="C67" s="144" t="n"/>
      <c r="D67" s="140" t="n"/>
      <c r="E67" s="18" t="n"/>
      <c r="F67" s="55" t="inlineStr">
        <is>
          <t>武山キッカーズJr.</t>
        </is>
      </c>
      <c r="G67" s="34" t="inlineStr">
        <is>
          <t>〇</t>
        </is>
      </c>
      <c r="H67" s="35" t="inlineStr">
        <is>
          <t>2-1</t>
        </is>
      </c>
      <c r="I67" s="56" t="n"/>
      <c r="L67" s="6" t="n"/>
    </row>
    <row r="68" customFormat="1" s="1">
      <c r="B68" s="46" t="n"/>
      <c r="C68" s="144" t="n"/>
      <c r="D68" s="140" t="n"/>
      <c r="E68" s="18" t="n"/>
      <c r="F68" s="55" t="inlineStr">
        <is>
          <t>I.Oキッカーズ</t>
        </is>
      </c>
      <c r="G68" s="34" t="inlineStr">
        <is>
          <t>〇</t>
        </is>
      </c>
      <c r="H68" s="35" t="inlineStr">
        <is>
          <t>2-1</t>
        </is>
      </c>
      <c r="I68" s="56" t="n"/>
      <c r="L68" s="6" t="n"/>
    </row>
    <row r="69" customFormat="1" s="1">
      <c r="B69" s="49" t="n"/>
      <c r="C69" s="146" t="n"/>
      <c r="D69" s="50" t="n"/>
      <c r="E69" s="19" t="n"/>
      <c r="F69" s="57" t="inlineStr">
        <is>
          <t>武山キッカーズJr.</t>
        </is>
      </c>
      <c r="G69" s="37" t="inlineStr">
        <is>
          <t>×</t>
        </is>
      </c>
      <c r="H69" s="38" t="inlineStr">
        <is>
          <t>0-1</t>
        </is>
      </c>
      <c r="I69" s="58" t="n"/>
      <c r="L69" s="6" t="n"/>
    </row>
    <row r="70" customFormat="1" s="1">
      <c r="B70" s="11" t="n">
        <v>43793</v>
      </c>
      <c r="C70" s="144">
        <f>B70</f>
        <v/>
      </c>
      <c r="D70" s="140" t="inlineStr">
        <is>
          <t>船越FC杯</t>
        </is>
      </c>
      <c r="E70" s="18" t="inlineStr">
        <is>
          <t>横須賀市立鷹取中学校</t>
        </is>
      </c>
      <c r="F70" s="61" t="inlineStr">
        <is>
          <t>船越FC</t>
        </is>
      </c>
      <c r="G70" s="40" t="inlineStr">
        <is>
          <t>〇</t>
        </is>
      </c>
      <c r="H70" s="41" t="inlineStr">
        <is>
          <t>2-0</t>
        </is>
      </c>
      <c r="I70" s="62" t="n"/>
      <c r="L70" s="6" t="n"/>
    </row>
    <row r="71" customFormat="1" s="1">
      <c r="B71" s="46" t="n"/>
      <c r="C71" s="144" t="n"/>
      <c r="D71" s="140" t="n"/>
      <c r="E71" s="18" t="n"/>
      <c r="F71" s="55" t="inlineStr">
        <is>
          <t>FC高坂</t>
        </is>
      </c>
      <c r="G71" s="34" t="inlineStr">
        <is>
          <t>〇</t>
        </is>
      </c>
      <c r="H71" s="35" t="inlineStr">
        <is>
          <t>1-0</t>
        </is>
      </c>
      <c r="I71" s="56" t="n"/>
      <c r="L71" s="6" t="n"/>
    </row>
    <row r="72" customFormat="1" s="1">
      <c r="B72" s="49" t="n"/>
      <c r="C72" s="146" t="n"/>
      <c r="D72" s="50" t="n"/>
      <c r="E72" s="19" t="n"/>
      <c r="F72" s="57" t="inlineStr">
        <is>
          <t>FC津久井ペガサス</t>
        </is>
      </c>
      <c r="G72" s="37" t="inlineStr">
        <is>
          <t>〇</t>
        </is>
      </c>
      <c r="H72" s="38" t="inlineStr">
        <is>
          <t>4-1</t>
        </is>
      </c>
      <c r="I72" s="58" t="inlineStr">
        <is>
          <t>優勝</t>
        </is>
      </c>
      <c r="L72" s="6" t="n"/>
    </row>
    <row r="73" customFormat="1" s="1">
      <c r="B73" s="72" t="n">
        <v>43786</v>
      </c>
      <c r="C73" s="146">
        <f>B73</f>
        <v/>
      </c>
      <c r="D73" s="50" t="inlineStr">
        <is>
          <t>全日本U-12サッカー選手権大会</t>
        </is>
      </c>
      <c r="E73" s="19" t="inlineStr">
        <is>
          <t>大和市ゆとりの森人工芝G</t>
        </is>
      </c>
      <c r="F73" s="74" t="inlineStr">
        <is>
          <t>JFC FUTURO</t>
        </is>
      </c>
      <c r="G73" s="75" t="inlineStr">
        <is>
          <t>×</t>
        </is>
      </c>
      <c r="H73" s="76" t="inlineStr">
        <is>
          <t>1-6</t>
        </is>
      </c>
      <c r="I73" s="77" t="n"/>
      <c r="L73" s="6" t="n"/>
    </row>
    <row r="74" customFormat="1" s="1">
      <c r="B74" s="11" t="n">
        <v>43779</v>
      </c>
      <c r="C74" s="144">
        <f>B74</f>
        <v/>
      </c>
      <c r="D74" s="140" t="inlineStr">
        <is>
          <t>全日本U-12サッカー選手権大会</t>
        </is>
      </c>
      <c r="E74" s="18" t="inlineStr">
        <is>
          <t>大和市ゆとりの森天然芝A</t>
        </is>
      </c>
      <c r="F74" s="61" t="inlineStr">
        <is>
          <t>東住吉SC</t>
        </is>
      </c>
      <c r="G74" s="40" t="inlineStr">
        <is>
          <t>〇</t>
        </is>
      </c>
      <c r="H74" s="41" t="inlineStr">
        <is>
          <t>1-1(PK3-2)</t>
        </is>
      </c>
      <c r="I74" s="62" t="n"/>
      <c r="L74" s="6" t="n"/>
    </row>
    <row r="75" customFormat="1" s="1">
      <c r="B75" s="49" t="n"/>
      <c r="C75" s="146" t="n"/>
      <c r="D75" s="50" t="n"/>
      <c r="E75" s="19" t="n"/>
      <c r="F75" s="57" t="inlineStr">
        <is>
          <t>綾瀬FC</t>
        </is>
      </c>
      <c r="G75" s="37" t="inlineStr">
        <is>
          <t>〇</t>
        </is>
      </c>
      <c r="H75" s="38" t="inlineStr">
        <is>
          <t>1-0</t>
        </is>
      </c>
      <c r="I75" s="58" t="n"/>
      <c r="L75" s="6" t="n"/>
    </row>
    <row r="76" customFormat="1" s="1">
      <c r="B76" s="11" t="n">
        <v>43778</v>
      </c>
      <c r="C76" s="144">
        <f>B76</f>
        <v/>
      </c>
      <c r="D76" s="140" t="inlineStr">
        <is>
          <t>TRM</t>
        </is>
      </c>
      <c r="E76" s="18" t="inlineStr">
        <is>
          <t>横須賀市立粟田小学校</t>
        </is>
      </c>
      <c r="F76" s="61" t="inlineStr">
        <is>
          <t>横須賀シーガルズ</t>
        </is>
      </c>
      <c r="G76" s="40" t="inlineStr">
        <is>
          <t>×</t>
        </is>
      </c>
      <c r="H76" s="41" t="inlineStr">
        <is>
          <t>1-2</t>
        </is>
      </c>
      <c r="I76" s="62" t="n"/>
      <c r="L76" s="6" t="n"/>
    </row>
    <row r="77" customFormat="1" s="1">
      <c r="B77" s="46" t="n"/>
      <c r="C77" s="144" t="n"/>
      <c r="D77" s="140" t="n"/>
      <c r="E77" s="18" t="n"/>
      <c r="F77" s="55" t="inlineStr">
        <is>
          <t>横須賀シーガルズ</t>
        </is>
      </c>
      <c r="G77" s="34" t="inlineStr">
        <is>
          <t>×</t>
        </is>
      </c>
      <c r="H77" s="35" t="inlineStr">
        <is>
          <t>0-1</t>
        </is>
      </c>
      <c r="I77" s="56" t="n"/>
      <c r="L77" s="6" t="n"/>
    </row>
    <row r="78" customFormat="1" s="1">
      <c r="B78" s="49" t="n"/>
      <c r="C78" s="146" t="n"/>
      <c r="D78" s="50" t="n"/>
      <c r="E78" s="19" t="n"/>
      <c r="F78" s="57" t="inlineStr">
        <is>
          <t>横須賀シーガルズ</t>
        </is>
      </c>
      <c r="G78" s="37" t="inlineStr">
        <is>
          <t>〇</t>
        </is>
      </c>
      <c r="H78" s="38" t="inlineStr">
        <is>
          <t>2-1</t>
        </is>
      </c>
      <c r="I78" s="58" t="n"/>
      <c r="L78" s="6" t="n"/>
    </row>
    <row r="79" customFormat="1" s="1">
      <c r="B79" s="11" t="n">
        <v>43772</v>
      </c>
      <c r="C79" s="144">
        <f>B79</f>
        <v/>
      </c>
      <c r="D79" s="140" t="inlineStr">
        <is>
          <t>海老名さつき杯少年サッカー大会</t>
        </is>
      </c>
      <c r="E79" s="18" t="inlineStr">
        <is>
          <t>海老名市立今泉小学校</t>
        </is>
      </c>
      <c r="F79" s="61" t="inlineStr">
        <is>
          <t>FCオリオン</t>
        </is>
      </c>
      <c r="G79" s="40" t="inlineStr">
        <is>
          <t>〇</t>
        </is>
      </c>
      <c r="H79" s="41" t="inlineStr">
        <is>
          <t>1-1(PK:3-2)</t>
        </is>
      </c>
      <c r="I79" s="62" t="n"/>
      <c r="L79" s="6" t="n"/>
    </row>
    <row r="80" customFormat="1" s="1">
      <c r="B80" s="49" t="n"/>
      <c r="C80" s="146" t="n"/>
      <c r="D80" s="50" t="inlineStr">
        <is>
          <t>（上位パート）</t>
        </is>
      </c>
      <c r="E80" s="19" t="n"/>
      <c r="F80" s="57" t="inlineStr">
        <is>
          <t>海老名FC</t>
        </is>
      </c>
      <c r="G80" s="37" t="inlineStr">
        <is>
          <t>×</t>
        </is>
      </c>
      <c r="H80" s="38" t="inlineStr">
        <is>
          <t>0-1</t>
        </is>
      </c>
      <c r="I80" s="58" t="n"/>
      <c r="L80" s="6" t="n"/>
    </row>
    <row r="81" customFormat="1" s="1">
      <c r="B81" s="11" t="n">
        <v>43771</v>
      </c>
      <c r="C81" s="144">
        <f>B81</f>
        <v/>
      </c>
      <c r="D81" s="140" t="inlineStr">
        <is>
          <t>海老名さつき杯少年サッカー大会</t>
        </is>
      </c>
      <c r="E81" s="18" t="inlineStr">
        <is>
          <t>海老名市立杉本小学校</t>
        </is>
      </c>
      <c r="F81" s="61" t="inlineStr">
        <is>
          <t>横浜かもめSC</t>
        </is>
      </c>
      <c r="G81" s="40" t="inlineStr">
        <is>
          <t>△</t>
        </is>
      </c>
      <c r="H81" s="41" t="inlineStr">
        <is>
          <t>1-1</t>
        </is>
      </c>
      <c r="I81" s="62" t="n"/>
      <c r="L81" s="6" t="n"/>
    </row>
    <row r="82" customFormat="1" s="1">
      <c r="B82" s="46" t="n"/>
      <c r="C82" s="144" t="n"/>
      <c r="D82" s="140" t="inlineStr">
        <is>
          <t>（予選リーグ）</t>
        </is>
      </c>
      <c r="E82" s="18" t="n"/>
      <c r="F82" s="55" t="inlineStr">
        <is>
          <t>海老名キッカーズ</t>
        </is>
      </c>
      <c r="G82" s="34" t="inlineStr">
        <is>
          <t>〇</t>
        </is>
      </c>
      <c r="H82" s="35" t="inlineStr">
        <is>
          <t>8-0</t>
        </is>
      </c>
      <c r="I82" s="56" t="n"/>
      <c r="L82" s="6" t="n"/>
    </row>
    <row r="83" customFormat="1" s="1">
      <c r="B83" s="49" t="n"/>
      <c r="C83" s="146" t="n"/>
      <c r="D83" s="50" t="n"/>
      <c r="E83" s="19" t="n"/>
      <c r="F83" s="57" t="inlineStr">
        <is>
          <t>草柳SC</t>
        </is>
      </c>
      <c r="G83" s="37" t="inlineStr">
        <is>
          <t>×</t>
        </is>
      </c>
      <c r="H83" s="38" t="inlineStr">
        <is>
          <t>2-5</t>
        </is>
      </c>
      <c r="I83" s="58" t="n"/>
      <c r="L83" s="6" t="n"/>
    </row>
    <row r="84" customFormat="1" s="1">
      <c r="B84" s="11" t="n">
        <v>43765</v>
      </c>
      <c r="C84" s="144">
        <f>B84</f>
        <v/>
      </c>
      <c r="D84" s="140" t="inlineStr">
        <is>
          <t>JFA U12リーグ</t>
        </is>
      </c>
      <c r="E84" s="18" t="inlineStr">
        <is>
          <t>横須賀市立明浜小学校</t>
        </is>
      </c>
      <c r="F84" s="61" t="inlineStr">
        <is>
          <t>葉山JGK A</t>
        </is>
      </c>
      <c r="G84" s="40" t="inlineStr">
        <is>
          <t>△</t>
        </is>
      </c>
      <c r="H84" s="41" t="inlineStr">
        <is>
          <t>0-0</t>
        </is>
      </c>
      <c r="I84" s="62" t="n"/>
      <c r="L84" s="6" t="n"/>
    </row>
    <row r="85" customFormat="1" s="1">
      <c r="B85" s="46" t="n"/>
      <c r="C85" s="144" t="n"/>
      <c r="D85" s="140" t="n"/>
      <c r="E85" s="18" t="n"/>
      <c r="F85" s="61" t="inlineStr">
        <is>
          <t>葉山JGK A</t>
        </is>
      </c>
      <c r="G85" s="34" t="inlineStr">
        <is>
          <t>×</t>
        </is>
      </c>
      <c r="H85" s="35" t="inlineStr">
        <is>
          <t>0-3</t>
        </is>
      </c>
      <c r="I85" s="56" t="inlineStr">
        <is>
          <t>TRM</t>
        </is>
      </c>
      <c r="L85" s="6" t="n"/>
    </row>
    <row r="86" customFormat="1" s="1">
      <c r="B86" s="49" t="n"/>
      <c r="C86" s="146" t="n"/>
      <c r="D86" s="50" t="n"/>
      <c r="E86" s="19" t="n"/>
      <c r="F86" s="57" t="inlineStr">
        <is>
          <t>船越FC</t>
        </is>
      </c>
      <c r="G86" s="37" t="inlineStr">
        <is>
          <t>△</t>
        </is>
      </c>
      <c r="H86" s="38" t="inlineStr">
        <is>
          <t>0-0</t>
        </is>
      </c>
      <c r="I86" s="58" t="inlineStr">
        <is>
          <t>TRM</t>
        </is>
      </c>
      <c r="L86" s="6" t="n"/>
    </row>
    <row r="87" customFormat="1" s="1">
      <c r="B87" s="11" t="n">
        <v>43752</v>
      </c>
      <c r="C87" s="144">
        <f>B87</f>
        <v/>
      </c>
      <c r="D87" s="140" t="inlineStr">
        <is>
          <t>JFA U12リーグ</t>
        </is>
      </c>
      <c r="E87" s="18" t="inlineStr">
        <is>
          <t>横須賀市立明浜小学校</t>
        </is>
      </c>
      <c r="F87" s="61" t="inlineStr">
        <is>
          <t>FC50.4</t>
        </is>
      </c>
      <c r="G87" s="40" t="inlineStr">
        <is>
          <t>×</t>
        </is>
      </c>
      <c r="H87" s="41" t="inlineStr">
        <is>
          <t>0-2</t>
        </is>
      </c>
      <c r="I87" s="62" t="n"/>
      <c r="L87" s="6" t="n"/>
    </row>
    <row r="88" customFormat="1" s="1">
      <c r="B88" s="46" t="n"/>
      <c r="C88" s="144" t="n"/>
      <c r="D88" s="140" t="n"/>
      <c r="E88" s="18" t="n"/>
      <c r="F88" s="55" t="inlineStr">
        <is>
          <t>城北ファイターズ</t>
        </is>
      </c>
      <c r="G88" s="34" t="inlineStr">
        <is>
          <t>〇</t>
        </is>
      </c>
      <c r="H88" s="35" t="inlineStr">
        <is>
          <t>4-2</t>
        </is>
      </c>
      <c r="I88" s="56" t="n"/>
      <c r="L88" s="6" t="n"/>
    </row>
    <row r="89" customFormat="1" s="1">
      <c r="B89" s="49" t="n"/>
      <c r="C89" s="146" t="n"/>
      <c r="D89" s="50" t="n"/>
      <c r="E89" s="19" t="n"/>
      <c r="F89" s="57" t="inlineStr">
        <is>
          <t>山崎SC</t>
        </is>
      </c>
      <c r="G89" s="37" t="inlineStr">
        <is>
          <t>〇</t>
        </is>
      </c>
      <c r="H89" s="38" t="inlineStr">
        <is>
          <t>2-1</t>
        </is>
      </c>
      <c r="I89" s="58" t="inlineStr">
        <is>
          <t>TRM</t>
        </is>
      </c>
      <c r="L89" s="6" t="n"/>
    </row>
    <row r="90" customFormat="1" s="1">
      <c r="B90" s="46" t="n">
        <v>43731</v>
      </c>
      <c r="C90" s="144">
        <f>B90</f>
        <v/>
      </c>
      <c r="D90" s="18" t="inlineStr">
        <is>
          <t>TRM</t>
        </is>
      </c>
      <c r="E90" s="18" t="inlineStr">
        <is>
          <t>横須賀市立明浜小学校</t>
        </is>
      </c>
      <c r="F90" s="61" t="inlineStr">
        <is>
          <t>I.Oキッカーズ</t>
        </is>
      </c>
      <c r="G90" s="40" t="inlineStr">
        <is>
          <t>〇</t>
        </is>
      </c>
      <c r="H90" s="41" t="inlineStr">
        <is>
          <t>1-0</t>
        </is>
      </c>
      <c r="I90" s="62" t="n"/>
      <c r="L90" s="6" t="n"/>
    </row>
    <row r="91" customFormat="1" s="1">
      <c r="B91" s="46" t="n"/>
      <c r="C91" s="144" t="n"/>
      <c r="D91" s="140" t="n"/>
      <c r="E91" s="18" t="n"/>
      <c r="F91" s="55" t="inlineStr">
        <is>
          <t>鴨居SC</t>
        </is>
      </c>
      <c r="G91" s="34" t="inlineStr">
        <is>
          <t>△</t>
        </is>
      </c>
      <c r="H91" s="35" t="inlineStr">
        <is>
          <t>0-0</t>
        </is>
      </c>
      <c r="I91" s="56" t="n"/>
      <c r="L91" s="6" t="n"/>
    </row>
    <row r="92" customFormat="1" s="1">
      <c r="B92" s="46" t="n"/>
      <c r="C92" s="144" t="n"/>
      <c r="D92" s="140" t="n"/>
      <c r="E92" s="18" t="n"/>
      <c r="F92" s="55" t="inlineStr">
        <is>
          <t>I.Oキッカーズ</t>
        </is>
      </c>
      <c r="G92" s="34" t="inlineStr">
        <is>
          <t>×</t>
        </is>
      </c>
      <c r="H92" s="35" t="inlineStr">
        <is>
          <t>1-2</t>
        </is>
      </c>
      <c r="I92" s="56" t="n"/>
      <c r="L92" s="6" t="n"/>
    </row>
    <row r="93" customFormat="1" s="1">
      <c r="B93" s="46" t="n"/>
      <c r="C93" s="144" t="n"/>
      <c r="D93" s="140" t="n"/>
      <c r="E93" s="18" t="n"/>
      <c r="F93" s="55" t="inlineStr">
        <is>
          <t>鴨居SC</t>
        </is>
      </c>
      <c r="G93" s="34" t="inlineStr">
        <is>
          <t>〇</t>
        </is>
      </c>
      <c r="H93" s="35" t="inlineStr">
        <is>
          <t>1-0</t>
        </is>
      </c>
      <c r="I93" s="56" t="n"/>
      <c r="L93" s="6" t="n"/>
    </row>
    <row r="94" customFormat="1" s="1">
      <c r="B94" s="46" t="n"/>
      <c r="C94" s="144" t="n"/>
      <c r="D94" s="140" t="n"/>
      <c r="E94" s="18" t="n"/>
      <c r="F94" s="55" t="inlineStr">
        <is>
          <t>I.Oキッカーズ</t>
        </is>
      </c>
      <c r="G94" s="34" t="inlineStr">
        <is>
          <t>〇</t>
        </is>
      </c>
      <c r="H94" s="35" t="inlineStr">
        <is>
          <t>2-1</t>
        </is>
      </c>
      <c r="I94" s="56" t="n"/>
      <c r="L94" s="6" t="n"/>
    </row>
    <row r="95" customFormat="1" s="1">
      <c r="B95" s="49" t="n"/>
      <c r="C95" s="146" t="n"/>
      <c r="D95" s="50" t="n"/>
      <c r="E95" s="19" t="n"/>
      <c r="F95" s="57" t="inlineStr">
        <is>
          <t>鴨居SC</t>
        </is>
      </c>
      <c r="G95" s="37" t="inlineStr">
        <is>
          <t>×</t>
        </is>
      </c>
      <c r="H95" s="38" t="inlineStr">
        <is>
          <t>0-1</t>
        </is>
      </c>
      <c r="I95" s="58" t="n"/>
      <c r="L95" s="6" t="n"/>
    </row>
    <row r="96" customFormat="1" s="1">
      <c r="B96" s="11" t="n">
        <v>43723</v>
      </c>
      <c r="C96" s="144">
        <f>B96</f>
        <v/>
      </c>
      <c r="D96" s="140" t="inlineStr">
        <is>
          <t>JFA U12リーグ</t>
        </is>
      </c>
      <c r="E96" s="18" t="inlineStr">
        <is>
          <t>葉山町南郷上ノ山公園</t>
        </is>
      </c>
      <c r="F96" s="61" t="inlineStr">
        <is>
          <t>FC辻堂湘南</t>
        </is>
      </c>
      <c r="G96" s="40" t="inlineStr">
        <is>
          <t>〇</t>
        </is>
      </c>
      <c r="H96" s="41" t="inlineStr">
        <is>
          <t>1-0</t>
        </is>
      </c>
      <c r="I96" s="62" t="n"/>
      <c r="L96" s="6" t="n"/>
    </row>
    <row r="97" customFormat="1" s="1">
      <c r="B97" s="46" t="n"/>
      <c r="C97" s="144" t="n"/>
      <c r="D97" s="140" t="n"/>
      <c r="E97" s="18" t="n"/>
      <c r="F97" s="55" t="inlineStr">
        <is>
          <t>明治SC B</t>
        </is>
      </c>
      <c r="G97" s="34" t="inlineStr">
        <is>
          <t>〇</t>
        </is>
      </c>
      <c r="H97" s="35" t="inlineStr">
        <is>
          <t>2-0</t>
        </is>
      </c>
      <c r="I97" s="56" t="n"/>
      <c r="L97" s="6" t="n"/>
    </row>
    <row r="98" customFormat="1" s="1">
      <c r="B98" s="49" t="n"/>
      <c r="C98" s="146" t="n"/>
      <c r="D98" s="50" t="n"/>
      <c r="E98" s="19" t="n"/>
      <c r="F98" s="57" t="inlineStr">
        <is>
          <t>船越FC</t>
        </is>
      </c>
      <c r="G98" s="37" t="inlineStr">
        <is>
          <t>×</t>
        </is>
      </c>
      <c r="H98" s="38" t="inlineStr">
        <is>
          <t>1-2</t>
        </is>
      </c>
      <c r="I98" s="58" t="inlineStr">
        <is>
          <t>TRM</t>
        </is>
      </c>
      <c r="L98" s="6" t="n"/>
    </row>
    <row r="99" customFormat="1" s="1">
      <c r="B99" s="46" t="n">
        <v>43722</v>
      </c>
      <c r="C99" s="144">
        <f>B99</f>
        <v/>
      </c>
      <c r="D99" s="18" t="inlineStr">
        <is>
          <t>TRM</t>
        </is>
      </c>
      <c r="E99" s="18" t="inlineStr">
        <is>
          <t>横須賀市立明浜小学校</t>
        </is>
      </c>
      <c r="F99" s="61" t="inlineStr">
        <is>
          <t>羽鳥少年SC</t>
        </is>
      </c>
      <c r="G99" s="40" t="inlineStr">
        <is>
          <t>△</t>
        </is>
      </c>
      <c r="H99" s="41" t="inlineStr">
        <is>
          <t>0-0</t>
        </is>
      </c>
      <c r="I99" s="62" t="n"/>
      <c r="L99" s="6" t="n"/>
    </row>
    <row r="100" customFormat="1" s="1">
      <c r="B100" s="46" t="n"/>
      <c r="C100" s="144" t="n"/>
      <c r="D100" s="140" t="n"/>
      <c r="E100" s="18" t="n"/>
      <c r="F100" s="55" t="inlineStr">
        <is>
          <t>野庭キッカーズ</t>
        </is>
      </c>
      <c r="G100" s="34" t="inlineStr">
        <is>
          <t>△</t>
        </is>
      </c>
      <c r="H100" s="35" t="inlineStr">
        <is>
          <t>2-2</t>
        </is>
      </c>
      <c r="I100" s="56" t="n"/>
      <c r="L100" s="6" t="n"/>
    </row>
    <row r="101" customFormat="1" s="1">
      <c r="B101" s="46" t="n"/>
      <c r="C101" s="144" t="n"/>
      <c r="D101" s="140" t="n"/>
      <c r="E101" s="18" t="n"/>
      <c r="F101" s="55" t="inlineStr">
        <is>
          <t>羽鳥少年SC</t>
        </is>
      </c>
      <c r="G101" s="34" t="inlineStr">
        <is>
          <t>〇</t>
        </is>
      </c>
      <c r="H101" s="35" t="inlineStr">
        <is>
          <t>2-1</t>
        </is>
      </c>
      <c r="I101" s="56" t="n"/>
      <c r="L101" s="6" t="n"/>
    </row>
    <row r="102" customFormat="1" s="1">
      <c r="B102" s="46" t="n"/>
      <c r="C102" s="144" t="n"/>
      <c r="D102" s="140" t="n"/>
      <c r="E102" s="18" t="n"/>
      <c r="F102" s="55" t="inlineStr">
        <is>
          <t>野庭キッカーズ</t>
        </is>
      </c>
      <c r="G102" s="34" t="inlineStr">
        <is>
          <t>〇</t>
        </is>
      </c>
      <c r="H102" s="35" t="inlineStr">
        <is>
          <t>1-0</t>
        </is>
      </c>
      <c r="I102" s="56" t="n"/>
      <c r="L102" s="6" t="n"/>
    </row>
    <row r="103" customFormat="1" s="1">
      <c r="B103" s="46" t="n"/>
      <c r="C103" s="144" t="n"/>
      <c r="D103" s="140" t="n"/>
      <c r="E103" s="18" t="n"/>
      <c r="F103" s="55" t="inlineStr">
        <is>
          <t>羽鳥少年SC</t>
        </is>
      </c>
      <c r="G103" s="34" t="inlineStr">
        <is>
          <t>〇</t>
        </is>
      </c>
      <c r="H103" s="35" t="inlineStr">
        <is>
          <t>2-0</t>
        </is>
      </c>
      <c r="I103" s="56" t="n"/>
      <c r="L103" s="6" t="n"/>
    </row>
    <row r="104" customFormat="1" s="1">
      <c r="B104" s="46" t="n"/>
      <c r="C104" s="144" t="n"/>
      <c r="D104" s="140" t="n"/>
      <c r="E104" s="18" t="n"/>
      <c r="F104" s="55" t="inlineStr">
        <is>
          <t>野庭キッカーズ</t>
        </is>
      </c>
      <c r="G104" s="34" t="inlineStr">
        <is>
          <t>△</t>
        </is>
      </c>
      <c r="H104" s="35" t="inlineStr">
        <is>
          <t>1-1</t>
        </is>
      </c>
      <c r="I104" s="56" t="n"/>
      <c r="L104" s="6" t="n"/>
    </row>
    <row r="105" customFormat="1" s="1">
      <c r="B105" s="49" t="n"/>
      <c r="C105" s="146" t="n"/>
      <c r="D105" s="50" t="n"/>
      <c r="E105" s="19" t="n"/>
      <c r="F105" s="57" t="inlineStr">
        <is>
          <t>羽鳥少年SC</t>
        </is>
      </c>
      <c r="G105" s="37" t="inlineStr">
        <is>
          <t>×</t>
        </is>
      </c>
      <c r="H105" s="38" t="inlineStr">
        <is>
          <t>0-1</t>
        </is>
      </c>
      <c r="I105" s="58" t="n"/>
      <c r="L105" s="6" t="n"/>
    </row>
    <row r="106" customFormat="1" s="1">
      <c r="B106" s="11" t="n">
        <v>43716</v>
      </c>
      <c r="C106" s="144">
        <f>B106</f>
        <v/>
      </c>
      <c r="D106" s="140" t="inlineStr">
        <is>
          <t>JFA U12リーグ</t>
        </is>
      </c>
      <c r="E106" s="18" t="inlineStr">
        <is>
          <t>藤沢市立明治小学校</t>
        </is>
      </c>
      <c r="F106" s="61" t="inlineStr">
        <is>
          <t>山崎SC</t>
        </is>
      </c>
      <c r="G106" s="40" t="inlineStr">
        <is>
          <t>△</t>
        </is>
      </c>
      <c r="H106" s="41" t="inlineStr">
        <is>
          <t>3-3</t>
        </is>
      </c>
      <c r="I106" s="62" t="n"/>
      <c r="L106" s="6" t="n"/>
    </row>
    <row r="107" customFormat="1" s="1">
      <c r="B107" s="49" t="n"/>
      <c r="C107" s="146" t="n"/>
      <c r="D107" s="50" t="n"/>
      <c r="E107" s="19" t="n"/>
      <c r="F107" s="57" t="inlineStr">
        <is>
          <t>フレンドリークラブ湘南</t>
        </is>
      </c>
      <c r="G107" s="37" t="inlineStr">
        <is>
          <t>〇</t>
        </is>
      </c>
      <c r="H107" s="38" t="inlineStr">
        <is>
          <t>2-1</t>
        </is>
      </c>
      <c r="I107" s="58" t="n"/>
      <c r="L107" s="6" t="n"/>
    </row>
    <row r="108" customFormat="1" s="1">
      <c r="B108" s="11" t="n">
        <v>43715</v>
      </c>
      <c r="C108" s="144">
        <f>B108</f>
        <v/>
      </c>
      <c r="D108" s="140" t="inlineStr">
        <is>
          <t>服部杯（おなり杯）：2位パート</t>
        </is>
      </c>
      <c r="E108" s="18" t="inlineStr">
        <is>
          <t>鎌倉市立御成小学校</t>
        </is>
      </c>
      <c r="F108" s="61" t="inlineStr">
        <is>
          <t>神田FC</t>
        </is>
      </c>
      <c r="G108" s="40" t="inlineStr">
        <is>
          <t>〇</t>
        </is>
      </c>
      <c r="H108" s="41" t="inlineStr">
        <is>
          <t>5-0</t>
        </is>
      </c>
      <c r="I108" s="62" t="n"/>
      <c r="L108" s="6" t="n"/>
    </row>
    <row r="109" customFormat="1" s="1">
      <c r="B109" s="49" t="n"/>
      <c r="C109" s="146" t="n"/>
      <c r="D109" s="50" t="n"/>
      <c r="E109" s="19" t="n"/>
      <c r="F109" s="57" t="inlineStr">
        <is>
          <t>川中島SC</t>
        </is>
      </c>
      <c r="G109" s="37" t="inlineStr">
        <is>
          <t>×</t>
        </is>
      </c>
      <c r="H109" s="38" t="inlineStr">
        <is>
          <t>2-2(PK:2-3)</t>
        </is>
      </c>
      <c r="I109" s="58" t="inlineStr">
        <is>
          <t>2位パート準優勝</t>
        </is>
      </c>
      <c r="L109" s="6" t="n"/>
    </row>
    <row r="110" customFormat="1" s="1">
      <c r="B110" s="11" t="n">
        <v>43709</v>
      </c>
      <c r="C110" s="144">
        <f>B110</f>
        <v/>
      </c>
      <c r="D110" s="140" t="inlineStr">
        <is>
          <t>JFA U12リーグ</t>
        </is>
      </c>
      <c r="E110" s="18" t="inlineStr">
        <is>
          <t>葉山町立一色小学校</t>
        </is>
      </c>
      <c r="F110" s="61" t="inlineStr">
        <is>
          <t>葉山JGK B</t>
        </is>
      </c>
      <c r="G110" s="40" t="inlineStr">
        <is>
          <t>〇</t>
        </is>
      </c>
      <c r="H110" s="41" t="inlineStr">
        <is>
          <t>2-1</t>
        </is>
      </c>
      <c r="I110" s="62" t="n"/>
      <c r="L110" s="6" t="n"/>
    </row>
    <row r="111" customFormat="1" s="1">
      <c r="B111" s="46" t="n"/>
      <c r="C111" s="144" t="n"/>
      <c r="D111" s="74" t="n"/>
      <c r="E111" s="19" t="n"/>
      <c r="F111" s="57" t="inlineStr">
        <is>
          <t>船越FC</t>
        </is>
      </c>
      <c r="G111" s="37" t="inlineStr">
        <is>
          <t>〇</t>
        </is>
      </c>
      <c r="H111" s="38" t="inlineStr">
        <is>
          <t>2-1</t>
        </is>
      </c>
      <c r="I111" s="58" t="n"/>
      <c r="L111" s="6" t="n"/>
    </row>
    <row r="112" customFormat="1" s="1">
      <c r="B112" s="63" t="n">
        <v>43708</v>
      </c>
      <c r="C112" s="145">
        <f>B112</f>
        <v/>
      </c>
      <c r="D112" s="140" t="inlineStr">
        <is>
          <t>服部杯（おなり杯）：予選</t>
        </is>
      </c>
      <c r="E112" s="18" t="inlineStr">
        <is>
          <t>鎌倉市立富士塚小学校</t>
        </is>
      </c>
      <c r="F112" s="61" t="inlineStr">
        <is>
          <t>FC深沢富士塚</t>
        </is>
      </c>
      <c r="G112" s="40" t="inlineStr">
        <is>
          <t>〇</t>
        </is>
      </c>
      <c r="H112" s="41" t="inlineStr">
        <is>
          <t>5-0</t>
        </is>
      </c>
      <c r="I112" s="62" t="n"/>
      <c r="L112" s="6" t="n"/>
    </row>
    <row r="113" customFormat="1" s="1">
      <c r="B113" s="49" t="n"/>
      <c r="C113" s="146" t="n"/>
      <c r="D113" s="50" t="n"/>
      <c r="E113" s="19" t="n"/>
      <c r="F113" s="57" t="inlineStr">
        <is>
          <t>鵠沼SC</t>
        </is>
      </c>
      <c r="G113" s="37" t="inlineStr">
        <is>
          <t>×</t>
        </is>
      </c>
      <c r="H113" s="38" t="inlineStr">
        <is>
          <t>0-1</t>
        </is>
      </c>
      <c r="I113" s="58" t="n"/>
      <c r="L113" s="6" t="n"/>
    </row>
    <row r="114" customFormat="1" s="1">
      <c r="B114" s="46" t="n">
        <v>43694</v>
      </c>
      <c r="C114" s="144">
        <f>B114</f>
        <v/>
      </c>
      <c r="D114" s="140" t="inlineStr">
        <is>
          <t>横浜F・マリノス交流戦</t>
        </is>
      </c>
      <c r="E114" s="18" t="inlineStr">
        <is>
          <t>日産フィールド小机</t>
        </is>
      </c>
      <c r="F114" s="61" t="inlineStr">
        <is>
          <t>マリノスサッカースクール</t>
        </is>
      </c>
      <c r="G114" s="40" t="inlineStr">
        <is>
          <t>〇</t>
        </is>
      </c>
      <c r="H114" s="41" t="inlineStr">
        <is>
          <t>3-0</t>
        </is>
      </c>
      <c r="I114" s="62" t="n"/>
      <c r="L114" s="6" t="n"/>
    </row>
    <row r="115" customFormat="1" s="1">
      <c r="B115" s="46" t="n"/>
      <c r="C115" s="144" t="n"/>
      <c r="D115" s="140" t="n"/>
      <c r="E115" s="18" t="n"/>
      <c r="F115" s="55" t="inlineStr">
        <is>
          <t>六浦毎日SS</t>
        </is>
      </c>
      <c r="G115" s="34" t="inlineStr">
        <is>
          <t>×</t>
        </is>
      </c>
      <c r="H115" s="35" t="inlineStr">
        <is>
          <t>1-4</t>
        </is>
      </c>
      <c r="I115" s="56" t="n"/>
      <c r="L115" s="6" t="n"/>
    </row>
    <row r="116" customFormat="1" s="1">
      <c r="B116" s="49" t="n"/>
      <c r="C116" s="146" t="n"/>
      <c r="D116" s="50" t="n"/>
      <c r="E116" s="19" t="n"/>
      <c r="F116" s="57" t="inlineStr">
        <is>
          <t>寒川少年SC</t>
        </is>
      </c>
      <c r="G116" s="37" t="inlineStr">
        <is>
          <t>×</t>
        </is>
      </c>
      <c r="H116" s="38" t="inlineStr">
        <is>
          <t>1-2</t>
        </is>
      </c>
      <c r="I116" s="58" t="n"/>
      <c r="L116" s="6" t="n"/>
    </row>
    <row r="117" customFormat="1" s="1">
      <c r="B117" s="46" t="n">
        <v>43681</v>
      </c>
      <c r="C117" s="144">
        <f>B117</f>
        <v/>
      </c>
      <c r="D117" s="140" t="inlineStr">
        <is>
          <t>滝口杯（久里浜FC杯）:2日目</t>
        </is>
      </c>
      <c r="E117" s="18" t="inlineStr">
        <is>
          <t>横須賀市立久里浜小学校</t>
        </is>
      </c>
      <c r="F117" s="61" t="inlineStr">
        <is>
          <t>FC津久井ペガサス</t>
        </is>
      </c>
      <c r="G117" s="40" t="inlineStr">
        <is>
          <t>〇</t>
        </is>
      </c>
      <c r="H117" s="41" t="inlineStr">
        <is>
          <t>2-1</t>
        </is>
      </c>
      <c r="I117" s="62" t="n"/>
      <c r="L117" s="6" t="n"/>
    </row>
    <row r="118" customFormat="1" s="1">
      <c r="B118" s="49" t="n"/>
      <c r="C118" s="146" t="n"/>
      <c r="D118" s="50" t="n"/>
      <c r="E118" s="19" t="n"/>
      <c r="F118" s="57" t="inlineStr">
        <is>
          <t>横須賀シーガルズ</t>
        </is>
      </c>
      <c r="G118" s="37" t="inlineStr">
        <is>
          <t>×</t>
        </is>
      </c>
      <c r="H118" s="38" t="inlineStr">
        <is>
          <t>1-2</t>
        </is>
      </c>
      <c r="I118" s="58" t="n"/>
      <c r="L118" s="6" t="n"/>
    </row>
    <row r="119" customFormat="1" s="1">
      <c r="B119" s="46" t="n">
        <v>43680</v>
      </c>
      <c r="C119" s="144">
        <f>B119</f>
        <v/>
      </c>
      <c r="D119" s="140" t="inlineStr">
        <is>
          <t>滝口杯（久里浜FC杯）:1日目</t>
        </is>
      </c>
      <c r="E119" s="18" t="inlineStr">
        <is>
          <t>横須賀市立久里浜小学校</t>
        </is>
      </c>
      <c r="F119" s="61" t="inlineStr">
        <is>
          <t>久里浜FC</t>
        </is>
      </c>
      <c r="G119" s="40" t="inlineStr">
        <is>
          <t>〇</t>
        </is>
      </c>
      <c r="H119" s="41" t="inlineStr">
        <is>
          <t>4-0</t>
        </is>
      </c>
      <c r="I119" s="62" t="n"/>
      <c r="L119" s="6" t="n"/>
    </row>
    <row r="120" customFormat="1" s="1">
      <c r="B120" s="46" t="n"/>
      <c r="C120" s="144" t="n"/>
      <c r="D120" s="140" t="n"/>
      <c r="E120" s="18" t="n"/>
      <c r="F120" s="55" t="inlineStr">
        <is>
          <t>西浦和SSS</t>
        </is>
      </c>
      <c r="G120" s="34" t="inlineStr">
        <is>
          <t>×</t>
        </is>
      </c>
      <c r="H120" s="35" t="inlineStr">
        <is>
          <t>1-2</t>
        </is>
      </c>
      <c r="I120" s="56" t="n"/>
      <c r="L120" s="6" t="n"/>
    </row>
    <row r="121" customFormat="1" s="1">
      <c r="B121" s="49" t="n"/>
      <c r="C121" s="146" t="n"/>
      <c r="D121" s="50" t="n"/>
      <c r="E121" s="19" t="n"/>
      <c r="F121" s="57" t="inlineStr">
        <is>
          <t>荻野イーグルスSC</t>
        </is>
      </c>
      <c r="G121" s="37" t="inlineStr">
        <is>
          <t>×</t>
        </is>
      </c>
      <c r="H121" s="38" t="inlineStr">
        <is>
          <t>1-2</t>
        </is>
      </c>
      <c r="I121" s="58" t="n"/>
      <c r="L121" s="6" t="n"/>
    </row>
    <row r="122" customFormat="1" s="1">
      <c r="B122" s="46" t="n">
        <v>43667</v>
      </c>
      <c r="C122" s="144">
        <f>B122</f>
        <v/>
      </c>
      <c r="D122" s="18" t="inlineStr">
        <is>
          <t>TRM</t>
        </is>
      </c>
      <c r="E122" s="18" t="inlineStr">
        <is>
          <t>横浜市港南区久良岐公園</t>
        </is>
      </c>
      <c r="F122" s="61" t="inlineStr">
        <is>
          <t>横浜ユナイテッドFC</t>
        </is>
      </c>
      <c r="G122" s="40" t="inlineStr">
        <is>
          <t>〇</t>
        </is>
      </c>
      <c r="H122" s="41" t="inlineStr">
        <is>
          <t>3-1</t>
        </is>
      </c>
      <c r="I122" s="62" t="n"/>
      <c r="L122" s="6" t="n"/>
    </row>
    <row r="123" customFormat="1" s="1">
      <c r="B123" s="49" t="n"/>
      <c r="C123" s="146" t="n"/>
      <c r="D123" s="50" t="n"/>
      <c r="E123" s="19" t="n"/>
      <c r="F123" s="57" t="inlineStr">
        <is>
          <t>横浜ユナイテッドFC</t>
        </is>
      </c>
      <c r="G123" s="37" t="inlineStr">
        <is>
          <t>〇</t>
        </is>
      </c>
      <c r="H123" s="38" t="inlineStr">
        <is>
          <t>3-2</t>
        </is>
      </c>
      <c r="I123" s="58" t="n"/>
      <c r="L123" s="6" t="n"/>
    </row>
    <row r="124" customFormat="1" s="1">
      <c r="B124" s="46" t="n">
        <v>43666</v>
      </c>
      <c r="C124" s="144">
        <f>B124</f>
        <v/>
      </c>
      <c r="D124" s="18" t="inlineStr">
        <is>
          <t>TRM</t>
        </is>
      </c>
      <c r="E124" s="18" t="inlineStr">
        <is>
          <t>横須賀市立明浜小学校</t>
        </is>
      </c>
      <c r="F124" s="61" t="inlineStr">
        <is>
          <t>I.Oキッカーズ</t>
        </is>
      </c>
      <c r="G124" s="40" t="inlineStr">
        <is>
          <t>〇</t>
        </is>
      </c>
      <c r="H124" s="41" t="inlineStr">
        <is>
          <t>2-0</t>
        </is>
      </c>
      <c r="I124" s="62" t="inlineStr">
        <is>
          <t>15分一本</t>
        </is>
      </c>
      <c r="L124" s="6" t="n"/>
    </row>
    <row r="125" customFormat="1" s="1">
      <c r="B125" s="46" t="n"/>
      <c r="C125" s="144" t="n"/>
      <c r="D125" s="140" t="n"/>
      <c r="E125" s="18" t="n"/>
      <c r="F125" s="55" t="inlineStr">
        <is>
          <t>I.Oキッカーズ</t>
        </is>
      </c>
      <c r="G125" s="34" t="inlineStr">
        <is>
          <t>〇</t>
        </is>
      </c>
      <c r="H125" s="35" t="inlineStr">
        <is>
          <t>2-1</t>
        </is>
      </c>
      <c r="I125" s="56" t="n"/>
      <c r="L125" s="6" t="n"/>
    </row>
    <row r="126" customFormat="1" s="1">
      <c r="B126" s="46" t="n"/>
      <c r="C126" s="144" t="n"/>
      <c r="D126" s="140" t="n"/>
      <c r="E126" s="18" t="n"/>
      <c r="F126" s="55" t="inlineStr">
        <is>
          <t>I.Oキッカーズ</t>
        </is>
      </c>
      <c r="G126" s="34" t="inlineStr">
        <is>
          <t>〇</t>
        </is>
      </c>
      <c r="H126" s="35" t="inlineStr">
        <is>
          <t>1-0</t>
        </is>
      </c>
      <c r="I126" s="56" t="n"/>
      <c r="L126" s="6" t="n"/>
    </row>
    <row r="127" customFormat="1" s="1">
      <c r="B127" s="46" t="n"/>
      <c r="C127" s="144" t="n"/>
      <c r="D127" s="140" t="n"/>
      <c r="E127" s="18" t="n"/>
      <c r="F127" s="55" t="inlineStr">
        <is>
          <t>I.Oキッカーズ</t>
        </is>
      </c>
      <c r="G127" s="34" t="inlineStr">
        <is>
          <t>△</t>
        </is>
      </c>
      <c r="H127" s="35" t="inlineStr">
        <is>
          <t>0-0</t>
        </is>
      </c>
      <c r="I127" s="56" t="n"/>
      <c r="L127" s="6" t="n"/>
    </row>
    <row r="128" customFormat="1" s="1">
      <c r="B128" s="46" t="n"/>
      <c r="C128" s="144" t="n"/>
      <c r="D128" s="140" t="n"/>
      <c r="E128" s="18" t="n"/>
      <c r="F128" s="55" t="inlineStr">
        <is>
          <t>I.Oキッカーズ</t>
        </is>
      </c>
      <c r="G128" s="34" t="inlineStr">
        <is>
          <t>△</t>
        </is>
      </c>
      <c r="H128" s="35" t="inlineStr">
        <is>
          <t>1-1</t>
        </is>
      </c>
      <c r="I128" s="56" t="n"/>
      <c r="L128" s="6" t="n"/>
    </row>
    <row r="129" customFormat="1" s="1">
      <c r="B129" s="49" t="n"/>
      <c r="C129" s="146" t="n"/>
      <c r="D129" s="50" t="n"/>
      <c r="E129" s="19" t="n"/>
      <c r="F129" s="57" t="inlineStr">
        <is>
          <t>I.Oキッカーズ</t>
        </is>
      </c>
      <c r="G129" s="37" t="inlineStr">
        <is>
          <t>〇</t>
        </is>
      </c>
      <c r="H129" s="38" t="inlineStr">
        <is>
          <t>2-1</t>
        </is>
      </c>
      <c r="I129" s="58" t="n"/>
      <c r="L129" s="6" t="n"/>
    </row>
    <row r="130" customFormat="1" s="1">
      <c r="B130" s="46" t="n">
        <v>43661</v>
      </c>
      <c r="C130" s="144">
        <f>B130</f>
        <v/>
      </c>
      <c r="D130" s="140" t="inlineStr">
        <is>
          <t>シーガルズ杯</t>
        </is>
      </c>
      <c r="E130" s="18" t="inlineStr">
        <is>
          <t>横須賀リーフスタジアム</t>
        </is>
      </c>
      <c r="F130" s="61" t="inlineStr">
        <is>
          <t>田奈SC</t>
        </is>
      </c>
      <c r="G130" s="40" t="inlineStr">
        <is>
          <t>×</t>
        </is>
      </c>
      <c r="H130" s="41" t="inlineStr">
        <is>
          <t>0-4</t>
        </is>
      </c>
      <c r="I130" s="62" t="n"/>
      <c r="L130" s="6" t="n"/>
    </row>
    <row r="131" customFormat="1" s="1">
      <c r="B131" s="46" t="n"/>
      <c r="C131" s="144" t="n"/>
      <c r="D131" s="140" t="n"/>
      <c r="E131" s="18" t="n"/>
      <c r="F131" s="55" t="inlineStr">
        <is>
          <t>横須賀シーガルズG</t>
        </is>
      </c>
      <c r="G131" s="34" t="inlineStr">
        <is>
          <t>〇</t>
        </is>
      </c>
      <c r="H131" s="35" t="inlineStr">
        <is>
          <t>3-1</t>
        </is>
      </c>
      <c r="I131" s="56" t="n"/>
      <c r="L131" s="6" t="n"/>
    </row>
    <row r="132" customFormat="1" s="1">
      <c r="B132" s="46" t="n"/>
      <c r="C132" s="144" t="n"/>
      <c r="D132" s="140" t="n"/>
      <c r="E132" s="18" t="n"/>
      <c r="F132" s="55" t="inlineStr">
        <is>
          <t>武山キッカーズJr.</t>
        </is>
      </c>
      <c r="G132" s="34" t="inlineStr">
        <is>
          <t>〇</t>
        </is>
      </c>
      <c r="H132" s="35" t="inlineStr">
        <is>
          <t>1-0</t>
        </is>
      </c>
      <c r="I132" s="56" t="n"/>
      <c r="L132" s="6" t="n"/>
    </row>
    <row r="133" customFormat="1" s="1">
      <c r="B133" s="46" t="n"/>
      <c r="C133" s="144" t="n"/>
      <c r="D133" s="140" t="n"/>
      <c r="E133" s="18" t="n"/>
      <c r="F133" s="55" t="inlineStr">
        <is>
          <t xml:space="preserve">ESFOCO F.C. </t>
        </is>
      </c>
      <c r="G133" s="34" t="inlineStr">
        <is>
          <t>×</t>
        </is>
      </c>
      <c r="H133" s="35" t="inlineStr">
        <is>
          <t>0-3</t>
        </is>
      </c>
      <c r="I133" s="56" t="n"/>
      <c r="L133" s="6" t="n"/>
    </row>
    <row r="134" customFormat="1" s="1">
      <c r="B134" s="49" t="n"/>
      <c r="C134" s="146" t="n"/>
      <c r="D134" s="50" t="n"/>
      <c r="E134" s="19" t="n"/>
      <c r="F134" s="57" t="inlineStr">
        <is>
          <t>黒滝SC</t>
        </is>
      </c>
      <c r="G134" s="37" t="inlineStr">
        <is>
          <t>×</t>
        </is>
      </c>
      <c r="H134" s="38" t="inlineStr">
        <is>
          <t>1-2</t>
        </is>
      </c>
      <c r="I134" s="58" t="n"/>
      <c r="L134" s="6" t="n"/>
    </row>
    <row r="135" customFormat="1" s="1">
      <c r="B135" s="46" t="n">
        <v>43659</v>
      </c>
      <c r="C135" s="144">
        <f>B135</f>
        <v/>
      </c>
      <c r="D135" s="140" t="inlineStr">
        <is>
          <t>耕余杯</t>
        </is>
      </c>
      <c r="E135" s="18" t="inlineStr">
        <is>
          <t>寒川町川とふれあい公園</t>
        </is>
      </c>
      <c r="F135" s="61" t="inlineStr">
        <is>
          <t>大豆戸FC</t>
        </is>
      </c>
      <c r="G135" s="40" t="inlineStr">
        <is>
          <t>△</t>
        </is>
      </c>
      <c r="H135" s="41" t="inlineStr">
        <is>
          <t>1-1</t>
        </is>
      </c>
      <c r="I135" s="62" t="n"/>
      <c r="L135" s="6" t="n"/>
    </row>
    <row r="136" customFormat="1" s="1">
      <c r="B136" s="49" t="n"/>
      <c r="C136" s="146" t="n"/>
      <c r="D136" s="50" t="n"/>
      <c r="E136" s="19" t="n"/>
      <c r="F136" s="57" t="inlineStr">
        <is>
          <t>SFC平塚</t>
        </is>
      </c>
      <c r="G136" s="37" t="inlineStr">
        <is>
          <t>×</t>
        </is>
      </c>
      <c r="H136" s="38" t="inlineStr">
        <is>
          <t>1-2</t>
        </is>
      </c>
      <c r="I136" s="58" t="n"/>
      <c r="L136" s="6" t="n"/>
    </row>
    <row r="137" customFormat="1" s="1">
      <c r="B137" s="72" t="n">
        <v>43646</v>
      </c>
      <c r="C137" s="146">
        <f>B137</f>
        <v/>
      </c>
      <c r="D137" s="77" t="inlineStr">
        <is>
          <t>スーパーリーグ</t>
        </is>
      </c>
      <c r="E137" s="19" t="inlineStr">
        <is>
          <t>横須賀リーフスタジアム</t>
        </is>
      </c>
      <c r="F137" s="74" t="inlineStr">
        <is>
          <t>三春SC</t>
        </is>
      </c>
      <c r="G137" s="75" t="inlineStr">
        <is>
          <t>〇</t>
        </is>
      </c>
      <c r="H137" s="76" t="inlineStr">
        <is>
          <t>3-0</t>
        </is>
      </c>
      <c r="I137" s="77" t="n"/>
      <c r="L137" s="6" t="n"/>
    </row>
    <row r="138" customFormat="1" s="1">
      <c r="B138" s="46" t="n">
        <v>43639</v>
      </c>
      <c r="C138" s="144">
        <f>B138</f>
        <v/>
      </c>
      <c r="D138" s="140" t="inlineStr">
        <is>
          <t>TRM</t>
        </is>
      </c>
      <c r="E138" s="18" t="inlineStr">
        <is>
          <t>逗子市立池子小学校</t>
        </is>
      </c>
      <c r="F138" s="61" t="inlineStr">
        <is>
          <t>湘南レオーネ</t>
        </is>
      </c>
      <c r="G138" s="40" t="inlineStr">
        <is>
          <t>△</t>
        </is>
      </c>
      <c r="H138" s="41" t="inlineStr">
        <is>
          <t>1-1</t>
        </is>
      </c>
      <c r="I138" s="62" t="n"/>
      <c r="L138" s="6" t="n"/>
    </row>
    <row r="139" customFormat="1" s="1">
      <c r="B139" s="49" t="n"/>
      <c r="C139" s="146" t="n"/>
      <c r="D139" s="50" t="n"/>
      <c r="E139" s="19" t="n"/>
      <c r="F139" s="57" t="inlineStr">
        <is>
          <t>湘南ラガッツオ</t>
        </is>
      </c>
      <c r="G139" s="37" t="inlineStr">
        <is>
          <t>〇</t>
        </is>
      </c>
      <c r="H139" s="38" t="inlineStr">
        <is>
          <t>3-1</t>
        </is>
      </c>
      <c r="I139" s="58" t="n"/>
      <c r="L139" s="6" t="n"/>
    </row>
    <row r="140" customFormat="1" s="1">
      <c r="B140" s="11" t="n">
        <v>43611</v>
      </c>
      <c r="C140" s="144">
        <f>B140</f>
        <v/>
      </c>
      <c r="D140" s="140" t="inlineStr">
        <is>
          <t>スーパーリーグ</t>
        </is>
      </c>
      <c r="E140" s="18" t="inlineStr">
        <is>
          <t>横須賀市立明浜小学校</t>
        </is>
      </c>
      <c r="F140" s="61" t="inlineStr">
        <is>
          <t>城北ファイターズ</t>
        </is>
      </c>
      <c r="G140" s="40" t="inlineStr">
        <is>
          <t>×</t>
        </is>
      </c>
      <c r="H140" s="41" t="inlineStr">
        <is>
          <t>0-1</t>
        </is>
      </c>
      <c r="I140" s="62" t="n"/>
      <c r="L140" s="6" t="n"/>
    </row>
    <row r="141" customFormat="1" s="1">
      <c r="B141" s="46" t="n"/>
      <c r="C141" s="144" t="n"/>
      <c r="D141" s="140" t="n"/>
      <c r="E141" s="18" t="n"/>
      <c r="F141" s="55" t="inlineStr">
        <is>
          <t>大津FC</t>
        </is>
      </c>
      <c r="G141" s="34" t="inlineStr">
        <is>
          <t>×</t>
        </is>
      </c>
      <c r="H141" s="35" t="inlineStr">
        <is>
          <t>0-2</t>
        </is>
      </c>
      <c r="I141" s="56" t="n"/>
      <c r="L141" s="6" t="n"/>
    </row>
    <row r="142" customFormat="1" s="1">
      <c r="B142" s="49" t="n"/>
      <c r="C142" s="146" t="n"/>
      <c r="D142" s="50" t="n"/>
      <c r="E142" s="19" t="n"/>
      <c r="F142" s="57" t="inlineStr">
        <is>
          <t>大津FC</t>
        </is>
      </c>
      <c r="G142" s="37" t="inlineStr">
        <is>
          <t>×</t>
        </is>
      </c>
      <c r="H142" s="38" t="inlineStr">
        <is>
          <t>0-2</t>
        </is>
      </c>
      <c r="I142" s="58" t="inlineStr">
        <is>
          <t>TRM</t>
        </is>
      </c>
      <c r="L142" s="6" t="n"/>
    </row>
    <row r="143" customFormat="1" s="1">
      <c r="B143" s="11" t="n">
        <v>43604</v>
      </c>
      <c r="C143" s="144">
        <f>B143</f>
        <v/>
      </c>
      <c r="D143" s="140" t="inlineStr">
        <is>
          <t>JFA U12リーグ</t>
        </is>
      </c>
      <c r="E143" s="18" t="inlineStr">
        <is>
          <t>横須賀市立明浜小学校</t>
        </is>
      </c>
      <c r="F143" s="61" t="inlineStr">
        <is>
          <t>いずみキッカーズ</t>
        </is>
      </c>
      <c r="G143" s="40" t="inlineStr">
        <is>
          <t>〇</t>
        </is>
      </c>
      <c r="H143" s="41" t="inlineStr">
        <is>
          <t>2-1</t>
        </is>
      </c>
      <c r="I143" s="62" t="n"/>
      <c r="L143" s="6" t="n"/>
    </row>
    <row r="144" customFormat="1" s="1">
      <c r="B144" s="46" t="n"/>
      <c r="C144" s="144" t="n"/>
      <c r="D144" s="140" t="n"/>
      <c r="E144" s="18" t="n"/>
      <c r="F144" s="55" t="inlineStr">
        <is>
          <t>湘南ラガッツオ</t>
        </is>
      </c>
      <c r="G144" s="34" t="inlineStr">
        <is>
          <t>〇</t>
        </is>
      </c>
      <c r="H144" s="35" t="inlineStr">
        <is>
          <t>5-1</t>
        </is>
      </c>
      <c r="I144" s="56" t="n"/>
      <c r="L144" s="6" t="n"/>
    </row>
    <row r="145" customFormat="1" s="1">
      <c r="B145" s="49" t="n"/>
      <c r="C145" s="146" t="n"/>
      <c r="D145" s="50" t="n"/>
      <c r="E145" s="19" t="n"/>
      <c r="F145" s="57" t="inlineStr">
        <is>
          <t>湘南ラガッツオ</t>
        </is>
      </c>
      <c r="G145" s="37" t="inlineStr">
        <is>
          <t>×</t>
        </is>
      </c>
      <c r="H145" s="38" t="inlineStr">
        <is>
          <t>0-3</t>
        </is>
      </c>
      <c r="I145" s="58" t="n"/>
      <c r="L145" s="6" t="n"/>
    </row>
    <row r="146" customFormat="1" s="1">
      <c r="B146" s="11" t="n">
        <v>43603</v>
      </c>
      <c r="C146" s="144">
        <f>B146</f>
        <v/>
      </c>
      <c r="D146" s="140" t="inlineStr">
        <is>
          <t>TRM</t>
        </is>
      </c>
      <c r="E146" s="18" t="inlineStr">
        <is>
          <t>川崎市宇奈根多目的グランド</t>
        </is>
      </c>
      <c r="F146" s="61" t="inlineStr">
        <is>
          <t>ESFOCO F.C. B</t>
        </is>
      </c>
      <c r="G146" s="40" t="inlineStr">
        <is>
          <t>〇</t>
        </is>
      </c>
      <c r="H146" s="41" t="inlineStr">
        <is>
          <t>4-0</t>
        </is>
      </c>
      <c r="I146" s="62" t="n"/>
      <c r="L146" s="6" t="n"/>
    </row>
    <row r="147" customFormat="1" s="1">
      <c r="B147" s="46" t="n"/>
      <c r="C147" s="144" t="n"/>
      <c r="D147" s="140" t="n"/>
      <c r="E147" s="18" t="n"/>
      <c r="F147" s="55" t="inlineStr">
        <is>
          <t>ESFOCO F.C. B</t>
        </is>
      </c>
      <c r="G147" s="34" t="inlineStr">
        <is>
          <t>△</t>
        </is>
      </c>
      <c r="H147" s="35" t="inlineStr">
        <is>
          <t>0-0</t>
        </is>
      </c>
      <c r="I147" s="56" t="n"/>
      <c r="L147" s="6" t="n"/>
    </row>
    <row r="148" customFormat="1" s="1">
      <c r="B148" s="49" t="n"/>
      <c r="C148" s="146" t="n"/>
      <c r="D148" s="50" t="n"/>
      <c r="E148" s="19" t="n"/>
      <c r="F148" s="57" t="inlineStr">
        <is>
          <t>ESFOCO F.C. A</t>
        </is>
      </c>
      <c r="G148" s="37" t="inlineStr">
        <is>
          <t>×</t>
        </is>
      </c>
      <c r="H148" s="38" t="inlineStr">
        <is>
          <t>0-2</t>
        </is>
      </c>
      <c r="I148" s="58" t="n"/>
      <c r="L148" s="6" t="n"/>
    </row>
    <row r="149" customFormat="1" s="1">
      <c r="B149" s="11" t="n">
        <v>43597</v>
      </c>
      <c r="C149" s="144">
        <f>B149</f>
        <v/>
      </c>
      <c r="D149" s="140" t="inlineStr">
        <is>
          <t>JFA U12リーグ</t>
        </is>
      </c>
      <c r="E149" s="18" t="inlineStr">
        <is>
          <t>藤沢市立駒寄小学校</t>
        </is>
      </c>
      <c r="F149" s="61" t="inlineStr">
        <is>
          <t>駒寄滝の沢SC</t>
        </is>
      </c>
      <c r="G149" s="40" t="inlineStr">
        <is>
          <t>△</t>
        </is>
      </c>
      <c r="H149" s="41" t="inlineStr">
        <is>
          <t>0-0</t>
        </is>
      </c>
      <c r="I149" s="62" t="n"/>
      <c r="L149" s="6" t="n"/>
    </row>
    <row r="150" customFormat="1" s="1">
      <c r="B150" s="49" t="n"/>
      <c r="C150" s="146" t="n"/>
      <c r="D150" s="50" t="n"/>
      <c r="E150" s="19" t="n"/>
      <c r="F150" s="57" t="inlineStr">
        <is>
          <t>FC浜須賀</t>
        </is>
      </c>
      <c r="G150" s="37" t="inlineStr">
        <is>
          <t>△</t>
        </is>
      </c>
      <c r="H150" s="38" t="inlineStr">
        <is>
          <t>2-2</t>
        </is>
      </c>
      <c r="I150" s="58" t="n"/>
      <c r="L150" s="6" t="n"/>
    </row>
    <row r="151" customFormat="1" s="1">
      <c r="B151" s="11" t="n">
        <v>43588</v>
      </c>
      <c r="C151" s="144">
        <f>B151</f>
        <v/>
      </c>
      <c r="D151" s="140" t="inlineStr">
        <is>
          <t>馬堀シーサイドカップ</t>
        </is>
      </c>
      <c r="E151" s="18" t="inlineStr">
        <is>
          <t>横須賀市立望洋小学校</t>
        </is>
      </c>
      <c r="F151" s="61" t="inlineStr">
        <is>
          <t>上宮田SC</t>
        </is>
      </c>
      <c r="G151" s="40" t="inlineStr">
        <is>
          <t>〇</t>
        </is>
      </c>
      <c r="H151" s="41" t="inlineStr">
        <is>
          <t>3-0</t>
        </is>
      </c>
      <c r="I151" s="62" t="n"/>
      <c r="L151" s="6" t="n"/>
    </row>
    <row r="152" customFormat="1" s="1">
      <c r="B152" s="46" t="n"/>
      <c r="C152" s="144" t="n"/>
      <c r="D152" s="140" t="n"/>
      <c r="E152" s="18" t="n"/>
      <c r="F152" s="55" t="inlineStr">
        <is>
          <t>FC小坂</t>
        </is>
      </c>
      <c r="G152" s="34" t="inlineStr">
        <is>
          <t>〇</t>
        </is>
      </c>
      <c r="H152" s="35" t="inlineStr">
        <is>
          <t>2-0</t>
        </is>
      </c>
      <c r="I152" s="56" t="n"/>
      <c r="L152" s="6" t="n"/>
    </row>
    <row r="153" customFormat="1" s="1">
      <c r="B153" s="49" t="n"/>
      <c r="C153" s="146" t="n"/>
      <c r="D153" s="50" t="n"/>
      <c r="E153" s="19" t="n"/>
      <c r="F153" s="57" t="inlineStr">
        <is>
          <t>浦和三室SSS</t>
        </is>
      </c>
      <c r="G153" s="37" t="inlineStr">
        <is>
          <t>×</t>
        </is>
      </c>
      <c r="H153" s="38" t="inlineStr">
        <is>
          <t>1-3</t>
        </is>
      </c>
      <c r="I153" s="58" t="n"/>
      <c r="L153" s="6" t="n"/>
    </row>
    <row r="154" customFormat="1" s="1">
      <c r="B154" s="11" t="n">
        <v>43583</v>
      </c>
      <c r="C154" s="144">
        <f>B154</f>
        <v/>
      </c>
      <c r="D154" s="140" t="inlineStr">
        <is>
          <t>JFA U12リーグ</t>
        </is>
      </c>
      <c r="E154" s="18" t="inlineStr">
        <is>
          <t>藤沢市立滝の沢小学校</t>
        </is>
      </c>
      <c r="F154" s="61" t="inlineStr">
        <is>
          <t>湘南レオーネ</t>
        </is>
      </c>
      <c r="G154" s="40" t="inlineStr">
        <is>
          <t>〇</t>
        </is>
      </c>
      <c r="H154" s="41" t="inlineStr">
        <is>
          <t>2-1</t>
        </is>
      </c>
      <c r="I154" s="62" t="n"/>
      <c r="L154" s="6" t="n"/>
    </row>
    <row r="155" customFormat="1" s="1">
      <c r="B155" s="49" t="n"/>
      <c r="C155" s="146" t="n"/>
      <c r="D155" s="50" t="n"/>
      <c r="E155" s="19" t="n"/>
      <c r="F155" s="57" t="inlineStr">
        <is>
          <t>FC湘南辻堂</t>
        </is>
      </c>
      <c r="G155" s="37" t="inlineStr">
        <is>
          <t>△</t>
        </is>
      </c>
      <c r="H155" s="38" t="inlineStr">
        <is>
          <t>1-1</t>
        </is>
      </c>
      <c r="I155" s="58" t="n"/>
      <c r="L155" s="6" t="n"/>
    </row>
    <row r="156" customFormat="1" s="1">
      <c r="B156" s="11" t="n">
        <v>43576</v>
      </c>
      <c r="C156" s="144">
        <f>B156</f>
        <v/>
      </c>
      <c r="D156" s="140" t="inlineStr">
        <is>
          <t>JFA U12リーグ</t>
        </is>
      </c>
      <c r="E156" s="18" t="inlineStr">
        <is>
          <t>横須賀市立明浜小学校</t>
        </is>
      </c>
      <c r="F156" s="61" t="inlineStr">
        <is>
          <t>羽鳥少年SC</t>
        </is>
      </c>
      <c r="G156" s="40" t="inlineStr">
        <is>
          <t>×</t>
        </is>
      </c>
      <c r="H156" s="41" t="inlineStr">
        <is>
          <t>2-3</t>
        </is>
      </c>
      <c r="I156" s="62" t="n"/>
      <c r="L156" s="6" t="n"/>
    </row>
    <row r="157" customFormat="1" s="1">
      <c r="B157" s="49" t="n"/>
      <c r="C157" s="146" t="n"/>
      <c r="D157" s="50" t="n"/>
      <c r="E157" s="19" t="n"/>
      <c r="F157" s="57" t="inlineStr">
        <is>
          <t>小出SC</t>
        </is>
      </c>
      <c r="G157" s="37" t="inlineStr">
        <is>
          <t>〇</t>
        </is>
      </c>
      <c r="H157" s="38" t="inlineStr">
        <is>
          <t>1ｰ0</t>
        </is>
      </c>
      <c r="I157" s="58" t="n"/>
      <c r="L157" s="6" t="n"/>
    </row>
    <row r="158" customFormat="1" s="1">
      <c r="B158" s="11" t="n">
        <v>43569</v>
      </c>
      <c r="C158" s="144">
        <f>B158</f>
        <v/>
      </c>
      <c r="D158" s="140" t="inlineStr">
        <is>
          <t>JFA U12リーグ</t>
        </is>
      </c>
      <c r="E158" s="18" t="inlineStr">
        <is>
          <t>横須賀市立明浜小学校</t>
        </is>
      </c>
      <c r="F158" s="66" t="inlineStr">
        <is>
          <t>FC津久井ペガサス</t>
        </is>
      </c>
      <c r="G158" s="23" t="inlineStr">
        <is>
          <t>×</t>
        </is>
      </c>
      <c r="H158" s="22" t="inlineStr">
        <is>
          <t>0-3</t>
        </is>
      </c>
      <c r="I158" s="47" t="n"/>
      <c r="L158" s="6" t="n"/>
    </row>
    <row r="159" customFormat="1" s="1">
      <c r="B159" s="46" t="n"/>
      <c r="C159" s="144" t="n"/>
      <c r="D159" s="140" t="n"/>
      <c r="E159" s="18" t="n"/>
      <c r="F159" s="59" t="inlineStr">
        <is>
          <t>ALL Z</t>
        </is>
      </c>
      <c r="G159" s="43" t="inlineStr">
        <is>
          <t>〇</t>
        </is>
      </c>
      <c r="H159" s="44" t="inlineStr">
        <is>
          <t>3-0</t>
        </is>
      </c>
      <c r="I159" s="60" t="n"/>
      <c r="L159" s="6" t="n"/>
    </row>
    <row r="160" customFormat="1" s="1">
      <c r="B160" s="49" t="n"/>
      <c r="C160" s="146" t="n"/>
      <c r="D160" s="50" t="n"/>
      <c r="E160" s="19" t="n"/>
      <c r="F160" s="57" t="inlineStr">
        <is>
          <t>ALL Z</t>
        </is>
      </c>
      <c r="G160" s="37" t="inlineStr">
        <is>
          <t>〇</t>
        </is>
      </c>
      <c r="H160" s="38" t="inlineStr">
        <is>
          <t>1-0</t>
        </is>
      </c>
      <c r="I160" s="58" t="inlineStr">
        <is>
          <t>TRM</t>
        </is>
      </c>
      <c r="L160" s="6" t="n"/>
    </row>
    <row r="161" customFormat="1" s="1">
      <c r="B161" s="11" t="n">
        <v>43568</v>
      </c>
      <c r="C161" s="144">
        <f>B161</f>
        <v/>
      </c>
      <c r="D161" s="140" t="inlineStr">
        <is>
          <t>ライオンズカップ</t>
        </is>
      </c>
      <c r="E161" s="18" t="inlineStr">
        <is>
          <t>横須賀リーフスタジアム</t>
        </is>
      </c>
      <c r="F161" s="66" t="inlineStr">
        <is>
          <t>武山キッカーズJr.</t>
        </is>
      </c>
      <c r="G161" s="23" t="inlineStr">
        <is>
          <t>×</t>
        </is>
      </c>
      <c r="H161" s="22" t="inlineStr">
        <is>
          <t>1ｰ3</t>
        </is>
      </c>
      <c r="I161" s="47" t="n"/>
      <c r="L161" s="6" t="n"/>
    </row>
    <row r="162" customFormat="1" s="1">
      <c r="B162" s="49" t="n"/>
      <c r="C162" s="146" t="n"/>
      <c r="D162" s="50" t="n"/>
      <c r="E162" s="19" t="n"/>
      <c r="F162" s="57" t="inlineStr">
        <is>
          <t>FC高坂</t>
        </is>
      </c>
      <c r="G162" s="37" t="inlineStr">
        <is>
          <t>△</t>
        </is>
      </c>
      <c r="H162" s="38" t="inlineStr">
        <is>
          <t>2-2</t>
        </is>
      </c>
      <c r="I162" s="58" t="n"/>
      <c r="L162" s="6" t="n"/>
    </row>
    <row r="163" customFormat="1" s="1">
      <c r="B163" s="11" t="n">
        <v>43561</v>
      </c>
      <c r="C163" s="144">
        <f>B163</f>
        <v/>
      </c>
      <c r="D163" s="18" t="inlineStr">
        <is>
          <t>TRM</t>
        </is>
      </c>
      <c r="E163" s="18" t="inlineStr">
        <is>
          <t>横須賀市立鴨居中学校</t>
        </is>
      </c>
      <c r="F163" s="66" t="inlineStr">
        <is>
          <t>鴨居SC</t>
        </is>
      </c>
      <c r="G163" s="23" t="inlineStr">
        <is>
          <t>〇</t>
        </is>
      </c>
      <c r="H163" s="22" t="inlineStr">
        <is>
          <t>1-0</t>
        </is>
      </c>
      <c r="I163" s="47" t="n"/>
      <c r="L163" s="6" t="n"/>
    </row>
    <row r="164" customFormat="1" s="1">
      <c r="B164" s="46" t="n"/>
      <c r="C164" s="144" t="n"/>
      <c r="D164" s="140" t="n"/>
      <c r="E164" s="18" t="n"/>
      <c r="F164" s="59" t="inlineStr">
        <is>
          <t>鴨居SC</t>
        </is>
      </c>
      <c r="G164" s="43" t="inlineStr">
        <is>
          <t>〇</t>
        </is>
      </c>
      <c r="H164" s="44" t="inlineStr">
        <is>
          <t>2-0</t>
        </is>
      </c>
      <c r="I164" s="60" t="n"/>
      <c r="L164" s="6" t="n"/>
    </row>
    <row r="165" customFormat="1" s="1">
      <c r="B165" s="46" t="n"/>
      <c r="C165" s="144" t="n"/>
      <c r="D165" s="140" t="n"/>
      <c r="E165" s="18" t="n"/>
      <c r="F165" s="59" t="inlineStr">
        <is>
          <t>鴨居SC</t>
        </is>
      </c>
      <c r="G165" s="43" t="inlineStr">
        <is>
          <t>×</t>
        </is>
      </c>
      <c r="H165" s="44" t="inlineStr">
        <is>
          <t>0-1</t>
        </is>
      </c>
      <c r="I165" s="60" t="n"/>
      <c r="L165" s="6" t="n"/>
    </row>
    <row r="166" customFormat="1" s="1">
      <c r="B166" s="46" t="n"/>
      <c r="C166" s="144" t="n"/>
      <c r="D166" s="140" t="n"/>
      <c r="E166" s="18" t="n"/>
      <c r="F166" s="59" t="inlineStr">
        <is>
          <t>鴨居SC</t>
        </is>
      </c>
      <c r="G166" s="43" t="inlineStr">
        <is>
          <t>△</t>
        </is>
      </c>
      <c r="H166" s="44" t="inlineStr">
        <is>
          <t>0-0</t>
        </is>
      </c>
      <c r="I166" s="60" t="n"/>
      <c r="L166" s="6" t="n"/>
    </row>
    <row r="167" customFormat="1" s="1">
      <c r="B167" s="46" t="n"/>
      <c r="C167" s="144" t="n"/>
      <c r="D167" s="140" t="n"/>
      <c r="E167" s="18" t="n"/>
      <c r="F167" s="59" t="inlineStr">
        <is>
          <t>鴨居SC</t>
        </is>
      </c>
      <c r="G167" s="43" t="inlineStr">
        <is>
          <t>〇</t>
        </is>
      </c>
      <c r="H167" s="44" t="inlineStr">
        <is>
          <t>2-0</t>
        </is>
      </c>
      <c r="I167" s="60" t="n"/>
      <c r="L167" s="6" t="n"/>
    </row>
    <row r="168" customFormat="1" s="1">
      <c r="B168" s="46" t="n"/>
      <c r="C168" s="144" t="n"/>
      <c r="D168" s="140" t="n"/>
      <c r="E168" s="18" t="n"/>
      <c r="F168" s="59" t="inlineStr">
        <is>
          <t>鴨居SC</t>
        </is>
      </c>
      <c r="G168" s="43" t="inlineStr">
        <is>
          <t>△</t>
        </is>
      </c>
      <c r="H168" s="44" t="inlineStr">
        <is>
          <t>2-2</t>
        </is>
      </c>
      <c r="I168" s="60" t="n"/>
      <c r="L168" s="6" t="n"/>
    </row>
    <row r="169" customFormat="1" s="1">
      <c r="B169" s="49" t="n"/>
      <c r="C169" s="146" t="n"/>
      <c r="D169" s="50" t="n"/>
      <c r="E169" s="19" t="n"/>
      <c r="F169" s="57" t="inlineStr">
        <is>
          <t>鴨居SC</t>
        </is>
      </c>
      <c r="G169" s="37" t="inlineStr">
        <is>
          <t>〇</t>
        </is>
      </c>
      <c r="H169" s="38" t="inlineStr">
        <is>
          <t>3-0</t>
        </is>
      </c>
      <c r="I169" s="58" t="n"/>
      <c r="L169" s="6" t="n"/>
    </row>
    <row r="170" customFormat="1" s="1">
      <c r="B170" s="46" t="n">
        <v>43555</v>
      </c>
      <c r="C170" s="144">
        <f>B170</f>
        <v/>
      </c>
      <c r="D170" s="140" t="inlineStr">
        <is>
          <t>葉山町春季サッカー大会</t>
        </is>
      </c>
      <c r="E170" s="18" t="inlineStr">
        <is>
          <t>葉山町南郷上ノ山公園</t>
        </is>
      </c>
      <c r="F170" s="66" t="inlineStr">
        <is>
          <t>葉山JGK 海</t>
        </is>
      </c>
      <c r="G170" s="23" t="inlineStr">
        <is>
          <t>△</t>
        </is>
      </c>
      <c r="H170" s="22" t="inlineStr">
        <is>
          <t>1-1</t>
        </is>
      </c>
      <c r="I170" s="47" t="n"/>
      <c r="L170" s="6" t="n"/>
    </row>
    <row r="171" customFormat="1" s="1">
      <c r="B171" s="46" t="n"/>
      <c r="C171" s="144" t="n"/>
      <c r="D171" s="140" t="n"/>
      <c r="E171" s="18" t="n"/>
      <c r="F171" s="59" t="inlineStr">
        <is>
          <t>本町SC</t>
        </is>
      </c>
      <c r="G171" s="43" t="inlineStr">
        <is>
          <t>×</t>
        </is>
      </c>
      <c r="H171" s="44" t="inlineStr">
        <is>
          <t>0-2</t>
        </is>
      </c>
      <c r="I171" s="60" t="n"/>
      <c r="L171" s="6" t="n"/>
    </row>
    <row r="172" customFormat="1" s="1">
      <c r="B172" s="49" t="n"/>
      <c r="C172" s="146" t="n"/>
      <c r="D172" s="50" t="n"/>
      <c r="E172" s="19" t="n"/>
      <c r="F172" s="57" t="inlineStr">
        <is>
          <t>久里浜FC</t>
        </is>
      </c>
      <c r="G172" s="37" t="inlineStr">
        <is>
          <t>〇</t>
        </is>
      </c>
      <c r="H172" s="38" t="inlineStr">
        <is>
          <t>7-1</t>
        </is>
      </c>
      <c r="I172" s="58" t="n"/>
      <c r="L172" s="6" t="n"/>
    </row>
    <row r="173" customFormat="1" s="1">
      <c r="B173" s="46" t="n">
        <v>43554</v>
      </c>
      <c r="C173" s="144">
        <f>B173</f>
        <v/>
      </c>
      <c r="D173" s="140" t="inlineStr">
        <is>
          <t>鳶尾カップ</t>
        </is>
      </c>
      <c r="E173" s="18" t="inlineStr">
        <is>
          <t>厚木市立鳶尾小学校</t>
        </is>
      </c>
      <c r="F173" s="66" t="inlineStr">
        <is>
          <t>品濃ウィングス</t>
        </is>
      </c>
      <c r="G173" s="23" t="inlineStr">
        <is>
          <t>〇</t>
        </is>
      </c>
      <c r="H173" s="22" t="inlineStr">
        <is>
          <t>1-0</t>
        </is>
      </c>
      <c r="I173" s="47" t="n"/>
      <c r="L173" s="6" t="n"/>
    </row>
    <row r="174" customFormat="1" s="1">
      <c r="B174" s="46" t="n"/>
      <c r="C174" s="144" t="n"/>
      <c r="D174" s="140" t="n"/>
      <c r="E174" s="18" t="n"/>
      <c r="F174" s="59" t="inlineStr">
        <is>
          <t>SFAT ISEHARA SC</t>
        </is>
      </c>
      <c r="G174" s="43" t="inlineStr">
        <is>
          <t>〇</t>
        </is>
      </c>
      <c r="H174" s="44" t="inlineStr">
        <is>
          <t>4-0</t>
        </is>
      </c>
      <c r="I174" s="60" t="n"/>
      <c r="L174" s="6" t="n"/>
    </row>
    <row r="175" customFormat="1" s="1">
      <c r="B175" s="46" t="n"/>
      <c r="C175" s="144" t="n"/>
      <c r="D175" s="140" t="n"/>
      <c r="E175" s="18" t="n"/>
      <c r="F175" s="59" t="inlineStr">
        <is>
          <t>原FC</t>
        </is>
      </c>
      <c r="G175" s="43" t="inlineStr">
        <is>
          <t>×</t>
        </is>
      </c>
      <c r="H175" s="44" t="inlineStr">
        <is>
          <t>0-3</t>
        </is>
      </c>
      <c r="I175" s="60" t="n"/>
      <c r="L175" s="6" t="n"/>
    </row>
    <row r="176" customFormat="1" s="1">
      <c r="B176" s="46" t="n"/>
      <c r="C176" s="144" t="n"/>
      <c r="D176" s="140" t="n"/>
      <c r="E176" s="18" t="n"/>
      <c r="F176" s="59" t="inlineStr">
        <is>
          <t>南百合丘SC</t>
        </is>
      </c>
      <c r="G176" s="43" t="inlineStr">
        <is>
          <t>×</t>
        </is>
      </c>
      <c r="H176" s="44" t="inlineStr">
        <is>
          <t>3-5</t>
        </is>
      </c>
      <c r="I176" s="60" t="n"/>
      <c r="L176" s="6" t="n"/>
    </row>
    <row r="177" customFormat="1" s="1">
      <c r="B177" s="49" t="n"/>
      <c r="C177" s="146" t="n"/>
      <c r="D177" s="50" t="n"/>
      <c r="E177" s="19" t="n"/>
      <c r="F177" s="57" t="inlineStr">
        <is>
          <t>鳶尾JrSC</t>
        </is>
      </c>
      <c r="G177" s="37" t="inlineStr">
        <is>
          <t>×</t>
        </is>
      </c>
      <c r="H177" s="38" t="inlineStr">
        <is>
          <t>0-1</t>
        </is>
      </c>
      <c r="I177" s="58" t="n"/>
      <c r="L177" s="6" t="n"/>
    </row>
    <row r="178" customFormat="1" s="1">
      <c r="B178" s="46" t="n">
        <v>43548</v>
      </c>
      <c r="C178" s="144">
        <f>B178</f>
        <v/>
      </c>
      <c r="D178" s="140" t="inlineStr">
        <is>
          <t>TRM</t>
        </is>
      </c>
      <c r="E178" s="18" t="inlineStr">
        <is>
          <t>横浜市磯子区栗木スポーツ広場</t>
        </is>
      </c>
      <c r="F178" s="66" t="inlineStr">
        <is>
          <t>横浜ユナイテッドFC</t>
        </is>
      </c>
      <c r="G178" s="23" t="inlineStr">
        <is>
          <t>×</t>
        </is>
      </c>
      <c r="H178" s="22" t="inlineStr">
        <is>
          <t>0-1</t>
        </is>
      </c>
      <c r="I178" s="47" t="n"/>
      <c r="L178" s="6" t="n"/>
    </row>
    <row r="179" customFormat="1" s="1">
      <c r="B179" s="49" t="n"/>
      <c r="C179" s="146" t="n"/>
      <c r="D179" s="50" t="n"/>
      <c r="E179" s="19" t="n"/>
      <c r="F179" s="57" t="inlineStr">
        <is>
          <t>横浜ユナイテッドFC</t>
        </is>
      </c>
      <c r="G179" s="37" t="inlineStr">
        <is>
          <t>〇</t>
        </is>
      </c>
      <c r="H179" s="38" t="inlineStr">
        <is>
          <t>4-1</t>
        </is>
      </c>
      <c r="I179" s="58" t="n"/>
      <c r="L179" s="6" t="n"/>
    </row>
    <row r="180" customFormat="1" s="1">
      <c r="B180" s="46" t="n">
        <v>43526</v>
      </c>
      <c r="C180" s="144">
        <f>B180</f>
        <v/>
      </c>
      <c r="D180" s="140" t="inlineStr">
        <is>
          <t>船越FC杯</t>
        </is>
      </c>
      <c r="E180" s="18" t="inlineStr">
        <is>
          <t>横須賀市はまゆうグランド</t>
        </is>
      </c>
      <c r="F180" s="66" t="inlineStr">
        <is>
          <t>城北ファイターズ</t>
        </is>
      </c>
      <c r="G180" s="23" t="inlineStr">
        <is>
          <t>〇</t>
        </is>
      </c>
      <c r="H180" s="22" t="inlineStr">
        <is>
          <t>4-0</t>
        </is>
      </c>
      <c r="I180" s="47" t="n"/>
      <c r="L180" s="6" t="n"/>
    </row>
    <row r="181" customFormat="1" s="1">
      <c r="B181" s="46" t="n"/>
      <c r="C181" s="144" t="n"/>
      <c r="D181" s="140" t="n"/>
      <c r="E181" s="18" t="n"/>
      <c r="F181" s="59" t="inlineStr">
        <is>
          <t>逗子リトルSC</t>
        </is>
      </c>
      <c r="G181" s="43" t="inlineStr">
        <is>
          <t>〇</t>
        </is>
      </c>
      <c r="H181" s="44" t="inlineStr">
        <is>
          <t>4-0</t>
        </is>
      </c>
      <c r="I181" s="60" t="n"/>
      <c r="L181" s="6" t="n"/>
    </row>
    <row r="182" customFormat="1" s="1">
      <c r="B182" s="46" t="n"/>
      <c r="C182" s="144" t="n"/>
      <c r="D182" s="140" t="n"/>
      <c r="E182" s="18" t="n"/>
      <c r="F182" s="59" t="inlineStr">
        <is>
          <t>大津FC</t>
        </is>
      </c>
      <c r="G182" s="43" t="inlineStr">
        <is>
          <t>〇</t>
        </is>
      </c>
      <c r="H182" s="44" t="inlineStr">
        <is>
          <t>4-0</t>
        </is>
      </c>
      <c r="I182" s="60" t="n"/>
      <c r="L182" s="6" t="n"/>
    </row>
    <row r="183" customFormat="1" s="1">
      <c r="B183" s="49" t="n"/>
      <c r="C183" s="146" t="n"/>
      <c r="D183" s="50" t="n"/>
      <c r="E183" s="19" t="n"/>
      <c r="F183" s="57" t="inlineStr">
        <is>
          <t>FC津久井ペガサス</t>
        </is>
      </c>
      <c r="G183" s="37" t="inlineStr">
        <is>
          <t>×</t>
        </is>
      </c>
      <c r="H183" s="38" t="inlineStr">
        <is>
          <t>4-6</t>
        </is>
      </c>
      <c r="I183" s="58" t="inlineStr">
        <is>
          <t>準優勝</t>
        </is>
      </c>
      <c r="L183" s="6" t="n"/>
    </row>
    <row r="184" customFormat="1" s="1">
      <c r="B184" s="46" t="n">
        <v>43513</v>
      </c>
      <c r="C184" s="144">
        <f>B184</f>
        <v/>
      </c>
      <c r="D184" s="140" t="inlineStr">
        <is>
          <t>磯子区選抜招待サッカー大会</t>
        </is>
      </c>
      <c r="E184" s="18" t="inlineStr">
        <is>
          <t>横浜市金沢区長浜グランド</t>
        </is>
      </c>
      <c r="F184" s="66" t="inlineStr">
        <is>
          <t>金沢区選抜</t>
        </is>
      </c>
      <c r="G184" s="23" t="inlineStr">
        <is>
          <t>〇</t>
        </is>
      </c>
      <c r="H184" s="22" t="inlineStr">
        <is>
          <t>3‐0</t>
        </is>
      </c>
      <c r="I184" s="47" t="n"/>
      <c r="L184" s="6" t="n"/>
    </row>
    <row r="185" customFormat="1" s="1">
      <c r="B185" s="46" t="n"/>
      <c r="C185" s="144" t="n"/>
      <c r="D185" s="140" t="n"/>
      <c r="E185" s="18" t="n"/>
      <c r="F185" s="59" t="inlineStr">
        <is>
          <t>磯子区選抜</t>
        </is>
      </c>
      <c r="G185" s="43" t="inlineStr">
        <is>
          <t>〇</t>
        </is>
      </c>
      <c r="H185" s="44" t="inlineStr">
        <is>
          <t>1ｰ0</t>
        </is>
      </c>
      <c r="I185" s="60" t="n"/>
      <c r="L185" s="6" t="n"/>
    </row>
    <row r="186" customFormat="1" s="1">
      <c r="B186" s="46" t="n"/>
      <c r="C186" s="144" t="n"/>
      <c r="D186" s="140" t="n"/>
      <c r="E186" s="18" t="n"/>
      <c r="F186" s="59" t="inlineStr">
        <is>
          <t>栄区選抜</t>
        </is>
      </c>
      <c r="G186" s="43" t="inlineStr">
        <is>
          <t>△</t>
        </is>
      </c>
      <c r="H186" s="44" t="inlineStr">
        <is>
          <t>0-0</t>
        </is>
      </c>
      <c r="I186" s="60" t="n"/>
      <c r="L186" s="6" t="n"/>
    </row>
    <row r="187" customFormat="1" s="1">
      <c r="B187" s="46" t="n"/>
      <c r="C187" s="144" t="n"/>
      <c r="D187" s="140" t="n"/>
      <c r="E187" s="18" t="n"/>
      <c r="F187" s="59" t="inlineStr">
        <is>
          <t>旭区選抜</t>
        </is>
      </c>
      <c r="G187" s="43" t="inlineStr">
        <is>
          <t>〇</t>
        </is>
      </c>
      <c r="H187" s="44" t="inlineStr">
        <is>
          <t>2-1</t>
        </is>
      </c>
      <c r="I187" s="60" t="n"/>
      <c r="L187" s="6" t="n"/>
    </row>
    <row r="188" customFormat="1" s="1">
      <c r="B188" s="49" t="n"/>
      <c r="C188" s="146" t="n"/>
      <c r="D188" s="50" t="n"/>
      <c r="E188" s="19" t="n"/>
      <c r="F188" s="57" t="inlineStr">
        <is>
          <t>栄区選抜</t>
        </is>
      </c>
      <c r="G188" s="37" t="inlineStr">
        <is>
          <t>×</t>
        </is>
      </c>
      <c r="H188" s="38" t="inlineStr">
        <is>
          <t>0-2</t>
        </is>
      </c>
      <c r="I188" s="58" t="n"/>
      <c r="L188" s="6" t="n"/>
    </row>
    <row r="189" customFormat="1" s="1">
      <c r="B189" s="11" t="n">
        <v>43507</v>
      </c>
      <c r="C189" s="144">
        <f>B189</f>
        <v/>
      </c>
      <c r="D189" s="18" t="inlineStr">
        <is>
          <t>TRM</t>
        </is>
      </c>
      <c r="E189" s="18" t="inlineStr">
        <is>
          <t>横浜市杉田臨海緑地グランド</t>
        </is>
      </c>
      <c r="F189" s="66" t="inlineStr">
        <is>
          <t>磯子SC</t>
        </is>
      </c>
      <c r="G189" s="23" t="inlineStr">
        <is>
          <t>〇</t>
        </is>
      </c>
      <c r="H189" s="22" t="inlineStr">
        <is>
          <t>4-0</t>
        </is>
      </c>
      <c r="I189" s="47" t="n"/>
      <c r="L189" s="6" t="n"/>
    </row>
    <row r="190" customFormat="1" s="1">
      <c r="B190" s="46" t="n"/>
      <c r="C190" s="144" t="n"/>
      <c r="D190" s="140" t="n"/>
      <c r="E190" s="18" t="n"/>
      <c r="F190" s="59" t="inlineStr">
        <is>
          <t>FC杉田</t>
        </is>
      </c>
      <c r="G190" s="43" t="inlineStr">
        <is>
          <t>△</t>
        </is>
      </c>
      <c r="H190" s="44" t="inlineStr">
        <is>
          <t>1-1</t>
        </is>
      </c>
      <c r="I190" s="60" t="n"/>
      <c r="L190" s="6" t="n"/>
    </row>
    <row r="191" customFormat="1" s="1">
      <c r="B191" s="46" t="n"/>
      <c r="C191" s="144" t="n"/>
      <c r="D191" s="140" t="n"/>
      <c r="E191" s="18" t="n"/>
      <c r="F191" s="59" t="inlineStr">
        <is>
          <t>磯子SC</t>
        </is>
      </c>
      <c r="G191" s="43" t="inlineStr">
        <is>
          <t>〇</t>
        </is>
      </c>
      <c r="H191" s="44" t="inlineStr">
        <is>
          <t>3-0</t>
        </is>
      </c>
      <c r="I191" s="60" t="n"/>
      <c r="L191" s="6" t="n"/>
    </row>
    <row r="192" customFormat="1" s="1">
      <c r="B192" s="46" t="n"/>
      <c r="C192" s="144" t="n"/>
      <c r="D192" s="140" t="n"/>
      <c r="E192" s="18" t="n"/>
      <c r="F192" s="59" t="inlineStr">
        <is>
          <t>FC杉田</t>
        </is>
      </c>
      <c r="G192" s="43" t="inlineStr">
        <is>
          <t>〇</t>
        </is>
      </c>
      <c r="H192" s="44" t="inlineStr">
        <is>
          <t>2-0</t>
        </is>
      </c>
      <c r="I192" s="60" t="n"/>
      <c r="L192" s="6" t="n"/>
    </row>
    <row r="193" customFormat="1" s="1">
      <c r="B193" s="46" t="n"/>
      <c r="C193" s="144" t="n"/>
      <c r="D193" s="140" t="n"/>
      <c r="E193" s="18" t="n"/>
      <c r="F193" s="59" t="inlineStr">
        <is>
          <t>磯子SC</t>
        </is>
      </c>
      <c r="G193" s="43" t="inlineStr">
        <is>
          <t>〇</t>
        </is>
      </c>
      <c r="H193" s="44" t="inlineStr">
        <is>
          <t>3-0</t>
        </is>
      </c>
      <c r="I193" s="60" t="n"/>
      <c r="L193" s="6" t="n"/>
    </row>
    <row r="194" customFormat="1" s="1">
      <c r="B194" s="49" t="n"/>
      <c r="C194" s="146" t="n"/>
      <c r="D194" s="50" t="n"/>
      <c r="E194" s="19" t="n"/>
      <c r="F194" s="57" t="inlineStr">
        <is>
          <t>FC杉田</t>
        </is>
      </c>
      <c r="G194" s="37" t="inlineStr">
        <is>
          <t>〇</t>
        </is>
      </c>
      <c r="H194" s="38" t="inlineStr">
        <is>
          <t>4-0</t>
        </is>
      </c>
      <c r="I194" s="58" t="n"/>
      <c r="L194" s="6" t="n"/>
    </row>
    <row r="195" customFormat="1" s="1">
      <c r="B195" s="46" t="n">
        <v>43498</v>
      </c>
      <c r="C195" s="144">
        <f>B195</f>
        <v/>
      </c>
      <c r="D195" s="140" t="inlineStr">
        <is>
          <t>TRM</t>
        </is>
      </c>
      <c r="E195" s="18" t="inlineStr">
        <is>
          <t>横須賀市立明浜小学校</t>
        </is>
      </c>
      <c r="F195" s="61" t="inlineStr">
        <is>
          <t>久里浜FC</t>
        </is>
      </c>
      <c r="G195" s="40" t="inlineStr">
        <is>
          <t>〇</t>
        </is>
      </c>
      <c r="H195" s="41" t="inlineStr">
        <is>
          <t>1-0</t>
        </is>
      </c>
      <c r="I195" s="62" t="n"/>
      <c r="L195" s="6" t="n"/>
    </row>
    <row r="196" customFormat="1" s="1">
      <c r="B196" s="46" t="n"/>
      <c r="C196" s="144" t="n"/>
      <c r="D196" s="140" t="n"/>
      <c r="E196" s="18" t="n"/>
      <c r="F196" s="55" t="inlineStr">
        <is>
          <t>久里浜FC</t>
        </is>
      </c>
      <c r="G196" s="34" t="inlineStr">
        <is>
          <t>〇</t>
        </is>
      </c>
      <c r="H196" s="35" t="inlineStr">
        <is>
          <t>1-0</t>
        </is>
      </c>
      <c r="I196" s="56" t="n"/>
      <c r="L196" s="6" t="n"/>
    </row>
    <row r="197" customFormat="1" s="1">
      <c r="B197" s="46" t="n"/>
      <c r="C197" s="144" t="n"/>
      <c r="D197" s="140" t="n"/>
      <c r="E197" s="18" t="n"/>
      <c r="F197" s="55" t="inlineStr">
        <is>
          <t>久里浜FC</t>
        </is>
      </c>
      <c r="G197" s="34" t="inlineStr">
        <is>
          <t>×</t>
        </is>
      </c>
      <c r="H197" s="35" t="inlineStr">
        <is>
          <t>0-2</t>
        </is>
      </c>
      <c r="I197" s="56" t="n"/>
      <c r="L197" s="6" t="n"/>
    </row>
    <row r="198" customFormat="1" s="1">
      <c r="B198" s="46" t="n"/>
      <c r="C198" s="144" t="n"/>
      <c r="D198" s="140" t="n"/>
      <c r="E198" s="18" t="n"/>
      <c r="F198" s="55" t="inlineStr">
        <is>
          <t>久里浜FC</t>
        </is>
      </c>
      <c r="G198" s="34" t="inlineStr">
        <is>
          <t>〇</t>
        </is>
      </c>
      <c r="H198" s="35" t="inlineStr">
        <is>
          <t>2-0</t>
        </is>
      </c>
      <c r="I198" s="56" t="n"/>
      <c r="L198" s="6" t="n"/>
    </row>
    <row r="199" customFormat="1" s="1">
      <c r="B199" s="49" t="n"/>
      <c r="C199" s="146" t="n"/>
      <c r="D199" s="50" t="n"/>
      <c r="E199" s="19" t="n"/>
      <c r="F199" s="57" t="inlineStr">
        <is>
          <t>久里浜FC</t>
        </is>
      </c>
      <c r="G199" s="37" t="inlineStr">
        <is>
          <t>〇</t>
        </is>
      </c>
      <c r="H199" s="38" t="inlineStr">
        <is>
          <t>2-0</t>
        </is>
      </c>
      <c r="I199" s="58" t="n"/>
      <c r="L199" s="6" t="n"/>
    </row>
    <row r="200" customFormat="1" s="1">
      <c r="B200" s="46" t="n">
        <v>43491</v>
      </c>
      <c r="C200" s="144">
        <f>B200</f>
        <v/>
      </c>
      <c r="D200" s="140" t="inlineStr">
        <is>
          <t>TRM</t>
        </is>
      </c>
      <c r="E200" s="18" t="inlineStr">
        <is>
          <t>横須賀市立高坂小学校</t>
        </is>
      </c>
      <c r="F200" s="61" t="inlineStr">
        <is>
          <t>FC高坂</t>
        </is>
      </c>
      <c r="G200" s="40" t="inlineStr">
        <is>
          <t>〇</t>
        </is>
      </c>
      <c r="H200" s="41" t="inlineStr">
        <is>
          <t>2-0</t>
        </is>
      </c>
      <c r="I200" s="62" t="n"/>
      <c r="L200" s="6" t="n"/>
    </row>
    <row r="201" customFormat="1" s="1">
      <c r="B201" s="46" t="n"/>
      <c r="C201" s="144" t="n"/>
      <c r="D201" s="140" t="n"/>
      <c r="E201" s="18" t="n"/>
      <c r="F201" s="55" t="inlineStr">
        <is>
          <t>FC高坂</t>
        </is>
      </c>
      <c r="G201" s="34" t="inlineStr">
        <is>
          <t>〇</t>
        </is>
      </c>
      <c r="H201" s="35" t="inlineStr">
        <is>
          <t>4-1</t>
        </is>
      </c>
      <c r="I201" s="56" t="n"/>
      <c r="L201" s="6" t="n"/>
    </row>
    <row r="202" customFormat="1" s="1">
      <c r="B202" s="46" t="n"/>
      <c r="C202" s="144" t="n"/>
      <c r="D202" s="140" t="n"/>
      <c r="E202" s="18" t="n"/>
      <c r="F202" s="55" t="inlineStr">
        <is>
          <t>FC高坂</t>
        </is>
      </c>
      <c r="G202" s="34" t="inlineStr">
        <is>
          <t>〇</t>
        </is>
      </c>
      <c r="H202" s="35" t="inlineStr">
        <is>
          <t>4-1</t>
        </is>
      </c>
      <c r="I202" s="56" t="n"/>
      <c r="L202" s="6" t="n"/>
    </row>
    <row r="203" customFormat="1" s="1">
      <c r="B203" s="46" t="n"/>
      <c r="C203" s="144" t="n"/>
      <c r="D203" s="140" t="n"/>
      <c r="E203" s="18" t="n"/>
      <c r="F203" s="55" t="inlineStr">
        <is>
          <t>FC高坂</t>
        </is>
      </c>
      <c r="G203" s="34" t="inlineStr">
        <is>
          <t>〇</t>
        </is>
      </c>
      <c r="H203" s="35" t="inlineStr">
        <is>
          <t>7-0</t>
        </is>
      </c>
      <c r="I203" s="56" t="n"/>
      <c r="L203" s="6" t="n"/>
    </row>
    <row r="204" customFormat="1" s="1">
      <c r="B204" s="49" t="n"/>
      <c r="C204" s="146" t="n"/>
      <c r="D204" s="50" t="n"/>
      <c r="E204" s="19" t="n"/>
      <c r="F204" s="57" t="inlineStr">
        <is>
          <t>FC高坂</t>
        </is>
      </c>
      <c r="G204" s="37" t="inlineStr">
        <is>
          <t>〇</t>
        </is>
      </c>
      <c r="H204" s="38" t="inlineStr">
        <is>
          <t>3-0</t>
        </is>
      </c>
      <c r="I204" s="58" t="n"/>
      <c r="L204" s="6" t="n"/>
    </row>
    <row r="205" customFormat="1" s="1">
      <c r="B205" s="72" t="n">
        <v>43485</v>
      </c>
      <c r="C205" s="146">
        <f>B205</f>
        <v/>
      </c>
      <c r="D205" s="19" t="inlineStr">
        <is>
          <t>三浦半島少年サッカー選手権大会</t>
        </is>
      </c>
      <c r="E205" s="19" t="inlineStr">
        <is>
          <t>葉山町南郷上ノ山公園</t>
        </is>
      </c>
      <c r="F205" s="74" t="inlineStr">
        <is>
          <t>葉山JGK空</t>
        </is>
      </c>
      <c r="G205" s="75" t="inlineStr">
        <is>
          <t>×</t>
        </is>
      </c>
      <c r="H205" s="76" t="inlineStr">
        <is>
          <t>3-5</t>
        </is>
      </c>
      <c r="I205" s="77" t="n"/>
      <c r="L205" s="6" t="n"/>
    </row>
    <row r="206" customFormat="1" s="1">
      <c r="B206" s="46" t="n">
        <v>43450</v>
      </c>
      <c r="C206" s="144">
        <f>B206</f>
        <v/>
      </c>
      <c r="D206" s="140" t="inlineStr">
        <is>
          <t>BMカップ</t>
        </is>
      </c>
      <c r="E206" s="18" t="inlineStr">
        <is>
          <t>横浜市金沢区六浦スポーツ広場</t>
        </is>
      </c>
      <c r="F206" s="61" t="inlineStr">
        <is>
          <t>林SC</t>
        </is>
      </c>
      <c r="G206" s="40" t="inlineStr">
        <is>
          <t>×</t>
        </is>
      </c>
      <c r="H206" s="41" t="inlineStr">
        <is>
          <t>0-2</t>
        </is>
      </c>
      <c r="I206" s="62" t="n"/>
      <c r="L206" s="6" t="n"/>
    </row>
    <row r="207" customFormat="1" s="1">
      <c r="B207" s="49" t="n"/>
      <c r="C207" s="146" t="n"/>
      <c r="D207" s="50" t="n"/>
      <c r="E207" s="19" t="n"/>
      <c r="F207" s="57" t="inlineStr">
        <is>
          <t>飯島FC</t>
        </is>
      </c>
      <c r="G207" s="37" t="inlineStr">
        <is>
          <t>×</t>
        </is>
      </c>
      <c r="H207" s="38" t="inlineStr">
        <is>
          <t>0-5</t>
        </is>
      </c>
      <c r="I207" s="58" t="n"/>
      <c r="L207" s="6" t="n"/>
    </row>
    <row r="208" customFormat="1" s="1">
      <c r="B208" s="46" t="n">
        <v>43449</v>
      </c>
      <c r="C208" s="144">
        <f>B208</f>
        <v/>
      </c>
      <c r="D208" s="140" t="inlineStr">
        <is>
          <t>BMカップ</t>
        </is>
      </c>
      <c r="E208" s="18" t="inlineStr">
        <is>
          <t>横浜市金沢区六浦スポーツ広場</t>
        </is>
      </c>
      <c r="F208" s="61" t="inlineStr">
        <is>
          <t>小山台SC</t>
        </is>
      </c>
      <c r="G208" s="40" t="inlineStr">
        <is>
          <t>〇</t>
        </is>
      </c>
      <c r="H208" s="41" t="inlineStr">
        <is>
          <t>2-0</t>
        </is>
      </c>
      <c r="I208" s="62" t="n"/>
      <c r="L208" s="6" t="n"/>
    </row>
    <row r="209" customFormat="1" s="1">
      <c r="B209" s="49" t="n"/>
      <c r="C209" s="146" t="n"/>
      <c r="D209" s="50" t="n"/>
      <c r="E209" s="19" t="n"/>
      <c r="F209" s="57" t="inlineStr">
        <is>
          <t>文庫FC</t>
        </is>
      </c>
      <c r="G209" s="37" t="inlineStr">
        <is>
          <t>〇</t>
        </is>
      </c>
      <c r="H209" s="38" t="inlineStr">
        <is>
          <t>4-0</t>
        </is>
      </c>
      <c r="I209" s="58" t="n"/>
      <c r="L209" s="6" t="n"/>
    </row>
    <row r="210" customFormat="1" s="1">
      <c r="B210" s="46" t="n">
        <v>43442</v>
      </c>
      <c r="C210" s="144">
        <f>B210</f>
        <v/>
      </c>
      <c r="D210" s="140" t="inlineStr">
        <is>
          <t>シーガルズ杯</t>
        </is>
      </c>
      <c r="E210" s="18" t="inlineStr">
        <is>
          <t>横須賀リーフスタジアム</t>
        </is>
      </c>
      <c r="F210" s="61" t="inlineStr">
        <is>
          <t>おなりレパーズ</t>
        </is>
      </c>
      <c r="G210" s="40" t="inlineStr">
        <is>
          <t>△</t>
        </is>
      </c>
      <c r="H210" s="41" t="inlineStr">
        <is>
          <t>1ｰ1</t>
        </is>
      </c>
      <c r="I210" s="62" t="n"/>
      <c r="L210" s="6" t="n"/>
    </row>
    <row r="211" customFormat="1" s="1">
      <c r="B211" s="46" t="n"/>
      <c r="C211" s="144" t="n"/>
      <c r="D211" s="140" t="n"/>
      <c r="E211" s="18" t="n"/>
      <c r="F211" s="55" t="inlineStr">
        <is>
          <t>横須賀シーガルズG</t>
        </is>
      </c>
      <c r="G211" s="34" t="inlineStr">
        <is>
          <t>×</t>
        </is>
      </c>
      <c r="H211" s="35" t="inlineStr">
        <is>
          <t>0-1</t>
        </is>
      </c>
      <c r="I211" s="56" t="n"/>
      <c r="L211" s="6" t="n"/>
    </row>
    <row r="212" customFormat="1" s="1">
      <c r="B212" s="46" t="n"/>
      <c r="C212" s="144" t="n"/>
      <c r="D212" s="140" t="n"/>
      <c r="E212" s="18" t="n"/>
      <c r="F212" s="55" t="inlineStr">
        <is>
          <t>TRIANELLO</t>
        </is>
      </c>
      <c r="G212" s="34" t="inlineStr">
        <is>
          <t>×</t>
        </is>
      </c>
      <c r="H212" s="35" t="inlineStr">
        <is>
          <t>2-6</t>
        </is>
      </c>
      <c r="I212" s="56" t="n"/>
      <c r="L212" s="6" t="n"/>
    </row>
    <row r="213" customFormat="1" s="1">
      <c r="B213" s="46" t="n"/>
      <c r="C213" s="144" t="n"/>
      <c r="D213" s="140" t="n"/>
      <c r="E213" s="18" t="n"/>
      <c r="F213" s="55" t="inlineStr">
        <is>
          <t>大豆戸FC</t>
        </is>
      </c>
      <c r="G213" s="34" t="inlineStr">
        <is>
          <t>×</t>
        </is>
      </c>
      <c r="H213" s="35" t="inlineStr">
        <is>
          <t>2-7</t>
        </is>
      </c>
      <c r="I213" s="56" t="n"/>
      <c r="L213" s="6" t="n"/>
    </row>
    <row r="214" customFormat="1" s="1">
      <c r="B214" s="49" t="n"/>
      <c r="C214" s="146" t="n"/>
      <c r="D214" s="50" t="n"/>
      <c r="E214" s="19" t="n"/>
      <c r="F214" s="57" t="inlineStr">
        <is>
          <t>さぎぬまSC</t>
        </is>
      </c>
      <c r="G214" s="37" t="inlineStr">
        <is>
          <t>〇</t>
        </is>
      </c>
      <c r="H214" s="38" t="inlineStr">
        <is>
          <t>5-3</t>
        </is>
      </c>
      <c r="I214" s="58" t="n"/>
      <c r="L214" s="6" t="n"/>
    </row>
    <row r="215" customFormat="1" s="1">
      <c r="B215" s="46" t="n">
        <v>43436</v>
      </c>
      <c r="C215" s="144">
        <f>B215</f>
        <v/>
      </c>
      <c r="D215" s="140" t="inlineStr">
        <is>
          <t>TRM</t>
        </is>
      </c>
      <c r="E215" s="18" t="inlineStr">
        <is>
          <t>横須賀市はまゆうグランド</t>
        </is>
      </c>
      <c r="F215" s="61" t="inlineStr">
        <is>
          <t>船越FC</t>
        </is>
      </c>
      <c r="G215" s="40" t="inlineStr">
        <is>
          <t>〇</t>
        </is>
      </c>
      <c r="H215" s="41" t="inlineStr">
        <is>
          <t>2-1</t>
        </is>
      </c>
      <c r="I215" s="62" t="n"/>
      <c r="L215" s="6" t="n"/>
    </row>
    <row r="216" customFormat="1" s="1">
      <c r="B216" s="46" t="n"/>
      <c r="C216" s="144" t="n"/>
      <c r="D216" s="140" t="n"/>
      <c r="E216" s="18" t="n"/>
      <c r="F216" s="55" t="inlineStr">
        <is>
          <t>FC夏島</t>
        </is>
      </c>
      <c r="G216" s="34" t="inlineStr">
        <is>
          <t>〇</t>
        </is>
      </c>
      <c r="H216" s="35" t="inlineStr">
        <is>
          <t>3-0</t>
        </is>
      </c>
      <c r="I216" s="56" t="n"/>
      <c r="L216" s="6" t="n"/>
    </row>
    <row r="217" customFormat="1" s="1">
      <c r="B217" s="46" t="n"/>
      <c r="C217" s="144" t="n"/>
      <c r="D217" s="140" t="n"/>
      <c r="E217" s="18" t="n"/>
      <c r="F217" s="55" t="inlineStr">
        <is>
          <t>船越FC</t>
        </is>
      </c>
      <c r="G217" s="34" t="inlineStr">
        <is>
          <t>〇</t>
        </is>
      </c>
      <c r="H217" s="35" t="inlineStr">
        <is>
          <t>1-0</t>
        </is>
      </c>
      <c r="I217" s="56" t="n"/>
      <c r="L217" s="6" t="n"/>
    </row>
    <row r="218" customFormat="1" s="1">
      <c r="B218" s="49" t="n"/>
      <c r="C218" s="146" t="n"/>
      <c r="D218" s="50" t="n"/>
      <c r="E218" s="19" t="n"/>
      <c r="F218" s="57" t="inlineStr">
        <is>
          <t>FC夏島</t>
        </is>
      </c>
      <c r="G218" s="37" t="inlineStr">
        <is>
          <t>〇</t>
        </is>
      </c>
      <c r="H218" s="38" t="inlineStr">
        <is>
          <t>4-0</t>
        </is>
      </c>
      <c r="I218" s="58" t="n"/>
      <c r="L218" s="6" t="n"/>
    </row>
    <row r="219" customFormat="1" s="1">
      <c r="B219" s="46" t="n">
        <v>43429</v>
      </c>
      <c r="C219" s="144">
        <f>B219</f>
        <v/>
      </c>
      <c r="D219" s="140" t="inlineStr">
        <is>
          <t>ペガサスミニ杯</t>
        </is>
      </c>
      <c r="E219" s="18" t="inlineStr">
        <is>
          <t>横須賀市立津久井小学校</t>
        </is>
      </c>
      <c r="F219" s="61" t="inlineStr">
        <is>
          <t>FC津久井ペガサス ブルー</t>
        </is>
      </c>
      <c r="G219" s="40" t="inlineStr">
        <is>
          <t>×</t>
        </is>
      </c>
      <c r="H219" s="41" t="inlineStr">
        <is>
          <t>0-3</t>
        </is>
      </c>
      <c r="I219" s="62" t="n"/>
      <c r="L219" s="6" t="n"/>
    </row>
    <row r="220" customFormat="1" s="1">
      <c r="B220" s="46" t="n"/>
      <c r="C220" s="144" t="n"/>
      <c r="D220" s="140" t="n"/>
      <c r="E220" s="18" t="n"/>
      <c r="F220" s="55" t="inlineStr">
        <is>
          <t>大庭レグルス</t>
        </is>
      </c>
      <c r="G220" s="34" t="inlineStr">
        <is>
          <t>×</t>
        </is>
      </c>
      <c r="H220" s="35" t="inlineStr">
        <is>
          <t>2-3</t>
        </is>
      </c>
      <c r="I220" s="56" t="n"/>
      <c r="L220" s="6" t="n"/>
    </row>
    <row r="221" customFormat="1" s="1">
      <c r="B221" s="49" t="n"/>
      <c r="C221" s="146" t="n"/>
      <c r="D221" s="50" t="n"/>
      <c r="E221" s="19" t="n"/>
      <c r="F221" s="57" t="inlineStr">
        <is>
          <t>FC津久井ペガサス ホワイト</t>
        </is>
      </c>
      <c r="G221" s="37" t="inlineStr">
        <is>
          <t>〇</t>
        </is>
      </c>
      <c r="H221" s="38" t="inlineStr">
        <is>
          <t>5-0</t>
        </is>
      </c>
      <c r="I221" s="58" t="n"/>
      <c r="L221" s="6" t="n"/>
    </row>
    <row r="222" customFormat="1" s="1">
      <c r="B222" s="46" t="n">
        <v>43427</v>
      </c>
      <c r="C222" s="144">
        <f>B222</f>
        <v/>
      </c>
      <c r="D222" s="140" t="inlineStr">
        <is>
          <t>FC小坂 なかよし杯</t>
        </is>
      </c>
      <c r="E222" s="18" t="inlineStr">
        <is>
          <t>鎌倉市立大船中学校</t>
        </is>
      </c>
      <c r="F222" s="61" t="inlineStr">
        <is>
          <t>国府津FC</t>
        </is>
      </c>
      <c r="G222" s="40" t="inlineStr">
        <is>
          <t>〇</t>
        </is>
      </c>
      <c r="H222" s="41" t="inlineStr">
        <is>
          <t>8-1</t>
        </is>
      </c>
      <c r="I222" s="62" t="n"/>
      <c r="L222" s="6" t="n"/>
    </row>
    <row r="223" customFormat="1" s="1">
      <c r="B223" s="46" t="n"/>
      <c r="C223" s="144" t="n"/>
      <c r="D223" s="140" t="n"/>
      <c r="E223" s="18" t="n"/>
      <c r="F223" s="55" t="inlineStr">
        <is>
          <t>FC小坂</t>
        </is>
      </c>
      <c r="G223" s="34" t="inlineStr">
        <is>
          <t>△</t>
        </is>
      </c>
      <c r="H223" s="35" t="inlineStr">
        <is>
          <t>3-3</t>
        </is>
      </c>
      <c r="I223" s="56" t="n"/>
      <c r="L223" s="6" t="n"/>
    </row>
    <row r="224" customFormat="1" s="1">
      <c r="B224" s="49" t="n"/>
      <c r="C224" s="146" t="n"/>
      <c r="D224" s="50" t="n"/>
      <c r="E224" s="19" t="n"/>
      <c r="F224" s="57" t="inlineStr">
        <is>
          <t>FCサンダース</t>
        </is>
      </c>
      <c r="G224" s="37" t="inlineStr">
        <is>
          <t>×</t>
        </is>
      </c>
      <c r="H224" s="38" t="inlineStr">
        <is>
          <t>1-4</t>
        </is>
      </c>
      <c r="I224" s="58" t="n"/>
      <c r="L224" s="6" t="n"/>
    </row>
    <row r="225" customFormat="1" s="1">
      <c r="B225" s="49" t="n">
        <v>43422</v>
      </c>
      <c r="C225" s="146">
        <f>B225</f>
        <v/>
      </c>
      <c r="D225" s="77" t="inlineStr">
        <is>
          <t>スーパーリーグ チャンピオンシップ</t>
        </is>
      </c>
      <c r="E225" s="19" t="inlineStr">
        <is>
          <t>横須賀リーフスタジアム</t>
        </is>
      </c>
      <c r="F225" s="74" t="inlineStr">
        <is>
          <t>横浜F・マリノスPr追浜</t>
        </is>
      </c>
      <c r="G225" s="75" t="inlineStr">
        <is>
          <t>×</t>
        </is>
      </c>
      <c r="H225" s="76" t="inlineStr">
        <is>
          <t>1-2</t>
        </is>
      </c>
      <c r="I225" s="77" t="n"/>
      <c r="L225" s="6" t="n"/>
    </row>
    <row r="226" customFormat="1" s="1">
      <c r="B226" s="49" t="n">
        <v>43414</v>
      </c>
      <c r="C226" s="146">
        <f>B226</f>
        <v/>
      </c>
      <c r="D226" s="77" t="inlineStr">
        <is>
          <t>スーパーリーグ チャンピオンシップ</t>
        </is>
      </c>
      <c r="E226" s="19" t="inlineStr">
        <is>
          <t>横須賀リーフスタジアム</t>
        </is>
      </c>
      <c r="F226" s="57" t="inlineStr">
        <is>
          <t>TADOなかよしSC</t>
        </is>
      </c>
      <c r="G226" s="37" t="inlineStr">
        <is>
          <t>〇</t>
        </is>
      </c>
      <c r="H226" s="38" t="inlineStr">
        <is>
          <t>2-1</t>
        </is>
      </c>
      <c r="I226" s="58" t="n"/>
      <c r="L226" s="6" t="n"/>
    </row>
    <row r="227" customFormat="1" s="1">
      <c r="B227" s="46" t="n">
        <v>43393</v>
      </c>
      <c r="C227" s="144">
        <f>B227</f>
        <v/>
      </c>
      <c r="D227" s="140" t="inlineStr">
        <is>
          <t>スーパーリーグ</t>
        </is>
      </c>
      <c r="E227" s="18" t="inlineStr">
        <is>
          <t>横須賀市立明浜小学校</t>
        </is>
      </c>
      <c r="F227" s="61" t="inlineStr">
        <is>
          <t>スワSC</t>
        </is>
      </c>
      <c r="G227" s="40" t="inlineStr">
        <is>
          <t>〇</t>
        </is>
      </c>
      <c r="H227" s="41" t="inlineStr">
        <is>
          <t>4-0</t>
        </is>
      </c>
      <c r="I227" s="62" t="inlineStr">
        <is>
          <t>SL チャンピオンシップ出場決定</t>
        </is>
      </c>
      <c r="L227" s="6" t="n"/>
    </row>
    <row r="228" customFormat="1" s="1">
      <c r="B228" s="49" t="n"/>
      <c r="C228" s="146" t="n"/>
      <c r="D228" s="50" t="n"/>
      <c r="E228" s="19" t="n"/>
      <c r="F228" s="57" t="inlineStr">
        <is>
          <t>I.Oキッカーズ</t>
        </is>
      </c>
      <c r="G228" s="37" t="inlineStr">
        <is>
          <t>〇</t>
        </is>
      </c>
      <c r="H228" s="38" t="inlineStr">
        <is>
          <t>1-0</t>
        </is>
      </c>
      <c r="I228" s="58" t="inlineStr">
        <is>
          <t>TRM</t>
        </is>
      </c>
      <c r="L228" s="6" t="n"/>
    </row>
    <row r="229" customFormat="1" s="1">
      <c r="B229" s="46" t="n">
        <v>43386</v>
      </c>
      <c r="C229" s="144">
        <f>B229</f>
        <v/>
      </c>
      <c r="D229" s="140" t="inlineStr">
        <is>
          <t>スーパーリーグ</t>
        </is>
      </c>
      <c r="E229" s="18" t="inlineStr">
        <is>
          <t>横須賀市はまゆうグランド</t>
        </is>
      </c>
      <c r="F229" s="61" t="inlineStr">
        <is>
          <t>横浜F・マリノスPr追浜</t>
        </is>
      </c>
      <c r="G229" s="40" t="inlineStr">
        <is>
          <t>×</t>
        </is>
      </c>
      <c r="H229" s="41" t="inlineStr">
        <is>
          <t>0-2</t>
        </is>
      </c>
      <c r="I229" s="62" t="n"/>
      <c r="L229" s="6" t="n"/>
    </row>
    <row r="230" customFormat="1" s="1">
      <c r="B230" s="46" t="n"/>
      <c r="C230" s="144" t="n"/>
      <c r="D230" s="140" t="n"/>
      <c r="E230" s="18" t="n"/>
      <c r="F230" s="55" t="inlineStr">
        <is>
          <t>船越FC</t>
        </is>
      </c>
      <c r="G230" s="34" t="inlineStr">
        <is>
          <t>〇</t>
        </is>
      </c>
      <c r="H230" s="35" t="inlineStr">
        <is>
          <t>3-1</t>
        </is>
      </c>
      <c r="I230" s="56" t="n"/>
      <c r="L230" s="6" t="n"/>
    </row>
    <row r="231" customFormat="1" s="1">
      <c r="B231" s="49" t="n"/>
      <c r="C231" s="146" t="n"/>
      <c r="D231" s="50" t="n"/>
      <c r="E231" s="19" t="n"/>
      <c r="F231" s="57" t="inlineStr">
        <is>
          <t>武山キッカーズJr.</t>
        </is>
      </c>
      <c r="G231" s="37" t="inlineStr">
        <is>
          <t>×</t>
        </is>
      </c>
      <c r="H231" s="38" t="inlineStr">
        <is>
          <t>3-4</t>
        </is>
      </c>
      <c r="I231" s="58" t="n"/>
      <c r="L231" s="6" t="n"/>
    </row>
    <row r="232" customFormat="1" s="1">
      <c r="B232" s="46" t="n">
        <v>43379</v>
      </c>
      <c r="C232" s="144">
        <f>B232</f>
        <v/>
      </c>
      <c r="D232" s="140" t="inlineStr">
        <is>
          <t>FC高坂杯</t>
        </is>
      </c>
      <c r="E232" s="18" t="inlineStr">
        <is>
          <t>横須賀市立高坂小学校</t>
        </is>
      </c>
      <c r="F232" s="61" t="inlineStr">
        <is>
          <t>三春SC</t>
        </is>
      </c>
      <c r="G232" s="40" t="inlineStr">
        <is>
          <t>〇</t>
        </is>
      </c>
      <c r="H232" s="41" t="inlineStr">
        <is>
          <t>3-2</t>
        </is>
      </c>
      <c r="I232" s="62" t="n"/>
      <c r="L232" s="6" t="n"/>
    </row>
    <row r="233" customFormat="1" s="1">
      <c r="B233" s="46" t="n"/>
      <c r="C233" s="144" t="n"/>
      <c r="D233" s="140" t="n"/>
      <c r="E233" s="18" t="n"/>
      <c r="F233" s="55" t="inlineStr">
        <is>
          <t>FC高坂</t>
        </is>
      </c>
      <c r="G233" s="34" t="inlineStr">
        <is>
          <t>×</t>
        </is>
      </c>
      <c r="H233" s="35" t="inlineStr">
        <is>
          <t>1ｰ3</t>
        </is>
      </c>
      <c r="I233" s="56" t="n"/>
      <c r="L233" s="6" t="n"/>
    </row>
    <row r="234" customFormat="1" s="1">
      <c r="B234" s="49" t="n"/>
      <c r="C234" s="146" t="n"/>
      <c r="D234" s="50" t="n"/>
      <c r="E234" s="19" t="n"/>
      <c r="F234" s="57" t="inlineStr">
        <is>
          <t>FC津久井ペガサス</t>
        </is>
      </c>
      <c r="G234" s="37" t="inlineStr">
        <is>
          <t>×</t>
        </is>
      </c>
      <c r="H234" s="38" t="inlineStr">
        <is>
          <t>0-2</t>
        </is>
      </c>
      <c r="I234" s="58" t="n"/>
      <c r="L234" s="6" t="n"/>
    </row>
    <row r="235" customFormat="1" s="1">
      <c r="B235" s="46" t="n">
        <v>43366</v>
      </c>
      <c r="C235" s="144">
        <f>B235</f>
        <v/>
      </c>
      <c r="D235" s="140" t="inlineStr">
        <is>
          <t>スーパーリーグ</t>
        </is>
      </c>
      <c r="E235" s="18" t="inlineStr">
        <is>
          <t>横須賀市はまゆうグランド</t>
        </is>
      </c>
      <c r="F235" s="61" t="inlineStr">
        <is>
          <t>I.Oキッカーズ</t>
        </is>
      </c>
      <c r="G235" s="40" t="inlineStr">
        <is>
          <t>△</t>
        </is>
      </c>
      <c r="H235" s="41" t="inlineStr">
        <is>
          <t>1ｰ1</t>
        </is>
      </c>
      <c r="I235" s="62" t="n"/>
      <c r="L235" s="6" t="n"/>
    </row>
    <row r="236" customFormat="1" s="1">
      <c r="B236" s="49" t="n"/>
      <c r="C236" s="146" t="n"/>
      <c r="D236" s="50" t="n"/>
      <c r="E236" s="19" t="n"/>
      <c r="F236" s="57" t="inlineStr">
        <is>
          <t>湘南ラガッツォ・W</t>
        </is>
      </c>
      <c r="G236" s="37" t="inlineStr">
        <is>
          <t>〇</t>
        </is>
      </c>
      <c r="H236" s="38" t="inlineStr">
        <is>
          <t>4-1</t>
        </is>
      </c>
      <c r="I236" s="58" t="n"/>
      <c r="L236" s="6" t="n"/>
    </row>
    <row r="237" customFormat="1" s="1">
      <c r="B237" s="46" t="n">
        <v>43351</v>
      </c>
      <c r="C237" s="144">
        <f>B237</f>
        <v/>
      </c>
      <c r="D237" s="140" t="inlineStr">
        <is>
          <t>スーパーリーグ</t>
        </is>
      </c>
      <c r="E237" s="18" t="inlineStr">
        <is>
          <t>横須賀リーフスタジアム</t>
        </is>
      </c>
      <c r="F237" s="61" t="inlineStr">
        <is>
          <t>馬堀FCルンデ</t>
        </is>
      </c>
      <c r="G237" s="40" t="inlineStr">
        <is>
          <t>×</t>
        </is>
      </c>
      <c r="H237" s="41" t="inlineStr">
        <is>
          <t>2-3</t>
        </is>
      </c>
      <c r="I237" s="62" t="n"/>
      <c r="L237" s="6" t="n"/>
    </row>
    <row r="238" customFormat="1" s="1">
      <c r="B238" s="49" t="n"/>
      <c r="C238" s="146" t="n"/>
      <c r="D238" s="50" t="n"/>
      <c r="E238" s="19" t="n"/>
      <c r="F238" s="57" t="inlineStr">
        <is>
          <t>FC津久井ペガサス ブルー</t>
        </is>
      </c>
      <c r="G238" s="37" t="inlineStr">
        <is>
          <t>△</t>
        </is>
      </c>
      <c r="H238" s="38" t="inlineStr">
        <is>
          <t>3-3</t>
        </is>
      </c>
      <c r="I238" s="58" t="n"/>
      <c r="L238" s="6" t="n"/>
    </row>
    <row r="239" customFormat="1" s="1">
      <c r="B239" s="46" t="n">
        <v>43331</v>
      </c>
      <c r="C239" s="144">
        <f>B239</f>
        <v/>
      </c>
      <c r="D239" s="140" t="inlineStr">
        <is>
          <t>スーパーリーグ</t>
        </is>
      </c>
      <c r="E239" s="18" t="inlineStr">
        <is>
          <t>横須賀市立岩戸小学校</t>
        </is>
      </c>
      <c r="F239" s="61" t="inlineStr">
        <is>
          <t>I.Oキッカーズ</t>
        </is>
      </c>
      <c r="G239" s="40" t="inlineStr">
        <is>
          <t>△</t>
        </is>
      </c>
      <c r="H239" s="41" t="inlineStr">
        <is>
          <t>1ｰ1</t>
        </is>
      </c>
      <c r="I239" s="62" t="n"/>
      <c r="L239" s="6" t="n"/>
    </row>
    <row r="240" customFormat="1" s="1">
      <c r="B240" s="49" t="n"/>
      <c r="C240" s="146" t="n"/>
      <c r="D240" s="50" t="n"/>
      <c r="E240" s="19" t="n"/>
      <c r="F240" s="57" t="inlineStr">
        <is>
          <t>船越FC</t>
        </is>
      </c>
      <c r="G240" s="37" t="inlineStr">
        <is>
          <t>〇</t>
        </is>
      </c>
      <c r="H240" s="38" t="inlineStr">
        <is>
          <t>1ｰ0</t>
        </is>
      </c>
      <c r="I240" s="58" t="inlineStr">
        <is>
          <t>TRM</t>
        </is>
      </c>
      <c r="L240" s="6" t="n"/>
    </row>
    <row r="241" customFormat="1" s="1">
      <c r="B241" s="46" t="n">
        <v>43330</v>
      </c>
      <c r="C241" s="144">
        <f>B241</f>
        <v/>
      </c>
      <c r="D241" s="140" t="inlineStr">
        <is>
          <t>明浜カップ</t>
        </is>
      </c>
      <c r="E241" s="18" t="inlineStr">
        <is>
          <t>横須賀市立明浜小学校</t>
        </is>
      </c>
      <c r="F241" s="61" t="inlineStr">
        <is>
          <t>三春SC</t>
        </is>
      </c>
      <c r="G241" s="40" t="inlineStr">
        <is>
          <t>〇</t>
        </is>
      </c>
      <c r="H241" s="41" t="inlineStr">
        <is>
          <t>7-2</t>
        </is>
      </c>
      <c r="I241" s="62" t="n"/>
      <c r="L241" s="6" t="n"/>
    </row>
    <row r="242" customFormat="1" s="1">
      <c r="B242" s="46" t="n"/>
      <c r="C242" s="144" t="n"/>
      <c r="D242" s="140" t="n"/>
      <c r="E242" s="18" t="n"/>
      <c r="F242" s="55" t="inlineStr">
        <is>
          <t>FC小坂</t>
        </is>
      </c>
      <c r="G242" s="34" t="inlineStr">
        <is>
          <t>△</t>
        </is>
      </c>
      <c r="H242" s="35" t="inlineStr">
        <is>
          <t>1-1</t>
        </is>
      </c>
      <c r="I242" s="56" t="n"/>
      <c r="L242" s="6" t="n"/>
    </row>
    <row r="243" customFormat="1" s="1">
      <c r="B243" s="46" t="n"/>
      <c r="C243" s="144" t="n"/>
      <c r="D243" s="140" t="n"/>
      <c r="E243" s="18" t="n"/>
      <c r="F243" s="55" t="inlineStr">
        <is>
          <t>城北ファイターズ</t>
        </is>
      </c>
      <c r="G243" s="34" t="inlineStr">
        <is>
          <t>〇</t>
        </is>
      </c>
      <c r="H243" s="35" t="inlineStr">
        <is>
          <t>3-1</t>
        </is>
      </c>
      <c r="I243" s="56" t="n"/>
      <c r="L243" s="6" t="n"/>
    </row>
    <row r="244" customFormat="1" s="1">
      <c r="B244" s="49" t="n"/>
      <c r="C244" s="146" t="n"/>
      <c r="D244" s="50" t="n"/>
      <c r="E244" s="19" t="n"/>
      <c r="F244" s="57" t="inlineStr">
        <is>
          <t>I.Oキッカーズ</t>
        </is>
      </c>
      <c r="G244" s="37" t="inlineStr">
        <is>
          <t>×</t>
        </is>
      </c>
      <c r="H244" s="38" t="inlineStr">
        <is>
          <t>2-7</t>
        </is>
      </c>
      <c r="I244" s="58" t="n"/>
      <c r="L244" s="6" t="n"/>
    </row>
    <row r="245" customFormat="1" s="1">
      <c r="B245" s="46" t="n">
        <v>43297</v>
      </c>
      <c r="C245" s="144">
        <f>B245</f>
        <v/>
      </c>
      <c r="D245" s="140" t="inlineStr">
        <is>
          <t>久里浜FC杯</t>
        </is>
      </c>
      <c r="E245" s="18" t="inlineStr">
        <is>
          <t>横須賀市立久里浜小学校</t>
        </is>
      </c>
      <c r="F245" s="61" t="inlineStr">
        <is>
          <t>荻野イーグルスSC</t>
        </is>
      </c>
      <c r="G245" s="40" t="inlineStr">
        <is>
          <t>×</t>
        </is>
      </c>
      <c r="H245" s="41" t="inlineStr">
        <is>
          <t>1ｰ2</t>
        </is>
      </c>
      <c r="I245" s="62" t="n"/>
      <c r="L245" s="6" t="n"/>
    </row>
    <row r="246" customFormat="1" s="1">
      <c r="B246" s="46" t="n"/>
      <c r="C246" s="144" t="n"/>
      <c r="D246" s="140" t="n"/>
      <c r="E246" s="18" t="n"/>
      <c r="F246" s="55" t="inlineStr">
        <is>
          <t>佐野ベアーズ</t>
        </is>
      </c>
      <c r="G246" s="34" t="inlineStr">
        <is>
          <t>〇</t>
        </is>
      </c>
      <c r="H246" s="35" t="inlineStr">
        <is>
          <t>3-1</t>
        </is>
      </c>
      <c r="I246" s="56" t="n"/>
      <c r="L246" s="6" t="n"/>
    </row>
    <row r="247" customFormat="1" s="1">
      <c r="B247" s="49" t="n"/>
      <c r="C247" s="146" t="n"/>
      <c r="D247" s="50" t="n"/>
      <c r="E247" s="19" t="n"/>
      <c r="F247" s="57" t="inlineStr">
        <is>
          <t>久里浜FC</t>
        </is>
      </c>
      <c r="G247" s="37" t="inlineStr">
        <is>
          <t>〇</t>
        </is>
      </c>
      <c r="H247" s="38" t="inlineStr">
        <is>
          <t>6-2</t>
        </is>
      </c>
      <c r="I247" s="58" t="inlineStr">
        <is>
          <t>3位</t>
        </is>
      </c>
      <c r="L247" s="6" t="n"/>
    </row>
    <row r="248" customFormat="1" s="1">
      <c r="B248" s="46" t="n">
        <v>43289</v>
      </c>
      <c r="C248" s="144">
        <f>B248</f>
        <v/>
      </c>
      <c r="D248" s="140" t="inlineStr">
        <is>
          <t>むらせライスカップ</t>
        </is>
      </c>
      <c r="E248" s="18" t="inlineStr">
        <is>
          <t>横須賀リーフスタジアム</t>
        </is>
      </c>
      <c r="F248" s="61" t="inlineStr">
        <is>
          <t>大津FC</t>
        </is>
      </c>
      <c r="G248" s="40" t="inlineStr">
        <is>
          <t>×</t>
        </is>
      </c>
      <c r="H248" s="41" t="inlineStr">
        <is>
          <t>0-1</t>
        </is>
      </c>
      <c r="I248" s="62" t="n"/>
      <c r="L248" s="6" t="n"/>
    </row>
    <row r="249" customFormat="1" s="1">
      <c r="B249" s="46" t="n"/>
      <c r="C249" s="144" t="n"/>
      <c r="D249" s="140" t="n"/>
      <c r="E249" s="18" t="n"/>
      <c r="F249" s="55" t="inlineStr">
        <is>
          <t>久里浜FC</t>
        </is>
      </c>
      <c r="G249" s="34" t="inlineStr">
        <is>
          <t>〇</t>
        </is>
      </c>
      <c r="H249" s="35" t="inlineStr">
        <is>
          <t>3-0</t>
        </is>
      </c>
      <c r="I249" s="56" t="n"/>
      <c r="L249" s="6" t="n"/>
    </row>
    <row r="250" customFormat="1" s="1">
      <c r="B250" s="46" t="n"/>
      <c r="C250" s="144" t="n"/>
      <c r="D250" s="140" t="n"/>
      <c r="E250" s="18" t="n"/>
      <c r="F250" s="55" t="inlineStr">
        <is>
          <t>横須賀シーガルズ</t>
        </is>
      </c>
      <c r="G250" s="34" t="inlineStr">
        <is>
          <t>×</t>
        </is>
      </c>
      <c r="H250" s="35" t="inlineStr">
        <is>
          <t>1ｰ2</t>
        </is>
      </c>
      <c r="I250" s="56" t="n"/>
      <c r="L250" s="6" t="n"/>
    </row>
    <row r="251" customFormat="1" s="1">
      <c r="B251" s="49" t="n"/>
      <c r="C251" s="146" t="n"/>
      <c r="D251" s="50" t="n"/>
      <c r="E251" s="19" t="n"/>
      <c r="F251" s="57" t="inlineStr">
        <is>
          <t>荻野イーグルスSC</t>
        </is>
      </c>
      <c r="G251" s="37" t="inlineStr">
        <is>
          <t>〇</t>
        </is>
      </c>
      <c r="H251" s="38" t="inlineStr">
        <is>
          <t>2-1</t>
        </is>
      </c>
      <c r="I251" s="58" t="n"/>
      <c r="L251" s="6" t="n"/>
    </row>
    <row r="252" customFormat="1" s="1">
      <c r="B252" s="49" t="n">
        <v>43281</v>
      </c>
      <c r="C252" s="146">
        <f>B252</f>
        <v/>
      </c>
      <c r="D252" s="50" t="inlineStr">
        <is>
          <t>スーパーリーグ</t>
        </is>
      </c>
      <c r="E252" s="19" t="inlineStr">
        <is>
          <t>横須賀リーフスタジアム</t>
        </is>
      </c>
      <c r="F252" s="74" t="inlineStr">
        <is>
          <t>馬堀FCルンデ</t>
        </is>
      </c>
      <c r="G252" s="75" t="inlineStr">
        <is>
          <t>〇</t>
        </is>
      </c>
      <c r="H252" s="76" t="inlineStr">
        <is>
          <t>3-0</t>
        </is>
      </c>
      <c r="I252" s="77" t="n"/>
      <c r="L252" s="6" t="n"/>
    </row>
    <row r="253" customFormat="1" s="1">
      <c r="B253" s="46" t="n">
        <v>43268</v>
      </c>
      <c r="C253" s="144">
        <f>B253</f>
        <v/>
      </c>
      <c r="D253" s="140" t="inlineStr">
        <is>
          <t>TRM</t>
        </is>
      </c>
      <c r="E253" s="18" t="inlineStr">
        <is>
          <t>横須賀市立明浜小学校</t>
        </is>
      </c>
      <c r="F253" s="61" t="inlineStr">
        <is>
          <t>TADOなかよしSC</t>
        </is>
      </c>
      <c r="G253" s="40" t="inlineStr">
        <is>
          <t>△</t>
        </is>
      </c>
      <c r="H253" s="41" t="inlineStr">
        <is>
          <t>0-0</t>
        </is>
      </c>
      <c r="I253" s="62" t="n"/>
      <c r="L253" s="6" t="n"/>
    </row>
    <row r="254" customFormat="1" s="1">
      <c r="B254" s="46" t="n"/>
      <c r="C254" s="144" t="n"/>
      <c r="D254" s="140" t="n"/>
      <c r="E254" s="18" t="n"/>
      <c r="F254" s="55" t="inlineStr">
        <is>
          <t>I.Oキッカーズ</t>
        </is>
      </c>
      <c r="G254" s="34" t="inlineStr">
        <is>
          <t>△</t>
        </is>
      </c>
      <c r="H254" s="35" t="inlineStr">
        <is>
          <t>0-0</t>
        </is>
      </c>
      <c r="I254" s="56" t="n"/>
      <c r="L254" s="6" t="n"/>
    </row>
    <row r="255" customFormat="1" s="1">
      <c r="B255" s="46" t="n"/>
      <c r="C255" s="144" t="n"/>
      <c r="D255" s="140" t="n"/>
      <c r="E255" s="18" t="n"/>
      <c r="F255" s="55" t="inlineStr">
        <is>
          <t>TADOなかよしSC</t>
        </is>
      </c>
      <c r="G255" s="34" t="inlineStr">
        <is>
          <t>×</t>
        </is>
      </c>
      <c r="H255" s="35" t="inlineStr">
        <is>
          <t>0-1</t>
        </is>
      </c>
      <c r="I255" s="56" t="n"/>
      <c r="L255" s="6" t="n"/>
    </row>
    <row r="256" customFormat="1" s="1">
      <c r="B256" s="46" t="n"/>
      <c r="C256" s="144" t="n"/>
      <c r="D256" s="140" t="n"/>
      <c r="E256" s="18" t="n"/>
      <c r="F256" s="55" t="inlineStr">
        <is>
          <t>I.Oキッカーズ</t>
        </is>
      </c>
      <c r="G256" s="34" t="inlineStr">
        <is>
          <t>×</t>
        </is>
      </c>
      <c r="H256" s="35" t="inlineStr">
        <is>
          <t>0-3</t>
        </is>
      </c>
      <c r="I256" s="56" t="n"/>
      <c r="L256" s="6" t="n"/>
    </row>
    <row r="257" customFormat="1" s="1">
      <c r="B257" s="46" t="n"/>
      <c r="C257" s="144" t="n"/>
      <c r="D257" s="140" t="n"/>
      <c r="E257" s="18" t="n"/>
      <c r="F257" s="55" t="inlineStr">
        <is>
          <t>TADOなかよしSC</t>
        </is>
      </c>
      <c r="G257" s="34" t="inlineStr">
        <is>
          <t>△</t>
        </is>
      </c>
      <c r="H257" s="35" t="inlineStr">
        <is>
          <t>1-1</t>
        </is>
      </c>
      <c r="I257" s="56" t="n"/>
      <c r="L257" s="6" t="n"/>
    </row>
    <row r="258" customFormat="1" s="1">
      <c r="B258" s="49" t="n"/>
      <c r="C258" s="146" t="n"/>
      <c r="D258" s="50" t="n"/>
      <c r="E258" s="19" t="n"/>
      <c r="F258" s="57" t="inlineStr">
        <is>
          <t>I.Oキッカーズ</t>
        </is>
      </c>
      <c r="G258" s="37" t="inlineStr">
        <is>
          <t>〇</t>
        </is>
      </c>
      <c r="H258" s="38" t="inlineStr">
        <is>
          <t>1-0</t>
        </is>
      </c>
      <c r="I258" s="58" t="n"/>
      <c r="L258" s="6" t="n"/>
    </row>
    <row r="259" customFormat="1" s="1">
      <c r="B259" s="46" t="n">
        <v>43267</v>
      </c>
      <c r="C259" s="144">
        <f>B259</f>
        <v/>
      </c>
      <c r="D259" s="140" t="inlineStr">
        <is>
          <t>スーパーリーグ</t>
        </is>
      </c>
      <c r="E259" s="18" t="inlineStr">
        <is>
          <t>横須賀リーフスタジアム</t>
        </is>
      </c>
      <c r="F259" s="61" t="inlineStr">
        <is>
          <t>スワSC</t>
        </is>
      </c>
      <c r="G259" s="40" t="inlineStr">
        <is>
          <t>〇</t>
        </is>
      </c>
      <c r="H259" s="41" t="inlineStr">
        <is>
          <t>1ｰ0</t>
        </is>
      </c>
      <c r="I259" s="62" t="n"/>
      <c r="L259" s="6" t="n"/>
    </row>
    <row r="260" customFormat="1" s="1">
      <c r="B260" s="49" t="n"/>
      <c r="C260" s="146" t="n"/>
      <c r="D260" s="50" t="n"/>
      <c r="E260" s="19" t="n"/>
      <c r="F260" s="57" t="inlineStr">
        <is>
          <t>横浜F・マリノスPr追浜</t>
        </is>
      </c>
      <c r="G260" s="37" t="inlineStr">
        <is>
          <t>×</t>
        </is>
      </c>
      <c r="H260" s="38" t="inlineStr">
        <is>
          <t>0-6</t>
        </is>
      </c>
      <c r="I260" s="58" t="n"/>
      <c r="L260" s="6" t="n"/>
    </row>
    <row r="261" customFormat="1" s="1">
      <c r="B261" s="46" t="n">
        <v>43254</v>
      </c>
      <c r="C261" s="144">
        <f>B261</f>
        <v/>
      </c>
      <c r="D261" s="140" t="inlineStr">
        <is>
          <t>スーパーリーグ</t>
        </is>
      </c>
      <c r="E261" s="18" t="inlineStr">
        <is>
          <t>横須賀市立津久井小学校</t>
        </is>
      </c>
      <c r="F261" s="61" t="inlineStr">
        <is>
          <t>FC津久井ペガサス ブルー</t>
        </is>
      </c>
      <c r="G261" s="40" t="inlineStr">
        <is>
          <t>△</t>
        </is>
      </c>
      <c r="H261" s="41" t="inlineStr">
        <is>
          <t>1-1</t>
        </is>
      </c>
      <c r="I261" s="62" t="n"/>
      <c r="L261" s="6" t="n"/>
    </row>
    <row r="262" customFormat="1" s="1">
      <c r="B262" s="49" t="n"/>
      <c r="C262" s="146" t="n"/>
      <c r="D262" s="50" t="n"/>
      <c r="E262" s="19" t="n"/>
      <c r="F262" s="57" t="inlineStr">
        <is>
          <t>武山キッカーズJr.</t>
        </is>
      </c>
      <c r="G262" s="37" t="inlineStr">
        <is>
          <t>〇</t>
        </is>
      </c>
      <c r="H262" s="38" t="inlineStr">
        <is>
          <t>2-1</t>
        </is>
      </c>
      <c r="I262" s="58" t="n"/>
      <c r="L262" s="6" t="n"/>
    </row>
    <row r="263" customFormat="1" s="1">
      <c r="B263" s="46" t="n">
        <v>43225</v>
      </c>
      <c r="C263" s="144" t="n">
        <v>43156</v>
      </c>
      <c r="D263" s="140" t="inlineStr">
        <is>
          <t>鴨居SC杯</t>
        </is>
      </c>
      <c r="E263" s="18" t="inlineStr">
        <is>
          <t>横須賀リーフスタジアム</t>
        </is>
      </c>
      <c r="F263" s="61" t="inlineStr">
        <is>
          <t>鴨居SC</t>
        </is>
      </c>
      <c r="G263" s="40" t="inlineStr">
        <is>
          <t>〇</t>
        </is>
      </c>
      <c r="H263" s="41" t="inlineStr">
        <is>
          <t>7-0</t>
        </is>
      </c>
      <c r="I263" s="62" t="n"/>
      <c r="L263" s="6" t="n"/>
    </row>
    <row r="264" customFormat="1" s="1">
      <c r="B264" s="46" t="n"/>
      <c r="C264" s="144" t="n"/>
      <c r="D264" s="140" t="n"/>
      <c r="E264" s="18" t="n"/>
      <c r="F264" s="55" t="inlineStr">
        <is>
          <t>文庫FC</t>
        </is>
      </c>
      <c r="G264" s="34" t="inlineStr">
        <is>
          <t>〇</t>
        </is>
      </c>
      <c r="H264" s="35" t="inlineStr">
        <is>
          <t>5-1</t>
        </is>
      </c>
      <c r="I264" s="56" t="n"/>
      <c r="L264" s="6" t="n"/>
    </row>
    <row r="265" customFormat="1" s="1">
      <c r="B265" s="46" t="n"/>
      <c r="C265" s="144" t="n"/>
      <c r="D265" s="140" t="n"/>
      <c r="E265" s="18" t="n"/>
      <c r="F265" s="55" t="inlineStr">
        <is>
          <t>中野島FC</t>
        </is>
      </c>
      <c r="G265" s="34" t="inlineStr">
        <is>
          <t>×</t>
        </is>
      </c>
      <c r="H265" s="35" t="inlineStr">
        <is>
          <t>2-6</t>
        </is>
      </c>
      <c r="I265" s="56" t="n"/>
      <c r="L265" s="6" t="n"/>
    </row>
    <row r="266" customFormat="1" s="1">
      <c r="B266" s="49" t="n"/>
      <c r="C266" s="146" t="n"/>
      <c r="D266" s="50" t="n"/>
      <c r="E266" s="19" t="n"/>
      <c r="F266" s="57" t="inlineStr">
        <is>
          <t>FC津久井ペガサス</t>
        </is>
      </c>
      <c r="G266" s="37" t="inlineStr">
        <is>
          <t>×</t>
        </is>
      </c>
      <c r="H266" s="38" t="inlineStr">
        <is>
          <t>2-4</t>
        </is>
      </c>
      <c r="I266" s="58" t="n"/>
      <c r="L266" s="6" t="n"/>
    </row>
    <row r="267" customFormat="1" s="1">
      <c r="B267" s="46" t="n">
        <v>43220</v>
      </c>
      <c r="C267" s="144">
        <f>B267</f>
        <v/>
      </c>
      <c r="D267" s="140" t="inlineStr">
        <is>
          <t>TRM</t>
        </is>
      </c>
      <c r="E267" s="18" t="inlineStr">
        <is>
          <t>藤沢市立本町小学校</t>
        </is>
      </c>
      <c r="F267" s="61" t="inlineStr">
        <is>
          <t>藤沢本町SC</t>
        </is>
      </c>
      <c r="G267" s="40" t="inlineStr">
        <is>
          <t>〇</t>
        </is>
      </c>
      <c r="H267" s="41" t="inlineStr">
        <is>
          <t>1ｰ0</t>
        </is>
      </c>
      <c r="I267" s="62" t="n"/>
      <c r="L267" s="6" t="n"/>
    </row>
    <row r="268" customFormat="1" s="1">
      <c r="B268" s="46" t="n"/>
      <c r="C268" s="144" t="n"/>
      <c r="D268" s="140" t="n"/>
      <c r="E268" s="18" t="n"/>
      <c r="F268" s="55" t="inlineStr">
        <is>
          <t>藤沢本町SC</t>
        </is>
      </c>
      <c r="G268" s="34" t="inlineStr">
        <is>
          <t>×</t>
        </is>
      </c>
      <c r="H268" s="35" t="inlineStr">
        <is>
          <t>2-4</t>
        </is>
      </c>
      <c r="I268" s="56" t="n"/>
      <c r="L268" s="6" t="n"/>
    </row>
    <row r="269" customFormat="1" s="1">
      <c r="B269" s="49" t="n"/>
      <c r="C269" s="146" t="n"/>
      <c r="D269" s="50" t="n"/>
      <c r="E269" s="19" t="n"/>
      <c r="F269" s="57" t="inlineStr">
        <is>
          <t>藤沢本町SC</t>
        </is>
      </c>
      <c r="G269" s="37" t="inlineStr">
        <is>
          <t>×</t>
        </is>
      </c>
      <c r="H269" s="38" t="inlineStr">
        <is>
          <t>0-4</t>
        </is>
      </c>
      <c r="I269" s="58" t="n"/>
      <c r="L269" s="6" t="n"/>
    </row>
    <row r="270" customFormat="1" s="1">
      <c r="B270" s="46" t="n">
        <v>43212</v>
      </c>
      <c r="C270" s="144">
        <f>B270</f>
        <v/>
      </c>
      <c r="D270" s="140" t="inlineStr">
        <is>
          <t>TRM</t>
        </is>
      </c>
      <c r="E270" s="18" t="inlineStr">
        <is>
          <t>横須賀市立明浜小学校</t>
        </is>
      </c>
      <c r="F270" s="61" t="inlineStr">
        <is>
          <t>城北ファイターズ</t>
        </is>
      </c>
      <c r="G270" s="40" t="inlineStr">
        <is>
          <t>〇</t>
        </is>
      </c>
      <c r="H270" s="41" t="inlineStr">
        <is>
          <t>2-0</t>
        </is>
      </c>
      <c r="I270" s="62" t="n"/>
      <c r="L270" s="6" t="n"/>
    </row>
    <row r="271" customFormat="1" s="1">
      <c r="B271" s="46" t="n"/>
      <c r="C271" s="144" t="n"/>
      <c r="D271" s="140" t="n"/>
      <c r="E271" s="18" t="n"/>
      <c r="F271" s="55" t="inlineStr">
        <is>
          <t>城北ファイターズ</t>
        </is>
      </c>
      <c r="G271" s="34" t="inlineStr">
        <is>
          <t>〇</t>
        </is>
      </c>
      <c r="H271" s="35" t="inlineStr">
        <is>
          <t>2-1</t>
        </is>
      </c>
      <c r="I271" s="56" t="n"/>
      <c r="L271" s="6" t="n"/>
    </row>
    <row r="272" customFormat="1" s="1">
      <c r="B272" s="46" t="n"/>
      <c r="C272" s="144" t="n"/>
      <c r="D272" s="140" t="n"/>
      <c r="E272" s="18" t="n"/>
      <c r="F272" s="55" t="inlineStr">
        <is>
          <t>城北ファイターズ</t>
        </is>
      </c>
      <c r="G272" s="34" t="inlineStr">
        <is>
          <t>〇</t>
        </is>
      </c>
      <c r="H272" s="35" t="inlineStr">
        <is>
          <t>3-0</t>
        </is>
      </c>
      <c r="I272" s="56" t="n"/>
      <c r="L272" s="6" t="n"/>
    </row>
    <row r="273" customFormat="1" s="1">
      <c r="B273" s="49" t="n"/>
      <c r="C273" s="146" t="n"/>
      <c r="D273" s="50" t="n"/>
      <c r="E273" s="19" t="n"/>
      <c r="F273" s="57" t="inlineStr">
        <is>
          <t>城北ファイターズ</t>
        </is>
      </c>
      <c r="G273" s="37" t="inlineStr">
        <is>
          <t>〇</t>
        </is>
      </c>
      <c r="H273" s="38" t="inlineStr">
        <is>
          <t>4-0</t>
        </is>
      </c>
      <c r="I273" s="58" t="n"/>
      <c r="L273" s="6" t="n"/>
    </row>
    <row r="274" customFormat="1" s="1">
      <c r="B274" s="46" t="n">
        <v>43197</v>
      </c>
      <c r="C274" s="144">
        <f>B274</f>
        <v/>
      </c>
      <c r="D274" s="140" t="inlineStr">
        <is>
          <t>スーパーリーグ</t>
        </is>
      </c>
      <c r="E274" s="18" t="inlineStr">
        <is>
          <t>横須賀リーフスタジアム</t>
        </is>
      </c>
      <c r="F274" s="61" t="inlineStr">
        <is>
          <t>湘南ラガッツォ・W</t>
        </is>
      </c>
      <c r="G274" s="40" t="inlineStr">
        <is>
          <t>〇</t>
        </is>
      </c>
      <c r="H274" s="41" t="inlineStr">
        <is>
          <t>1ｰ0</t>
        </is>
      </c>
      <c r="I274" s="62" t="n"/>
      <c r="L274" s="6" t="n"/>
    </row>
    <row r="275" customFormat="1" s="1">
      <c r="B275" s="49" t="n"/>
      <c r="C275" s="146" t="n"/>
      <c r="D275" s="50" t="n"/>
      <c r="E275" s="19" t="n"/>
      <c r="F275" s="57" t="inlineStr">
        <is>
          <t>船越FC</t>
        </is>
      </c>
      <c r="G275" s="37" t="inlineStr">
        <is>
          <t>〇</t>
        </is>
      </c>
      <c r="H275" s="38" t="inlineStr">
        <is>
          <t>2-1</t>
        </is>
      </c>
      <c r="I275" s="58" t="n"/>
      <c r="L275" s="6" t="n"/>
    </row>
    <row r="276">
      <c r="B276" s="46" t="n">
        <v>43156</v>
      </c>
      <c r="C276" s="144">
        <f>B276</f>
        <v/>
      </c>
      <c r="D276" s="140" t="inlineStr">
        <is>
          <t>TRM</t>
        </is>
      </c>
      <c r="E276" s="18" t="inlineStr">
        <is>
          <t>横須賀リーフスタジアム</t>
        </is>
      </c>
      <c r="F276" s="61" t="inlineStr">
        <is>
          <t>大津FC</t>
        </is>
      </c>
      <c r="G276" s="40" t="inlineStr">
        <is>
          <t>〇</t>
        </is>
      </c>
      <c r="H276" s="41" t="inlineStr">
        <is>
          <t>3-0</t>
        </is>
      </c>
      <c r="I276" s="62" t="n"/>
    </row>
    <row r="277">
      <c r="B277" s="48" t="n"/>
      <c r="C277" s="144" t="n"/>
      <c r="E277" s="18" t="n"/>
      <c r="F277" s="55" t="inlineStr">
        <is>
          <t>城北ファイターズ</t>
        </is>
      </c>
      <c r="G277" s="34" t="inlineStr">
        <is>
          <t>〇</t>
        </is>
      </c>
      <c r="H277" s="35" t="inlineStr">
        <is>
          <t>8-0</t>
        </is>
      </c>
      <c r="I277" s="56" t="n"/>
    </row>
    <row r="278">
      <c r="B278" s="48" t="n"/>
      <c r="C278" s="144" t="n"/>
      <c r="E278" s="18" t="n"/>
      <c r="F278" s="55" t="inlineStr">
        <is>
          <t>大津FC</t>
        </is>
      </c>
      <c r="G278" s="34" t="inlineStr">
        <is>
          <t>〇</t>
        </is>
      </c>
      <c r="H278" s="35" t="inlineStr">
        <is>
          <t>2-1</t>
        </is>
      </c>
      <c r="I278" s="56" t="n"/>
    </row>
    <row r="279">
      <c r="B279" s="48" t="n"/>
      <c r="C279" s="144" t="n"/>
      <c r="E279" s="18" t="n"/>
      <c r="F279" s="55" t="inlineStr">
        <is>
          <t>城北ファイターズ</t>
        </is>
      </c>
      <c r="G279" s="34" t="inlineStr">
        <is>
          <t>×</t>
        </is>
      </c>
      <c r="H279" s="35" t="inlineStr">
        <is>
          <t>0-3</t>
        </is>
      </c>
      <c r="I279" s="56" t="n"/>
    </row>
    <row r="280">
      <c r="B280" s="48" t="n"/>
      <c r="C280" s="144" t="n"/>
      <c r="E280" s="18" t="n"/>
      <c r="F280" s="55" t="inlineStr">
        <is>
          <t>大津FC</t>
        </is>
      </c>
      <c r="G280" s="34" t="inlineStr">
        <is>
          <t>×</t>
        </is>
      </c>
      <c r="H280" s="35" t="inlineStr">
        <is>
          <t>1-3</t>
        </is>
      </c>
      <c r="I280" s="56" t="n"/>
    </row>
    <row r="281">
      <c r="B281" s="48" t="n"/>
      <c r="C281" s="144" t="n"/>
      <c r="E281" s="18" t="n"/>
      <c r="F281" s="59" t="inlineStr">
        <is>
          <t>城北ファイターズ</t>
        </is>
      </c>
      <c r="G281" s="43" t="inlineStr">
        <is>
          <t>〇</t>
        </is>
      </c>
      <c r="H281" s="44" t="inlineStr">
        <is>
          <t>2-0</t>
        </is>
      </c>
      <c r="I281" s="60" t="n"/>
    </row>
    <row r="282">
      <c r="B282" s="63" t="n">
        <v>43155</v>
      </c>
      <c r="C282" s="145">
        <f>B282</f>
        <v/>
      </c>
      <c r="D282" s="64" t="inlineStr">
        <is>
          <t>TRM</t>
        </is>
      </c>
      <c r="E282" s="25" t="inlineStr">
        <is>
          <t>横須賀市立明浜小学校</t>
        </is>
      </c>
      <c r="F282" s="53" t="inlineStr">
        <is>
          <t>船越FC</t>
        </is>
      </c>
      <c r="G282" s="31" t="inlineStr">
        <is>
          <t>×</t>
        </is>
      </c>
      <c r="H282" s="32" t="inlineStr">
        <is>
          <t>0-1</t>
        </is>
      </c>
      <c r="I282" s="54" t="n"/>
    </row>
    <row r="283">
      <c r="B283" s="48" t="n"/>
      <c r="C283" s="144" t="n"/>
      <c r="E283" s="18" t="n"/>
      <c r="F283" s="55" t="inlineStr">
        <is>
          <t>I.Oキッカーズ</t>
        </is>
      </c>
      <c r="G283" s="34" t="inlineStr">
        <is>
          <t>△</t>
        </is>
      </c>
      <c r="H283" s="35" t="inlineStr">
        <is>
          <t>0-0</t>
        </is>
      </c>
      <c r="I283" s="56" t="n"/>
    </row>
    <row r="284">
      <c r="B284" s="48" t="n"/>
      <c r="C284" s="144" t="n"/>
      <c r="E284" s="18" t="n"/>
      <c r="F284" s="55" t="inlineStr">
        <is>
          <t>船越FC</t>
        </is>
      </c>
      <c r="G284" s="34" t="inlineStr">
        <is>
          <t>△</t>
        </is>
      </c>
      <c r="H284" s="35" t="inlineStr">
        <is>
          <t>1-1</t>
        </is>
      </c>
      <c r="I284" s="56" t="n"/>
    </row>
    <row r="285">
      <c r="B285" s="48" t="n"/>
      <c r="C285" s="144" t="n"/>
      <c r="E285" s="18" t="n"/>
      <c r="F285" s="55" t="inlineStr">
        <is>
          <t>I.Oキッカーズ</t>
        </is>
      </c>
      <c r="G285" s="34" t="inlineStr">
        <is>
          <t>×</t>
        </is>
      </c>
      <c r="H285" s="35" t="inlineStr">
        <is>
          <t>1-3</t>
        </is>
      </c>
      <c r="I285" s="56" t="n"/>
    </row>
    <row r="286">
      <c r="B286" s="48" t="n"/>
      <c r="C286" s="144" t="n"/>
      <c r="E286" s="18" t="n"/>
      <c r="F286" s="55" t="inlineStr">
        <is>
          <t>船越FC</t>
        </is>
      </c>
      <c r="G286" s="34" t="inlineStr">
        <is>
          <t>〇</t>
        </is>
      </c>
      <c r="H286" s="35" t="inlineStr">
        <is>
          <t>5-2</t>
        </is>
      </c>
      <c r="I286" s="56" t="n"/>
    </row>
    <row r="287">
      <c r="B287" s="65" t="n"/>
      <c r="C287" s="146" t="n"/>
      <c r="D287" s="50" t="n"/>
      <c r="E287" s="19" t="n"/>
      <c r="F287" s="57" t="inlineStr">
        <is>
          <t>I.Oキッカーズ</t>
        </is>
      </c>
      <c r="G287" s="37" t="inlineStr">
        <is>
          <t>〇</t>
        </is>
      </c>
      <c r="H287" s="38" t="inlineStr">
        <is>
          <t>3-1</t>
        </is>
      </c>
      <c r="I287" s="58" t="n"/>
    </row>
    <row r="288">
      <c r="B288" s="46" t="n">
        <v>43149</v>
      </c>
      <c r="C288" s="144">
        <f>B288</f>
        <v/>
      </c>
      <c r="D288" s="140" t="inlineStr">
        <is>
          <t>三浦半島少年サッカー選手権大会</t>
        </is>
      </c>
      <c r="E288" s="18" t="inlineStr">
        <is>
          <t>三浦市潮風スポーツ公園</t>
        </is>
      </c>
      <c r="F288" s="66" t="inlineStr">
        <is>
          <t>大津FC</t>
        </is>
      </c>
      <c r="G288" s="23" t="inlineStr">
        <is>
          <t>〇</t>
        </is>
      </c>
      <c r="H288" s="22" t="inlineStr">
        <is>
          <t>3‐2</t>
        </is>
      </c>
      <c r="I288" s="47" t="inlineStr">
        <is>
          <t>5位</t>
        </is>
      </c>
    </row>
    <row r="289">
      <c r="B289" s="63" t="n">
        <v>43148</v>
      </c>
      <c r="C289" s="145">
        <f>B289</f>
        <v/>
      </c>
      <c r="D289" s="64" t="inlineStr">
        <is>
          <t>馬堀カップ</t>
        </is>
      </c>
      <c r="E289" s="25" t="inlineStr">
        <is>
          <t>横須賀市立馬堀中学校</t>
        </is>
      </c>
      <c r="F289" s="53" t="inlineStr">
        <is>
          <t>スワSC</t>
        </is>
      </c>
      <c r="G289" s="31" t="inlineStr">
        <is>
          <t>×</t>
        </is>
      </c>
      <c r="H289" s="32" t="inlineStr">
        <is>
          <t>3‐4</t>
        </is>
      </c>
      <c r="I289" s="54" t="n"/>
    </row>
    <row r="290">
      <c r="B290" s="48" t="n"/>
      <c r="C290" s="144" t="n"/>
      <c r="E290" s="18" t="n"/>
      <c r="F290" s="55" t="inlineStr">
        <is>
          <t>深見SC</t>
        </is>
      </c>
      <c r="G290" s="34" t="inlineStr">
        <is>
          <t>〇</t>
        </is>
      </c>
      <c r="H290" s="35" t="inlineStr">
        <is>
          <t>1-0</t>
        </is>
      </c>
      <c r="I290" s="56" t="n"/>
    </row>
    <row r="291">
      <c r="B291" s="48" t="n"/>
      <c r="C291" s="144" t="n"/>
      <c r="E291" s="18" t="n"/>
      <c r="F291" s="55" t="inlineStr">
        <is>
          <t>船越FC</t>
        </is>
      </c>
      <c r="G291" s="34" t="inlineStr">
        <is>
          <t>〇</t>
        </is>
      </c>
      <c r="H291" s="35" t="inlineStr">
        <is>
          <t>5-2</t>
        </is>
      </c>
      <c r="I291" s="56" t="n"/>
    </row>
    <row r="292">
      <c r="B292" s="65" t="n"/>
      <c r="C292" s="146" t="n"/>
      <c r="D292" s="50" t="n"/>
      <c r="E292" s="19" t="n"/>
      <c r="F292" s="57" t="inlineStr">
        <is>
          <t>横須賀シーガルズ</t>
        </is>
      </c>
      <c r="G292" s="37" t="inlineStr">
        <is>
          <t>〇</t>
        </is>
      </c>
      <c r="H292" s="38" t="inlineStr">
        <is>
          <t>1-1(PK:4-3)</t>
        </is>
      </c>
      <c r="I292" s="58" t="inlineStr">
        <is>
          <t>二位パート優勝</t>
        </is>
      </c>
    </row>
    <row r="293">
      <c r="B293" s="46" t="n">
        <v>43141</v>
      </c>
      <c r="C293" s="144">
        <f>B293</f>
        <v/>
      </c>
      <c r="D293" s="140" t="inlineStr">
        <is>
          <t>三浦半島少年サッカー選手権大会</t>
        </is>
      </c>
      <c r="E293" s="18" t="inlineStr">
        <is>
          <t>横須賀市立野比小学校</t>
        </is>
      </c>
      <c r="F293" s="66" t="inlineStr">
        <is>
          <t>鴨居SC</t>
        </is>
      </c>
      <c r="G293" s="23" t="inlineStr">
        <is>
          <t>〇</t>
        </is>
      </c>
      <c r="H293" s="22" t="inlineStr">
        <is>
          <t>3‐１</t>
        </is>
      </c>
      <c r="I293" s="47" t="n"/>
    </row>
    <row r="294">
      <c r="B294" s="67" t="n">
        <v>43134</v>
      </c>
      <c r="C294" s="147">
        <f>B294</f>
        <v/>
      </c>
      <c r="D294" s="68" t="inlineStr">
        <is>
          <t>三浦半島少年サッカー選手権大会</t>
        </is>
      </c>
      <c r="E294" s="27" t="inlineStr">
        <is>
          <t>横須賀リーフスタジアム</t>
        </is>
      </c>
      <c r="F294" s="69" t="inlineStr">
        <is>
          <t>FC津久井ペガサス</t>
        </is>
      </c>
      <c r="G294" s="28" t="inlineStr">
        <is>
          <t>×</t>
        </is>
      </c>
      <c r="H294" s="29" t="inlineStr">
        <is>
          <t>1‐8</t>
        </is>
      </c>
      <c r="I294" s="70" t="n"/>
    </row>
    <row r="295">
      <c r="B295" s="67" t="n">
        <v>43113</v>
      </c>
      <c r="C295" s="147">
        <f>B295</f>
        <v/>
      </c>
      <c r="D295" s="68" t="inlineStr">
        <is>
          <t>神奈川県少年サッカー選手権大会</t>
        </is>
      </c>
      <c r="E295" s="27" t="inlineStr">
        <is>
          <t>相模原市高田橋グランド</t>
        </is>
      </c>
      <c r="F295" s="69" t="inlineStr">
        <is>
          <t>川崎フロンターレ</t>
        </is>
      </c>
      <c r="G295" s="28" t="inlineStr">
        <is>
          <t>×</t>
        </is>
      </c>
      <c r="H295" s="29" t="inlineStr">
        <is>
          <t>0-13</t>
        </is>
      </c>
      <c r="I295" s="70" t="n"/>
    </row>
    <row r="296">
      <c r="B296" s="46" t="n">
        <v>43108</v>
      </c>
      <c r="C296" s="144">
        <f>B296</f>
        <v/>
      </c>
      <c r="D296" s="140" t="inlineStr">
        <is>
          <t>三浦半島少年サッカー選手権大会</t>
        </is>
      </c>
      <c r="E296" s="18" t="inlineStr">
        <is>
          <t>横須賀市日産追浜グランド</t>
        </is>
      </c>
      <c r="F296" s="61" t="inlineStr">
        <is>
          <t>横須賀荻野SC</t>
        </is>
      </c>
      <c r="G296" s="40" t="inlineStr">
        <is>
          <t>〇</t>
        </is>
      </c>
      <c r="H296" s="41" t="inlineStr">
        <is>
          <t>3-2</t>
        </is>
      </c>
      <c r="I296" s="62" t="n"/>
    </row>
    <row r="297">
      <c r="B297" s="48" t="n"/>
      <c r="C297" s="144" t="n"/>
      <c r="E297" s="18" t="n"/>
      <c r="F297" s="59" t="inlineStr">
        <is>
          <t>城北ファイターズ</t>
        </is>
      </c>
      <c r="G297" s="43" t="inlineStr">
        <is>
          <t>〇</t>
        </is>
      </c>
      <c r="H297" s="44" t="inlineStr">
        <is>
          <t>3-1</t>
        </is>
      </c>
      <c r="I297" s="60" t="n"/>
    </row>
    <row r="298">
      <c r="B298" s="63" t="n">
        <v>43106</v>
      </c>
      <c r="C298" s="145">
        <f>B298</f>
        <v/>
      </c>
      <c r="D298" s="64" t="inlineStr">
        <is>
          <t>TRM</t>
        </is>
      </c>
      <c r="E298" s="25" t="inlineStr">
        <is>
          <t>横浜市埋蔵文化財センター</t>
        </is>
      </c>
      <c r="F298" s="53" t="inlineStr">
        <is>
          <t>FC本郷B</t>
        </is>
      </c>
      <c r="G298" s="31" t="inlineStr">
        <is>
          <t>△</t>
        </is>
      </c>
      <c r="H298" s="32" t="inlineStr">
        <is>
          <t>0-0</t>
        </is>
      </c>
      <c r="I298" s="54" t="inlineStr">
        <is>
          <t>15分ハーフ</t>
        </is>
      </c>
    </row>
    <row r="299">
      <c r="B299" s="48" t="n"/>
      <c r="C299" s="144" t="n"/>
      <c r="E299" s="18" t="n"/>
      <c r="F299" s="55" t="inlineStr">
        <is>
          <t>FC本郷A</t>
        </is>
      </c>
      <c r="G299" s="34" t="inlineStr">
        <is>
          <t>×</t>
        </is>
      </c>
      <c r="H299" s="35" t="inlineStr">
        <is>
          <t>0-2</t>
        </is>
      </c>
      <c r="I299" s="56" t="inlineStr">
        <is>
          <t>15分ハーフ</t>
        </is>
      </c>
    </row>
    <row r="300">
      <c r="B300" s="48" t="n"/>
      <c r="C300" s="144" t="n"/>
      <c r="E300" s="18" t="n"/>
      <c r="F300" s="55" t="inlineStr">
        <is>
          <t>FC本郷B</t>
        </is>
      </c>
      <c r="G300" s="34" t="inlineStr">
        <is>
          <t>〇</t>
        </is>
      </c>
      <c r="H300" s="35" t="inlineStr">
        <is>
          <t>2-0</t>
        </is>
      </c>
      <c r="I300" s="56" t="inlineStr">
        <is>
          <t>15分一本</t>
        </is>
      </c>
    </row>
    <row r="301">
      <c r="B301" s="48" t="n"/>
      <c r="C301" s="144" t="n"/>
      <c r="E301" s="18" t="n"/>
      <c r="F301" s="55" t="inlineStr">
        <is>
          <t>FC本郷A</t>
        </is>
      </c>
      <c r="G301" s="34" t="inlineStr">
        <is>
          <t>〇</t>
        </is>
      </c>
      <c r="H301" s="35" t="inlineStr">
        <is>
          <t>2-1</t>
        </is>
      </c>
      <c r="I301" s="56" t="inlineStr">
        <is>
          <t>15分一本</t>
        </is>
      </c>
    </row>
    <row r="302">
      <c r="B302" s="48" t="n"/>
      <c r="C302" s="144" t="n"/>
      <c r="E302" s="18" t="n"/>
      <c r="F302" s="55" t="inlineStr">
        <is>
          <t>FC本郷B</t>
        </is>
      </c>
      <c r="G302" s="34" t="inlineStr">
        <is>
          <t>×</t>
        </is>
      </c>
      <c r="H302" s="35" t="inlineStr">
        <is>
          <t>0-1</t>
        </is>
      </c>
      <c r="I302" s="56" t="inlineStr">
        <is>
          <t>15分一本</t>
        </is>
      </c>
    </row>
    <row r="303">
      <c r="B303" s="48" t="n"/>
      <c r="C303" s="144" t="n"/>
      <c r="E303" s="18" t="n"/>
      <c r="F303" s="55" t="inlineStr">
        <is>
          <t>FC本郷A</t>
        </is>
      </c>
      <c r="G303" s="34" t="inlineStr">
        <is>
          <t>×</t>
        </is>
      </c>
      <c r="H303" s="35" t="inlineStr">
        <is>
          <t>1-2</t>
        </is>
      </c>
      <c r="I303" s="56" t="inlineStr">
        <is>
          <t>15分一本</t>
        </is>
      </c>
    </row>
    <row r="304">
      <c r="B304" s="48" t="n"/>
      <c r="C304" s="144" t="n"/>
      <c r="E304" s="18" t="n"/>
      <c r="F304" s="55" t="inlineStr">
        <is>
          <t>FC本郷B</t>
        </is>
      </c>
      <c r="G304" s="34" t="inlineStr">
        <is>
          <t>〇</t>
        </is>
      </c>
      <c r="H304" s="35" t="inlineStr">
        <is>
          <t>2-1</t>
        </is>
      </c>
      <c r="I304" s="56" t="inlineStr">
        <is>
          <t>15分一本</t>
        </is>
      </c>
    </row>
    <row r="305">
      <c r="B305" s="48" t="n"/>
      <c r="C305" s="144" t="n"/>
      <c r="E305" s="18" t="n"/>
      <c r="F305" s="55" t="inlineStr">
        <is>
          <t>FC本郷A</t>
        </is>
      </c>
      <c r="G305" s="34" t="inlineStr">
        <is>
          <t>△</t>
        </is>
      </c>
      <c r="H305" s="35" t="inlineStr">
        <is>
          <t>0-0</t>
        </is>
      </c>
      <c r="I305" s="56" t="inlineStr">
        <is>
          <t>15分一本</t>
        </is>
      </c>
    </row>
    <row r="306">
      <c r="B306" s="48" t="n"/>
      <c r="C306" s="144" t="n"/>
      <c r="E306" s="18" t="n"/>
      <c r="F306" s="55" t="inlineStr">
        <is>
          <t>FC本郷B</t>
        </is>
      </c>
      <c r="G306" s="34" t="inlineStr">
        <is>
          <t>△</t>
        </is>
      </c>
      <c r="H306" s="35" t="inlineStr">
        <is>
          <t>1-1</t>
        </is>
      </c>
      <c r="I306" s="56" t="inlineStr">
        <is>
          <t>15分一本</t>
        </is>
      </c>
    </row>
    <row r="307">
      <c r="B307" s="65" t="n"/>
      <c r="C307" s="146" t="n"/>
      <c r="D307" s="50" t="n"/>
      <c r="E307" s="19" t="n"/>
      <c r="F307" s="57" t="inlineStr">
        <is>
          <t>FC本郷A</t>
        </is>
      </c>
      <c r="G307" s="37" t="inlineStr">
        <is>
          <t>×</t>
        </is>
      </c>
      <c r="H307" s="38" t="inlineStr">
        <is>
          <t>0-2</t>
        </is>
      </c>
      <c r="I307" s="58" t="inlineStr">
        <is>
          <t>15分一本</t>
        </is>
      </c>
    </row>
    <row r="308">
      <c r="B308" s="63" t="n">
        <v>43093</v>
      </c>
      <c r="C308" s="145">
        <f>B308</f>
        <v/>
      </c>
      <c r="D308" s="64" t="inlineStr">
        <is>
          <t>TRM</t>
        </is>
      </c>
      <c r="E308" s="25" t="inlineStr">
        <is>
          <t>横浜市六浦台スポーツ広場</t>
        </is>
      </c>
      <c r="F308" s="53" t="inlineStr">
        <is>
          <t>アローズSC</t>
        </is>
      </c>
      <c r="G308" s="31" t="inlineStr">
        <is>
          <t>〇</t>
        </is>
      </c>
      <c r="H308" s="32" t="inlineStr">
        <is>
          <t>1-0</t>
        </is>
      </c>
      <c r="I308" s="54" t="n"/>
    </row>
    <row r="309">
      <c r="B309" s="48" t="n"/>
      <c r="C309" s="144" t="n"/>
      <c r="E309" s="18" t="n"/>
      <c r="F309" s="55" t="inlineStr">
        <is>
          <t>FC隼</t>
        </is>
      </c>
      <c r="G309" s="34" t="inlineStr">
        <is>
          <t>×</t>
        </is>
      </c>
      <c r="H309" s="35" t="inlineStr">
        <is>
          <t>2-4</t>
        </is>
      </c>
      <c r="I309" s="56" t="n"/>
    </row>
    <row r="310">
      <c r="B310" s="48" t="n"/>
      <c r="C310" s="144" t="n"/>
      <c r="E310" s="18" t="n"/>
      <c r="F310" s="55" t="inlineStr">
        <is>
          <t>アローズSC</t>
        </is>
      </c>
      <c r="G310" s="34" t="inlineStr">
        <is>
          <t>△</t>
        </is>
      </c>
      <c r="H310" s="35" t="inlineStr">
        <is>
          <t>0-0</t>
        </is>
      </c>
      <c r="I310" s="56" t="n"/>
    </row>
    <row r="311">
      <c r="B311" s="48" t="n"/>
      <c r="C311" s="144" t="n"/>
      <c r="E311" s="18" t="n"/>
      <c r="F311" s="55" t="inlineStr">
        <is>
          <t>FC隼</t>
        </is>
      </c>
      <c r="G311" s="34" t="inlineStr">
        <is>
          <t>〇</t>
        </is>
      </c>
      <c r="H311" s="35" t="inlineStr">
        <is>
          <t>7-0</t>
        </is>
      </c>
      <c r="I311" s="56" t="n"/>
    </row>
    <row r="312">
      <c r="B312" s="48" t="n"/>
      <c r="C312" s="144" t="n"/>
      <c r="E312" s="18" t="n"/>
      <c r="F312" s="55" t="inlineStr">
        <is>
          <t>アローズSC</t>
        </is>
      </c>
      <c r="G312" s="34" t="inlineStr">
        <is>
          <t>×</t>
        </is>
      </c>
      <c r="H312" s="35" t="inlineStr">
        <is>
          <t>1-4</t>
        </is>
      </c>
      <c r="I312" s="56" t="n"/>
    </row>
    <row r="313">
      <c r="B313" s="65" t="n"/>
      <c r="C313" s="146" t="n"/>
      <c r="D313" s="50" t="n"/>
      <c r="E313" s="19" t="n"/>
      <c r="F313" s="57" t="inlineStr">
        <is>
          <t>FC隼</t>
        </is>
      </c>
      <c r="G313" s="37" t="inlineStr">
        <is>
          <t>〇</t>
        </is>
      </c>
      <c r="H313" s="38" t="inlineStr">
        <is>
          <t>6-0</t>
        </is>
      </c>
      <c r="I313" s="58" t="n"/>
    </row>
    <row r="314">
      <c r="B314" s="46" t="n">
        <v>43086</v>
      </c>
      <c r="C314" s="144">
        <f>B314</f>
        <v/>
      </c>
      <c r="D314" s="140" t="inlineStr">
        <is>
          <t>IOカップ</t>
        </is>
      </c>
      <c r="E314" s="18" t="inlineStr">
        <is>
          <t>横須賀市立森崎小学校</t>
        </is>
      </c>
      <c r="F314" s="61" t="inlineStr">
        <is>
          <t>大津FC</t>
        </is>
      </c>
      <c r="G314" s="40" t="inlineStr">
        <is>
          <t>×</t>
        </is>
      </c>
      <c r="H314" s="41" t="inlineStr">
        <is>
          <t>1-3</t>
        </is>
      </c>
      <c r="I314" s="62" t="inlineStr">
        <is>
          <t>予選</t>
        </is>
      </c>
    </row>
    <row r="315">
      <c r="B315" s="48" t="n"/>
      <c r="C315" s="144" t="n"/>
      <c r="E315" s="18" t="n"/>
      <c r="F315" s="55" t="inlineStr">
        <is>
          <t>上南SC</t>
        </is>
      </c>
      <c r="G315" s="34" t="inlineStr">
        <is>
          <t>〇</t>
        </is>
      </c>
      <c r="H315" s="35" t="inlineStr">
        <is>
          <t>7-0</t>
        </is>
      </c>
      <c r="I315" s="56" t="inlineStr">
        <is>
          <t>予選</t>
        </is>
      </c>
    </row>
    <row r="316">
      <c r="B316" s="48" t="n"/>
      <c r="C316" s="144" t="n"/>
      <c r="E316" s="18" t="n"/>
      <c r="F316" s="55" t="inlineStr">
        <is>
          <t>FC杉田</t>
        </is>
      </c>
      <c r="G316" s="34" t="inlineStr">
        <is>
          <t>×</t>
        </is>
      </c>
      <c r="H316" s="35" t="inlineStr">
        <is>
          <t>2-4</t>
        </is>
      </c>
      <c r="I316" s="56" t="inlineStr">
        <is>
          <t>予選</t>
        </is>
      </c>
    </row>
    <row r="317">
      <c r="B317" s="48" t="n"/>
      <c r="C317" s="144" t="n"/>
      <c r="E317" s="18" t="n"/>
      <c r="F317" s="55" t="inlineStr">
        <is>
          <t>石川SC</t>
        </is>
      </c>
      <c r="G317" s="34" t="inlineStr">
        <is>
          <t>〇</t>
        </is>
      </c>
      <c r="H317" s="35" t="inlineStr">
        <is>
          <t>2-0</t>
        </is>
      </c>
      <c r="I317" s="56" t="inlineStr">
        <is>
          <t>予選</t>
        </is>
      </c>
    </row>
    <row r="318">
      <c r="B318" s="48" t="n"/>
      <c r="C318" s="144" t="n"/>
      <c r="E318" s="18" t="n"/>
      <c r="F318" s="55" t="inlineStr">
        <is>
          <t>IOキッカーズ</t>
        </is>
      </c>
      <c r="G318" s="34" t="inlineStr">
        <is>
          <t>×</t>
        </is>
      </c>
      <c r="H318" s="35" t="inlineStr">
        <is>
          <t>0-3</t>
        </is>
      </c>
      <c r="I318" s="56" t="inlineStr">
        <is>
          <t>予選</t>
        </is>
      </c>
    </row>
    <row r="319">
      <c r="B319" s="48" t="n"/>
      <c r="C319" s="144" t="n"/>
      <c r="E319" s="18" t="n"/>
      <c r="F319" s="59" t="inlineStr">
        <is>
          <t>大津FC</t>
        </is>
      </c>
      <c r="G319" s="43" t="inlineStr">
        <is>
          <t>×</t>
        </is>
      </c>
      <c r="H319" s="44" t="inlineStr">
        <is>
          <t>2-8</t>
        </is>
      </c>
      <c r="I319" s="60" t="inlineStr">
        <is>
          <t>3位決定戦</t>
        </is>
      </c>
    </row>
    <row r="320">
      <c r="B320" s="63" t="n">
        <v>43078</v>
      </c>
      <c r="C320" s="145">
        <f>B320</f>
        <v/>
      </c>
      <c r="D320" s="64" t="inlineStr">
        <is>
          <t>明浜カップ</t>
        </is>
      </c>
      <c r="E320" s="25" t="inlineStr">
        <is>
          <t>横須賀市立明浜小学校</t>
        </is>
      </c>
      <c r="F320" s="53" t="inlineStr">
        <is>
          <t>TADOなかよしSC</t>
        </is>
      </c>
      <c r="G320" s="31" t="inlineStr">
        <is>
          <t>×</t>
        </is>
      </c>
      <c r="H320" s="32" t="inlineStr">
        <is>
          <t>2-3</t>
        </is>
      </c>
      <c r="I320" s="54" t="n"/>
    </row>
    <row r="321">
      <c r="B321" s="48" t="n"/>
      <c r="C321" s="144" t="n"/>
      <c r="E321" s="18" t="n"/>
      <c r="F321" s="55" t="inlineStr">
        <is>
          <t>FCオリオン</t>
        </is>
      </c>
      <c r="G321" s="34" t="inlineStr">
        <is>
          <t>△</t>
        </is>
      </c>
      <c r="H321" s="35" t="inlineStr">
        <is>
          <t>1-1</t>
        </is>
      </c>
      <c r="I321" s="56" t="n"/>
    </row>
    <row r="322">
      <c r="B322" s="48" t="n"/>
      <c r="C322" s="144" t="n"/>
      <c r="E322" s="18" t="n"/>
      <c r="F322" s="55" t="inlineStr">
        <is>
          <t>久里浜FC</t>
        </is>
      </c>
      <c r="G322" s="34" t="inlineStr">
        <is>
          <t>〇</t>
        </is>
      </c>
      <c r="H322" s="35" t="inlineStr">
        <is>
          <t>7-2</t>
        </is>
      </c>
      <c r="I322" s="56" t="inlineStr">
        <is>
          <t>3位パート</t>
        </is>
      </c>
    </row>
    <row r="323">
      <c r="B323" s="65" t="n"/>
      <c r="C323" s="146" t="n"/>
      <c r="D323" s="50" t="n"/>
      <c r="E323" s="19" t="n"/>
      <c r="F323" s="57" t="inlineStr">
        <is>
          <t>FC杉田</t>
        </is>
      </c>
      <c r="G323" s="37" t="inlineStr">
        <is>
          <t>〇</t>
        </is>
      </c>
      <c r="H323" s="38" t="inlineStr">
        <is>
          <t>10-1</t>
        </is>
      </c>
      <c r="I323" s="58" t="inlineStr">
        <is>
          <t>3位パート</t>
        </is>
      </c>
    </row>
    <row r="324">
      <c r="B324" s="63" t="n">
        <v>43065</v>
      </c>
      <c r="C324" s="145">
        <f>B324</f>
        <v/>
      </c>
      <c r="D324" s="64" t="inlineStr">
        <is>
          <t>横須賀カップ:決勝トーナメント</t>
        </is>
      </c>
      <c r="E324" s="25" t="n"/>
      <c r="F324" s="53" t="inlineStr">
        <is>
          <t>佐野ベアーズ</t>
        </is>
      </c>
      <c r="G324" s="31" t="inlineStr">
        <is>
          <t>〇</t>
        </is>
      </c>
      <c r="H324" s="32" t="inlineStr">
        <is>
          <t>5-4</t>
        </is>
      </c>
      <c r="I324" s="54" t="inlineStr">
        <is>
          <t>3位パート</t>
        </is>
      </c>
    </row>
    <row r="325">
      <c r="B325" s="65" t="n"/>
      <c r="C325" s="146" t="n"/>
      <c r="D325" s="50" t="n"/>
      <c r="E325" s="19" t="n"/>
      <c r="F325" s="57" t="inlineStr">
        <is>
          <t>船越FC</t>
        </is>
      </c>
      <c r="G325" s="37" t="inlineStr">
        <is>
          <t>×</t>
        </is>
      </c>
      <c r="H325" s="38" t="inlineStr">
        <is>
          <t>2-3</t>
        </is>
      </c>
      <c r="I325" s="58" t="inlineStr">
        <is>
          <t>3位パート準決勝</t>
        </is>
      </c>
    </row>
    <row r="326">
      <c r="B326" s="63" t="n">
        <v>43064</v>
      </c>
      <c r="C326" s="145">
        <f>B326</f>
        <v/>
      </c>
      <c r="D326" s="64" t="inlineStr">
        <is>
          <t>鳶尾カップ</t>
        </is>
      </c>
      <c r="E326" s="25" t="inlineStr">
        <is>
          <t>厚木市立鳶尾小学校</t>
        </is>
      </c>
      <c r="F326" s="53" t="inlineStr">
        <is>
          <t>セリエFC</t>
        </is>
      </c>
      <c r="G326" s="31" t="inlineStr">
        <is>
          <t>〇</t>
        </is>
      </c>
      <c r="H326" s="32" t="inlineStr">
        <is>
          <t>6-1</t>
        </is>
      </c>
      <c r="I326" s="54" t="n"/>
    </row>
    <row r="327">
      <c r="B327" s="65" t="n"/>
      <c r="C327" s="146" t="n"/>
      <c r="D327" s="50" t="n"/>
      <c r="E327" s="19" t="n"/>
      <c r="F327" s="57" t="inlineStr">
        <is>
          <t>鳶尾JrSC</t>
        </is>
      </c>
      <c r="G327" s="37" t="inlineStr">
        <is>
          <t>×</t>
        </is>
      </c>
      <c r="H327" s="38" t="inlineStr">
        <is>
          <t>2-3</t>
        </is>
      </c>
      <c r="I327" s="58" t="n"/>
    </row>
    <row r="328">
      <c r="B328" s="63" t="n">
        <v>43062</v>
      </c>
      <c r="C328" s="145">
        <f>B328</f>
        <v/>
      </c>
      <c r="D328" s="64" t="inlineStr">
        <is>
          <t>横須賀カップ:予選リーグ2日目</t>
        </is>
      </c>
      <c r="E328" s="25" t="inlineStr">
        <is>
          <t>横須賀市立荻野小学校</t>
        </is>
      </c>
      <c r="F328" s="53" t="inlineStr">
        <is>
          <t>荻野イーグルスSC</t>
        </is>
      </c>
      <c r="G328" s="31" t="inlineStr">
        <is>
          <t>〇</t>
        </is>
      </c>
      <c r="H328" s="32" t="inlineStr">
        <is>
          <t>3-0</t>
        </is>
      </c>
      <c r="I328" s="54" t="n"/>
    </row>
    <row r="329">
      <c r="B329" s="65" t="n"/>
      <c r="C329" s="146" t="n"/>
      <c r="D329" s="50" t="n"/>
      <c r="E329" s="19" t="n"/>
      <c r="F329" s="57" t="inlineStr">
        <is>
          <t>葉山JGK</t>
        </is>
      </c>
      <c r="G329" s="37" t="inlineStr">
        <is>
          <t>△</t>
        </is>
      </c>
      <c r="H329" s="38" t="inlineStr">
        <is>
          <t>0-0</t>
        </is>
      </c>
      <c r="I329" s="58" t="n"/>
    </row>
    <row r="330">
      <c r="B330" s="46" t="n">
        <v>43058</v>
      </c>
      <c r="C330" s="144">
        <f>B330</f>
        <v/>
      </c>
      <c r="D330" s="140" t="inlineStr">
        <is>
          <t>横須賀カップ:予選リーグ1日目</t>
        </is>
      </c>
      <c r="E330" s="18" t="inlineStr">
        <is>
          <t>横須賀市立荻野小学校</t>
        </is>
      </c>
      <c r="F330" s="61" t="inlineStr">
        <is>
          <t>横須賀シーガルズ</t>
        </is>
      </c>
      <c r="G330" s="40" t="inlineStr">
        <is>
          <t>×</t>
        </is>
      </c>
      <c r="H330" s="41" t="inlineStr">
        <is>
          <t>1-4</t>
        </is>
      </c>
      <c r="I330" s="62" t="n"/>
    </row>
    <row r="331">
      <c r="B331" s="48" t="n"/>
      <c r="C331" s="144" t="n"/>
      <c r="E331" s="18" t="n"/>
      <c r="F331" s="55" t="inlineStr">
        <is>
          <t>FC高谷</t>
        </is>
      </c>
      <c r="G331" s="34" t="inlineStr">
        <is>
          <t>〇</t>
        </is>
      </c>
      <c r="H331" s="35" t="inlineStr">
        <is>
          <t>4-3</t>
        </is>
      </c>
      <c r="I331" s="56" t="n"/>
    </row>
    <row r="332">
      <c r="B332" s="48" t="n"/>
      <c r="C332" s="144" t="n"/>
      <c r="E332" s="18" t="n"/>
      <c r="F332" s="55" t="inlineStr">
        <is>
          <t>横須賀シーガルズ</t>
        </is>
      </c>
      <c r="G332" s="34" t="inlineStr">
        <is>
          <t>×</t>
        </is>
      </c>
      <c r="H332" s="35" t="inlineStr">
        <is>
          <t>1-3</t>
        </is>
      </c>
      <c r="I332" s="56" t="inlineStr">
        <is>
          <t>TRM15分一本</t>
        </is>
      </c>
    </row>
    <row r="333">
      <c r="B333" s="48" t="n"/>
      <c r="C333" s="144" t="n"/>
      <c r="E333" s="18" t="n"/>
      <c r="F333" s="55" t="inlineStr">
        <is>
          <t>横須賀荻野イーグルスSC</t>
        </is>
      </c>
      <c r="G333" s="34" t="inlineStr">
        <is>
          <t>×</t>
        </is>
      </c>
      <c r="H333" s="35" t="inlineStr">
        <is>
          <t>0-1</t>
        </is>
      </c>
      <c r="I333" s="56" t="inlineStr">
        <is>
          <t>TRM15分一本</t>
        </is>
      </c>
    </row>
    <row r="334">
      <c r="B334" s="48" t="n"/>
      <c r="C334" s="144" t="n"/>
      <c r="E334" s="18" t="n"/>
      <c r="F334" s="55" t="inlineStr">
        <is>
          <t>横須賀シーガルズ</t>
        </is>
      </c>
      <c r="G334" s="34" t="inlineStr">
        <is>
          <t>×</t>
        </is>
      </c>
      <c r="H334" s="35" t="inlineStr">
        <is>
          <t>1-5</t>
        </is>
      </c>
      <c r="I334" s="56" t="inlineStr">
        <is>
          <t>TRM15分一本</t>
        </is>
      </c>
    </row>
    <row r="335">
      <c r="B335" s="48" t="n"/>
      <c r="C335" s="144" t="n"/>
      <c r="E335" s="18" t="n"/>
      <c r="F335" s="59" t="inlineStr">
        <is>
          <t>横須賀荻野イーグルスSC</t>
        </is>
      </c>
      <c r="G335" s="43" t="inlineStr">
        <is>
          <t>×</t>
        </is>
      </c>
      <c r="H335" s="44" t="inlineStr">
        <is>
          <t>0-1</t>
        </is>
      </c>
      <c r="I335" s="60" t="inlineStr">
        <is>
          <t>TRM15分一本</t>
        </is>
      </c>
    </row>
    <row r="336">
      <c r="B336" s="63" t="n">
        <v>43043</v>
      </c>
      <c r="C336" s="145">
        <f>B336</f>
        <v/>
      </c>
      <c r="D336" s="64" t="inlineStr">
        <is>
          <t>TRM</t>
        </is>
      </c>
      <c r="E336" s="25" t="inlineStr">
        <is>
          <t>横須賀市立鷹取中学校</t>
        </is>
      </c>
      <c r="F336" s="53" t="inlineStr">
        <is>
          <t>船越FC</t>
        </is>
      </c>
      <c r="G336" s="31" t="inlineStr">
        <is>
          <t>〇</t>
        </is>
      </c>
      <c r="H336" s="32" t="inlineStr">
        <is>
          <t>3-1</t>
        </is>
      </c>
      <c r="I336" s="54" t="n"/>
    </row>
    <row r="337">
      <c r="B337" s="48" t="n"/>
      <c r="C337" s="144" t="n"/>
      <c r="E337" s="18" t="n"/>
      <c r="F337" s="55" t="inlineStr">
        <is>
          <t>船越FC</t>
        </is>
      </c>
      <c r="G337" s="34" t="inlineStr">
        <is>
          <t>〇</t>
        </is>
      </c>
      <c r="H337" s="35" t="inlineStr">
        <is>
          <t>3-2</t>
        </is>
      </c>
      <c r="I337" s="56" t="n"/>
    </row>
    <row r="338">
      <c r="B338" s="48" t="n"/>
      <c r="C338" s="144" t="n"/>
      <c r="E338" s="18" t="n"/>
      <c r="F338" s="55" t="inlineStr">
        <is>
          <t>船越FC</t>
        </is>
      </c>
      <c r="G338" s="34" t="inlineStr">
        <is>
          <t>×</t>
        </is>
      </c>
      <c r="H338" s="35" t="inlineStr">
        <is>
          <t>1-2</t>
        </is>
      </c>
      <c r="I338" s="56" t="n"/>
    </row>
    <row r="339">
      <c r="B339" s="48" t="n"/>
      <c r="C339" s="144" t="n"/>
      <c r="E339" s="18" t="n"/>
      <c r="F339" s="55" t="inlineStr">
        <is>
          <t>船越FC</t>
        </is>
      </c>
      <c r="G339" s="34" t="inlineStr">
        <is>
          <t>×</t>
        </is>
      </c>
      <c r="H339" s="35" t="inlineStr">
        <is>
          <t>1-4</t>
        </is>
      </c>
      <c r="I339" s="56" t="n"/>
    </row>
    <row r="340">
      <c r="B340" s="65" t="n"/>
      <c r="C340" s="146" t="n"/>
      <c r="D340" s="50" t="n"/>
      <c r="E340" s="19" t="n"/>
      <c r="F340" s="57" t="inlineStr">
        <is>
          <t>船越FC</t>
        </is>
      </c>
      <c r="G340" s="37" t="inlineStr">
        <is>
          <t>×</t>
        </is>
      </c>
      <c r="H340" s="38" t="inlineStr">
        <is>
          <t>1-4</t>
        </is>
      </c>
      <c r="I340" s="58" t="n"/>
    </row>
    <row r="341">
      <c r="B341" s="63" t="n">
        <v>43016</v>
      </c>
      <c r="C341" s="145">
        <f>B341</f>
        <v/>
      </c>
      <c r="D341" s="64" t="inlineStr">
        <is>
          <t>TRM</t>
        </is>
      </c>
      <c r="E341" s="25" t="inlineStr">
        <is>
          <t>葉山町南郷上ノ山公園</t>
        </is>
      </c>
      <c r="F341" s="53" t="inlineStr">
        <is>
          <t>葉山JGK緑</t>
        </is>
      </c>
      <c r="G341" s="31" t="inlineStr">
        <is>
          <t>〇</t>
        </is>
      </c>
      <c r="H341" s="32" t="inlineStr">
        <is>
          <t>2-1</t>
        </is>
      </c>
      <c r="I341" s="54" t="n"/>
    </row>
    <row r="342">
      <c r="B342" s="48" t="n"/>
      <c r="C342" s="144" t="n"/>
      <c r="E342" s="18" t="n"/>
      <c r="F342" s="55" t="inlineStr">
        <is>
          <t>TADOなかよしSC</t>
        </is>
      </c>
      <c r="G342" s="34" t="inlineStr">
        <is>
          <t>〇</t>
        </is>
      </c>
      <c r="H342" s="35" t="inlineStr">
        <is>
          <t>2-0</t>
        </is>
      </c>
      <c r="I342" s="56" t="n"/>
    </row>
    <row r="343">
      <c r="B343" s="65" t="n"/>
      <c r="C343" s="146" t="n"/>
      <c r="D343" s="50" t="n"/>
      <c r="E343" s="19" t="n"/>
      <c r="F343" s="57" t="inlineStr">
        <is>
          <t>葉山JGK黄</t>
        </is>
      </c>
      <c r="G343" s="37" t="inlineStr">
        <is>
          <t>×</t>
        </is>
      </c>
      <c r="H343" s="38" t="inlineStr">
        <is>
          <t>0-5</t>
        </is>
      </c>
      <c r="I343" s="58" t="n"/>
    </row>
    <row r="344">
      <c r="B344" s="46" t="n">
        <v>42974</v>
      </c>
      <c r="C344" s="144">
        <f>B344</f>
        <v/>
      </c>
      <c r="D344" s="140" t="inlineStr">
        <is>
          <t>メトロポリタンカップ</t>
        </is>
      </c>
      <c r="E344" s="18" t="inlineStr">
        <is>
          <t>横浜市平戸永谷川遊水地広場</t>
        </is>
      </c>
      <c r="F344" s="61" t="inlineStr">
        <is>
          <t>FC MSN</t>
        </is>
      </c>
      <c r="G344" s="40" t="inlineStr">
        <is>
          <t>△</t>
        </is>
      </c>
      <c r="H344" s="41" t="inlineStr">
        <is>
          <t>1-1</t>
        </is>
      </c>
      <c r="I344" s="62" t="n"/>
    </row>
    <row r="345">
      <c r="B345" s="48" t="n"/>
      <c r="C345" s="144" t="n"/>
      <c r="E345" s="18" t="n"/>
      <c r="F345" s="59" t="inlineStr">
        <is>
          <t>FC YSA</t>
        </is>
      </c>
      <c r="G345" s="43" t="inlineStr">
        <is>
          <t>△</t>
        </is>
      </c>
      <c r="H345" s="44" t="inlineStr">
        <is>
          <t>2-2</t>
        </is>
      </c>
      <c r="I345" s="60" t="n"/>
    </row>
    <row r="346">
      <c r="B346" s="63" t="n">
        <v>42973</v>
      </c>
      <c r="C346" s="145">
        <f>B346</f>
        <v/>
      </c>
      <c r="D346" s="64" t="inlineStr">
        <is>
          <t>メトロポリタンカップ</t>
        </is>
      </c>
      <c r="E346" s="25" t="inlineStr">
        <is>
          <t>横浜市平戸永谷川遊水地広場</t>
        </is>
      </c>
      <c r="F346" s="53" t="inlineStr">
        <is>
          <t>FCアムゼル</t>
        </is>
      </c>
      <c r="G346" s="31" t="inlineStr">
        <is>
          <t>×</t>
        </is>
      </c>
      <c r="H346" s="32" t="inlineStr">
        <is>
          <t>0-2</t>
        </is>
      </c>
      <c r="I346" s="54" t="n"/>
    </row>
    <row r="347">
      <c r="B347" s="65" t="n"/>
      <c r="C347" s="146" t="n"/>
      <c r="D347" s="50" t="n"/>
      <c r="E347" s="19" t="n"/>
      <c r="F347" s="57" t="inlineStr">
        <is>
          <t>みずきSC</t>
        </is>
      </c>
      <c r="G347" s="37" t="inlineStr">
        <is>
          <t>〇</t>
        </is>
      </c>
      <c r="H347" s="38" t="inlineStr">
        <is>
          <t>2-0</t>
        </is>
      </c>
      <c r="I347" s="58" t="n"/>
    </row>
    <row r="348">
      <c r="B348" s="46" t="n">
        <v>42967</v>
      </c>
      <c r="C348" s="144">
        <f>B348</f>
        <v/>
      </c>
      <c r="D348" s="140" t="inlineStr">
        <is>
          <t>TRM</t>
        </is>
      </c>
      <c r="E348" s="18" t="inlineStr">
        <is>
          <t>横浜市新横浜公園第2運動広場</t>
        </is>
      </c>
      <c r="F348" s="61" t="inlineStr">
        <is>
          <t>横浜ユナイテッドFC</t>
        </is>
      </c>
      <c r="G348" s="40" t="inlineStr">
        <is>
          <t>×</t>
        </is>
      </c>
      <c r="H348" s="41" t="inlineStr">
        <is>
          <t>0-12</t>
        </is>
      </c>
      <c r="I348" s="62" t="inlineStr">
        <is>
          <t>20分ハーフ</t>
        </is>
      </c>
    </row>
    <row r="349">
      <c r="B349" s="48" t="n"/>
      <c r="C349" s="144" t="n"/>
      <c r="E349" s="18" t="n"/>
      <c r="F349" s="55" t="inlineStr">
        <is>
          <t>横浜ユナイテッドFC</t>
        </is>
      </c>
      <c r="G349" s="34" t="inlineStr">
        <is>
          <t>×</t>
        </is>
      </c>
      <c r="H349" s="35" t="inlineStr">
        <is>
          <t>0-5</t>
        </is>
      </c>
      <c r="I349" s="56" t="inlineStr">
        <is>
          <t>12分ハーフ</t>
        </is>
      </c>
    </row>
    <row r="350">
      <c r="B350" s="48" t="n"/>
      <c r="C350" s="144" t="n"/>
      <c r="E350" s="18" t="n"/>
      <c r="F350" s="55" t="inlineStr">
        <is>
          <t>横浜ユナイテッドFC</t>
        </is>
      </c>
      <c r="G350" s="34" t="inlineStr">
        <is>
          <t>×</t>
        </is>
      </c>
      <c r="H350" s="35" t="inlineStr">
        <is>
          <t>0-2</t>
        </is>
      </c>
      <c r="I350" s="56" t="inlineStr">
        <is>
          <t>15分一本</t>
        </is>
      </c>
    </row>
    <row r="351">
      <c r="B351" s="48" t="n"/>
      <c r="C351" s="144" t="n"/>
      <c r="E351" s="18" t="n"/>
      <c r="F351" s="59" t="inlineStr">
        <is>
          <t>横浜ユナイテッドFC</t>
        </is>
      </c>
      <c r="G351" s="43" t="inlineStr">
        <is>
          <t>△</t>
        </is>
      </c>
      <c r="H351" s="44" t="inlineStr">
        <is>
          <t>1-1</t>
        </is>
      </c>
      <c r="I351" s="60" t="inlineStr">
        <is>
          <t>11人制</t>
        </is>
      </c>
    </row>
    <row r="352">
      <c r="B352" s="63" t="n">
        <v>42945</v>
      </c>
      <c r="C352" s="145">
        <f>B352</f>
        <v/>
      </c>
      <c r="D352" s="64" t="inlineStr">
        <is>
          <t>合宿TRM</t>
        </is>
      </c>
      <c r="E352" s="25" t="inlineStr">
        <is>
          <t>山中湖村ハラマチロッジ</t>
        </is>
      </c>
      <c r="F352" s="53" t="inlineStr">
        <is>
          <t>FCアムゼル</t>
        </is>
      </c>
      <c r="G352" s="31" t="inlineStr">
        <is>
          <t>×</t>
        </is>
      </c>
      <c r="H352" s="32" t="inlineStr">
        <is>
          <t>1-4</t>
        </is>
      </c>
      <c r="I352" s="54" t="n"/>
    </row>
    <row r="353">
      <c r="B353" s="48" t="n"/>
      <c r="C353" s="144" t="n"/>
      <c r="E353" s="18" t="n"/>
      <c r="F353" s="55" t="inlineStr">
        <is>
          <t>FCアムゼル</t>
        </is>
      </c>
      <c r="G353" s="34" t="inlineStr">
        <is>
          <t>◯</t>
        </is>
      </c>
      <c r="H353" s="35" t="inlineStr">
        <is>
          <t>2-0</t>
        </is>
      </c>
      <c r="I353" s="56" t="n"/>
    </row>
    <row r="354">
      <c r="B354" s="48" t="n"/>
      <c r="C354" s="144" t="n"/>
      <c r="E354" s="18" t="n"/>
      <c r="F354" s="55" t="inlineStr">
        <is>
          <t>FCアムゼル</t>
        </is>
      </c>
      <c r="G354" s="34" t="inlineStr">
        <is>
          <t>◯</t>
        </is>
      </c>
      <c r="H354" s="35" t="inlineStr">
        <is>
          <t>2-1</t>
        </is>
      </c>
      <c r="I354" s="56" t="n"/>
    </row>
    <row r="355">
      <c r="B355" s="65" t="n"/>
      <c r="C355" s="146" t="n"/>
      <c r="D355" s="50" t="n"/>
      <c r="E355" s="19" t="n"/>
      <c r="F355" s="57" t="inlineStr">
        <is>
          <t>FCアムゼル</t>
        </is>
      </c>
      <c r="G355" s="37" t="inlineStr">
        <is>
          <t>×</t>
        </is>
      </c>
      <c r="H355" s="38" t="inlineStr">
        <is>
          <t>0-3</t>
        </is>
      </c>
      <c r="I355" s="58" t="n"/>
    </row>
    <row r="356">
      <c r="B356" s="46" t="n">
        <v>42939</v>
      </c>
      <c r="C356" s="144">
        <f>B356</f>
        <v/>
      </c>
      <c r="D356" s="140" t="inlineStr">
        <is>
          <t>TRM</t>
        </is>
      </c>
      <c r="E356" s="18" t="inlineStr">
        <is>
          <t>横須賀市立明浜小学校</t>
        </is>
      </c>
      <c r="F356" s="61" t="inlineStr">
        <is>
          <t>FC小坂</t>
        </is>
      </c>
      <c r="G356" s="40" t="inlineStr">
        <is>
          <t>△</t>
        </is>
      </c>
      <c r="H356" s="41" t="inlineStr">
        <is>
          <t>0-0</t>
        </is>
      </c>
      <c r="I356" s="62" t="n"/>
    </row>
    <row r="357">
      <c r="B357" s="48" t="n"/>
      <c r="C357" s="144" t="n"/>
      <c r="E357" s="18" t="n"/>
      <c r="F357" s="55" t="inlineStr">
        <is>
          <t>久里浜FC</t>
        </is>
      </c>
      <c r="G357" s="34" t="inlineStr">
        <is>
          <t>△</t>
        </is>
      </c>
      <c r="H357" s="35" t="inlineStr">
        <is>
          <t>0-0</t>
        </is>
      </c>
      <c r="I357" s="56" t="n"/>
    </row>
    <row r="358">
      <c r="B358" s="48" t="n"/>
      <c r="C358" s="144" t="n"/>
      <c r="E358" s="18" t="n"/>
      <c r="F358" s="55" t="inlineStr">
        <is>
          <t>FC小坂</t>
        </is>
      </c>
      <c r="G358" s="34" t="inlineStr">
        <is>
          <t>×</t>
        </is>
      </c>
      <c r="H358" s="35" t="inlineStr">
        <is>
          <t>1-2</t>
        </is>
      </c>
      <c r="I358" s="56" t="n"/>
    </row>
    <row r="359">
      <c r="B359" s="48" t="n"/>
      <c r="C359" s="144" t="n"/>
      <c r="E359" s="18" t="n"/>
      <c r="F359" s="55" t="inlineStr">
        <is>
          <t>久里浜FC</t>
        </is>
      </c>
      <c r="G359" s="34" t="inlineStr">
        <is>
          <t>◯</t>
        </is>
      </c>
      <c r="H359" s="35" t="inlineStr">
        <is>
          <t>4-0</t>
        </is>
      </c>
      <c r="I359" s="56" t="n"/>
    </row>
    <row r="360">
      <c r="B360" s="48" t="n"/>
      <c r="C360" s="144" t="n"/>
      <c r="E360" s="18" t="n"/>
      <c r="F360" s="55" t="inlineStr">
        <is>
          <t>FC小坂</t>
        </is>
      </c>
      <c r="G360" s="34" t="inlineStr">
        <is>
          <t>△</t>
        </is>
      </c>
      <c r="H360" s="35" t="inlineStr">
        <is>
          <t>1-1</t>
        </is>
      </c>
      <c r="I360" s="56" t="n"/>
    </row>
    <row r="361">
      <c r="B361" s="48" t="n"/>
      <c r="C361" s="144" t="n"/>
      <c r="E361" s="18" t="n"/>
      <c r="F361" s="59" t="inlineStr">
        <is>
          <t>久里浜FC</t>
        </is>
      </c>
      <c r="G361" s="43" t="inlineStr">
        <is>
          <t>◯</t>
        </is>
      </c>
      <c r="H361" s="44" t="inlineStr">
        <is>
          <t>2-0</t>
        </is>
      </c>
      <c r="I361" s="60" t="n"/>
    </row>
    <row r="362">
      <c r="B362" s="63" t="n">
        <v>42933</v>
      </c>
      <c r="C362" s="145">
        <f>B362</f>
        <v/>
      </c>
      <c r="D362" s="64" t="inlineStr">
        <is>
          <t>TADOカップ</t>
        </is>
      </c>
      <c r="E362" s="25" t="inlineStr">
        <is>
          <t>横須賀リーフスタジアム</t>
        </is>
      </c>
      <c r="F362" s="53" t="inlineStr">
        <is>
          <t>逗子リトル</t>
        </is>
      </c>
      <c r="G362" s="31" t="inlineStr">
        <is>
          <t>◯</t>
        </is>
      </c>
      <c r="H362" s="32" t="inlineStr">
        <is>
          <t>4-0</t>
        </is>
      </c>
      <c r="I362" s="54" t="n"/>
    </row>
    <row r="363">
      <c r="B363" s="48" t="n"/>
      <c r="C363" s="144" t="n"/>
      <c r="E363" s="18" t="n"/>
      <c r="F363" s="55" t="inlineStr">
        <is>
          <t>厚木荻野SS</t>
        </is>
      </c>
      <c r="G363" s="34" t="inlineStr">
        <is>
          <t>◯</t>
        </is>
      </c>
      <c r="H363" s="35" t="inlineStr">
        <is>
          <t>2-0</t>
        </is>
      </c>
      <c r="I363" s="56" t="n"/>
    </row>
    <row r="364">
      <c r="B364" s="48" t="n"/>
      <c r="C364" s="144" t="n"/>
      <c r="E364" s="18" t="n"/>
      <c r="F364" s="55" t="inlineStr">
        <is>
          <t>津久井ペガサス</t>
        </is>
      </c>
      <c r="G364" s="34" t="inlineStr">
        <is>
          <t>×</t>
        </is>
      </c>
      <c r="H364" s="35" t="inlineStr">
        <is>
          <t>1-1(PK:2-3)</t>
        </is>
      </c>
      <c r="I364" s="56" t="n"/>
    </row>
    <row r="365">
      <c r="B365" s="65" t="n"/>
      <c r="C365" s="146" t="n"/>
      <c r="D365" s="50" t="n"/>
      <c r="E365" s="19" t="n"/>
      <c r="F365" s="57" t="inlineStr">
        <is>
          <t>FC杉田</t>
        </is>
      </c>
      <c r="G365" s="37" t="inlineStr">
        <is>
          <t>◯</t>
        </is>
      </c>
      <c r="H365" s="38" t="inlineStr">
        <is>
          <t>4-1</t>
        </is>
      </c>
      <c r="I365" s="58" t="n"/>
    </row>
    <row r="366">
      <c r="B366" s="46" t="n">
        <v>42918</v>
      </c>
      <c r="C366" s="144">
        <f>B366</f>
        <v/>
      </c>
      <c r="D366" s="140" t="inlineStr">
        <is>
          <t>TRM</t>
        </is>
      </c>
      <c r="E366" s="18" t="inlineStr">
        <is>
          <t>横須賀市立明浜小学校</t>
        </is>
      </c>
      <c r="F366" s="61" t="inlineStr">
        <is>
          <t>FC湘南メテオーロ</t>
        </is>
      </c>
      <c r="G366" s="40" t="inlineStr">
        <is>
          <t>〇</t>
        </is>
      </c>
      <c r="H366" s="41" t="inlineStr">
        <is>
          <t>1-0</t>
        </is>
      </c>
      <c r="I366" s="62" t="n"/>
    </row>
    <row r="367">
      <c r="B367" s="48" t="n"/>
      <c r="C367" s="144" t="n"/>
      <c r="E367" s="18" t="n"/>
      <c r="F367" s="55" t="inlineStr">
        <is>
          <t>野庭キッカーズ</t>
        </is>
      </c>
      <c r="G367" s="34" t="inlineStr">
        <is>
          <t>×</t>
        </is>
      </c>
      <c r="H367" s="35" t="inlineStr">
        <is>
          <t>1-5</t>
        </is>
      </c>
      <c r="I367" s="56" t="n"/>
    </row>
    <row r="368">
      <c r="B368" s="48" t="n"/>
      <c r="C368" s="144" t="n"/>
      <c r="E368" s="18" t="n"/>
      <c r="F368" s="55" t="inlineStr">
        <is>
          <t>FC湘南メテオーロ</t>
        </is>
      </c>
      <c r="G368" s="34" t="inlineStr">
        <is>
          <t>△</t>
        </is>
      </c>
      <c r="H368" s="35" t="inlineStr">
        <is>
          <t>1-1</t>
        </is>
      </c>
      <c r="I368" s="56" t="n"/>
    </row>
    <row r="369">
      <c r="B369" s="48" t="n"/>
      <c r="C369" s="144" t="n"/>
      <c r="E369" s="18" t="n"/>
      <c r="F369" s="55" t="inlineStr">
        <is>
          <t>野庭キッカーズ</t>
        </is>
      </c>
      <c r="G369" s="34" t="inlineStr">
        <is>
          <t>〇</t>
        </is>
      </c>
      <c r="H369" s="35" t="inlineStr">
        <is>
          <t>2-1</t>
        </is>
      </c>
      <c r="I369" s="56" t="n"/>
    </row>
    <row r="370">
      <c r="B370" s="48" t="n"/>
      <c r="C370" s="144" t="n"/>
      <c r="E370" s="18" t="n"/>
      <c r="F370" s="55" t="inlineStr">
        <is>
          <t>FC湘南メテオーロ</t>
        </is>
      </c>
      <c r="G370" s="34" t="inlineStr">
        <is>
          <t>〇</t>
        </is>
      </c>
      <c r="H370" s="35" t="inlineStr">
        <is>
          <t>4-0</t>
        </is>
      </c>
      <c r="I370" s="56" t="n"/>
    </row>
    <row r="371">
      <c r="B371" s="48" t="n"/>
      <c r="C371" s="144" t="n"/>
      <c r="E371" s="18" t="n"/>
      <c r="F371" s="59" t="inlineStr">
        <is>
          <t>野庭キッカーズ</t>
        </is>
      </c>
      <c r="G371" s="43" t="inlineStr">
        <is>
          <t>×</t>
        </is>
      </c>
      <c r="H371" s="44" t="inlineStr">
        <is>
          <t>1-2</t>
        </is>
      </c>
      <c r="I371" s="60" t="n"/>
    </row>
    <row r="372">
      <c r="B372" s="63" t="n">
        <v>42910</v>
      </c>
      <c r="C372" s="145">
        <f>B372</f>
        <v/>
      </c>
      <c r="D372" s="64" t="inlineStr">
        <is>
          <t>TRM</t>
        </is>
      </c>
      <c r="E372" s="25" t="inlineStr">
        <is>
          <t>横浜市能見台グランド</t>
        </is>
      </c>
      <c r="F372" s="53" t="inlineStr">
        <is>
          <t>上中里SC</t>
        </is>
      </c>
      <c r="G372" s="31" t="inlineStr">
        <is>
          <t>〇</t>
        </is>
      </c>
      <c r="H372" s="32" t="inlineStr">
        <is>
          <t>3-0</t>
        </is>
      </c>
      <c r="I372" s="54" t="n"/>
    </row>
    <row r="373">
      <c r="B373" s="48" t="n"/>
      <c r="C373" s="144" t="n"/>
      <c r="E373" s="18" t="n"/>
      <c r="F373" s="55" t="inlineStr">
        <is>
          <t>上中里SC</t>
        </is>
      </c>
      <c r="G373" s="34" t="inlineStr">
        <is>
          <t>〇</t>
        </is>
      </c>
      <c r="H373" s="35" t="inlineStr">
        <is>
          <t>2-1</t>
        </is>
      </c>
      <c r="I373" s="56" t="n"/>
    </row>
    <row r="374">
      <c r="B374" s="48" t="n"/>
      <c r="C374" s="144" t="n"/>
      <c r="E374" s="18" t="n"/>
      <c r="F374" s="55" t="inlineStr">
        <is>
          <t>上中里SC</t>
        </is>
      </c>
      <c r="G374" s="34" t="inlineStr">
        <is>
          <t>〇</t>
        </is>
      </c>
      <c r="H374" s="35" t="inlineStr">
        <is>
          <t>3-0</t>
        </is>
      </c>
      <c r="I374" s="56" t="n"/>
    </row>
    <row r="375">
      <c r="B375" s="48" t="n"/>
      <c r="C375" s="144" t="n"/>
      <c r="E375" s="18" t="n"/>
      <c r="F375" s="55" t="inlineStr">
        <is>
          <t>上中里SC</t>
        </is>
      </c>
      <c r="G375" s="34" t="inlineStr">
        <is>
          <t>〇</t>
        </is>
      </c>
      <c r="H375" s="35" t="inlineStr">
        <is>
          <t>1-0</t>
        </is>
      </c>
      <c r="I375" s="56" t="n"/>
    </row>
    <row r="376">
      <c r="B376" s="48" t="n"/>
      <c r="C376" s="144" t="n"/>
      <c r="E376" s="18" t="n"/>
      <c r="F376" s="55" t="inlineStr">
        <is>
          <t>上中里SC</t>
        </is>
      </c>
      <c r="G376" s="34" t="inlineStr">
        <is>
          <t>〇</t>
        </is>
      </c>
      <c r="H376" s="35" t="inlineStr">
        <is>
          <t>4-0</t>
        </is>
      </c>
      <c r="I376" s="56" t="n"/>
    </row>
    <row r="377">
      <c r="B377" s="65" t="n"/>
      <c r="C377" s="146" t="n"/>
      <c r="D377" s="50" t="n"/>
      <c r="E377" s="19" t="n"/>
      <c r="F377" s="57" t="inlineStr">
        <is>
          <t>上中里SC</t>
        </is>
      </c>
      <c r="G377" s="37" t="inlineStr">
        <is>
          <t>〇</t>
        </is>
      </c>
      <c r="H377" s="38" t="inlineStr">
        <is>
          <t>3-1</t>
        </is>
      </c>
      <c r="I377" s="58" t="n"/>
    </row>
    <row r="378">
      <c r="B378" s="46" t="n">
        <v>42904</v>
      </c>
      <c r="C378" s="144">
        <f>B378</f>
        <v/>
      </c>
      <c r="D378" s="140" t="inlineStr">
        <is>
          <t>TRM</t>
        </is>
      </c>
      <c r="E378" s="18" t="inlineStr">
        <is>
          <t>横須賀市立明浜小学校</t>
        </is>
      </c>
      <c r="F378" s="61" t="inlineStr">
        <is>
          <t>FC本郷</t>
        </is>
      </c>
      <c r="G378" s="40" t="inlineStr">
        <is>
          <t>×</t>
        </is>
      </c>
      <c r="H378" s="41" t="inlineStr">
        <is>
          <t>0-4</t>
        </is>
      </c>
      <c r="I378" s="62" t="n"/>
    </row>
    <row r="379">
      <c r="B379" s="48" t="n"/>
      <c r="C379" s="144" t="n"/>
      <c r="E379" s="18" t="n"/>
      <c r="F379" s="55" t="inlineStr">
        <is>
          <t>TADOなかよしサッカークラブ</t>
        </is>
      </c>
      <c r="G379" s="34" t="inlineStr">
        <is>
          <t>〇</t>
        </is>
      </c>
      <c r="H379" s="35" t="inlineStr">
        <is>
          <t>4-0</t>
        </is>
      </c>
      <c r="I379" s="56" t="n"/>
    </row>
    <row r="380">
      <c r="B380" s="48" t="n"/>
      <c r="C380" s="144" t="n"/>
      <c r="E380" s="18" t="n"/>
      <c r="F380" s="55" t="inlineStr">
        <is>
          <t>FC本郷</t>
        </is>
      </c>
      <c r="G380" s="34" t="inlineStr">
        <is>
          <t>〇</t>
        </is>
      </c>
      <c r="H380" s="35" t="inlineStr">
        <is>
          <t>1-0</t>
        </is>
      </c>
      <c r="I380" s="56" t="n"/>
    </row>
    <row r="381">
      <c r="B381" s="48" t="n"/>
      <c r="C381" s="144" t="n"/>
      <c r="E381" s="18" t="n"/>
      <c r="F381" s="55" t="inlineStr">
        <is>
          <t>TADOなかよしサッカークラブ</t>
        </is>
      </c>
      <c r="G381" s="34" t="inlineStr">
        <is>
          <t>〇</t>
        </is>
      </c>
      <c r="H381" s="35" t="inlineStr">
        <is>
          <t>5-0</t>
        </is>
      </c>
      <c r="I381" s="56" t="n"/>
    </row>
    <row r="382">
      <c r="B382" s="48" t="n"/>
      <c r="C382" s="144" t="n"/>
      <c r="E382" s="18" t="n"/>
      <c r="F382" s="55" t="inlineStr">
        <is>
          <t>FC本郷</t>
        </is>
      </c>
      <c r="G382" s="34" t="inlineStr">
        <is>
          <t>△</t>
        </is>
      </c>
      <c r="H382" s="35" t="inlineStr">
        <is>
          <t>1-1</t>
        </is>
      </c>
      <c r="I382" s="56" t="n"/>
    </row>
    <row r="383">
      <c r="B383" s="48" t="n"/>
      <c r="C383" s="144" t="n"/>
      <c r="E383" s="18" t="n"/>
      <c r="F383" s="59" t="inlineStr">
        <is>
          <t>FC本郷</t>
        </is>
      </c>
      <c r="G383" s="43" t="inlineStr">
        <is>
          <t>△</t>
        </is>
      </c>
      <c r="H383" s="44" t="inlineStr">
        <is>
          <t>0-0</t>
        </is>
      </c>
      <c r="I383" s="60" t="n"/>
    </row>
    <row r="384">
      <c r="B384" s="63" t="n">
        <v>42903</v>
      </c>
      <c r="C384" s="145">
        <f>B384</f>
        <v/>
      </c>
      <c r="D384" s="64" t="inlineStr">
        <is>
          <t>共和SC杯</t>
        </is>
      </c>
      <c r="E384" s="25" t="n"/>
      <c r="F384" s="53" t="inlineStr">
        <is>
          <t>FCステラ</t>
        </is>
      </c>
      <c r="G384" s="31" t="inlineStr">
        <is>
          <t>×</t>
        </is>
      </c>
      <c r="H384" s="32" t="inlineStr">
        <is>
          <t>1-4</t>
        </is>
      </c>
      <c r="I384" s="54" t="n"/>
    </row>
    <row r="385">
      <c r="B385" s="48" t="n"/>
      <c r="C385" s="144" t="n"/>
      <c r="E385" s="18" t="n"/>
      <c r="F385" s="55" t="inlineStr">
        <is>
          <t>FCコラソン</t>
        </is>
      </c>
      <c r="G385" s="34" t="inlineStr">
        <is>
          <t>〇</t>
        </is>
      </c>
      <c r="H385" s="35" t="inlineStr">
        <is>
          <t>2-0</t>
        </is>
      </c>
      <c r="I385" s="56" t="n"/>
    </row>
    <row r="386">
      <c r="B386" s="48" t="n"/>
      <c r="C386" s="144" t="n"/>
      <c r="E386" s="18" t="n"/>
      <c r="F386" s="55" t="inlineStr">
        <is>
          <t>東京BIGスポーツJrFC</t>
        </is>
      </c>
      <c r="G386" s="34" t="inlineStr">
        <is>
          <t>△</t>
        </is>
      </c>
      <c r="H386" s="35" t="inlineStr">
        <is>
          <t>2-2</t>
        </is>
      </c>
      <c r="I386" s="56" t="n"/>
    </row>
    <row r="387">
      <c r="B387" s="65" t="n"/>
      <c r="C387" s="146" t="n"/>
      <c r="D387" s="50" t="n"/>
      <c r="E387" s="19" t="n"/>
      <c r="F387" s="57" t="inlineStr">
        <is>
          <t>小山JFC</t>
        </is>
      </c>
      <c r="G387" s="37" t="inlineStr">
        <is>
          <t>×</t>
        </is>
      </c>
      <c r="H387" s="38" t="inlineStr">
        <is>
          <t>1-1(PK3-4)</t>
        </is>
      </c>
      <c r="I387" s="58" t="n"/>
    </row>
    <row r="388">
      <c r="B388" s="46" t="n">
        <v>42896</v>
      </c>
      <c r="C388" s="144">
        <f>B388</f>
        <v/>
      </c>
      <c r="D388" s="140" t="inlineStr">
        <is>
          <t>スーパーリーグ</t>
        </is>
      </c>
      <c r="E388" s="18" t="inlineStr">
        <is>
          <t>横須賀市立はまゆうグランド</t>
        </is>
      </c>
      <c r="F388" s="61" t="inlineStr">
        <is>
          <t>船越FC</t>
        </is>
      </c>
      <c r="G388" s="40" t="inlineStr">
        <is>
          <t>〇</t>
        </is>
      </c>
      <c r="H388" s="41" t="inlineStr">
        <is>
          <t>2-1</t>
        </is>
      </c>
      <c r="I388" s="62" t="n"/>
    </row>
    <row r="389">
      <c r="B389" s="48" t="n"/>
      <c r="C389" s="144" t="n"/>
      <c r="E389" s="18" t="n"/>
      <c r="F389" s="55" t="inlineStr">
        <is>
          <t>馬堀FCルンデ</t>
        </is>
      </c>
      <c r="G389" s="34" t="inlineStr">
        <is>
          <t>〇</t>
        </is>
      </c>
      <c r="H389" s="35" t="inlineStr">
        <is>
          <t>4-0</t>
        </is>
      </c>
      <c r="I389" s="56" t="inlineStr">
        <is>
          <t>TRM</t>
        </is>
      </c>
    </row>
    <row r="390">
      <c r="B390" s="48" t="n"/>
      <c r="C390" s="144" t="n"/>
      <c r="E390" s="18" t="n"/>
      <c r="F390" s="59" t="inlineStr">
        <is>
          <t>大津FC</t>
        </is>
      </c>
      <c r="G390" s="43" t="inlineStr">
        <is>
          <t>×</t>
        </is>
      </c>
      <c r="H390" s="44" t="inlineStr">
        <is>
          <t>1-2</t>
        </is>
      </c>
      <c r="I390" s="60" t="inlineStr">
        <is>
          <t>TRM</t>
        </is>
      </c>
    </row>
    <row r="391">
      <c r="B391" s="63" t="n">
        <v>42883</v>
      </c>
      <c r="C391" s="145">
        <f>B391</f>
        <v/>
      </c>
      <c r="D391" s="64" t="inlineStr">
        <is>
          <t>ALL Z CUP（逗子市民大会）</t>
        </is>
      </c>
      <c r="E391" s="25" t="inlineStr">
        <is>
          <t>逗子市池子の森自然公園</t>
        </is>
      </c>
      <c r="F391" s="53" t="inlineStr">
        <is>
          <t>小坪少年SC</t>
        </is>
      </c>
      <c r="G391" s="31" t="inlineStr">
        <is>
          <t>〇</t>
        </is>
      </c>
      <c r="H391" s="32" t="inlineStr">
        <is>
          <t>11-0</t>
        </is>
      </c>
      <c r="I391" s="54" t="n"/>
    </row>
    <row r="392">
      <c r="B392" s="48" t="n"/>
      <c r="C392" s="144" t="n"/>
      <c r="E392" s="18" t="n"/>
      <c r="F392" s="55" t="inlineStr">
        <is>
          <t>逗子リトルSC</t>
        </is>
      </c>
      <c r="G392" s="34" t="inlineStr">
        <is>
          <t>〇</t>
        </is>
      </c>
      <c r="H392" s="35" t="inlineStr">
        <is>
          <t>5-0</t>
        </is>
      </c>
      <c r="I392" s="56" t="n"/>
    </row>
    <row r="393">
      <c r="B393" s="65" t="n"/>
      <c r="C393" s="146" t="n"/>
      <c r="D393" s="50" t="n"/>
      <c r="E393" s="19" t="n"/>
      <c r="F393" s="57" t="inlineStr">
        <is>
          <t>山崎SC</t>
        </is>
      </c>
      <c r="G393" s="37" t="inlineStr">
        <is>
          <t>〇</t>
        </is>
      </c>
      <c r="H393" s="38" t="inlineStr">
        <is>
          <t>2-1</t>
        </is>
      </c>
      <c r="I393" s="58" t="n"/>
    </row>
    <row r="394">
      <c r="B394" s="46" t="n">
        <v>42876</v>
      </c>
      <c r="C394" s="144">
        <f>B394</f>
        <v/>
      </c>
      <c r="D394" s="140" t="inlineStr">
        <is>
          <t>スーパーリーグ</t>
        </is>
      </c>
      <c r="E394" s="18" t="inlineStr">
        <is>
          <t>横須賀市立明浜小学校</t>
        </is>
      </c>
      <c r="F394" s="61" t="inlineStr">
        <is>
          <t>湘南ラガッツオ</t>
        </is>
      </c>
      <c r="G394" s="40" t="inlineStr">
        <is>
          <t>×</t>
        </is>
      </c>
      <c r="H394" s="41" t="inlineStr">
        <is>
          <t>1-3</t>
        </is>
      </c>
      <c r="I394" s="62" t="n"/>
    </row>
    <row r="395">
      <c r="B395" s="46" t="n"/>
      <c r="C395" s="144" t="n"/>
      <c r="E395" s="18" t="n"/>
      <c r="F395" s="59" t="inlineStr">
        <is>
          <t>久里浜FC</t>
        </is>
      </c>
      <c r="G395" s="43" t="inlineStr">
        <is>
          <t>〇</t>
        </is>
      </c>
      <c r="H395" s="44" t="inlineStr">
        <is>
          <t>4-1</t>
        </is>
      </c>
      <c r="I395" s="60" t="inlineStr">
        <is>
          <t>TRM</t>
        </is>
      </c>
    </row>
    <row r="396">
      <c r="B396" s="63" t="n">
        <v>42869</v>
      </c>
      <c r="C396" s="145">
        <f>B396</f>
        <v/>
      </c>
      <c r="D396" s="64" t="inlineStr">
        <is>
          <t>海老名さつき杯少年サッカー大会</t>
        </is>
      </c>
      <c r="E396" s="25" t="n"/>
      <c r="F396" s="53" t="inlineStr">
        <is>
          <t>南毛利FC</t>
        </is>
      </c>
      <c r="G396" s="31" t="inlineStr">
        <is>
          <t>×</t>
        </is>
      </c>
      <c r="H396" s="32" t="inlineStr">
        <is>
          <t>2-5</t>
        </is>
      </c>
      <c r="I396" s="54" t="n"/>
    </row>
    <row r="397">
      <c r="B397" s="65" t="n"/>
      <c r="C397" s="146" t="n"/>
      <c r="D397" s="50" t="n"/>
      <c r="E397" s="19" t="n"/>
      <c r="F397" s="57" t="inlineStr">
        <is>
          <t>荻野SS</t>
        </is>
      </c>
      <c r="G397" s="37" t="inlineStr">
        <is>
          <t>◯</t>
        </is>
      </c>
      <c r="H397" s="38" t="inlineStr">
        <is>
          <t>5-1</t>
        </is>
      </c>
      <c r="I397" s="58" t="n"/>
    </row>
    <row r="398">
      <c r="B398" s="46" t="n">
        <v>42862</v>
      </c>
      <c r="C398" s="144">
        <f>B398</f>
        <v/>
      </c>
      <c r="D398" s="140" t="inlineStr">
        <is>
          <t>ライオンズカップ</t>
        </is>
      </c>
      <c r="E398" s="18" t="inlineStr">
        <is>
          <t>横須賀市立明浜小学校</t>
        </is>
      </c>
      <c r="F398" s="66" t="inlineStr">
        <is>
          <t>馬堀FCルンデ</t>
        </is>
      </c>
      <c r="G398" s="23" t="inlineStr">
        <is>
          <t>×</t>
        </is>
      </c>
      <c r="H398" s="22" t="inlineStr">
        <is>
          <t>1-5</t>
        </is>
      </c>
      <c r="I398" s="47" t="n"/>
    </row>
    <row r="399">
      <c r="B399" s="63" t="n">
        <v>42860</v>
      </c>
      <c r="C399" s="145">
        <f>B399</f>
        <v/>
      </c>
      <c r="D399" s="64" t="inlineStr">
        <is>
          <t>TRM</t>
        </is>
      </c>
      <c r="E399" s="25" t="n"/>
      <c r="F399" s="53" t="inlineStr">
        <is>
          <t>FC津久井ペガサス ブルー</t>
        </is>
      </c>
      <c r="G399" s="31" t="inlineStr">
        <is>
          <t>〇</t>
        </is>
      </c>
      <c r="H399" s="32" t="inlineStr">
        <is>
          <t>2-1</t>
        </is>
      </c>
      <c r="I399" s="54" t="n"/>
    </row>
    <row r="400">
      <c r="B400" s="48" t="n"/>
      <c r="C400" s="144" t="n"/>
      <c r="E400" s="18" t="n"/>
      <c r="F400" s="55" t="inlineStr">
        <is>
          <t>三春サッカークラブ</t>
        </is>
      </c>
      <c r="G400" s="34" t="inlineStr">
        <is>
          <t>〇</t>
        </is>
      </c>
      <c r="H400" s="35" t="inlineStr">
        <is>
          <t>8-2</t>
        </is>
      </c>
      <c r="I400" s="56" t="n"/>
    </row>
    <row r="401">
      <c r="B401" s="48" t="n"/>
      <c r="C401" s="144" t="n"/>
      <c r="E401" s="18" t="n"/>
      <c r="F401" s="55" t="inlineStr">
        <is>
          <t>FC津久井ペガサス ホワイト</t>
        </is>
      </c>
      <c r="G401" s="34" t="inlineStr">
        <is>
          <t>×</t>
        </is>
      </c>
      <c r="H401" s="35" t="inlineStr">
        <is>
          <t>0-4</t>
        </is>
      </c>
      <c r="I401" s="56" t="n"/>
    </row>
    <row r="402">
      <c r="B402" s="46" t="n"/>
      <c r="C402" s="144" t="n"/>
      <c r="E402" s="18" t="n"/>
      <c r="F402" s="55" t="inlineStr">
        <is>
          <t>初声FC</t>
        </is>
      </c>
      <c r="G402" s="34" t="inlineStr">
        <is>
          <t>×</t>
        </is>
      </c>
      <c r="H402" s="35" t="inlineStr">
        <is>
          <t>1-3</t>
        </is>
      </c>
      <c r="I402" s="56" t="n"/>
    </row>
    <row r="403">
      <c r="B403" s="65" t="n"/>
      <c r="C403" s="146" t="n"/>
      <c r="D403" s="50" t="n"/>
      <c r="E403" s="19" t="n"/>
      <c r="F403" s="57" t="inlineStr">
        <is>
          <t>三春サッカークラブ</t>
        </is>
      </c>
      <c r="G403" s="37" t="inlineStr">
        <is>
          <t>〇</t>
        </is>
      </c>
      <c r="H403" s="38" t="inlineStr">
        <is>
          <t>2-0</t>
        </is>
      </c>
      <c r="I403" s="58" t="n"/>
    </row>
    <row r="404">
      <c r="B404" s="46" t="n">
        <v>42855</v>
      </c>
      <c r="C404" s="144">
        <f>B404</f>
        <v/>
      </c>
      <c r="D404" s="140" t="inlineStr">
        <is>
          <t>TRM</t>
        </is>
      </c>
      <c r="E404" s="18" t="inlineStr">
        <is>
          <t>横須賀市立明浜小学校</t>
        </is>
      </c>
      <c r="F404" s="61" t="inlineStr">
        <is>
          <t>アローズSC</t>
        </is>
      </c>
      <c r="G404" s="40" t="inlineStr">
        <is>
          <t>〇</t>
        </is>
      </c>
      <c r="H404" s="41" t="inlineStr">
        <is>
          <t>3-1</t>
        </is>
      </c>
      <c r="I404" s="62" t="n"/>
    </row>
    <row r="405">
      <c r="B405" s="48" t="n"/>
      <c r="C405" s="144" t="n"/>
      <c r="E405" s="18" t="n"/>
      <c r="F405" s="55" t="inlineStr">
        <is>
          <t>アローズSC</t>
        </is>
      </c>
      <c r="G405" s="34" t="inlineStr">
        <is>
          <t>〇</t>
        </is>
      </c>
      <c r="H405" s="35" t="inlineStr">
        <is>
          <t>2-1</t>
        </is>
      </c>
      <c r="I405" s="56" t="n"/>
    </row>
    <row r="406">
      <c r="B406" s="48" t="n"/>
      <c r="C406" s="144" t="n"/>
      <c r="E406" s="18" t="n"/>
      <c r="F406" s="55" t="inlineStr">
        <is>
          <t>アローズSC</t>
        </is>
      </c>
      <c r="G406" s="34" t="inlineStr">
        <is>
          <t>×</t>
        </is>
      </c>
      <c r="H406" s="35" t="inlineStr">
        <is>
          <t>0-1</t>
        </is>
      </c>
      <c r="I406" s="56" t="n"/>
    </row>
    <row r="407">
      <c r="B407" s="46" t="n"/>
      <c r="C407" s="144" t="n"/>
      <c r="E407" s="18" t="n"/>
      <c r="F407" s="59" t="inlineStr">
        <is>
          <t>アローズSC</t>
        </is>
      </c>
      <c r="G407" s="43" t="inlineStr">
        <is>
          <t>×</t>
        </is>
      </c>
      <c r="H407" s="44" t="inlineStr">
        <is>
          <t>0-3</t>
        </is>
      </c>
      <c r="I407" s="60" t="n"/>
    </row>
    <row r="408">
      <c r="B408" s="63" t="n">
        <v>42848</v>
      </c>
      <c r="C408" s="145">
        <f>B408</f>
        <v/>
      </c>
      <c r="D408" s="64" t="inlineStr">
        <is>
          <t>スーパーリーグ</t>
        </is>
      </c>
      <c r="E408" s="25" t="inlineStr">
        <is>
          <t>横須賀市立津久井小学校</t>
        </is>
      </c>
      <c r="F408" s="53" t="inlineStr">
        <is>
          <t>横須賀鴨居SC</t>
        </is>
      </c>
      <c r="G408" s="31" t="inlineStr">
        <is>
          <t>〇</t>
        </is>
      </c>
      <c r="H408" s="32" t="inlineStr">
        <is>
          <t>2-1</t>
        </is>
      </c>
      <c r="I408" s="54" t="n"/>
    </row>
    <row r="409">
      <c r="B409" s="48" t="n"/>
      <c r="C409" s="144" t="n"/>
      <c r="E409" s="18" t="n"/>
      <c r="F409" s="55" t="inlineStr">
        <is>
          <t>FC津久井ペガサス ブルー</t>
        </is>
      </c>
      <c r="G409" s="34" t="inlineStr">
        <is>
          <t>×</t>
        </is>
      </c>
      <c r="H409" s="35" t="inlineStr">
        <is>
          <t>2-3</t>
        </is>
      </c>
      <c r="I409" s="56" t="n"/>
    </row>
    <row r="410">
      <c r="B410" s="49" t="n"/>
      <c r="C410" s="146" t="n"/>
      <c r="D410" s="50" t="n"/>
      <c r="E410" s="19" t="n"/>
      <c r="F410" s="57" t="inlineStr">
        <is>
          <t>横須賀シーガルズ</t>
        </is>
      </c>
      <c r="G410" s="37" t="inlineStr">
        <is>
          <t>〇</t>
        </is>
      </c>
      <c r="H410" s="38" t="inlineStr">
        <is>
          <t>3-0</t>
        </is>
      </c>
      <c r="I410" s="58" t="n"/>
    </row>
    <row r="411">
      <c r="B411" s="63" t="n">
        <v>42819</v>
      </c>
      <c r="C411" s="145">
        <f>B411</f>
        <v/>
      </c>
      <c r="D411" s="64" t="inlineStr">
        <is>
          <t>TRM</t>
        </is>
      </c>
      <c r="E411" s="25" t="inlineStr">
        <is>
          <t>横須賀市立明浜小学校</t>
        </is>
      </c>
      <c r="F411" s="53" t="inlineStr">
        <is>
          <t>大楠少年サッカー友の会</t>
        </is>
      </c>
      <c r="G411" s="31" t="inlineStr">
        <is>
          <t>〇</t>
        </is>
      </c>
      <c r="H411" s="32" t="inlineStr">
        <is>
          <t>2-0</t>
        </is>
      </c>
      <c r="I411" s="54" t="n"/>
    </row>
    <row r="412">
      <c r="B412" s="48" t="n"/>
      <c r="C412" s="144" t="n"/>
      <c r="E412" s="18" t="n"/>
      <c r="F412" s="55" t="inlineStr">
        <is>
          <t>大楠少年サッカー友の会</t>
        </is>
      </c>
      <c r="G412" s="34" t="inlineStr">
        <is>
          <t>〇</t>
        </is>
      </c>
      <c r="H412" s="35" t="inlineStr">
        <is>
          <t>2-1</t>
        </is>
      </c>
      <c r="I412" s="56" t="n"/>
    </row>
    <row r="413">
      <c r="B413" s="48" t="n"/>
      <c r="C413" s="144" t="n"/>
      <c r="E413" s="18" t="n"/>
      <c r="F413" s="55" t="inlineStr">
        <is>
          <t>大楠少年サッカー友の会</t>
        </is>
      </c>
      <c r="G413" s="34" t="inlineStr">
        <is>
          <t>〇</t>
        </is>
      </c>
      <c r="H413" s="35" t="inlineStr">
        <is>
          <t>4-0</t>
        </is>
      </c>
      <c r="I413" s="56" t="n"/>
    </row>
    <row r="414">
      <c r="B414" s="48" t="n"/>
      <c r="C414" s="144" t="n"/>
      <c r="E414" s="18" t="n"/>
      <c r="F414" s="55" t="inlineStr">
        <is>
          <t>TADOなかよしSC</t>
        </is>
      </c>
      <c r="G414" s="34" t="inlineStr">
        <is>
          <t>△</t>
        </is>
      </c>
      <c r="H414" s="35" t="inlineStr">
        <is>
          <t>0-0</t>
        </is>
      </c>
      <c r="I414" s="56" t="n"/>
    </row>
    <row r="415">
      <c r="B415" s="48" t="n"/>
      <c r="C415" s="144" t="n"/>
      <c r="E415" s="18" t="n"/>
      <c r="F415" s="55" t="inlineStr">
        <is>
          <t>TADOなかよしSC</t>
        </is>
      </c>
      <c r="G415" s="34" t="inlineStr">
        <is>
          <t>△</t>
        </is>
      </c>
      <c r="H415" s="35" t="inlineStr">
        <is>
          <t>1-1</t>
        </is>
      </c>
      <c r="I415" s="56" t="n"/>
    </row>
    <row r="416">
      <c r="B416" s="49" t="n"/>
      <c r="C416" s="146" t="n"/>
      <c r="D416" s="50" t="n"/>
      <c r="E416" s="19" t="n"/>
      <c r="F416" s="57" t="inlineStr">
        <is>
          <t>TADOなかよしSC</t>
        </is>
      </c>
      <c r="G416" s="37" t="inlineStr">
        <is>
          <t>〇</t>
        </is>
      </c>
      <c r="H416" s="38" t="inlineStr">
        <is>
          <t>2-0</t>
        </is>
      </c>
      <c r="I416" s="58" t="n"/>
    </row>
    <row r="417">
      <c r="B417" s="46" t="n">
        <v>42814</v>
      </c>
      <c r="C417" s="144">
        <f>B417</f>
        <v/>
      </c>
      <c r="D417" s="140" t="inlineStr">
        <is>
          <t>久里浜カップ</t>
        </is>
      </c>
      <c r="E417" s="18" t="inlineStr">
        <is>
          <t>横須賀市立久里浜小学校</t>
        </is>
      </c>
      <c r="F417" s="61" t="inlineStr">
        <is>
          <t>FC夏島</t>
        </is>
      </c>
      <c r="G417" s="40" t="inlineStr">
        <is>
          <t>〇</t>
        </is>
      </c>
      <c r="H417" s="41" t="inlineStr">
        <is>
          <t>10-2</t>
        </is>
      </c>
      <c r="I417" s="62" t="n"/>
    </row>
    <row r="418">
      <c r="B418" s="48" t="n"/>
      <c r="C418" s="144" t="n"/>
      <c r="E418" s="18" t="n"/>
      <c r="F418" s="55" t="inlineStr">
        <is>
          <t>みずきスポーツクラブ</t>
        </is>
      </c>
      <c r="G418" s="34" t="inlineStr">
        <is>
          <t>△</t>
        </is>
      </c>
      <c r="H418" s="35" t="inlineStr">
        <is>
          <t>1-1</t>
        </is>
      </c>
      <c r="I418" s="56" t="n"/>
    </row>
    <row r="419">
      <c r="B419" s="49" t="n"/>
      <c r="C419" s="146" t="n"/>
      <c r="D419" s="50" t="n"/>
      <c r="E419" s="19" t="n"/>
      <c r="F419" s="57" t="inlineStr">
        <is>
          <t>久里浜FC</t>
        </is>
      </c>
      <c r="G419" s="37" t="inlineStr">
        <is>
          <t>〇</t>
        </is>
      </c>
      <c r="H419" s="38" t="inlineStr">
        <is>
          <t>6-1</t>
        </is>
      </c>
      <c r="I419" s="58" t="n"/>
    </row>
    <row r="424">
      <c r="B424" s="8" t="n"/>
    </row>
    <row r="425">
      <c r="B425" s="8" t="n"/>
    </row>
    <row r="430">
      <c r="B430" s="8" t="n"/>
    </row>
    <row r="431">
      <c r="B431" s="8" t="n"/>
    </row>
    <row r="436">
      <c r="B436" s="8" t="n"/>
    </row>
    <row r="444">
      <c r="B444" s="8" t="n"/>
    </row>
    <row r="451">
      <c r="B451" s="8" t="n"/>
    </row>
    <row r="455">
      <c r="B455" s="8" t="n"/>
    </row>
    <row r="457">
      <c r="B457" s="8" t="n"/>
    </row>
    <row r="459">
      <c r="B459" s="8" t="n"/>
    </row>
    <row r="461">
      <c r="B461" s="8" t="n"/>
    </row>
    <row r="464">
      <c r="B464" s="8" t="n"/>
    </row>
    <row r="467">
      <c r="B467" s="8" t="n"/>
    </row>
    <row r="473">
      <c r="B473" s="8" t="n"/>
    </row>
    <row r="477">
      <c r="B477" s="8" t="n"/>
    </row>
    <row r="485">
      <c r="B485" s="8" t="n"/>
    </row>
    <row r="487">
      <c r="B487" s="8" t="n"/>
    </row>
    <row r="489">
      <c r="B489" s="8" t="n"/>
    </row>
    <row r="495">
      <c r="B495" s="8" t="n"/>
    </row>
    <row r="498">
      <c r="B498" s="8" t="n"/>
    </row>
    <row r="501">
      <c r="B501" s="8" t="n"/>
    </row>
    <row r="509">
      <c r="B509" s="8" t="n"/>
    </row>
    <row r="512">
      <c r="B512" s="8" t="n"/>
    </row>
    <row r="516">
      <c r="B516" s="8" t="n"/>
    </row>
    <row r="519">
      <c r="B519" s="8" t="n"/>
    </row>
    <row r="522">
      <c r="B522" s="8" t="n"/>
    </row>
    <row r="530">
      <c r="B530" s="8" t="n"/>
    </row>
    <row r="536">
      <c r="B536" s="8" t="n"/>
    </row>
    <row r="539">
      <c r="B539" s="8" t="n"/>
    </row>
    <row r="542">
      <c r="B542" s="8" t="n"/>
    </row>
    <row r="546">
      <c r="B546" s="8" t="n"/>
    </row>
    <row r="550">
      <c r="B550" s="8" t="n"/>
    </row>
    <row r="555">
      <c r="B555" s="8" t="n"/>
    </row>
    <row r="557">
      <c r="B557" s="8" t="n"/>
    </row>
    <row r="563">
      <c r="B563" s="8" t="n"/>
    </row>
  </sheetData>
  <pageMargins left="0.7086614173228347" right="0.7086614173228347" top="0.7480314960629921" bottom="0.7480314960629921" header="0.3149606299212598" footer="0.3149606299212598"/>
  <pageSetup orientation="portrait" paperSize="9" scale="72" horizontalDpi="1200" verticalDpi="1200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B1:L448"/>
  <sheetViews>
    <sheetView showGridLines="0" zoomScale="80" zoomScaleNormal="80" workbookViewId="0">
      <pane ySplit="2" topLeftCell="A3" activePane="bottomLeft" state="frozen"/>
      <selection pane="bottomLeft" activeCell="M78" sqref="M78"/>
    </sheetView>
  </sheetViews>
  <sheetFormatPr baseColWidth="8" defaultColWidth="15.375" defaultRowHeight="12" outlineLevelRow="1"/>
  <cols>
    <col width="1.5" customWidth="1" style="140" min="1" max="1"/>
    <col width="10" bestFit="1" customWidth="1" style="3" min="2" max="2"/>
    <col width="4.625" bestFit="1" customWidth="1" style="141" min="3" max="3"/>
    <col width="23.875" bestFit="1" customWidth="1" style="140" min="4" max="4"/>
    <col width="24.375" bestFit="1" customWidth="1" style="140" min="5" max="5"/>
    <col width="16.875" bestFit="1" customWidth="1" style="140" min="6" max="6"/>
    <col width="4.625" bestFit="1" customWidth="1" style="4" min="7" max="7"/>
    <col width="10.625" bestFit="1" customWidth="1" style="5" min="8" max="8"/>
    <col width="14.375" bestFit="1" customWidth="1" style="140" min="9" max="9"/>
    <col width="1.5" customWidth="1" style="140" min="10" max="10"/>
    <col width="15.375" customWidth="1" style="140" min="11" max="23"/>
    <col width="15.375" customWidth="1" style="140" min="24" max="16384"/>
  </cols>
  <sheetData>
    <row r="1" ht="21" customHeight="1">
      <c r="B1" s="71" t="inlineStr">
        <is>
          <t>■FC明浜試合結果 U12</t>
        </is>
      </c>
    </row>
    <row r="2" customFormat="1" s="1">
      <c r="B2" s="10" t="inlineStr">
        <is>
          <t>日付</t>
        </is>
      </c>
      <c r="C2" s="142" t="inlineStr">
        <is>
          <t>曜日</t>
        </is>
      </c>
      <c r="D2" s="17" t="inlineStr">
        <is>
          <t>大会名</t>
        </is>
      </c>
      <c r="E2" s="17" t="inlineStr">
        <is>
          <t>会場</t>
        </is>
      </c>
      <c r="F2" s="17" t="inlineStr">
        <is>
          <t>対戦相手</t>
        </is>
      </c>
      <c r="G2" s="17" t="inlineStr">
        <is>
          <t>勝敗</t>
        </is>
      </c>
      <c r="H2" s="21" t="inlineStr">
        <is>
          <t>スコア</t>
        </is>
      </c>
      <c r="I2" s="17" t="inlineStr">
        <is>
          <t>備考</t>
        </is>
      </c>
    </row>
    <row r="3" hidden="1" outlineLevel="1" customFormat="1" s="1">
      <c r="B3" s="11" t="n"/>
      <c r="C3" s="144" t="n"/>
      <c r="D3" s="18" t="n"/>
      <c r="E3" s="18" t="n"/>
      <c r="F3" s="30" t="n"/>
      <c r="G3" s="31" t="n"/>
      <c r="H3" s="32" t="n"/>
      <c r="I3" s="30" t="n"/>
    </row>
    <row r="4" hidden="1" outlineLevel="1" customFormat="1" s="1">
      <c r="B4" s="11" t="n"/>
      <c r="C4" s="144" t="n"/>
      <c r="D4" s="18" t="n"/>
      <c r="E4" s="18" t="n"/>
      <c r="F4" s="33" t="n"/>
      <c r="G4" s="34" t="n"/>
      <c r="H4" s="35" t="n"/>
      <c r="I4" s="33" t="n"/>
    </row>
    <row r="5" hidden="1" outlineLevel="1" customFormat="1" s="1">
      <c r="B5" s="11" t="n"/>
      <c r="C5" s="144" t="n"/>
      <c r="D5" s="18" t="n"/>
      <c r="E5" s="18" t="n"/>
      <c r="F5" s="33" t="n"/>
      <c r="G5" s="34" t="n"/>
      <c r="H5" s="35" t="n"/>
      <c r="I5" s="33" t="n"/>
    </row>
    <row r="6" hidden="1" outlineLevel="1" customFormat="1" s="1">
      <c r="B6" s="11" t="n"/>
      <c r="C6" s="144" t="n"/>
      <c r="D6" s="18" t="n"/>
      <c r="E6" s="18" t="n"/>
      <c r="F6" s="33" t="n"/>
      <c r="G6" s="34" t="n"/>
      <c r="H6" s="35" t="n"/>
      <c r="I6" s="33" t="n"/>
    </row>
    <row r="7" hidden="1" outlineLevel="1" customFormat="1" s="1">
      <c r="B7" s="11" t="n"/>
      <c r="C7" s="144" t="n"/>
      <c r="D7" s="18" t="n"/>
      <c r="E7" s="18" t="n"/>
      <c r="F7" s="33" t="n"/>
      <c r="G7" s="34" t="n"/>
      <c r="H7" s="35" t="n"/>
      <c r="I7" s="33" t="n"/>
    </row>
    <row r="8" hidden="1" outlineLevel="1" customFormat="1" s="1">
      <c r="B8" s="11" t="n"/>
      <c r="C8" s="144" t="n"/>
      <c r="D8" s="18" t="n"/>
      <c r="E8" s="18" t="n"/>
      <c r="F8" s="33" t="n"/>
      <c r="G8" s="34" t="n"/>
      <c r="H8" s="35" t="n"/>
      <c r="I8" s="33" t="n"/>
    </row>
    <row r="9" hidden="1" outlineLevel="1" customFormat="1" s="1">
      <c r="B9" s="11" t="n"/>
      <c r="C9" s="144" t="n"/>
      <c r="D9" s="18" t="n"/>
      <c r="E9" s="18" t="n"/>
      <c r="F9" s="33" t="n"/>
      <c r="G9" s="34" t="n"/>
      <c r="H9" s="35" t="n"/>
      <c r="I9" s="33" t="n"/>
    </row>
    <row r="10" hidden="1" outlineLevel="1" customFormat="1" s="1">
      <c r="B10" s="11" t="n"/>
      <c r="C10" s="144" t="n"/>
      <c r="D10" s="18" t="n"/>
      <c r="E10" s="18" t="n"/>
      <c r="F10" s="33" t="n"/>
      <c r="G10" s="34" t="n"/>
      <c r="H10" s="35" t="n"/>
      <c r="I10" s="33" t="n"/>
    </row>
    <row r="11" hidden="1" outlineLevel="1" customFormat="1" s="1">
      <c r="B11" s="11" t="n"/>
      <c r="C11" s="144" t="n"/>
      <c r="D11" s="18" t="n"/>
      <c r="E11" s="18" t="n"/>
      <c r="F11" s="33" t="n"/>
      <c r="G11" s="34" t="n"/>
      <c r="H11" s="35" t="n"/>
      <c r="I11" s="33" t="n"/>
    </row>
    <row r="12" collapsed="1" customFormat="1" s="1">
      <c r="B12" s="11" t="n">
        <v>43534</v>
      </c>
      <c r="C12" s="144">
        <f>B12</f>
        <v/>
      </c>
      <c r="D12" s="18" t="inlineStr">
        <is>
          <t>波崎杯</t>
        </is>
      </c>
      <c r="E12" s="18" t="inlineStr">
        <is>
          <t>茨城県神栖市ミンションやまざきG</t>
        </is>
      </c>
      <c r="F12" s="33" t="inlineStr">
        <is>
          <t>高松小</t>
        </is>
      </c>
      <c r="G12" s="34" t="inlineStr">
        <is>
          <t>〇</t>
        </is>
      </c>
      <c r="H12" s="35" t="inlineStr">
        <is>
          <t>3-0</t>
        </is>
      </c>
      <c r="I12" s="33" t="n"/>
    </row>
    <row r="13" customFormat="1" s="1">
      <c r="B13" s="11" t="n"/>
      <c r="C13" s="144" t="n"/>
      <c r="D13" s="18" t="n"/>
      <c r="E13" s="18" t="n"/>
      <c r="F13" s="33" t="inlineStr">
        <is>
          <t>ACラゾーレ</t>
        </is>
      </c>
      <c r="G13" s="34" t="inlineStr">
        <is>
          <t>〇</t>
        </is>
      </c>
      <c r="H13" s="35" t="inlineStr">
        <is>
          <t>3-1</t>
        </is>
      </c>
      <c r="I13" s="33" t="n"/>
    </row>
    <row r="14" customFormat="1" s="1">
      <c r="B14" s="72" t="n"/>
      <c r="C14" s="146" t="n"/>
      <c r="D14" s="19" t="n"/>
      <c r="E14" s="19" t="n"/>
      <c r="F14" s="33" t="inlineStr">
        <is>
          <t>宮本SC（A）</t>
        </is>
      </c>
      <c r="G14" s="37" t="inlineStr">
        <is>
          <t>〇</t>
        </is>
      </c>
      <c r="H14" s="38" t="inlineStr">
        <is>
          <t>3-3(PK:4-3)</t>
        </is>
      </c>
      <c r="I14" s="36" t="inlineStr">
        <is>
          <t>優勝</t>
        </is>
      </c>
    </row>
    <row r="15" customFormat="1" s="1">
      <c r="B15" s="11" t="n">
        <v>43533</v>
      </c>
      <c r="C15" s="144">
        <f>B15</f>
        <v/>
      </c>
      <c r="D15" s="18" t="inlineStr">
        <is>
          <t>波崎杯</t>
        </is>
      </c>
      <c r="E15" s="18" t="inlineStr">
        <is>
          <t>茨城県神栖市ミンションやまざきG</t>
        </is>
      </c>
      <c r="F15" s="39" t="inlineStr">
        <is>
          <t>ひばりSC</t>
        </is>
      </c>
      <c r="G15" s="40" t="inlineStr">
        <is>
          <t>〇</t>
        </is>
      </c>
      <c r="H15" s="41" t="inlineStr">
        <is>
          <t>1-0</t>
        </is>
      </c>
      <c r="I15" s="39" t="n"/>
    </row>
    <row r="16" customFormat="1" s="1">
      <c r="B16" s="11" t="n"/>
      <c r="C16" s="144" t="n"/>
      <c r="D16" s="18" t="n"/>
      <c r="E16" s="18" t="n"/>
      <c r="F16" s="33" t="inlineStr">
        <is>
          <t>波野SSS（A）</t>
        </is>
      </c>
      <c r="G16" s="34" t="inlineStr">
        <is>
          <t>〇</t>
        </is>
      </c>
      <c r="H16" s="35" t="inlineStr">
        <is>
          <t>4-1</t>
        </is>
      </c>
      <c r="I16" s="33" t="n"/>
    </row>
    <row r="17" customFormat="1" s="1">
      <c r="B17" s="11" t="n"/>
      <c r="C17" s="144" t="n"/>
      <c r="D17" s="18" t="n"/>
      <c r="E17" s="18" t="n"/>
      <c r="F17" s="33" t="inlineStr">
        <is>
          <t>宮本SC（B）</t>
        </is>
      </c>
      <c r="G17" s="34" t="inlineStr">
        <is>
          <t>〇</t>
        </is>
      </c>
      <c r="H17" s="35" t="inlineStr">
        <is>
          <t>3-1</t>
        </is>
      </c>
      <c r="I17" s="33" t="n"/>
    </row>
    <row r="18" customFormat="1" s="1">
      <c r="B18" s="11" t="n"/>
      <c r="C18" s="144" t="n"/>
      <c r="D18" s="18" t="n"/>
      <c r="E18" s="18" t="n"/>
      <c r="F18" s="33" t="inlineStr">
        <is>
          <t>宮本SC（AB）</t>
        </is>
      </c>
      <c r="G18" s="34" t="inlineStr">
        <is>
          <t>〇</t>
        </is>
      </c>
      <c r="H18" s="35" t="inlineStr">
        <is>
          <t>5-0</t>
        </is>
      </c>
      <c r="I18" s="33" t="inlineStr">
        <is>
          <t>TRM</t>
        </is>
      </c>
    </row>
    <row r="19" customFormat="1" s="1">
      <c r="B19" s="72" t="n"/>
      <c r="C19" s="146" t="n"/>
      <c r="D19" s="19" t="n"/>
      <c r="E19" s="19" t="n"/>
      <c r="F19" s="36" t="inlineStr">
        <is>
          <t>高松小</t>
        </is>
      </c>
      <c r="G19" s="37" t="inlineStr">
        <is>
          <t>×</t>
        </is>
      </c>
      <c r="H19" s="38" t="inlineStr">
        <is>
          <t>0-2</t>
        </is>
      </c>
      <c r="I19" s="36" t="inlineStr">
        <is>
          <t>TRM</t>
        </is>
      </c>
    </row>
    <row r="20" customFormat="1" s="1">
      <c r="B20" s="11" t="n">
        <v>43526</v>
      </c>
      <c r="C20" s="144">
        <f>B20</f>
        <v/>
      </c>
      <c r="D20" s="18" t="inlineStr">
        <is>
          <t>明浜杯</t>
        </is>
      </c>
      <c r="E20" s="18" t="inlineStr">
        <is>
          <t>横須賀市立明浜小学校</t>
        </is>
      </c>
      <c r="F20" s="39" t="inlineStr">
        <is>
          <t>FC津久井ペガサス</t>
        </is>
      </c>
      <c r="G20" s="40" t="inlineStr">
        <is>
          <t>△</t>
        </is>
      </c>
      <c r="H20" s="41" t="inlineStr">
        <is>
          <t>0-0</t>
        </is>
      </c>
      <c r="I20" s="39" t="n"/>
    </row>
    <row r="21" customFormat="1" s="1">
      <c r="B21" s="11" t="n"/>
      <c r="C21" s="144" t="n"/>
      <c r="D21" s="18" t="n"/>
      <c r="E21" s="18" t="n"/>
      <c r="F21" s="33" t="inlineStr">
        <is>
          <t>城北ファイターズ</t>
        </is>
      </c>
      <c r="G21" s="34" t="inlineStr">
        <is>
          <t>〇</t>
        </is>
      </c>
      <c r="H21" s="35" t="inlineStr">
        <is>
          <t>1-0</t>
        </is>
      </c>
      <c r="I21" s="33" t="n"/>
    </row>
    <row r="22" customFormat="1" s="1">
      <c r="B22" s="11" t="n"/>
      <c r="C22" s="144" t="n"/>
      <c r="D22" s="18" t="n"/>
      <c r="E22" s="18" t="n"/>
      <c r="F22" s="33" t="inlineStr">
        <is>
          <t>横須賀シーガルズ</t>
        </is>
      </c>
      <c r="G22" s="34" t="inlineStr">
        <is>
          <t>×</t>
        </is>
      </c>
      <c r="H22" s="35" t="inlineStr">
        <is>
          <t>0-1</t>
        </is>
      </c>
      <c r="I22" s="33" t="n"/>
    </row>
    <row r="23" customFormat="1" s="1">
      <c r="B23" s="11" t="n"/>
      <c r="C23" s="144" t="n"/>
      <c r="D23" s="18" t="n"/>
      <c r="E23" s="18" t="n"/>
      <c r="F23" s="33" t="inlineStr">
        <is>
          <t>久里浜FC</t>
        </is>
      </c>
      <c r="G23" s="34" t="inlineStr">
        <is>
          <t>〇</t>
        </is>
      </c>
      <c r="H23" s="35" t="inlineStr">
        <is>
          <t>3-0</t>
        </is>
      </c>
      <c r="I23" s="33" t="n"/>
    </row>
    <row r="24" customFormat="1" s="1">
      <c r="B24" s="72" t="n"/>
      <c r="C24" s="146" t="n"/>
      <c r="D24" s="19" t="n"/>
      <c r="E24" s="19" t="n"/>
      <c r="F24" s="36" t="inlineStr">
        <is>
          <t>TADOなかよしSC</t>
        </is>
      </c>
      <c r="G24" s="37" t="inlineStr">
        <is>
          <t>〇</t>
        </is>
      </c>
      <c r="H24" s="38" t="inlineStr">
        <is>
          <t>1-0</t>
        </is>
      </c>
      <c r="I24" s="36" t="n"/>
    </row>
    <row r="25" customFormat="1" s="1">
      <c r="B25" s="11" t="n">
        <v>43520</v>
      </c>
      <c r="C25" s="144">
        <f>B25</f>
        <v/>
      </c>
      <c r="D25" s="18" t="inlineStr">
        <is>
          <t>津久井ペガサス杯</t>
        </is>
      </c>
      <c r="E25" s="18" t="inlineStr">
        <is>
          <t>横須賀市立津久井小学校</t>
        </is>
      </c>
      <c r="F25" s="39" t="inlineStr">
        <is>
          <t>長井ウィングス</t>
        </is>
      </c>
      <c r="G25" s="40" t="inlineStr">
        <is>
          <t>△</t>
        </is>
      </c>
      <c r="H25" s="41" t="inlineStr">
        <is>
          <t>0-0</t>
        </is>
      </c>
      <c r="I25" s="39" t="n"/>
    </row>
    <row r="26" customFormat="1" s="1">
      <c r="B26" s="11" t="n"/>
      <c r="C26" s="144" t="n"/>
      <c r="D26" s="18" t="n"/>
      <c r="E26" s="18" t="n"/>
      <c r="F26" s="33" t="inlineStr">
        <is>
          <t>YTCFC</t>
        </is>
      </c>
      <c r="G26" s="34" t="inlineStr">
        <is>
          <t>〇</t>
        </is>
      </c>
      <c r="H26" s="35" t="inlineStr">
        <is>
          <t>2-0</t>
        </is>
      </c>
      <c r="I26" s="33" t="n"/>
    </row>
    <row r="27" customFormat="1" s="1">
      <c r="B27" s="72" t="n"/>
      <c r="C27" s="146" t="n"/>
      <c r="D27" s="19" t="n"/>
      <c r="E27" s="19" t="n"/>
      <c r="F27" s="36" t="inlineStr">
        <is>
          <t>FC津久井ペガサス</t>
        </is>
      </c>
      <c r="G27" s="37" t="inlineStr">
        <is>
          <t>×</t>
        </is>
      </c>
      <c r="H27" s="38" t="inlineStr">
        <is>
          <t>1-2</t>
        </is>
      </c>
      <c r="I27" s="36" t="inlineStr">
        <is>
          <t>準優勝</t>
        </is>
      </c>
    </row>
    <row r="28" customFormat="1" s="1">
      <c r="B28" s="11" t="n">
        <v>43512</v>
      </c>
      <c r="C28" s="144">
        <f>B28</f>
        <v/>
      </c>
      <c r="D28" s="18" t="inlineStr">
        <is>
          <t>TRM</t>
        </is>
      </c>
      <c r="E28" s="18" t="inlineStr">
        <is>
          <t>横須賀市立明浜小学校</t>
        </is>
      </c>
      <c r="F28" s="39" t="inlineStr">
        <is>
          <t>折本SC</t>
        </is>
      </c>
      <c r="G28" s="40" t="inlineStr">
        <is>
          <t>〇</t>
        </is>
      </c>
      <c r="H28" s="41" t="inlineStr">
        <is>
          <t>3-0</t>
        </is>
      </c>
      <c r="I28" s="39" t="n"/>
    </row>
    <row r="29" customFormat="1" s="1">
      <c r="B29" s="11" t="n"/>
      <c r="C29" s="144" t="n"/>
      <c r="D29" s="18" t="n"/>
      <c r="E29" s="18" t="n"/>
      <c r="F29" s="33" t="inlineStr">
        <is>
          <t>折本SC</t>
        </is>
      </c>
      <c r="G29" s="34" t="inlineStr">
        <is>
          <t>×</t>
        </is>
      </c>
      <c r="H29" s="35" t="inlineStr">
        <is>
          <t>0-1</t>
        </is>
      </c>
      <c r="I29" s="33" t="n"/>
    </row>
    <row r="30" customFormat="1" s="1">
      <c r="B30" s="11" t="n"/>
      <c r="C30" s="144" t="n"/>
      <c r="D30" s="18" t="n"/>
      <c r="E30" s="18" t="n"/>
      <c r="F30" s="33" t="inlineStr">
        <is>
          <t>折本SC</t>
        </is>
      </c>
      <c r="G30" s="34" t="inlineStr">
        <is>
          <t>〇</t>
        </is>
      </c>
      <c r="H30" s="35" t="inlineStr">
        <is>
          <t>2-0</t>
        </is>
      </c>
      <c r="I30" s="33" t="n"/>
    </row>
    <row r="31" customFormat="1" s="1">
      <c r="B31" s="11" t="n"/>
      <c r="C31" s="144" t="n"/>
      <c r="D31" s="18" t="n"/>
      <c r="E31" s="18" t="n"/>
      <c r="F31" s="33" t="inlineStr">
        <is>
          <t>折本SC</t>
        </is>
      </c>
      <c r="G31" s="34" t="inlineStr">
        <is>
          <t>〇</t>
        </is>
      </c>
      <c r="H31" s="35" t="inlineStr">
        <is>
          <t>2-0</t>
        </is>
      </c>
      <c r="I31" s="33" t="n"/>
    </row>
    <row r="32" customFormat="1" s="1">
      <c r="B32" s="72" t="n"/>
      <c r="C32" s="146" t="n"/>
      <c r="D32" s="19" t="n"/>
      <c r="E32" s="19" t="n"/>
      <c r="F32" s="36" t="inlineStr">
        <is>
          <t>折本SC</t>
        </is>
      </c>
      <c r="G32" s="37" t="inlineStr">
        <is>
          <t>×</t>
        </is>
      </c>
      <c r="H32" s="38" t="inlineStr">
        <is>
          <t>0-1</t>
        </is>
      </c>
      <c r="I32" s="36" t="n"/>
    </row>
    <row r="33" customFormat="1" s="1">
      <c r="B33" s="11" t="n">
        <v>43507</v>
      </c>
      <c r="C33" s="144">
        <f>B33</f>
        <v/>
      </c>
      <c r="D33" s="18" t="inlineStr">
        <is>
          <t>飯島FC杯</t>
        </is>
      </c>
      <c r="E33" s="18" t="inlineStr">
        <is>
          <t>横浜市立飯島中学校</t>
        </is>
      </c>
      <c r="F33" s="39" t="inlineStr">
        <is>
          <t>柏尾SC</t>
        </is>
      </c>
      <c r="G33" s="40" t="inlineStr">
        <is>
          <t>〇</t>
        </is>
      </c>
      <c r="H33" s="41" t="inlineStr">
        <is>
          <t>3-0</t>
        </is>
      </c>
      <c r="I33" s="39" t="n"/>
    </row>
    <row r="34" customFormat="1" s="1">
      <c r="B34" s="11" t="n"/>
      <c r="C34" s="144" t="n"/>
      <c r="D34" s="18" t="n"/>
      <c r="E34" s="18" t="n"/>
      <c r="F34" s="33" t="inlineStr">
        <is>
          <t>FCMSN</t>
        </is>
      </c>
      <c r="G34" s="34" t="inlineStr">
        <is>
          <t>〇</t>
        </is>
      </c>
      <c r="H34" s="35" t="inlineStr">
        <is>
          <t>1-0</t>
        </is>
      </c>
      <c r="I34" s="33" t="n"/>
    </row>
    <row r="35" customFormat="1" s="1">
      <c r="B35" s="11" t="n"/>
      <c r="C35" s="144" t="n"/>
      <c r="D35" s="18" t="n"/>
      <c r="E35" s="18" t="n"/>
      <c r="F35" s="33" t="inlineStr">
        <is>
          <t>飯島FC</t>
        </is>
      </c>
      <c r="G35" s="34" t="inlineStr">
        <is>
          <t>×</t>
        </is>
      </c>
      <c r="H35" s="35" t="inlineStr">
        <is>
          <t>1-2</t>
        </is>
      </c>
      <c r="I35" s="33" t="n"/>
    </row>
    <row r="36" customFormat="1" s="1">
      <c r="B36" s="72" t="n"/>
      <c r="C36" s="146" t="n"/>
      <c r="D36" s="19" t="n"/>
      <c r="E36" s="19" t="n"/>
      <c r="F36" s="36" t="inlineStr">
        <is>
          <t>FCイーグルス</t>
        </is>
      </c>
      <c r="G36" s="37" t="inlineStr">
        <is>
          <t>〇</t>
        </is>
      </c>
      <c r="H36" s="38" t="inlineStr">
        <is>
          <t>7-0</t>
        </is>
      </c>
      <c r="I36" s="36" t="inlineStr">
        <is>
          <t>優勝</t>
        </is>
      </c>
    </row>
    <row r="37" customFormat="1" s="1">
      <c r="B37" s="11" t="n">
        <v>43499</v>
      </c>
      <c r="C37" s="144">
        <f>B37</f>
        <v/>
      </c>
      <c r="D37" s="18" t="inlineStr">
        <is>
          <t>TRM</t>
        </is>
      </c>
      <c r="E37" s="18" t="inlineStr">
        <is>
          <t>横須賀市立明浜小学校</t>
        </is>
      </c>
      <c r="F37" s="39" t="inlineStr">
        <is>
          <t>馬堀FCルンデ</t>
        </is>
      </c>
      <c r="G37" s="40" t="inlineStr">
        <is>
          <t>〇</t>
        </is>
      </c>
      <c r="H37" s="41" t="inlineStr">
        <is>
          <t>1-0</t>
        </is>
      </c>
      <c r="I37" s="39" t="n"/>
    </row>
    <row r="38" customFormat="1" s="1">
      <c r="B38" s="11" t="n"/>
      <c r="C38" s="144" t="n"/>
      <c r="D38" s="18" t="n"/>
      <c r="E38" s="18" t="n"/>
      <c r="F38" s="33" t="inlineStr">
        <is>
          <t>馬堀FCルンデ</t>
        </is>
      </c>
      <c r="G38" s="34" t="inlineStr">
        <is>
          <t>〇</t>
        </is>
      </c>
      <c r="H38" s="35" t="inlineStr">
        <is>
          <t>1-0</t>
        </is>
      </c>
      <c r="I38" s="33" t="n"/>
    </row>
    <row r="39" customFormat="1" s="1">
      <c r="B39" s="11" t="n"/>
      <c r="C39" s="144" t="n"/>
      <c r="D39" s="18" t="n"/>
      <c r="E39" s="18" t="n"/>
      <c r="F39" s="33" t="inlineStr">
        <is>
          <t>馬堀FCルンデ</t>
        </is>
      </c>
      <c r="G39" s="34" t="inlineStr">
        <is>
          <t>〇</t>
        </is>
      </c>
      <c r="H39" s="35" t="inlineStr">
        <is>
          <t>1-0</t>
        </is>
      </c>
      <c r="I39" s="33" t="n"/>
    </row>
    <row r="40" customFormat="1" s="1">
      <c r="B40" s="11" t="n"/>
      <c r="C40" s="144" t="n"/>
      <c r="D40" s="18" t="n"/>
      <c r="E40" s="18" t="n"/>
      <c r="F40" s="33" t="inlineStr">
        <is>
          <t>馬堀FCルンデ</t>
        </is>
      </c>
      <c r="G40" s="34" t="inlineStr">
        <is>
          <t>△</t>
        </is>
      </c>
      <c r="H40" s="35" t="inlineStr">
        <is>
          <t>1-1</t>
        </is>
      </c>
      <c r="I40" s="33" t="n"/>
    </row>
    <row r="41" customFormat="1" s="1">
      <c r="B41" s="72" t="n"/>
      <c r="C41" s="146" t="n"/>
      <c r="D41" s="19" t="n"/>
      <c r="E41" s="19" t="n"/>
      <c r="F41" s="36" t="inlineStr">
        <is>
          <t>馬堀FCルンデ</t>
        </is>
      </c>
      <c r="G41" s="37" t="inlineStr">
        <is>
          <t>×</t>
        </is>
      </c>
      <c r="H41" s="38" t="inlineStr">
        <is>
          <t>0-1</t>
        </is>
      </c>
      <c r="I41" s="36" t="n"/>
    </row>
    <row r="42" customFormat="1" s="1">
      <c r="B42" s="11" t="n">
        <v>43498</v>
      </c>
      <c r="C42" s="144">
        <f>B42</f>
        <v/>
      </c>
      <c r="D42" s="18" t="inlineStr">
        <is>
          <t>TRM</t>
        </is>
      </c>
      <c r="E42" s="18" t="inlineStr">
        <is>
          <t>横須賀市立明浜小学校</t>
        </is>
      </c>
      <c r="F42" s="39" t="inlineStr">
        <is>
          <t>久里浜FC</t>
        </is>
      </c>
      <c r="G42" s="40" t="inlineStr">
        <is>
          <t>〇</t>
        </is>
      </c>
      <c r="H42" s="41" t="inlineStr">
        <is>
          <t>2-0</t>
        </is>
      </c>
      <c r="I42" s="39" t="n"/>
    </row>
    <row r="43" customFormat="1" s="1">
      <c r="B43" s="11" t="n"/>
      <c r="C43" s="144" t="n"/>
      <c r="D43" s="18" t="n"/>
      <c r="E43" s="18" t="n"/>
      <c r="F43" s="33" t="inlineStr">
        <is>
          <t>久里浜FC</t>
        </is>
      </c>
      <c r="G43" s="34" t="inlineStr">
        <is>
          <t>〇</t>
        </is>
      </c>
      <c r="H43" s="35" t="inlineStr">
        <is>
          <t>1-0</t>
        </is>
      </c>
      <c r="I43" s="33" t="n"/>
    </row>
    <row r="44" customFormat="1" s="1">
      <c r="B44" s="11" t="n"/>
      <c r="C44" s="144" t="n"/>
      <c r="D44" s="18" t="n"/>
      <c r="E44" s="18" t="n"/>
      <c r="F44" s="33" t="inlineStr">
        <is>
          <t>久里浜FC</t>
        </is>
      </c>
      <c r="G44" s="34" t="inlineStr">
        <is>
          <t>×</t>
        </is>
      </c>
      <c r="H44" s="35" t="inlineStr">
        <is>
          <t>0-0</t>
        </is>
      </c>
      <c r="I44" s="33" t="n"/>
    </row>
    <row r="45" customFormat="1" s="1">
      <c r="B45" s="11" t="n"/>
      <c r="C45" s="144" t="n"/>
      <c r="D45" s="18" t="n"/>
      <c r="E45" s="18" t="n"/>
      <c r="F45" s="33" t="inlineStr">
        <is>
          <t>久里浜FC</t>
        </is>
      </c>
      <c r="G45" s="34" t="inlineStr">
        <is>
          <t>△</t>
        </is>
      </c>
      <c r="H45" s="35" t="inlineStr">
        <is>
          <t>1-2</t>
        </is>
      </c>
      <c r="I45" s="33" t="n"/>
    </row>
    <row r="46" customFormat="1" s="1">
      <c r="B46" s="11" t="n"/>
      <c r="C46" s="144" t="n"/>
      <c r="D46" s="18" t="n"/>
      <c r="E46" s="18" t="n"/>
      <c r="F46" s="33" t="inlineStr">
        <is>
          <t>久里浜FC</t>
        </is>
      </c>
      <c r="G46" s="34" t="inlineStr">
        <is>
          <t>×</t>
        </is>
      </c>
      <c r="H46" s="35" t="inlineStr">
        <is>
          <t>0-0</t>
        </is>
      </c>
      <c r="I46" s="33" t="n"/>
    </row>
    <row r="47" customFormat="1" s="1">
      <c r="B47" s="72" t="n"/>
      <c r="C47" s="146" t="n"/>
      <c r="D47" s="19" t="n"/>
      <c r="E47" s="19" t="n"/>
      <c r="F47" s="36" t="inlineStr">
        <is>
          <t>久里浜FC</t>
        </is>
      </c>
      <c r="G47" s="37" t="inlineStr">
        <is>
          <t>〇</t>
        </is>
      </c>
      <c r="H47" s="38" t="inlineStr">
        <is>
          <t>2-1</t>
        </is>
      </c>
      <c r="I47" s="36" t="n"/>
    </row>
    <row r="48" customFormat="1" s="1">
      <c r="B48" s="11" t="n">
        <v>43492</v>
      </c>
      <c r="C48" s="144">
        <f>B48</f>
        <v/>
      </c>
      <c r="D48" s="18" t="inlineStr">
        <is>
          <t>TRM</t>
        </is>
      </c>
      <c r="E48" s="18" t="inlineStr">
        <is>
          <t>横須賀市立明浜小学校</t>
        </is>
      </c>
      <c r="F48" s="39" t="inlineStr">
        <is>
          <t>FC津久井ペガサス</t>
        </is>
      </c>
      <c r="G48" s="40" t="inlineStr">
        <is>
          <t>△</t>
        </is>
      </c>
      <c r="H48" s="41" t="inlineStr">
        <is>
          <t>0-0</t>
        </is>
      </c>
      <c r="I48" s="39" t="n"/>
    </row>
    <row r="49" customFormat="1" s="1">
      <c r="B49" s="11" t="n"/>
      <c r="C49" s="144" t="n"/>
      <c r="D49" s="18" t="n"/>
      <c r="E49" s="18" t="n"/>
      <c r="F49" s="33" t="inlineStr">
        <is>
          <t>FC津久井ペガサス</t>
        </is>
      </c>
      <c r="G49" s="34" t="inlineStr">
        <is>
          <t>×</t>
        </is>
      </c>
      <c r="H49" s="35" t="inlineStr">
        <is>
          <t>0-2</t>
        </is>
      </c>
      <c r="I49" s="33" t="n"/>
    </row>
    <row r="50" customFormat="1" s="1">
      <c r="B50" s="11" t="n"/>
      <c r="C50" s="144" t="n"/>
      <c r="D50" s="18" t="n"/>
      <c r="E50" s="18" t="n"/>
      <c r="F50" s="33" t="inlineStr">
        <is>
          <t>FC津久井ペガサス</t>
        </is>
      </c>
      <c r="G50" s="34" t="inlineStr">
        <is>
          <t>〇</t>
        </is>
      </c>
      <c r="H50" s="35" t="inlineStr">
        <is>
          <t>1-0</t>
        </is>
      </c>
      <c r="I50" s="33" t="n"/>
    </row>
    <row r="51" customFormat="1" s="1">
      <c r="B51" s="11" t="n"/>
      <c r="C51" s="144" t="n"/>
      <c r="D51" s="18" t="n"/>
      <c r="E51" s="18" t="n"/>
      <c r="F51" s="33" t="inlineStr">
        <is>
          <t>FC津久井ペガサス</t>
        </is>
      </c>
      <c r="G51" s="34" t="inlineStr">
        <is>
          <t>×</t>
        </is>
      </c>
      <c r="H51" s="35" t="inlineStr">
        <is>
          <t>0-1</t>
        </is>
      </c>
      <c r="I51" s="33" t="n"/>
    </row>
    <row r="52" customFormat="1" s="1">
      <c r="B52" s="11" t="n"/>
      <c r="C52" s="144" t="n"/>
      <c r="D52" s="18" t="n"/>
      <c r="E52" s="18" t="n"/>
      <c r="F52" s="33" t="inlineStr">
        <is>
          <t>FC津久井ペガサス</t>
        </is>
      </c>
      <c r="G52" s="34" t="inlineStr">
        <is>
          <t>〇</t>
        </is>
      </c>
      <c r="H52" s="35" t="inlineStr">
        <is>
          <t>2-1</t>
        </is>
      </c>
      <c r="I52" s="33" t="n"/>
    </row>
    <row r="53" customFormat="1" s="1">
      <c r="B53" s="72" t="n"/>
      <c r="C53" s="146" t="n"/>
      <c r="D53" s="19" t="n"/>
      <c r="E53" s="19" t="n"/>
      <c r="F53" s="36" t="inlineStr">
        <is>
          <t>FC津久井ペガサス</t>
        </is>
      </c>
      <c r="G53" s="37" t="inlineStr">
        <is>
          <t>△</t>
        </is>
      </c>
      <c r="H53" s="38" t="inlineStr">
        <is>
          <t>1-1</t>
        </is>
      </c>
      <c r="I53" s="36" t="n"/>
    </row>
    <row r="54" customFormat="1" s="1">
      <c r="B54" s="11" t="n">
        <v>43485</v>
      </c>
      <c r="C54" s="144">
        <f>B54</f>
        <v/>
      </c>
      <c r="D54" s="18" t="inlineStr">
        <is>
          <t>神奈川県少年サッカー選手権大会</t>
        </is>
      </c>
      <c r="E54" s="18" t="inlineStr">
        <is>
          <t>座間市立栗原小学校</t>
        </is>
      </c>
      <c r="F54" s="39" t="inlineStr">
        <is>
          <t>三の丸FC</t>
        </is>
      </c>
      <c r="G54" s="40" t="inlineStr">
        <is>
          <t>〇</t>
        </is>
      </c>
      <c r="H54" s="41" t="inlineStr">
        <is>
          <t>1ｰ0</t>
        </is>
      </c>
      <c r="I54" s="39" t="n"/>
    </row>
    <row r="55" customFormat="1" s="1">
      <c r="B55" s="72" t="n"/>
      <c r="C55" s="146" t="n"/>
      <c r="D55" s="19" t="n"/>
      <c r="E55" s="19" t="n"/>
      <c r="F55" s="36" t="inlineStr">
        <is>
          <t>大沢FC</t>
        </is>
      </c>
      <c r="G55" s="37" t="inlineStr">
        <is>
          <t>×</t>
        </is>
      </c>
      <c r="H55" s="38" t="inlineStr">
        <is>
          <t>0-1</t>
        </is>
      </c>
      <c r="I55" s="36" t="n"/>
    </row>
    <row r="56" customFormat="1" s="1">
      <c r="B56" s="11" t="n">
        <v>43484</v>
      </c>
      <c r="C56" s="144">
        <f>B56</f>
        <v/>
      </c>
      <c r="D56" s="18" t="inlineStr">
        <is>
          <t>TRM</t>
        </is>
      </c>
      <c r="E56" s="18" t="inlineStr">
        <is>
          <t>横須賀市立明浜小学校</t>
        </is>
      </c>
      <c r="F56" s="39" t="inlineStr">
        <is>
          <t>鴨居SCA</t>
        </is>
      </c>
      <c r="G56" s="40" t="inlineStr">
        <is>
          <t>〇</t>
        </is>
      </c>
      <c r="H56" s="41" t="inlineStr">
        <is>
          <t>2-0</t>
        </is>
      </c>
      <c r="I56" s="39" t="n"/>
    </row>
    <row r="57" customFormat="1" s="1">
      <c r="B57" s="11" t="n"/>
      <c r="C57" s="144" t="n"/>
      <c r="D57" s="18" t="n"/>
      <c r="E57" s="18" t="n"/>
      <c r="F57" s="33" t="inlineStr">
        <is>
          <t>鴨居SCB</t>
        </is>
      </c>
      <c r="G57" s="34" t="inlineStr">
        <is>
          <t>〇</t>
        </is>
      </c>
      <c r="H57" s="35" t="inlineStr">
        <is>
          <t>2-0</t>
        </is>
      </c>
      <c r="I57" s="33" t="n"/>
    </row>
    <row r="58" customFormat="1" s="1">
      <c r="B58" s="11" t="n"/>
      <c r="C58" s="144" t="n"/>
      <c r="D58" s="18" t="n"/>
      <c r="E58" s="18" t="n"/>
      <c r="F58" s="33" t="inlineStr">
        <is>
          <t>鴨居SCA</t>
        </is>
      </c>
      <c r="G58" s="34" t="inlineStr">
        <is>
          <t>△</t>
        </is>
      </c>
      <c r="H58" s="35" t="inlineStr">
        <is>
          <t>1-1</t>
        </is>
      </c>
      <c r="I58" s="33" t="n"/>
    </row>
    <row r="59" customFormat="1" s="1">
      <c r="B59" s="11" t="n"/>
      <c r="C59" s="144" t="n"/>
      <c r="D59" s="18" t="n"/>
      <c r="E59" s="18" t="n"/>
      <c r="F59" s="33" t="inlineStr">
        <is>
          <t>鴨居SCB</t>
        </is>
      </c>
      <c r="G59" s="34" t="inlineStr">
        <is>
          <t>〇</t>
        </is>
      </c>
      <c r="H59" s="35" t="inlineStr">
        <is>
          <t>2-0</t>
        </is>
      </c>
      <c r="I59" s="33" t="n"/>
    </row>
    <row r="60" customFormat="1" s="1">
      <c r="B60" s="11" t="n"/>
      <c r="C60" s="144" t="n"/>
      <c r="D60" s="18" t="n"/>
      <c r="E60" s="18" t="n"/>
      <c r="F60" s="33" t="inlineStr">
        <is>
          <t>鴨居SCA</t>
        </is>
      </c>
      <c r="G60" s="34" t="inlineStr">
        <is>
          <t>〇</t>
        </is>
      </c>
      <c r="H60" s="35" t="inlineStr">
        <is>
          <t>3-0</t>
        </is>
      </c>
      <c r="I60" s="33" t="n"/>
    </row>
    <row r="61" customFormat="1" s="1">
      <c r="B61" s="11" t="n"/>
      <c r="C61" s="144" t="n"/>
      <c r="D61" s="18" t="n"/>
      <c r="E61" s="18" t="n"/>
      <c r="F61" s="33" t="inlineStr">
        <is>
          <t>鴨居SCB</t>
        </is>
      </c>
      <c r="G61" s="34" t="inlineStr">
        <is>
          <t>〇</t>
        </is>
      </c>
      <c r="H61" s="35" t="inlineStr">
        <is>
          <t>7-0</t>
        </is>
      </c>
      <c r="I61" s="33" t="n"/>
    </row>
    <row r="62" customFormat="1" s="1">
      <c r="B62" s="11" t="n"/>
      <c r="C62" s="144" t="n"/>
      <c r="D62" s="18" t="n"/>
      <c r="E62" s="18" t="n"/>
      <c r="F62" s="33" t="inlineStr">
        <is>
          <t>鴨居SCA</t>
        </is>
      </c>
      <c r="G62" s="34" t="inlineStr">
        <is>
          <t>〇</t>
        </is>
      </c>
      <c r="H62" s="35" t="inlineStr">
        <is>
          <t>2-0</t>
        </is>
      </c>
      <c r="I62" s="33" t="n"/>
    </row>
    <row r="63" customFormat="1" s="1">
      <c r="B63" s="72" t="n"/>
      <c r="C63" s="146" t="n"/>
      <c r="D63" s="19" t="n"/>
      <c r="E63" s="19" t="n"/>
      <c r="F63" s="36" t="inlineStr">
        <is>
          <t>鴨居SCB</t>
        </is>
      </c>
      <c r="G63" s="37" t="inlineStr">
        <is>
          <t>〇</t>
        </is>
      </c>
      <c r="H63" s="38" t="inlineStr">
        <is>
          <t>3-0</t>
        </is>
      </c>
      <c r="I63" s="36" t="n"/>
    </row>
    <row r="64" customFormat="1" s="1">
      <c r="B64" s="11" t="n">
        <v>43479</v>
      </c>
      <c r="C64" s="144">
        <f>B64</f>
        <v/>
      </c>
      <c r="D64" s="18" t="inlineStr">
        <is>
          <t>TRM</t>
        </is>
      </c>
      <c r="E64" s="18" t="inlineStr">
        <is>
          <t>横須賀市立明浜小学校</t>
        </is>
      </c>
      <c r="F64" s="39" t="inlineStr">
        <is>
          <t>品濃ウイングスA</t>
        </is>
      </c>
      <c r="G64" s="40" t="inlineStr">
        <is>
          <t>×</t>
        </is>
      </c>
      <c r="H64" s="41" t="inlineStr">
        <is>
          <t>0-1</t>
        </is>
      </c>
      <c r="I64" s="39" t="n"/>
    </row>
    <row r="65" customFormat="1" s="1">
      <c r="B65" s="11" t="n"/>
      <c r="C65" s="144" t="n"/>
      <c r="D65" s="18" t="n"/>
      <c r="E65" s="18" t="n"/>
      <c r="F65" s="33" t="inlineStr">
        <is>
          <t>品濃ウイングスB</t>
        </is>
      </c>
      <c r="G65" s="34" t="inlineStr">
        <is>
          <t>〇</t>
        </is>
      </c>
      <c r="H65" s="35" t="inlineStr">
        <is>
          <t>1-0</t>
        </is>
      </c>
      <c r="I65" s="33" t="n"/>
    </row>
    <row r="66" customFormat="1" s="1">
      <c r="B66" s="11" t="n"/>
      <c r="C66" s="144" t="n"/>
      <c r="D66" s="18" t="n"/>
      <c r="E66" s="18" t="n"/>
      <c r="F66" s="33" t="inlineStr">
        <is>
          <t>品濃ウイングスA</t>
        </is>
      </c>
      <c r="G66" s="34" t="inlineStr">
        <is>
          <t>〇</t>
        </is>
      </c>
      <c r="H66" s="35" t="inlineStr">
        <is>
          <t>1-0</t>
        </is>
      </c>
      <c r="I66" s="33" t="n"/>
    </row>
    <row r="67" customFormat="1" s="1">
      <c r="B67" s="11" t="n"/>
      <c r="C67" s="144" t="n"/>
      <c r="D67" s="18" t="n"/>
      <c r="E67" s="18" t="n"/>
      <c r="F67" s="33" t="inlineStr">
        <is>
          <t>品濃ウイングスB</t>
        </is>
      </c>
      <c r="G67" s="34" t="inlineStr">
        <is>
          <t>〇</t>
        </is>
      </c>
      <c r="H67" s="35" t="inlineStr">
        <is>
          <t>2-0</t>
        </is>
      </c>
      <c r="I67" s="33" t="n"/>
    </row>
    <row r="68" customFormat="1" s="1">
      <c r="B68" s="11" t="n"/>
      <c r="C68" s="144" t="n"/>
      <c r="D68" s="18" t="n"/>
      <c r="E68" s="18" t="n"/>
      <c r="F68" s="33" t="inlineStr">
        <is>
          <t>品濃ウイングスA</t>
        </is>
      </c>
      <c r="G68" s="34" t="inlineStr">
        <is>
          <t>〇</t>
        </is>
      </c>
      <c r="H68" s="35" t="inlineStr">
        <is>
          <t>1-0</t>
        </is>
      </c>
      <c r="I68" s="33" t="n"/>
    </row>
    <row r="69" customFormat="1" s="1">
      <c r="B69" s="11" t="n"/>
      <c r="C69" s="144" t="n"/>
      <c r="D69" s="18" t="n"/>
      <c r="E69" s="18" t="n"/>
      <c r="F69" s="33" t="inlineStr">
        <is>
          <t>品濃ウイングスB</t>
        </is>
      </c>
      <c r="G69" s="34" t="inlineStr">
        <is>
          <t>〇</t>
        </is>
      </c>
      <c r="H69" s="35" t="inlineStr">
        <is>
          <t>3-0</t>
        </is>
      </c>
      <c r="I69" s="33" t="n"/>
    </row>
    <row r="70" customFormat="1" s="1">
      <c r="B70" s="11" t="n"/>
      <c r="C70" s="144" t="n"/>
      <c r="D70" s="18" t="n"/>
      <c r="E70" s="18" t="n"/>
      <c r="F70" s="33" t="inlineStr">
        <is>
          <t>品濃ウイングスA</t>
        </is>
      </c>
      <c r="G70" s="34" t="inlineStr">
        <is>
          <t>〇</t>
        </is>
      </c>
      <c r="H70" s="35" t="inlineStr">
        <is>
          <t>2-0</t>
        </is>
      </c>
      <c r="I70" s="33" t="n"/>
    </row>
    <row r="71" customFormat="1" s="1">
      <c r="B71" s="11" t="n"/>
      <c r="C71" s="144" t="n"/>
      <c r="D71" s="18" t="n"/>
      <c r="E71" s="18" t="n"/>
      <c r="F71" s="33" t="inlineStr">
        <is>
          <t>品濃ウイングスB</t>
        </is>
      </c>
      <c r="G71" s="34" t="inlineStr">
        <is>
          <t>〇</t>
        </is>
      </c>
      <c r="H71" s="35" t="inlineStr">
        <is>
          <t>3-1</t>
        </is>
      </c>
      <c r="I71" s="33" t="n"/>
    </row>
    <row r="72" customFormat="1" s="1">
      <c r="B72" s="72" t="n"/>
      <c r="C72" s="146" t="n"/>
      <c r="D72" s="19" t="n"/>
      <c r="E72" s="19" t="n"/>
      <c r="F72" s="36" t="inlineStr">
        <is>
          <t>品濃ウイングスA</t>
        </is>
      </c>
      <c r="G72" s="37" t="inlineStr">
        <is>
          <t>△</t>
        </is>
      </c>
      <c r="H72" s="38" t="inlineStr">
        <is>
          <t>0-0</t>
        </is>
      </c>
      <c r="I72" s="36" t="n"/>
    </row>
    <row r="73" customFormat="1" s="1">
      <c r="B73" s="11" t="n">
        <v>43478</v>
      </c>
      <c r="C73" s="144">
        <f>B73</f>
        <v/>
      </c>
      <c r="D73" s="18" t="inlineStr">
        <is>
          <t>神奈川県少年サッカー選手権大会</t>
        </is>
      </c>
      <c r="E73" s="18" t="inlineStr">
        <is>
          <t>座間市立入谷小学校</t>
        </is>
      </c>
      <c r="F73" s="39" t="inlineStr">
        <is>
          <t>FCイーグルス</t>
        </is>
      </c>
      <c r="G73" s="40" t="inlineStr">
        <is>
          <t>〇</t>
        </is>
      </c>
      <c r="H73" s="41" t="inlineStr">
        <is>
          <t>7-0</t>
        </is>
      </c>
      <c r="I73" s="39" t="n"/>
    </row>
    <row r="74" customFormat="1" s="1">
      <c r="B74" s="72" t="n"/>
      <c r="C74" s="146" t="n"/>
      <c r="D74" s="19" t="n"/>
      <c r="E74" s="19" t="n"/>
      <c r="F74" s="36" t="inlineStr">
        <is>
          <t>SUERTE SC</t>
        </is>
      </c>
      <c r="G74" s="37" t="inlineStr">
        <is>
          <t>〇</t>
        </is>
      </c>
      <c r="H74" s="38" t="inlineStr">
        <is>
          <t>2-0</t>
        </is>
      </c>
      <c r="I74" s="36" t="n"/>
    </row>
    <row r="75" customFormat="1" s="1">
      <c r="B75" s="72" t="n">
        <v>43477</v>
      </c>
      <c r="C75" s="146" t="n">
        <v>43477</v>
      </c>
      <c r="D75" s="19" t="inlineStr">
        <is>
          <t>三浦半島少年サッカー選手権大会</t>
        </is>
      </c>
      <c r="E75" s="19" t="inlineStr">
        <is>
          <t>逗子市池子の森グランド</t>
        </is>
      </c>
      <c r="F75" s="19" t="inlineStr">
        <is>
          <t>逗子リトルSC</t>
        </is>
      </c>
      <c r="G75" s="75" t="inlineStr">
        <is>
          <t>×</t>
        </is>
      </c>
      <c r="H75" s="76" t="inlineStr">
        <is>
          <t>0-0(PK:2-3)</t>
        </is>
      </c>
      <c r="I75" s="19" t="n"/>
    </row>
    <row r="76" customFormat="1" s="1">
      <c r="B76" s="11" t="n">
        <v>43458</v>
      </c>
      <c r="C76" s="144">
        <f>B76</f>
        <v/>
      </c>
      <c r="D76" s="18" t="inlineStr">
        <is>
          <t>横須賀カップ：決勝T</t>
        </is>
      </c>
      <c r="E76" s="18" t="inlineStr">
        <is>
          <t>横須賀市日産自動車追浜グランド</t>
        </is>
      </c>
      <c r="F76" s="39" t="inlineStr">
        <is>
          <t>たかとりキッカーズ</t>
        </is>
      </c>
      <c r="G76" s="40" t="inlineStr">
        <is>
          <t>〇</t>
        </is>
      </c>
      <c r="H76" s="41" t="inlineStr">
        <is>
          <t>5-1</t>
        </is>
      </c>
      <c r="I76" s="39" t="n"/>
    </row>
    <row r="77" customFormat="1" s="1">
      <c r="B77" s="72" t="n"/>
      <c r="C77" s="146" t="n"/>
      <c r="D77" s="19" t="n"/>
      <c r="E77" s="19" t="n"/>
      <c r="F77" s="36" t="inlineStr">
        <is>
          <t>三春SC</t>
        </is>
      </c>
      <c r="G77" s="37" t="inlineStr">
        <is>
          <t>×</t>
        </is>
      </c>
      <c r="H77" s="38" t="inlineStr">
        <is>
          <t>0-1</t>
        </is>
      </c>
      <c r="I77" s="36" t="n"/>
    </row>
    <row r="78" customFormat="1" s="1">
      <c r="B78" s="11" t="n">
        <v>43457</v>
      </c>
      <c r="C78" s="144">
        <f>B78</f>
        <v/>
      </c>
      <c r="D78" s="18" t="inlineStr">
        <is>
          <t>横須賀カップ：予選</t>
        </is>
      </c>
      <c r="E78" s="18" t="inlineStr">
        <is>
          <t>横須賀市日産自動車追浜グランド</t>
        </is>
      </c>
      <c r="F78" s="39" t="inlineStr">
        <is>
          <t>ALL Z</t>
        </is>
      </c>
      <c r="G78" s="40" t="inlineStr">
        <is>
          <t>×</t>
        </is>
      </c>
      <c r="H78" s="41" t="inlineStr">
        <is>
          <t>0-1</t>
        </is>
      </c>
      <c r="I78" s="39" t="n"/>
    </row>
    <row r="79" customFormat="1" s="1">
      <c r="B79" s="11" t="n"/>
      <c r="C79" s="144" t="n"/>
      <c r="D79" s="18" t="n"/>
      <c r="E79" s="18" t="n"/>
      <c r="F79" s="33" t="inlineStr">
        <is>
          <t>南足柄FC</t>
        </is>
      </c>
      <c r="G79" s="34" t="inlineStr">
        <is>
          <t>〇</t>
        </is>
      </c>
      <c r="H79" s="35" t="inlineStr">
        <is>
          <t>2-0</t>
        </is>
      </c>
      <c r="I79" s="33" t="n"/>
    </row>
    <row r="80" customFormat="1" s="1">
      <c r="B80" s="11" t="n"/>
      <c r="C80" s="144" t="n"/>
      <c r="D80" s="18" t="n"/>
      <c r="E80" s="18" t="n"/>
      <c r="F80" s="33" t="inlineStr">
        <is>
          <t>長井ウィングス</t>
        </is>
      </c>
      <c r="G80" s="34" t="inlineStr">
        <is>
          <t>〇</t>
        </is>
      </c>
      <c r="H80" s="35" t="inlineStr">
        <is>
          <t>1ｰ0</t>
        </is>
      </c>
      <c r="I80" s="33" t="n"/>
    </row>
    <row r="81" customFormat="1" s="1">
      <c r="B81" s="11" t="n"/>
      <c r="C81" s="144" t="n"/>
      <c r="D81" s="18" t="n"/>
      <c r="E81" s="18" t="n"/>
      <c r="F81" s="33" t="inlineStr">
        <is>
          <t>佐野SSS</t>
        </is>
      </c>
      <c r="G81" s="34" t="inlineStr">
        <is>
          <t>〇</t>
        </is>
      </c>
      <c r="H81" s="35" t="inlineStr">
        <is>
          <t>1ｰ0</t>
        </is>
      </c>
      <c r="I81" s="33" t="n"/>
    </row>
    <row r="82" customFormat="1" s="1">
      <c r="B82" s="72" t="n"/>
      <c r="C82" s="146" t="n"/>
      <c r="D82" s="19" t="n"/>
      <c r="E82" s="19" t="n"/>
      <c r="F82" s="36" t="inlineStr">
        <is>
          <t>横浜F・マリノスPr追浜</t>
        </is>
      </c>
      <c r="G82" s="37" t="inlineStr">
        <is>
          <t>△</t>
        </is>
      </c>
      <c r="H82" s="38" t="inlineStr">
        <is>
          <t>1ｰ1</t>
        </is>
      </c>
      <c r="I82" s="36" t="n"/>
    </row>
    <row r="83" customFormat="1" s="1">
      <c r="B83" s="11" t="n">
        <v>43450</v>
      </c>
      <c r="C83" s="144">
        <f>B83</f>
        <v/>
      </c>
      <c r="D83" s="18" t="inlineStr">
        <is>
          <t>TRM</t>
        </is>
      </c>
      <c r="E83" s="18" t="inlineStr">
        <is>
          <t>横浜こどもの国サッカー場</t>
        </is>
      </c>
      <c r="F83" s="39" t="inlineStr">
        <is>
          <t>YUFC</t>
        </is>
      </c>
      <c r="G83" s="40" t="inlineStr">
        <is>
          <t>×</t>
        </is>
      </c>
      <c r="H83" s="41" t="inlineStr">
        <is>
          <t>0-2</t>
        </is>
      </c>
      <c r="I83" s="39" t="n"/>
    </row>
    <row r="84" customFormat="1" s="1">
      <c r="B84" s="72" t="n"/>
      <c r="C84" s="146" t="n"/>
      <c r="D84" s="19" t="n"/>
      <c r="E84" s="19" t="n"/>
      <c r="F84" s="36" t="inlineStr">
        <is>
          <t>横浜すみれSC</t>
        </is>
      </c>
      <c r="G84" s="37" t="inlineStr">
        <is>
          <t>×</t>
        </is>
      </c>
      <c r="H84" s="38" t="inlineStr">
        <is>
          <t>2-5</t>
        </is>
      </c>
      <c r="I84" s="36" t="n"/>
    </row>
    <row r="85" customFormat="1" s="1">
      <c r="B85" s="46" t="n">
        <v>43429</v>
      </c>
      <c r="C85" s="144">
        <f>B85</f>
        <v/>
      </c>
      <c r="D85" s="140" t="inlineStr">
        <is>
          <t>鳶尾招待：決勝T</t>
        </is>
      </c>
      <c r="E85" s="18" t="inlineStr">
        <is>
          <t>厚木市下川入サッカー場</t>
        </is>
      </c>
      <c r="F85" s="39" t="inlineStr">
        <is>
          <t>鳶尾Jr</t>
        </is>
      </c>
      <c r="G85" s="40" t="inlineStr">
        <is>
          <t>×</t>
        </is>
      </c>
      <c r="H85" s="41" t="inlineStr">
        <is>
          <t>0-3</t>
        </is>
      </c>
      <c r="I85" s="39" t="n"/>
    </row>
    <row r="86" customFormat="1" s="1">
      <c r="B86" s="72" t="n"/>
      <c r="C86" s="146" t="n"/>
      <c r="D86" s="19" t="n"/>
      <c r="E86" s="19" t="n"/>
      <c r="F86" s="36" t="inlineStr">
        <is>
          <t>山王JFC</t>
        </is>
      </c>
      <c r="G86" s="37" t="inlineStr">
        <is>
          <t>〇</t>
        </is>
      </c>
      <c r="H86" s="38" t="inlineStr">
        <is>
          <t>5-1</t>
        </is>
      </c>
      <c r="I86" s="36" t="inlineStr">
        <is>
          <t>TRM</t>
        </is>
      </c>
    </row>
    <row r="87" customFormat="1" s="1">
      <c r="B87" s="46" t="n">
        <v>43428</v>
      </c>
      <c r="C87" s="144">
        <f>B87</f>
        <v/>
      </c>
      <c r="D87" s="140" t="inlineStr">
        <is>
          <t>鳶尾招待：予選</t>
        </is>
      </c>
      <c r="E87" s="18" t="inlineStr">
        <is>
          <t>厚木市下川入サッカー場</t>
        </is>
      </c>
      <c r="F87" s="39" t="inlineStr">
        <is>
          <t>海老名キッカーズ</t>
        </is>
      </c>
      <c r="G87" s="40" t="inlineStr">
        <is>
          <t>〇</t>
        </is>
      </c>
      <c r="H87" s="41" t="inlineStr">
        <is>
          <t>5-0</t>
        </is>
      </c>
      <c r="I87" s="39" t="n"/>
    </row>
    <row r="88" customFormat="1" s="1">
      <c r="B88" s="72" t="n"/>
      <c r="C88" s="146" t="n"/>
      <c r="D88" s="19" t="n"/>
      <c r="E88" s="19" t="n"/>
      <c r="F88" s="36" t="inlineStr">
        <is>
          <t>ブラックジャカーズ</t>
        </is>
      </c>
      <c r="G88" s="37" t="inlineStr">
        <is>
          <t>〇</t>
        </is>
      </c>
      <c r="H88" s="38" t="inlineStr">
        <is>
          <t>5-2</t>
        </is>
      </c>
      <c r="I88" s="36" t="n"/>
    </row>
    <row r="89" customFormat="1" s="1">
      <c r="B89" s="11" t="n">
        <v>43427</v>
      </c>
      <c r="C89" s="144">
        <f>B89</f>
        <v/>
      </c>
      <c r="D89" s="18" t="inlineStr">
        <is>
          <t>レーヴェビーチサッカーフェスタ</t>
        </is>
      </c>
      <c r="E89" s="18" t="inlineStr">
        <is>
          <t>横浜市海の公園スポーツ広場</t>
        </is>
      </c>
      <c r="F89" s="39" t="inlineStr">
        <is>
          <t>TAKA</t>
        </is>
      </c>
      <c r="G89" s="40" t="inlineStr">
        <is>
          <t>×</t>
        </is>
      </c>
      <c r="H89" s="41" t="inlineStr">
        <is>
          <t>2-3</t>
        </is>
      </c>
      <c r="I89" s="39" t="inlineStr">
        <is>
          <t>明浜レッド</t>
        </is>
      </c>
    </row>
    <row r="90" customFormat="1" s="1">
      <c r="B90" s="11" t="n"/>
      <c r="C90" s="144" t="n"/>
      <c r="D90" s="18" t="n"/>
      <c r="E90" s="18" t="n"/>
      <c r="F90" s="33" t="inlineStr">
        <is>
          <t>エンジョイグリーン</t>
        </is>
      </c>
      <c r="G90" s="34" t="inlineStr">
        <is>
          <t>〇</t>
        </is>
      </c>
      <c r="H90" s="35" t="inlineStr">
        <is>
          <t>5-3</t>
        </is>
      </c>
      <c r="I90" s="33" t="inlineStr">
        <is>
          <t>明浜ホワイト</t>
        </is>
      </c>
    </row>
    <row r="91" customFormat="1" s="1">
      <c r="B91" s="11" t="n"/>
      <c r="C91" s="144" t="n"/>
      <c r="D91" s="18" t="n"/>
      <c r="E91" s="18" t="n"/>
      <c r="F91" s="33" t="inlineStr">
        <is>
          <t>エンジョイグリーン</t>
        </is>
      </c>
      <c r="G91" s="34" t="inlineStr">
        <is>
          <t>〇</t>
        </is>
      </c>
      <c r="H91" s="35" t="inlineStr">
        <is>
          <t>3-1</t>
        </is>
      </c>
      <c r="I91" s="33" t="inlineStr">
        <is>
          <t>明浜レッド</t>
        </is>
      </c>
    </row>
    <row r="92" customFormat="1" s="1">
      <c r="B92" s="11" t="n"/>
      <c r="C92" s="144" t="n"/>
      <c r="D92" s="18" t="n"/>
      <c r="E92" s="18" t="n"/>
      <c r="F92" s="33" t="inlineStr">
        <is>
          <t>エンジョイイエロー</t>
        </is>
      </c>
      <c r="G92" s="34" t="inlineStr">
        <is>
          <t>〇</t>
        </is>
      </c>
      <c r="H92" s="35" t="inlineStr">
        <is>
          <t>4-0</t>
        </is>
      </c>
      <c r="I92" s="33" t="inlineStr">
        <is>
          <t>明浜ホワイト</t>
        </is>
      </c>
    </row>
    <row r="93" customFormat="1" s="1">
      <c r="B93" s="11" t="n"/>
      <c r="C93" s="144" t="n"/>
      <c r="D93" s="18" t="n"/>
      <c r="E93" s="18" t="n"/>
      <c r="F93" s="33" t="inlineStr">
        <is>
          <t>明浜レッド</t>
        </is>
      </c>
      <c r="G93" s="34" t="inlineStr">
        <is>
          <t>〇</t>
        </is>
      </c>
      <c r="H93" s="35" t="inlineStr">
        <is>
          <t>2-0</t>
        </is>
      </c>
      <c r="I93" s="33" t="inlineStr">
        <is>
          <t>明浜レッド</t>
        </is>
      </c>
    </row>
    <row r="94" customFormat="1" s="1">
      <c r="B94" s="11" t="n"/>
      <c r="C94" s="144" t="n"/>
      <c r="D94" s="18" t="n"/>
      <c r="E94" s="18" t="n"/>
      <c r="F94" s="33" t="inlineStr">
        <is>
          <t>TAKA</t>
        </is>
      </c>
      <c r="G94" s="34" t="inlineStr">
        <is>
          <t>△</t>
        </is>
      </c>
      <c r="H94" s="35" t="inlineStr">
        <is>
          <t>1ｰ1</t>
        </is>
      </c>
      <c r="I94" s="33" t="inlineStr">
        <is>
          <t>明浜ホワイト</t>
        </is>
      </c>
    </row>
    <row r="95" customFormat="1" s="1">
      <c r="B95" s="72" t="n"/>
      <c r="C95" s="146" t="n"/>
      <c r="D95" s="19" t="n"/>
      <c r="E95" s="19" t="n"/>
      <c r="F95" s="36" t="inlineStr">
        <is>
          <t>エンジョイイエロー</t>
        </is>
      </c>
      <c r="G95" s="37" t="inlineStr">
        <is>
          <t>〇</t>
        </is>
      </c>
      <c r="H95" s="38" t="inlineStr">
        <is>
          <t>3-0</t>
        </is>
      </c>
      <c r="I95" s="36" t="inlineStr">
        <is>
          <t>明浜レッド</t>
        </is>
      </c>
    </row>
    <row r="96" customFormat="1" s="1">
      <c r="B96" s="11" t="n">
        <v>43422</v>
      </c>
      <c r="C96" s="144">
        <f>B96</f>
        <v/>
      </c>
      <c r="D96" s="18" t="inlineStr">
        <is>
          <t>スーパーリーグ</t>
        </is>
      </c>
      <c r="E96" s="18" t="inlineStr">
        <is>
          <t>横須賀リーフスタジアム</t>
        </is>
      </c>
      <c r="F96" s="39" t="inlineStr">
        <is>
          <t>横須賀シーガルズ</t>
        </is>
      </c>
      <c r="G96" s="40" t="inlineStr">
        <is>
          <t>△</t>
        </is>
      </c>
      <c r="H96" s="41" t="inlineStr">
        <is>
          <t>0-0</t>
        </is>
      </c>
      <c r="I96" s="39" t="n"/>
    </row>
    <row r="97" customFormat="1" s="1">
      <c r="B97" s="72" t="n"/>
      <c r="C97" s="146" t="n"/>
      <c r="D97" s="19" t="n"/>
      <c r="E97" s="19" t="n"/>
      <c r="F97" s="36" t="inlineStr">
        <is>
          <t>大津FC</t>
        </is>
      </c>
      <c r="G97" s="37" t="inlineStr">
        <is>
          <t>〇</t>
        </is>
      </c>
      <c r="H97" s="38" t="inlineStr">
        <is>
          <t>5-0</t>
        </is>
      </c>
      <c r="I97" s="36" t="inlineStr">
        <is>
          <t>TRM</t>
        </is>
      </c>
    </row>
    <row r="98" customFormat="1" s="1">
      <c r="B98" s="72" t="n">
        <v>43422</v>
      </c>
      <c r="C98" s="146">
        <f>B98</f>
        <v/>
      </c>
      <c r="D98" s="19" t="inlineStr">
        <is>
          <t>全日本U-12サッカー選手権大会</t>
        </is>
      </c>
      <c r="E98" s="19" t="inlineStr">
        <is>
          <t>横須賀市日産自動車追浜グランド</t>
        </is>
      </c>
      <c r="F98" s="19" t="inlineStr">
        <is>
          <t>友愛SC</t>
        </is>
      </c>
      <c r="G98" s="75" t="inlineStr">
        <is>
          <t>×</t>
        </is>
      </c>
      <c r="H98" s="76" t="inlineStr">
        <is>
          <t>0-2</t>
        </is>
      </c>
      <c r="I98" s="19" t="n"/>
    </row>
    <row r="99" customFormat="1" s="1">
      <c r="B99" s="72" t="n">
        <v>43415</v>
      </c>
      <c r="C99" s="146">
        <f>B99</f>
        <v/>
      </c>
      <c r="D99" s="19" t="inlineStr">
        <is>
          <t>全日本U-12サッカー選手権大会</t>
        </is>
      </c>
      <c r="E99" s="19" t="inlineStr">
        <is>
          <t>横須賀市日産自動車追浜グランド</t>
        </is>
      </c>
      <c r="F99" s="36" t="inlineStr">
        <is>
          <t>クライムイレブン</t>
        </is>
      </c>
      <c r="G99" s="37" t="inlineStr">
        <is>
          <t>〇</t>
        </is>
      </c>
      <c r="H99" s="38" t="inlineStr">
        <is>
          <t>7-0</t>
        </is>
      </c>
      <c r="I99" s="36" t="n"/>
    </row>
    <row r="100" customFormat="1" s="1">
      <c r="B100" s="11" t="n">
        <v>43414</v>
      </c>
      <c r="C100" s="144" t="n">
        <v>43407</v>
      </c>
      <c r="D100" s="18" t="inlineStr">
        <is>
          <t>FC明浜 あすなろ杯</t>
        </is>
      </c>
      <c r="E100" s="18" t="inlineStr">
        <is>
          <t>横須賀市立明浜小学校</t>
        </is>
      </c>
      <c r="F100" s="30" t="inlineStr">
        <is>
          <t>スワSC</t>
        </is>
      </c>
      <c r="G100" s="31" t="inlineStr">
        <is>
          <t>〇</t>
        </is>
      </c>
      <c r="H100" s="32" t="inlineStr">
        <is>
          <t>1-0</t>
        </is>
      </c>
      <c r="I100" s="30" t="n"/>
    </row>
    <row r="101" customFormat="1" s="1">
      <c r="B101" s="11" t="n"/>
      <c r="C101" s="144" t="n"/>
      <c r="D101" s="18" t="n"/>
      <c r="E101" s="18" t="n"/>
      <c r="F101" s="33" t="inlineStr">
        <is>
          <t>たかとりキッカーズ</t>
        </is>
      </c>
      <c r="G101" s="34" t="inlineStr">
        <is>
          <t>〇</t>
        </is>
      </c>
      <c r="H101" s="35" t="inlineStr">
        <is>
          <t>2-1</t>
        </is>
      </c>
      <c r="I101" s="33" t="n"/>
    </row>
    <row r="102" customFormat="1" s="1">
      <c r="B102" s="72" t="n"/>
      <c r="C102" s="146" t="n"/>
      <c r="D102" s="19" t="n"/>
      <c r="E102" s="19" t="n"/>
      <c r="F102" s="36" t="inlineStr">
        <is>
          <t>横須賀シーガルズ</t>
        </is>
      </c>
      <c r="G102" s="37" t="inlineStr">
        <is>
          <t>×</t>
        </is>
      </c>
      <c r="H102" s="38" t="inlineStr">
        <is>
          <t>1-2</t>
        </is>
      </c>
      <c r="I102" s="36" t="n"/>
    </row>
    <row r="103" customFormat="1" s="1">
      <c r="B103" s="11" t="n">
        <v>43408</v>
      </c>
      <c r="C103" s="144" t="n">
        <v>43407</v>
      </c>
      <c r="D103" s="18" t="inlineStr">
        <is>
          <t>海老名さつき杯少年サッカー大会</t>
        </is>
      </c>
      <c r="E103" s="18" t="inlineStr">
        <is>
          <t>海老名市立今泉小学校</t>
        </is>
      </c>
      <c r="F103" s="39" t="inlineStr">
        <is>
          <t>中新田FC</t>
        </is>
      </c>
      <c r="G103" s="40" t="inlineStr">
        <is>
          <t>〇</t>
        </is>
      </c>
      <c r="H103" s="41" t="inlineStr">
        <is>
          <t>4-0</t>
        </is>
      </c>
      <c r="I103" s="39" t="n"/>
    </row>
    <row r="104" customFormat="1" s="1">
      <c r="B104" s="11" t="n"/>
      <c r="C104" s="144" t="n"/>
      <c r="D104" s="18" t="inlineStr">
        <is>
          <t>（上位パート）</t>
        </is>
      </c>
      <c r="E104" s="18" t="n"/>
      <c r="F104" s="33" t="inlineStr">
        <is>
          <t>N2SC</t>
        </is>
      </c>
      <c r="G104" s="34" t="inlineStr">
        <is>
          <t>〇</t>
        </is>
      </c>
      <c r="H104" s="35" t="inlineStr">
        <is>
          <t>3-0</t>
        </is>
      </c>
      <c r="I104" s="33" t="n"/>
    </row>
    <row r="105" customFormat="1" s="1">
      <c r="B105" s="72" t="n"/>
      <c r="C105" s="146" t="n"/>
      <c r="D105" s="19" t="n"/>
      <c r="E105" s="19" t="n"/>
      <c r="F105" s="36" t="inlineStr">
        <is>
          <t>海老名FC</t>
        </is>
      </c>
      <c r="G105" s="37" t="inlineStr">
        <is>
          <t>×</t>
        </is>
      </c>
      <c r="H105" s="38" t="inlineStr">
        <is>
          <t>0-1</t>
        </is>
      </c>
      <c r="I105" s="36" t="inlineStr">
        <is>
          <t>32チーム中3位</t>
        </is>
      </c>
    </row>
    <row r="106" customFormat="1" s="1">
      <c r="B106" s="46" t="n">
        <v>43407</v>
      </c>
      <c r="C106" s="144">
        <f>B106</f>
        <v/>
      </c>
      <c r="D106" s="18" t="inlineStr">
        <is>
          <t>海老名さつき杯少年サッカー大会</t>
        </is>
      </c>
      <c r="E106" s="18" t="inlineStr">
        <is>
          <t>海老名市立今泉小学校</t>
        </is>
      </c>
      <c r="F106" s="39" t="inlineStr">
        <is>
          <t>FC大和</t>
        </is>
      </c>
      <c r="G106" s="40" t="inlineStr">
        <is>
          <t>〇</t>
        </is>
      </c>
      <c r="H106" s="41" t="inlineStr">
        <is>
          <t>5-1</t>
        </is>
      </c>
      <c r="I106" s="39" t="n"/>
    </row>
    <row r="107" customFormat="1" s="1">
      <c r="B107" s="11" t="n"/>
      <c r="C107" s="144" t="n"/>
      <c r="D107" s="18" t="inlineStr">
        <is>
          <t>（予選リーグ）</t>
        </is>
      </c>
      <c r="E107" s="18" t="n"/>
      <c r="F107" s="33" t="inlineStr">
        <is>
          <t>町田JFC</t>
        </is>
      </c>
      <c r="G107" s="34" t="inlineStr">
        <is>
          <t>〇</t>
        </is>
      </c>
      <c r="H107" s="35" t="inlineStr">
        <is>
          <t>3-1</t>
        </is>
      </c>
      <c r="I107" s="33" t="n"/>
    </row>
    <row r="108" customFormat="1" s="1">
      <c r="B108" s="72" t="n"/>
      <c r="C108" s="146" t="n"/>
      <c r="D108" s="19" t="n"/>
      <c r="E108" s="19" t="n"/>
      <c r="F108" s="36" t="inlineStr">
        <is>
          <t>横浜かもめSC</t>
        </is>
      </c>
      <c r="G108" s="37" t="inlineStr">
        <is>
          <t>×</t>
        </is>
      </c>
      <c r="H108" s="38" t="inlineStr">
        <is>
          <t>0-1</t>
        </is>
      </c>
      <c r="I108" s="36" t="n"/>
    </row>
    <row r="109" customFormat="1" s="1">
      <c r="B109" s="46" t="n">
        <v>43394</v>
      </c>
      <c r="C109" s="144">
        <f>B109</f>
        <v/>
      </c>
      <c r="D109" s="18" t="inlineStr">
        <is>
          <t>TRM</t>
        </is>
      </c>
      <c r="E109" s="18" t="inlineStr">
        <is>
          <t>横須賀市立津久井小学校</t>
        </is>
      </c>
      <c r="F109" s="39" t="inlineStr">
        <is>
          <t>FC津久井ペガサス</t>
        </is>
      </c>
      <c r="G109" s="40" t="inlineStr">
        <is>
          <t>×</t>
        </is>
      </c>
      <c r="H109" s="41" t="inlineStr">
        <is>
          <t>0-2</t>
        </is>
      </c>
      <c r="I109" s="39" t="n"/>
    </row>
    <row r="110" customFormat="1" s="1">
      <c r="B110" s="11" t="n"/>
      <c r="C110" s="144" t="n"/>
      <c r="D110" s="18" t="n"/>
      <c r="E110" s="18" t="n"/>
      <c r="F110" s="33" t="inlineStr">
        <is>
          <t>馬堀FCルンデ</t>
        </is>
      </c>
      <c r="G110" s="34" t="inlineStr">
        <is>
          <t>〇</t>
        </is>
      </c>
      <c r="H110" s="35" t="inlineStr">
        <is>
          <t>1-0</t>
        </is>
      </c>
      <c r="I110" s="33" t="n"/>
    </row>
    <row r="111" customFormat="1" s="1">
      <c r="B111" s="11" t="n"/>
      <c r="C111" s="144" t="n"/>
      <c r="D111" s="18" t="n"/>
      <c r="E111" s="18" t="n"/>
      <c r="F111" s="33" t="inlineStr">
        <is>
          <t>FC津久井ペガサス</t>
        </is>
      </c>
      <c r="G111" s="34" t="inlineStr">
        <is>
          <t>〇</t>
        </is>
      </c>
      <c r="H111" s="35" t="inlineStr">
        <is>
          <t>1-0</t>
        </is>
      </c>
      <c r="I111" s="33" t="n"/>
    </row>
    <row r="112" customFormat="1" s="1">
      <c r="B112" s="11" t="n"/>
      <c r="C112" s="144" t="n"/>
      <c r="D112" s="18" t="n"/>
      <c r="E112" s="18" t="n"/>
      <c r="F112" s="33" t="inlineStr">
        <is>
          <t>馬堀FCルンデ</t>
        </is>
      </c>
      <c r="G112" s="34" t="inlineStr">
        <is>
          <t>〇</t>
        </is>
      </c>
      <c r="H112" s="35" t="inlineStr">
        <is>
          <t>2-1</t>
        </is>
      </c>
      <c r="I112" s="33" t="n"/>
    </row>
    <row r="113" customFormat="1" s="1">
      <c r="B113" s="72" t="n"/>
      <c r="C113" s="146" t="n"/>
      <c r="D113" s="19" t="n"/>
      <c r="E113" s="19" t="n"/>
      <c r="F113" s="36" t="inlineStr">
        <is>
          <t>FC津久井ペガサス</t>
        </is>
      </c>
      <c r="G113" s="37" t="inlineStr">
        <is>
          <t>△</t>
        </is>
      </c>
      <c r="H113" s="38" t="inlineStr">
        <is>
          <t>0-0</t>
        </is>
      </c>
      <c r="I113" s="36" t="n"/>
    </row>
    <row r="114" customFormat="1" s="1">
      <c r="B114" s="49" t="n">
        <v>43387</v>
      </c>
      <c r="C114" s="146">
        <f>B114</f>
        <v/>
      </c>
      <c r="D114" s="19" t="inlineStr">
        <is>
          <t>JFA U-12サッカーリーグ</t>
        </is>
      </c>
      <c r="E114" s="19" t="inlineStr">
        <is>
          <t>茅ヶ崎市立東海岸小学校</t>
        </is>
      </c>
      <c r="F114" s="19" t="inlineStr">
        <is>
          <t>寒川少年SC</t>
        </is>
      </c>
      <c r="G114" s="75" t="inlineStr">
        <is>
          <t>〇</t>
        </is>
      </c>
      <c r="H114" s="76" t="inlineStr">
        <is>
          <t>1-0</t>
        </is>
      </c>
      <c r="I114" s="19" t="n"/>
    </row>
    <row r="115" customFormat="1" s="1">
      <c r="B115" s="46" t="n">
        <v>43386</v>
      </c>
      <c r="C115" s="144">
        <f>B115</f>
        <v/>
      </c>
      <c r="D115" s="18" t="inlineStr">
        <is>
          <t>TRM</t>
        </is>
      </c>
      <c r="E115" s="18" t="inlineStr">
        <is>
          <t>横須賀市立明浜小学校</t>
        </is>
      </c>
      <c r="F115" s="39" t="inlineStr">
        <is>
          <t>TADOなかよしSC</t>
        </is>
      </c>
      <c r="G115" s="40" t="inlineStr">
        <is>
          <t>〇</t>
        </is>
      </c>
      <c r="H115" s="41" t="inlineStr">
        <is>
          <t>1-0</t>
        </is>
      </c>
      <c r="I115" s="39" t="n"/>
    </row>
    <row r="116" customFormat="1" s="1">
      <c r="B116" s="11" t="n"/>
      <c r="C116" s="144" t="n"/>
      <c r="D116" s="18" t="n"/>
      <c r="E116" s="18" t="n"/>
      <c r="F116" s="33" t="inlineStr">
        <is>
          <t>葉山JGK</t>
        </is>
      </c>
      <c r="G116" s="34" t="inlineStr">
        <is>
          <t>×</t>
        </is>
      </c>
      <c r="H116" s="35" t="inlineStr">
        <is>
          <t>0-2</t>
        </is>
      </c>
      <c r="I116" s="33" t="n"/>
    </row>
    <row r="117" customFormat="1" s="1">
      <c r="B117" s="11" t="n"/>
      <c r="C117" s="144" t="n"/>
      <c r="D117" s="18" t="n"/>
      <c r="E117" s="18" t="n"/>
      <c r="F117" s="33" t="inlineStr">
        <is>
          <t>TADOなかよしSC</t>
        </is>
      </c>
      <c r="G117" s="34" t="inlineStr">
        <is>
          <t>△</t>
        </is>
      </c>
      <c r="H117" s="35" t="inlineStr">
        <is>
          <t>0-0</t>
        </is>
      </c>
      <c r="I117" s="33" t="n"/>
    </row>
    <row r="118" customFormat="1" s="1">
      <c r="B118" s="11" t="n"/>
      <c r="C118" s="144" t="n"/>
      <c r="D118" s="18" t="n"/>
      <c r="E118" s="18" t="n"/>
      <c r="F118" s="33" t="inlineStr">
        <is>
          <t>葉山JGK</t>
        </is>
      </c>
      <c r="G118" s="34" t="inlineStr">
        <is>
          <t>△</t>
        </is>
      </c>
      <c r="H118" s="35" t="inlineStr">
        <is>
          <t>1-1</t>
        </is>
      </c>
      <c r="I118" s="33" t="n"/>
    </row>
    <row r="119" customFormat="1" s="1">
      <c r="B119" s="11" t="n"/>
      <c r="C119" s="144" t="n"/>
      <c r="D119" s="18" t="n"/>
      <c r="E119" s="18" t="n"/>
      <c r="F119" s="33" t="inlineStr">
        <is>
          <t>TADOなかよしSC</t>
        </is>
      </c>
      <c r="G119" s="34" t="inlineStr">
        <is>
          <t>△</t>
        </is>
      </c>
      <c r="H119" s="35" t="inlineStr">
        <is>
          <t>0-0</t>
        </is>
      </c>
      <c r="I119" s="33" t="n"/>
    </row>
    <row r="120" customFormat="1" s="1">
      <c r="B120" s="72" t="n"/>
      <c r="C120" s="146" t="n"/>
      <c r="D120" s="19" t="n"/>
      <c r="E120" s="19" t="n"/>
      <c r="F120" s="36" t="inlineStr">
        <is>
          <t>葉山JGK</t>
        </is>
      </c>
      <c r="G120" s="37" t="inlineStr">
        <is>
          <t>×</t>
        </is>
      </c>
      <c r="H120" s="38" t="inlineStr">
        <is>
          <t>0-1</t>
        </is>
      </c>
      <c r="I120" s="36" t="n"/>
    </row>
    <row r="121" customFormat="1" s="1">
      <c r="B121" s="46" t="n">
        <v>43381</v>
      </c>
      <c r="C121" s="144">
        <f>B121</f>
        <v/>
      </c>
      <c r="D121" s="18" t="inlineStr">
        <is>
          <t>TRM</t>
        </is>
      </c>
      <c r="E121" s="18" t="inlineStr">
        <is>
          <t>伊勢原市こどもスポーツ広場</t>
        </is>
      </c>
      <c r="F121" s="39" t="inlineStr">
        <is>
          <t>SFAT ISEHARA SC</t>
        </is>
      </c>
      <c r="G121" s="40" t="inlineStr">
        <is>
          <t>〇</t>
        </is>
      </c>
      <c r="H121" s="41" t="inlineStr">
        <is>
          <t>1-0</t>
        </is>
      </c>
      <c r="I121" s="39" t="n"/>
    </row>
    <row r="122" customFormat="1" s="1">
      <c r="B122" s="11" t="n"/>
      <c r="C122" s="144" t="n"/>
      <c r="D122" s="18" t="n"/>
      <c r="E122" s="18" t="n"/>
      <c r="F122" s="33" t="inlineStr">
        <is>
          <t>SFAT ISEHARA SC</t>
        </is>
      </c>
      <c r="G122" s="34" t="inlineStr">
        <is>
          <t>×</t>
        </is>
      </c>
      <c r="H122" s="35" t="inlineStr">
        <is>
          <t>0-2</t>
        </is>
      </c>
      <c r="I122" s="33" t="n"/>
    </row>
    <row r="123" customFormat="1" s="1">
      <c r="B123" s="11" t="n"/>
      <c r="C123" s="144" t="n"/>
      <c r="D123" s="18" t="n"/>
      <c r="E123" s="18" t="n"/>
      <c r="F123" s="33" t="inlineStr">
        <is>
          <t>バディーSC中和田</t>
        </is>
      </c>
      <c r="G123" s="34" t="inlineStr">
        <is>
          <t>〇</t>
        </is>
      </c>
      <c r="H123" s="35" t="inlineStr">
        <is>
          <t>3-0</t>
        </is>
      </c>
      <c r="I123" s="33" t="n"/>
    </row>
    <row r="124" customFormat="1" s="1">
      <c r="B124" s="11" t="n"/>
      <c r="C124" s="144" t="n"/>
      <c r="D124" s="18" t="n"/>
      <c r="E124" s="18" t="n"/>
      <c r="F124" s="33" t="inlineStr">
        <is>
          <t>バディーSC中和田</t>
        </is>
      </c>
      <c r="G124" s="34" t="inlineStr">
        <is>
          <t>△</t>
        </is>
      </c>
      <c r="H124" s="35" t="inlineStr">
        <is>
          <t>0-0</t>
        </is>
      </c>
      <c r="I124" s="33" t="n"/>
    </row>
    <row r="125" customFormat="1" s="1">
      <c r="B125" s="11" t="n"/>
      <c r="C125" s="144" t="n"/>
      <c r="D125" s="18" t="n"/>
      <c r="E125" s="18" t="n"/>
      <c r="F125" s="33" t="inlineStr">
        <is>
          <t>SFAT ISEHARA SC</t>
        </is>
      </c>
      <c r="G125" s="34" t="inlineStr">
        <is>
          <t>△</t>
        </is>
      </c>
      <c r="H125" s="35" t="inlineStr">
        <is>
          <t>0-0</t>
        </is>
      </c>
      <c r="I125" s="33" t="n"/>
    </row>
    <row r="126" customFormat="1" s="1">
      <c r="B126" s="11" t="n"/>
      <c r="C126" s="144" t="n"/>
      <c r="D126" s="18" t="n"/>
      <c r="E126" s="18" t="n"/>
      <c r="F126" s="33" t="inlineStr">
        <is>
          <t>バディーSC中和田</t>
        </is>
      </c>
      <c r="G126" s="34" t="inlineStr">
        <is>
          <t>〇</t>
        </is>
      </c>
      <c r="H126" s="35" t="inlineStr">
        <is>
          <t>3-0</t>
        </is>
      </c>
      <c r="I126" s="33" t="n"/>
    </row>
    <row r="127" customFormat="1" s="1">
      <c r="B127" s="11" t="n"/>
      <c r="C127" s="144" t="n"/>
      <c r="D127" s="18" t="n"/>
      <c r="E127" s="18" t="n"/>
      <c r="F127" s="33" t="inlineStr">
        <is>
          <t>SFAT ISEHARA SC</t>
        </is>
      </c>
      <c r="G127" s="34" t="inlineStr">
        <is>
          <t>×</t>
        </is>
      </c>
      <c r="H127" s="35" t="inlineStr">
        <is>
          <t>0-5</t>
        </is>
      </c>
      <c r="I127" s="33" t="n"/>
    </row>
    <row r="128" customFormat="1" s="1">
      <c r="B128" s="72" t="n"/>
      <c r="C128" s="146" t="n"/>
      <c r="D128" s="19" t="n"/>
      <c r="E128" s="19" t="n"/>
      <c r="F128" s="33" t="inlineStr">
        <is>
          <t>バディーSC中和田</t>
        </is>
      </c>
      <c r="G128" s="37" t="inlineStr">
        <is>
          <t>〇</t>
        </is>
      </c>
      <c r="H128" s="38" t="inlineStr">
        <is>
          <t>1-0</t>
        </is>
      </c>
      <c r="I128" s="36" t="n"/>
    </row>
    <row r="129" customFormat="1" s="1">
      <c r="B129" s="67" t="n">
        <v>43379</v>
      </c>
      <c r="C129" s="147">
        <f>B129</f>
        <v/>
      </c>
      <c r="D129" s="68" t="inlineStr">
        <is>
          <t>スーパーリーグ</t>
        </is>
      </c>
      <c r="E129" s="27" t="inlineStr">
        <is>
          <t>横須賀市はまゆうグランド</t>
        </is>
      </c>
      <c r="F129" s="27" t="inlineStr">
        <is>
          <t>大津FC</t>
        </is>
      </c>
      <c r="G129" s="75" t="inlineStr">
        <is>
          <t>〇</t>
        </is>
      </c>
      <c r="H129" s="29" t="inlineStr">
        <is>
          <t>3-1</t>
        </is>
      </c>
      <c r="I129" s="27" t="n"/>
    </row>
    <row r="130" customFormat="1" s="1">
      <c r="B130" s="49" t="n">
        <v>43372</v>
      </c>
      <c r="C130" s="146">
        <f>B130</f>
        <v/>
      </c>
      <c r="D130" s="19" t="inlineStr">
        <is>
          <t>JFA U-12サッカーリーグ</t>
        </is>
      </c>
      <c r="E130" s="19" t="inlineStr">
        <is>
          <t>横須賀市立野比小学校</t>
        </is>
      </c>
      <c r="F130" s="19" t="inlineStr">
        <is>
          <t>城北ファイターズ</t>
        </is>
      </c>
      <c r="G130" s="75" t="inlineStr">
        <is>
          <t>〇</t>
        </is>
      </c>
      <c r="H130" s="76" t="inlineStr">
        <is>
          <t>2-0</t>
        </is>
      </c>
      <c r="I130" s="19" t="n"/>
    </row>
    <row r="131" customFormat="1" s="1">
      <c r="B131" s="46" t="n">
        <v>43367</v>
      </c>
      <c r="C131" s="144">
        <f>B131</f>
        <v/>
      </c>
      <c r="D131" s="18" t="inlineStr">
        <is>
          <t>JFA U-12サッカーリーグ</t>
        </is>
      </c>
      <c r="E131" s="18" t="inlineStr">
        <is>
          <t>横須賀市立明浜小学校</t>
        </is>
      </c>
      <c r="F131" s="39" t="inlineStr">
        <is>
          <t>浜見平Jr.SC</t>
        </is>
      </c>
      <c r="G131" s="40" t="inlineStr">
        <is>
          <t>×</t>
        </is>
      </c>
      <c r="H131" s="41" t="inlineStr">
        <is>
          <t>0-2</t>
        </is>
      </c>
      <c r="I131" s="39" t="n"/>
    </row>
    <row r="132" customFormat="1" s="1">
      <c r="B132" s="72" t="n"/>
      <c r="C132" s="146" t="n"/>
      <c r="D132" s="19" t="n"/>
      <c r="E132" s="19" t="n"/>
      <c r="F132" s="36" t="inlineStr">
        <is>
          <t>おなりレパーズ</t>
        </is>
      </c>
      <c r="G132" s="37" t="inlineStr">
        <is>
          <t>×</t>
        </is>
      </c>
      <c r="H132" s="38" t="inlineStr">
        <is>
          <t>0-1</t>
        </is>
      </c>
      <c r="I132" s="36" t="inlineStr">
        <is>
          <t>TRM</t>
        </is>
      </c>
    </row>
    <row r="133" customFormat="1" s="1">
      <c r="B133" s="46" t="n">
        <v>43366</v>
      </c>
      <c r="C133" s="144">
        <f>B133</f>
        <v/>
      </c>
      <c r="D133" s="18" t="inlineStr">
        <is>
          <t>JFA U-12サッカーリーグ</t>
        </is>
      </c>
      <c r="E133" s="18" t="inlineStr">
        <is>
          <t>横須賀市立明浜小学校</t>
        </is>
      </c>
      <c r="F133" s="39" t="inlineStr">
        <is>
          <t>おなりレパーズ</t>
        </is>
      </c>
      <c r="G133" s="40" t="inlineStr">
        <is>
          <t>〇</t>
        </is>
      </c>
      <c r="H133" s="41" t="inlineStr">
        <is>
          <t>3-0</t>
        </is>
      </c>
      <c r="I133" s="39" t="n"/>
    </row>
    <row r="134" customFormat="1" s="1">
      <c r="B134" s="46" t="n"/>
      <c r="C134" s="144" t="n"/>
      <c r="D134" s="18" t="n"/>
      <c r="E134" s="18" t="n"/>
      <c r="F134" s="18" t="inlineStr">
        <is>
          <t>横須賀シーガルズ</t>
        </is>
      </c>
      <c r="G134" s="23" t="inlineStr">
        <is>
          <t>〇</t>
        </is>
      </c>
      <c r="H134" s="22" t="inlineStr">
        <is>
          <t>2-0</t>
        </is>
      </c>
      <c r="I134" s="18" t="n"/>
    </row>
    <row r="135" customFormat="1" s="1">
      <c r="B135" s="72" t="n"/>
      <c r="C135" s="146" t="n"/>
      <c r="D135" s="19" t="n"/>
      <c r="E135" s="19" t="n"/>
      <c r="F135" s="36" t="inlineStr">
        <is>
          <t>城北ファイターズ</t>
        </is>
      </c>
      <c r="G135" s="37" t="inlineStr">
        <is>
          <t>△</t>
        </is>
      </c>
      <c r="H135" s="38" t="inlineStr">
        <is>
          <t>0-0</t>
        </is>
      </c>
      <c r="I135" s="36" t="inlineStr">
        <is>
          <t>TRM</t>
        </is>
      </c>
    </row>
    <row r="136" customFormat="1" s="1">
      <c r="B136" s="46" t="n">
        <v>43360</v>
      </c>
      <c r="C136" s="144">
        <f>B136</f>
        <v/>
      </c>
      <c r="D136" s="18" t="inlineStr">
        <is>
          <t>金太郎CUP（中位パート）</t>
        </is>
      </c>
      <c r="E136" s="18" t="inlineStr">
        <is>
          <t>南足柄市体育センターグランド</t>
        </is>
      </c>
      <c r="F136" s="39" t="inlineStr">
        <is>
          <t>上南SC</t>
        </is>
      </c>
      <c r="G136" s="40" t="inlineStr">
        <is>
          <t>〇</t>
        </is>
      </c>
      <c r="H136" s="41" t="inlineStr">
        <is>
          <t>1-1(PK:4-3)</t>
        </is>
      </c>
      <c r="I136" s="39" t="n"/>
    </row>
    <row r="137" customFormat="1" s="1">
      <c r="B137" s="11" t="n"/>
      <c r="C137" s="144" t="n"/>
      <c r="D137" s="18" t="n"/>
      <c r="E137" s="18" t="n"/>
      <c r="F137" s="33" t="inlineStr">
        <is>
          <t>勝原少年SC</t>
        </is>
      </c>
      <c r="G137" s="34" t="inlineStr">
        <is>
          <t>〇</t>
        </is>
      </c>
      <c r="H137" s="35" t="inlineStr">
        <is>
          <t>2-0</t>
        </is>
      </c>
      <c r="I137" s="33" t="n"/>
    </row>
    <row r="138" customFormat="1" s="1">
      <c r="B138" s="72" t="n"/>
      <c r="C138" s="146" t="n"/>
      <c r="D138" s="19" t="n"/>
      <c r="E138" s="19" t="n"/>
      <c r="F138" s="36" t="inlineStr">
        <is>
          <t>大和南FC</t>
        </is>
      </c>
      <c r="G138" s="37" t="inlineStr">
        <is>
          <t>〇</t>
        </is>
      </c>
      <c r="H138" s="38" t="inlineStr">
        <is>
          <t>2-0</t>
        </is>
      </c>
      <c r="I138" s="36" t="n"/>
    </row>
    <row r="139" customFormat="1" s="1">
      <c r="B139" s="46" t="n">
        <v>43359</v>
      </c>
      <c r="C139" s="144">
        <f>B139</f>
        <v/>
      </c>
      <c r="D139" s="18" t="inlineStr">
        <is>
          <t>JFA U-12サッカーリーグ</t>
        </is>
      </c>
      <c r="E139" s="18" t="inlineStr">
        <is>
          <t>寒川町田端スポーツ公園</t>
        </is>
      </c>
      <c r="F139" s="39" t="inlineStr">
        <is>
          <t>藤沢FC</t>
        </is>
      </c>
      <c r="G139" s="40" t="inlineStr">
        <is>
          <t>×</t>
        </is>
      </c>
      <c r="H139" s="41" t="inlineStr">
        <is>
          <t>0-1</t>
        </is>
      </c>
      <c r="I139" s="39" t="n"/>
    </row>
    <row r="140" customFormat="1" s="1">
      <c r="B140" s="11" t="n"/>
      <c r="C140" s="144" t="n"/>
      <c r="D140" s="19" t="n"/>
      <c r="E140" s="19" t="n"/>
      <c r="F140" s="36" t="inlineStr">
        <is>
          <t>FC東海岸</t>
        </is>
      </c>
      <c r="G140" s="37" t="inlineStr">
        <is>
          <t>×</t>
        </is>
      </c>
      <c r="H140" s="38" t="inlineStr">
        <is>
          <t>0-1</t>
        </is>
      </c>
      <c r="I140" s="36" t="n"/>
    </row>
    <row r="141" customFormat="1" s="1">
      <c r="B141" s="46" t="n"/>
      <c r="C141" s="144" t="n"/>
      <c r="D141" s="18" t="inlineStr">
        <is>
          <t>金太郎CUP（予選2日目）</t>
        </is>
      </c>
      <c r="E141" s="18" t="inlineStr">
        <is>
          <t>南足柄市立福沢小学校</t>
        </is>
      </c>
      <c r="F141" s="39" t="inlineStr">
        <is>
          <t>小和田FC</t>
        </is>
      </c>
      <c r="G141" s="40" t="inlineStr">
        <is>
          <t>△</t>
        </is>
      </c>
      <c r="H141" s="41" t="inlineStr">
        <is>
          <t>0-0</t>
        </is>
      </c>
      <c r="I141" s="39" t="inlineStr">
        <is>
          <t>4・5・6年合同チーム</t>
        </is>
      </c>
    </row>
    <row r="142" customFormat="1" s="1">
      <c r="B142" s="72" t="n"/>
      <c r="C142" s="146" t="n"/>
      <c r="D142" s="19" t="n"/>
      <c r="E142" s="19" t="n"/>
      <c r="F142" s="36" t="inlineStr">
        <is>
          <t>FC高谷04</t>
        </is>
      </c>
      <c r="G142" s="37" t="inlineStr">
        <is>
          <t>×</t>
        </is>
      </c>
      <c r="H142" s="38" t="inlineStr">
        <is>
          <t>1ｰ2</t>
        </is>
      </c>
      <c r="I142" s="36" t="inlineStr">
        <is>
          <t>4・5・6年合同チーム</t>
        </is>
      </c>
    </row>
    <row r="143" customFormat="1" s="1">
      <c r="B143" s="46" t="n">
        <v>43358</v>
      </c>
      <c r="C143" s="144">
        <f>B143</f>
        <v/>
      </c>
      <c r="D143" s="18" t="inlineStr">
        <is>
          <t>金太郎CUP（予選1日目）</t>
        </is>
      </c>
      <c r="E143" s="18" t="inlineStr">
        <is>
          <t>南足柄市立福沢小学校</t>
        </is>
      </c>
      <c r="F143" s="39" t="inlineStr">
        <is>
          <t>FC本郷</t>
        </is>
      </c>
      <c r="G143" s="40" t="inlineStr">
        <is>
          <t>〇</t>
        </is>
      </c>
      <c r="H143" s="41" t="inlineStr">
        <is>
          <t>3-0</t>
        </is>
      </c>
      <c r="I143" s="39" t="n"/>
    </row>
    <row r="144" customFormat="1" s="1">
      <c r="B144" s="11" t="n"/>
      <c r="C144" s="144" t="n"/>
      <c r="D144" s="18" t="n"/>
      <c r="E144" s="18" t="n"/>
      <c r="F144" s="33" t="inlineStr">
        <is>
          <t>大和南FC</t>
        </is>
      </c>
      <c r="G144" s="34" t="inlineStr">
        <is>
          <t>〇</t>
        </is>
      </c>
      <c r="H144" s="35" t="inlineStr">
        <is>
          <t>9-0</t>
        </is>
      </c>
      <c r="I144" s="33" t="n"/>
    </row>
    <row r="145" customFormat="1" s="1">
      <c r="B145" s="72" t="n"/>
      <c r="C145" s="146" t="n"/>
      <c r="D145" s="19" t="n"/>
      <c r="E145" s="19" t="n"/>
      <c r="F145" s="36" t="inlineStr">
        <is>
          <t>福沢SC</t>
        </is>
      </c>
      <c r="G145" s="37" t="inlineStr">
        <is>
          <t>△</t>
        </is>
      </c>
      <c r="H145" s="38" t="inlineStr">
        <is>
          <t>2-2</t>
        </is>
      </c>
      <c r="I145" s="36" t="n"/>
    </row>
    <row r="146" customFormat="1" s="1">
      <c r="B146" s="46" t="n">
        <v>43352</v>
      </c>
      <c r="C146" s="144">
        <f>B146</f>
        <v/>
      </c>
      <c r="D146" s="18" t="inlineStr">
        <is>
          <t>JFA U-12サッカーリーグ</t>
        </is>
      </c>
      <c r="E146" s="18" t="inlineStr">
        <is>
          <t>寒川町田端スポーツ公園</t>
        </is>
      </c>
      <c r="F146" s="39" t="inlineStr">
        <is>
          <t>FCグランツ梅田</t>
        </is>
      </c>
      <c r="G146" s="40" t="inlineStr">
        <is>
          <t>×</t>
        </is>
      </c>
      <c r="H146" s="41" t="inlineStr">
        <is>
          <t>1-2</t>
        </is>
      </c>
      <c r="I146" s="39" t="n"/>
    </row>
    <row r="147" customFormat="1" s="1">
      <c r="B147" s="72" t="n"/>
      <c r="C147" s="146" t="n"/>
      <c r="D147" s="19" t="n"/>
      <c r="E147" s="19" t="n"/>
      <c r="F147" s="36" t="inlineStr">
        <is>
          <t>I.Oキッカーズ</t>
        </is>
      </c>
      <c r="G147" s="37" t="inlineStr">
        <is>
          <t>〇</t>
        </is>
      </c>
      <c r="H147" s="38" t="inlineStr">
        <is>
          <t>1-0</t>
        </is>
      </c>
      <c r="I147" s="36" t="n"/>
    </row>
    <row r="148" customFormat="1" s="1">
      <c r="B148" s="46" t="n">
        <v>43351</v>
      </c>
      <c r="C148" s="144">
        <f>B148</f>
        <v/>
      </c>
      <c r="D148" s="18" t="inlineStr">
        <is>
          <t>横須賀少年少女フットサル大会</t>
        </is>
      </c>
      <c r="E148" s="18" t="inlineStr">
        <is>
          <t>横須賀フットサルクラブ</t>
        </is>
      </c>
      <c r="F148" s="39" t="inlineStr">
        <is>
          <t>城北ファイターズ</t>
        </is>
      </c>
      <c r="G148" s="40" t="inlineStr">
        <is>
          <t>〇</t>
        </is>
      </c>
      <c r="H148" s="41" t="inlineStr">
        <is>
          <t>2-0</t>
        </is>
      </c>
      <c r="I148" s="39" t="n"/>
    </row>
    <row r="149" customFormat="1" s="1">
      <c r="B149" s="11" t="n"/>
      <c r="C149" s="144" t="n"/>
      <c r="D149" s="18" t="n"/>
      <c r="E149" s="18" t="n"/>
      <c r="F149" s="33" t="inlineStr">
        <is>
          <t>大津FC</t>
        </is>
      </c>
      <c r="G149" s="34" t="inlineStr">
        <is>
          <t>〇</t>
        </is>
      </c>
      <c r="H149" s="35" t="inlineStr">
        <is>
          <t>2-1</t>
        </is>
      </c>
      <c r="I149" s="33" t="n"/>
    </row>
    <row r="150" customFormat="1" s="1">
      <c r="B150" s="11" t="n"/>
      <c r="C150" s="144" t="n"/>
      <c r="D150" s="18" t="n"/>
      <c r="E150" s="18" t="n"/>
      <c r="F150" s="33" t="inlineStr">
        <is>
          <t>湘南ラガッツオ</t>
        </is>
      </c>
      <c r="G150" s="34" t="inlineStr">
        <is>
          <t>〇</t>
        </is>
      </c>
      <c r="H150" s="35" t="inlineStr">
        <is>
          <t>2-0</t>
        </is>
      </c>
      <c r="I150" s="33" t="n"/>
    </row>
    <row r="151" customFormat="1" s="1">
      <c r="B151" s="11" t="n"/>
      <c r="C151" s="144" t="n"/>
      <c r="D151" s="18" t="n"/>
      <c r="E151" s="18" t="n"/>
      <c r="F151" s="33" t="inlineStr">
        <is>
          <t>FC高坂</t>
        </is>
      </c>
      <c r="G151" s="34" t="inlineStr">
        <is>
          <t>〇</t>
        </is>
      </c>
      <c r="H151" s="35" t="inlineStr">
        <is>
          <t>3-2</t>
        </is>
      </c>
      <c r="I151" s="33" t="n"/>
    </row>
    <row r="152" customFormat="1" s="1">
      <c r="B152" s="11" t="n"/>
      <c r="C152" s="144" t="n"/>
      <c r="D152" s="18" t="n"/>
      <c r="E152" s="18" t="n"/>
      <c r="F152" s="33" t="inlineStr">
        <is>
          <t>大楠サッカー少年友の会</t>
        </is>
      </c>
      <c r="G152" s="34" t="inlineStr">
        <is>
          <t>△</t>
        </is>
      </c>
      <c r="H152" s="35" t="inlineStr">
        <is>
          <t>3-3</t>
        </is>
      </c>
      <c r="I152" s="33" t="n"/>
    </row>
    <row r="153" customFormat="1" s="1">
      <c r="B153" s="11" t="n"/>
      <c r="C153" s="144" t="n"/>
      <c r="D153" s="18" t="n"/>
      <c r="E153" s="18" t="n"/>
      <c r="F153" s="33" t="inlineStr">
        <is>
          <t>FC SS</t>
        </is>
      </c>
      <c r="G153" s="34" t="inlineStr">
        <is>
          <t>〇</t>
        </is>
      </c>
      <c r="H153" s="35" t="inlineStr">
        <is>
          <t>1-1(PK:3-1)</t>
        </is>
      </c>
      <c r="I153" s="33" t="n"/>
    </row>
    <row r="154" customFormat="1" s="1">
      <c r="B154" s="72" t="n"/>
      <c r="C154" s="146" t="n"/>
      <c r="D154" s="19" t="n"/>
      <c r="E154" s="19" t="n"/>
      <c r="F154" s="36" t="inlineStr">
        <is>
          <t>馬堀FCルンデ</t>
        </is>
      </c>
      <c r="G154" s="37" t="inlineStr">
        <is>
          <t>×</t>
        </is>
      </c>
      <c r="H154" s="38" t="inlineStr">
        <is>
          <t>0-1</t>
        </is>
      </c>
      <c r="I154" s="36" t="inlineStr">
        <is>
          <t>準優勝</t>
        </is>
      </c>
    </row>
    <row r="155" customFormat="1" s="1">
      <c r="B155" s="46" t="n">
        <v>43344</v>
      </c>
      <c r="C155" s="144">
        <f>B155</f>
        <v/>
      </c>
      <c r="D155" s="140" t="inlineStr">
        <is>
          <t>服部杯（おなり杯）</t>
        </is>
      </c>
      <c r="E155" s="18" t="inlineStr">
        <is>
          <t>鎌倉市立御成小学校</t>
        </is>
      </c>
      <c r="F155" s="39" t="inlineStr">
        <is>
          <t>横須賀シーガルズ</t>
        </is>
      </c>
      <c r="G155" s="40" t="inlineStr">
        <is>
          <t>〇</t>
        </is>
      </c>
      <c r="H155" s="41" t="inlineStr">
        <is>
          <t>0-0(PK:3-2)</t>
        </is>
      </c>
      <c r="I155" s="39" t="n"/>
    </row>
    <row r="156" customFormat="1" s="1">
      <c r="B156" s="72" t="n"/>
      <c r="C156" s="146" t="n"/>
      <c r="D156" s="19" t="n"/>
      <c r="E156" s="19" t="n"/>
      <c r="F156" s="36" t="inlineStr">
        <is>
          <t>鶴ヶ峰SC</t>
        </is>
      </c>
      <c r="G156" s="37" t="inlineStr">
        <is>
          <t>〇</t>
        </is>
      </c>
      <c r="H156" s="38" t="inlineStr">
        <is>
          <t>5-0</t>
        </is>
      </c>
      <c r="I156" s="36" t="inlineStr">
        <is>
          <t>優勝</t>
        </is>
      </c>
    </row>
    <row r="157" customFormat="1" s="1">
      <c r="B157" s="46" t="n">
        <v>43337</v>
      </c>
      <c r="C157" s="144">
        <f>B157</f>
        <v/>
      </c>
      <c r="D157" s="140" t="inlineStr">
        <is>
          <t>服部杯（おなり杯）</t>
        </is>
      </c>
      <c r="E157" s="18" t="inlineStr">
        <is>
          <t>鎌倉市立富士塚小学校</t>
        </is>
      </c>
      <c r="F157" s="39" t="inlineStr">
        <is>
          <t>深富士＆おなり</t>
        </is>
      </c>
      <c r="G157" s="40" t="inlineStr">
        <is>
          <t>〇</t>
        </is>
      </c>
      <c r="H157" s="41" t="inlineStr">
        <is>
          <t>1-0</t>
        </is>
      </c>
      <c r="I157" s="39" t="n"/>
    </row>
    <row r="158" customFormat="1" s="1">
      <c r="B158" s="72" t="n"/>
      <c r="C158" s="146" t="n"/>
      <c r="D158" s="19" t="n"/>
      <c r="E158" s="19" t="n"/>
      <c r="F158" s="36" t="inlineStr">
        <is>
          <t>FC杉田</t>
        </is>
      </c>
      <c r="G158" s="37" t="inlineStr">
        <is>
          <t>×</t>
        </is>
      </c>
      <c r="H158" s="38" t="inlineStr">
        <is>
          <t>0-1</t>
        </is>
      </c>
      <c r="I158" s="36" t="n"/>
    </row>
    <row r="159" customFormat="1" s="1">
      <c r="B159" s="46" t="n">
        <v>43331</v>
      </c>
      <c r="C159" s="144">
        <f>B159</f>
        <v/>
      </c>
      <c r="D159" s="140" t="inlineStr">
        <is>
          <t>TRM</t>
        </is>
      </c>
      <c r="E159" s="18" t="inlineStr">
        <is>
          <t>横浜市港南区久良岐公園</t>
        </is>
      </c>
      <c r="F159" s="39" t="inlineStr">
        <is>
          <t>横浜ユナイテッドFC A</t>
        </is>
      </c>
      <c r="G159" s="40" t="inlineStr">
        <is>
          <t>〇</t>
        </is>
      </c>
      <c r="H159" s="41" t="inlineStr">
        <is>
          <t>2-1</t>
        </is>
      </c>
      <c r="I159" s="39" t="n"/>
    </row>
    <row r="160" customFormat="1" s="1">
      <c r="B160" s="72" t="n"/>
      <c r="C160" s="146" t="n"/>
      <c r="D160" s="19" t="n"/>
      <c r="E160" s="19" t="n"/>
      <c r="F160" s="36" t="inlineStr">
        <is>
          <t>横浜ユナイテッドFC A</t>
        </is>
      </c>
      <c r="G160" s="37" t="inlineStr">
        <is>
          <t>〇</t>
        </is>
      </c>
      <c r="H160" s="38" t="inlineStr">
        <is>
          <t>3-1</t>
        </is>
      </c>
      <c r="I160" s="36" t="n"/>
    </row>
    <row r="161" customFormat="1" s="1">
      <c r="B161" s="46" t="n">
        <v>43328</v>
      </c>
      <c r="C161" s="144">
        <f>B161</f>
        <v/>
      </c>
      <c r="D161" s="140" t="inlineStr">
        <is>
          <t>TRM</t>
        </is>
      </c>
      <c r="E161" s="18" t="inlineStr">
        <is>
          <t>横須賀市立明浜小学校</t>
        </is>
      </c>
      <c r="F161" s="61" t="inlineStr">
        <is>
          <t>FC AIVANCE Jrユース</t>
        </is>
      </c>
      <c r="G161" s="40" t="inlineStr">
        <is>
          <t>△</t>
        </is>
      </c>
      <c r="H161" s="41" t="inlineStr">
        <is>
          <t>1-1</t>
        </is>
      </c>
      <c r="I161" s="62" t="inlineStr">
        <is>
          <t>15分一本</t>
        </is>
      </c>
      <c r="L161" s="6" t="n"/>
    </row>
    <row r="162" customFormat="1" s="1">
      <c r="B162" s="46" t="n"/>
      <c r="C162" s="144" t="n"/>
      <c r="D162" s="140" t="n"/>
      <c r="E162" s="18" t="n"/>
      <c r="F162" s="55" t="inlineStr">
        <is>
          <t>FC AIVANCE Jrユース</t>
        </is>
      </c>
      <c r="G162" s="34" t="inlineStr">
        <is>
          <t>×</t>
        </is>
      </c>
      <c r="H162" s="35" t="inlineStr">
        <is>
          <t>0-3</t>
        </is>
      </c>
      <c r="I162" s="56" t="n"/>
      <c r="L162" s="6" t="n"/>
    </row>
    <row r="163" customFormat="1" s="1">
      <c r="B163" s="46" t="n"/>
      <c r="C163" s="144" t="n"/>
      <c r="D163" s="140" t="n"/>
      <c r="E163" s="18" t="n"/>
      <c r="F163" s="55" t="inlineStr">
        <is>
          <t>FC AIVANCE Jrユース</t>
        </is>
      </c>
      <c r="G163" s="34" t="inlineStr">
        <is>
          <t>×</t>
        </is>
      </c>
      <c r="H163" s="35" t="inlineStr">
        <is>
          <t>1-2</t>
        </is>
      </c>
      <c r="I163" s="56" t="n"/>
      <c r="L163" s="6" t="n"/>
    </row>
    <row r="164" customFormat="1" s="1">
      <c r="B164" s="46" t="n"/>
      <c r="C164" s="144" t="n"/>
      <c r="D164" s="140" t="n"/>
      <c r="E164" s="18" t="n"/>
      <c r="F164" s="55" t="inlineStr">
        <is>
          <t>FC AIVANCE Jrユース</t>
        </is>
      </c>
      <c r="G164" s="34" t="inlineStr">
        <is>
          <t>×</t>
        </is>
      </c>
      <c r="H164" s="35" t="inlineStr">
        <is>
          <t>0-3</t>
        </is>
      </c>
      <c r="I164" s="56" t="n"/>
      <c r="L164" s="6" t="n"/>
    </row>
    <row r="165" customFormat="1" s="1">
      <c r="B165" s="46" t="n"/>
      <c r="C165" s="144" t="n"/>
      <c r="D165" s="140" t="n"/>
      <c r="E165" s="18" t="n"/>
      <c r="F165" s="55" t="inlineStr">
        <is>
          <t>FC AIVANCE Jrユース</t>
        </is>
      </c>
      <c r="G165" s="34" t="inlineStr">
        <is>
          <t>△</t>
        </is>
      </c>
      <c r="H165" s="35" t="inlineStr">
        <is>
          <t>1-1</t>
        </is>
      </c>
      <c r="I165" s="56" t="n"/>
      <c r="L165" s="6" t="n"/>
    </row>
    <row r="166" customFormat="1" s="1">
      <c r="B166" s="46" t="n"/>
      <c r="C166" s="144" t="n"/>
      <c r="D166" s="140" t="n"/>
      <c r="E166" s="18" t="n"/>
      <c r="F166" s="55" t="inlineStr">
        <is>
          <t>FC AIVANCE Jrユース</t>
        </is>
      </c>
      <c r="G166" s="34" t="inlineStr">
        <is>
          <t>×</t>
        </is>
      </c>
      <c r="H166" s="35" t="inlineStr">
        <is>
          <t>0-2</t>
        </is>
      </c>
      <c r="I166" s="56" t="n"/>
      <c r="L166" s="6" t="n"/>
    </row>
    <row r="167" customFormat="1" s="1">
      <c r="B167" s="49" t="n"/>
      <c r="C167" s="146" t="n"/>
      <c r="D167" s="50" t="n"/>
      <c r="E167" s="19" t="n"/>
      <c r="F167" s="57" t="inlineStr">
        <is>
          <t>FC AIVANCE Jrユース</t>
        </is>
      </c>
      <c r="G167" s="37" t="inlineStr">
        <is>
          <t>×</t>
        </is>
      </c>
      <c r="H167" s="38" t="inlineStr">
        <is>
          <t>0-3</t>
        </is>
      </c>
      <c r="I167" s="58" t="n"/>
      <c r="L167" s="6" t="n"/>
    </row>
    <row r="168" customFormat="1" s="1">
      <c r="B168" s="11" t="n">
        <v>43317</v>
      </c>
      <c r="C168" s="144">
        <f>B168</f>
        <v/>
      </c>
      <c r="D168" s="18" t="inlineStr">
        <is>
          <t>滝口杯（2日目）</t>
        </is>
      </c>
      <c r="E168" s="18" t="inlineStr">
        <is>
          <t>横須賀市立久里浜小学校</t>
        </is>
      </c>
      <c r="F168" s="39" t="inlineStr">
        <is>
          <t>緑野FC</t>
        </is>
      </c>
      <c r="G168" s="40" t="inlineStr">
        <is>
          <t>△</t>
        </is>
      </c>
      <c r="H168" s="41" t="inlineStr">
        <is>
          <t>0-0</t>
        </is>
      </c>
      <c r="I168" s="39" t="n"/>
    </row>
    <row r="169" customFormat="1" s="1">
      <c r="B169" s="72" t="n"/>
      <c r="C169" s="146" t="n"/>
      <c r="D169" s="19" t="n"/>
      <c r="E169" s="19" t="n"/>
      <c r="F169" s="36" t="inlineStr">
        <is>
          <t>三浦旭SC・上宮田SC</t>
        </is>
      </c>
      <c r="G169" s="37" t="inlineStr">
        <is>
          <t>〇</t>
        </is>
      </c>
      <c r="H169" s="38" t="inlineStr">
        <is>
          <t>6-0</t>
        </is>
      </c>
      <c r="I169" s="36" t="n"/>
    </row>
    <row r="170" customFormat="1" s="1">
      <c r="B170" s="11" t="n">
        <v>43316</v>
      </c>
      <c r="C170" s="144">
        <f>B170</f>
        <v/>
      </c>
      <c r="D170" s="18" t="inlineStr">
        <is>
          <t>滝口杯（1日目）</t>
        </is>
      </c>
      <c r="E170" s="18" t="inlineStr">
        <is>
          <t>横須賀市立久里浜小学校</t>
        </is>
      </c>
      <c r="F170" s="39" t="inlineStr">
        <is>
          <t>久里浜FC</t>
        </is>
      </c>
      <c r="G170" s="40" t="inlineStr">
        <is>
          <t>〇</t>
        </is>
      </c>
      <c r="H170" s="41" t="inlineStr">
        <is>
          <t>4-0</t>
        </is>
      </c>
      <c r="I170" s="39" t="n"/>
    </row>
    <row r="171" customFormat="1" s="1">
      <c r="B171" s="11" t="n"/>
      <c r="C171" s="144" t="n"/>
      <c r="D171" s="18" t="n"/>
      <c r="E171" s="18" t="n"/>
      <c r="F171" s="33" t="inlineStr">
        <is>
          <t>西浦和SSS</t>
        </is>
      </c>
      <c r="G171" s="34" t="inlineStr">
        <is>
          <t>×</t>
        </is>
      </c>
      <c r="H171" s="35" t="inlineStr">
        <is>
          <t>0-1</t>
        </is>
      </c>
      <c r="I171" s="33" t="n"/>
    </row>
    <row r="172" customFormat="1" s="1">
      <c r="B172" s="72" t="n"/>
      <c r="C172" s="146" t="n"/>
      <c r="D172" s="19" t="n"/>
      <c r="E172" s="19" t="n"/>
      <c r="F172" s="36" t="inlineStr">
        <is>
          <t>FC津久井ペガサス</t>
        </is>
      </c>
      <c r="G172" s="37" t="inlineStr">
        <is>
          <t>×</t>
        </is>
      </c>
      <c r="H172" s="38" t="inlineStr">
        <is>
          <t>1ｰ3</t>
        </is>
      </c>
      <c r="I172" s="36" t="n"/>
    </row>
    <row r="173" customFormat="1" s="1">
      <c r="B173" s="11" t="n">
        <v>43303</v>
      </c>
      <c r="C173" s="144">
        <f>B173</f>
        <v/>
      </c>
      <c r="D173" s="18" t="inlineStr">
        <is>
          <t>TRM</t>
        </is>
      </c>
      <c r="E173" s="18" t="inlineStr">
        <is>
          <t>横須賀市立神明中学校</t>
        </is>
      </c>
      <c r="F173" s="39" t="inlineStr">
        <is>
          <t>神明中</t>
        </is>
      </c>
      <c r="G173" s="40" t="inlineStr">
        <is>
          <t>×</t>
        </is>
      </c>
      <c r="H173" s="41" t="inlineStr">
        <is>
          <t>0-2</t>
        </is>
      </c>
      <c r="I173" s="39" t="n"/>
    </row>
    <row r="174" customFormat="1" s="1">
      <c r="B174" s="11" t="n"/>
      <c r="C174" s="144" t="n"/>
      <c r="D174" s="18" t="n"/>
      <c r="E174" s="18" t="n"/>
      <c r="F174" s="33" t="inlineStr">
        <is>
          <t>神明中</t>
        </is>
      </c>
      <c r="G174" s="34" t="inlineStr">
        <is>
          <t>△</t>
        </is>
      </c>
      <c r="H174" s="35" t="inlineStr">
        <is>
          <t>1ｰ1</t>
        </is>
      </c>
      <c r="I174" s="33" t="n"/>
    </row>
    <row r="175" customFormat="1" s="1">
      <c r="B175" s="72" t="n"/>
      <c r="C175" s="146" t="n"/>
      <c r="D175" s="19" t="n"/>
      <c r="E175" s="19" t="n"/>
      <c r="F175" s="36" t="inlineStr">
        <is>
          <t>神明中</t>
        </is>
      </c>
      <c r="G175" s="37" t="inlineStr">
        <is>
          <t>×</t>
        </is>
      </c>
      <c r="H175" s="38" t="inlineStr">
        <is>
          <t>0-1</t>
        </is>
      </c>
      <c r="I175" s="36" t="n"/>
    </row>
    <row r="176" customFormat="1" s="1">
      <c r="B176" s="11" t="n">
        <v>43297</v>
      </c>
      <c r="C176" s="144">
        <f>B176</f>
        <v/>
      </c>
      <c r="D176" s="18" t="inlineStr">
        <is>
          <t>TRM</t>
        </is>
      </c>
      <c r="E176" s="18" t="inlineStr">
        <is>
          <t>横須賀市立鴨居中学校</t>
        </is>
      </c>
      <c r="F176" s="39" t="inlineStr">
        <is>
          <t>鴨居SC</t>
        </is>
      </c>
      <c r="G176" s="40" t="inlineStr">
        <is>
          <t>〇</t>
        </is>
      </c>
      <c r="H176" s="41" t="inlineStr">
        <is>
          <t>2-0</t>
        </is>
      </c>
      <c r="I176" s="39" t="n"/>
    </row>
    <row r="177" customFormat="1" s="1">
      <c r="B177" s="11" t="n"/>
      <c r="C177" s="144" t="n"/>
      <c r="D177" s="18" t="n"/>
      <c r="E177" s="18" t="n"/>
      <c r="F177" s="33" t="inlineStr">
        <is>
          <t>三春SC</t>
        </is>
      </c>
      <c r="G177" s="34" t="inlineStr">
        <is>
          <t>〇</t>
        </is>
      </c>
      <c r="H177" s="35" t="inlineStr">
        <is>
          <t>3-1</t>
        </is>
      </c>
      <c r="I177" s="33" t="n"/>
    </row>
    <row r="178" customFormat="1" s="1">
      <c r="B178" s="11" t="n"/>
      <c r="C178" s="144" t="n"/>
      <c r="D178" s="18" t="n"/>
      <c r="E178" s="18" t="n"/>
      <c r="F178" s="33" t="inlineStr">
        <is>
          <t>鴨居SC</t>
        </is>
      </c>
      <c r="G178" s="34" t="inlineStr">
        <is>
          <t>〇</t>
        </is>
      </c>
      <c r="H178" s="35" t="inlineStr">
        <is>
          <t>1ｰ0</t>
        </is>
      </c>
      <c r="I178" s="33" t="n"/>
    </row>
    <row r="179" customFormat="1" s="1">
      <c r="B179" s="11" t="n"/>
      <c r="C179" s="144" t="n"/>
      <c r="D179" s="18" t="n"/>
      <c r="E179" s="18" t="n"/>
      <c r="F179" s="33" t="inlineStr">
        <is>
          <t>三春SC</t>
        </is>
      </c>
      <c r="G179" s="34" t="inlineStr">
        <is>
          <t>〇</t>
        </is>
      </c>
      <c r="H179" s="35" t="inlineStr">
        <is>
          <t>1ｰ0</t>
        </is>
      </c>
      <c r="I179" s="33" t="n"/>
    </row>
    <row r="180" customFormat="1" s="1">
      <c r="B180" s="11" t="n"/>
      <c r="C180" s="144" t="n"/>
      <c r="D180" s="18" t="n"/>
      <c r="E180" s="18" t="n"/>
      <c r="F180" s="33" t="inlineStr">
        <is>
          <t>鴨居SC</t>
        </is>
      </c>
      <c r="G180" s="34" t="inlineStr">
        <is>
          <t>〇</t>
        </is>
      </c>
      <c r="H180" s="35" t="inlineStr">
        <is>
          <t>2-0</t>
        </is>
      </c>
      <c r="I180" s="33" t="n"/>
    </row>
    <row r="181" customFormat="1" s="1">
      <c r="B181" s="72" t="n"/>
      <c r="C181" s="146" t="n"/>
      <c r="D181" s="19" t="n"/>
      <c r="E181" s="19" t="n"/>
      <c r="F181" s="36" t="inlineStr">
        <is>
          <t>三春SC</t>
        </is>
      </c>
      <c r="G181" s="37" t="inlineStr">
        <is>
          <t>〇</t>
        </is>
      </c>
      <c r="H181" s="38" t="inlineStr">
        <is>
          <t>2-0</t>
        </is>
      </c>
      <c r="I181" s="36" t="n"/>
    </row>
    <row r="182" customFormat="1" s="1">
      <c r="B182" s="11" t="n">
        <v>43296</v>
      </c>
      <c r="C182" s="144">
        <f>B182</f>
        <v/>
      </c>
      <c r="D182" s="18" t="inlineStr">
        <is>
          <t>TRM</t>
        </is>
      </c>
      <c r="E182" s="18" t="inlineStr">
        <is>
          <t>横浜市立野庭すずかけ小学校</t>
        </is>
      </c>
      <c r="F182" s="39" t="inlineStr">
        <is>
          <t>野庭キッカーズ</t>
        </is>
      </c>
      <c r="G182" s="40" t="inlineStr">
        <is>
          <t>×</t>
        </is>
      </c>
      <c r="H182" s="41" t="inlineStr">
        <is>
          <t>0-1</t>
        </is>
      </c>
      <c r="I182" s="39" t="n"/>
    </row>
    <row r="183" customFormat="1" s="1">
      <c r="B183" s="11" t="n"/>
      <c r="C183" s="144" t="n"/>
      <c r="D183" s="18" t="n"/>
      <c r="E183" s="18" t="n"/>
      <c r="F183" s="33" t="inlineStr">
        <is>
          <t>野庭キッカーズ</t>
        </is>
      </c>
      <c r="G183" s="34" t="inlineStr">
        <is>
          <t>〇</t>
        </is>
      </c>
      <c r="H183" s="35" t="inlineStr">
        <is>
          <t>1ｰ0</t>
        </is>
      </c>
      <c r="I183" s="33" t="n"/>
    </row>
    <row r="184" customFormat="1" s="1">
      <c r="B184" s="11" t="n"/>
      <c r="C184" s="144" t="n"/>
      <c r="D184" s="18" t="n"/>
      <c r="E184" s="18" t="n"/>
      <c r="F184" s="33" t="inlineStr">
        <is>
          <t>野庭キッカーズ</t>
        </is>
      </c>
      <c r="G184" s="34" t="inlineStr">
        <is>
          <t>×</t>
        </is>
      </c>
      <c r="H184" s="35" t="inlineStr">
        <is>
          <t>2-3</t>
        </is>
      </c>
      <c r="I184" s="33" t="n"/>
    </row>
    <row r="185" customFormat="1" s="1">
      <c r="B185" s="11" t="n"/>
      <c r="C185" s="144" t="n"/>
      <c r="D185" s="18" t="n"/>
      <c r="E185" s="18" t="n"/>
      <c r="F185" s="33" t="inlineStr">
        <is>
          <t>野庭キッカーズ</t>
        </is>
      </c>
      <c r="G185" s="34" t="inlineStr">
        <is>
          <t>〇</t>
        </is>
      </c>
      <c r="H185" s="35" t="inlineStr">
        <is>
          <t>2-1</t>
        </is>
      </c>
      <c r="I185" s="33" t="n"/>
    </row>
    <row r="186" customFormat="1" s="1">
      <c r="B186" s="72" t="n"/>
      <c r="C186" s="146" t="n"/>
      <c r="D186" s="19" t="n"/>
      <c r="E186" s="19" t="n"/>
      <c r="F186" s="36" t="inlineStr">
        <is>
          <t>野庭キッカーズ</t>
        </is>
      </c>
      <c r="G186" s="37" t="inlineStr">
        <is>
          <t>〇</t>
        </is>
      </c>
      <c r="H186" s="38" t="inlineStr">
        <is>
          <t>1ｰ0</t>
        </is>
      </c>
      <c r="I186" s="36" t="n"/>
    </row>
    <row r="187" customFormat="1" s="1">
      <c r="B187" s="11" t="n">
        <v>43289</v>
      </c>
      <c r="C187" s="144">
        <f>B187</f>
        <v/>
      </c>
      <c r="D187" s="18" t="inlineStr">
        <is>
          <t>JFA U-12サッカーリーグ</t>
        </is>
      </c>
      <c r="E187" s="18" t="inlineStr">
        <is>
          <t>横須賀市日産自動車追浜グランド</t>
        </is>
      </c>
      <c r="F187" s="39" t="inlineStr">
        <is>
          <t>大楠サッカー少年友の会</t>
        </is>
      </c>
      <c r="G187" s="40" t="inlineStr">
        <is>
          <t>〇</t>
        </is>
      </c>
      <c r="H187" s="41" t="inlineStr">
        <is>
          <t>2-0</t>
        </is>
      </c>
      <c r="I187" s="39" t="n"/>
    </row>
    <row r="188" customFormat="1" s="1">
      <c r="B188" s="11" t="n"/>
      <c r="C188" s="144" t="n"/>
      <c r="D188" s="18" t="n"/>
      <c r="E188" s="18" t="n"/>
      <c r="F188" s="33" t="inlineStr">
        <is>
          <t>大清水SC</t>
        </is>
      </c>
      <c r="G188" s="34" t="inlineStr">
        <is>
          <t>〇</t>
        </is>
      </c>
      <c r="H188" s="35" t="inlineStr">
        <is>
          <t>5-0</t>
        </is>
      </c>
      <c r="I188" s="33" t="n"/>
    </row>
    <row r="189" customFormat="1" s="1">
      <c r="B189" s="72" t="n"/>
      <c r="C189" s="146" t="n"/>
      <c r="D189" s="19" t="n"/>
      <c r="E189" s="19" t="n"/>
      <c r="F189" s="36" t="inlineStr">
        <is>
          <t>横浜F・マリノスPr追浜</t>
        </is>
      </c>
      <c r="G189" s="37" t="inlineStr">
        <is>
          <t>×</t>
        </is>
      </c>
      <c r="H189" s="38" t="inlineStr">
        <is>
          <t>0-4</t>
        </is>
      </c>
      <c r="I189" s="36" t="inlineStr">
        <is>
          <t>TRM</t>
        </is>
      </c>
    </row>
    <row r="190" customFormat="1" s="1">
      <c r="B190" s="11" t="n">
        <v>43288</v>
      </c>
      <c r="C190" s="144">
        <f>B190</f>
        <v/>
      </c>
      <c r="D190" s="18" t="inlineStr">
        <is>
          <t>TRM</t>
        </is>
      </c>
      <c r="E190" s="18" t="inlineStr">
        <is>
          <t>葉山町立一色小学校</t>
        </is>
      </c>
      <c r="F190" s="39" t="inlineStr">
        <is>
          <t>横須賀シーガルズ</t>
        </is>
      </c>
      <c r="G190" s="40" t="inlineStr">
        <is>
          <t>×</t>
        </is>
      </c>
      <c r="H190" s="41" t="inlineStr">
        <is>
          <t>1ｰ2</t>
        </is>
      </c>
      <c r="I190" s="39" t="n"/>
    </row>
    <row r="191" customFormat="1" s="1">
      <c r="B191" s="11" t="n"/>
      <c r="C191" s="144" t="n"/>
      <c r="D191" s="18" t="n"/>
      <c r="E191" s="18" t="n"/>
      <c r="F191" s="33" t="inlineStr">
        <is>
          <t>葉山JGK</t>
        </is>
      </c>
      <c r="G191" s="34" t="inlineStr">
        <is>
          <t>〇</t>
        </is>
      </c>
      <c r="H191" s="35" t="inlineStr">
        <is>
          <t>4-3</t>
        </is>
      </c>
      <c r="I191" s="33" t="n"/>
    </row>
    <row r="192" customFormat="1" s="1">
      <c r="B192" s="11" t="n"/>
      <c r="C192" s="144" t="n"/>
      <c r="D192" s="18" t="n"/>
      <c r="E192" s="18" t="n"/>
      <c r="F192" s="33" t="inlineStr">
        <is>
          <t>葉山JGK</t>
        </is>
      </c>
      <c r="G192" s="34" t="inlineStr">
        <is>
          <t>〇</t>
        </is>
      </c>
      <c r="H192" s="35" t="inlineStr">
        <is>
          <t>3-1</t>
        </is>
      </c>
      <c r="I192" s="33" t="n"/>
    </row>
    <row r="193" customFormat="1" s="1">
      <c r="B193" s="11" t="n"/>
      <c r="C193" s="144" t="n"/>
      <c r="D193" s="18" t="n"/>
      <c r="E193" s="18" t="n"/>
      <c r="F193" s="33" t="inlineStr">
        <is>
          <t>葉山JGK</t>
        </is>
      </c>
      <c r="G193" s="34" t="inlineStr">
        <is>
          <t>〇</t>
        </is>
      </c>
      <c r="H193" s="35" t="inlineStr">
        <is>
          <t>2-0</t>
        </is>
      </c>
      <c r="I193" s="33" t="n"/>
    </row>
    <row r="194" customFormat="1" s="1">
      <c r="B194" s="72" t="n"/>
      <c r="C194" s="146" t="n"/>
      <c r="D194" s="19" t="n"/>
      <c r="E194" s="19" t="n"/>
      <c r="F194" s="36" t="inlineStr">
        <is>
          <t>葉山JGK</t>
        </is>
      </c>
      <c r="G194" s="37" t="inlineStr">
        <is>
          <t>〇</t>
        </is>
      </c>
      <c r="H194" s="38" t="inlineStr">
        <is>
          <t>6-0</t>
        </is>
      </c>
      <c r="I194" s="36" t="n"/>
    </row>
    <row r="195" customFormat="1" s="1">
      <c r="B195" s="72" t="n">
        <v>43281</v>
      </c>
      <c r="C195" s="146">
        <f>B195</f>
        <v/>
      </c>
      <c r="D195" s="19" t="inlineStr">
        <is>
          <t>スーパーリーグ</t>
        </is>
      </c>
      <c r="E195" s="19" t="inlineStr">
        <is>
          <t>横須賀リーフスタジアム</t>
        </is>
      </c>
      <c r="F195" s="19" t="inlineStr">
        <is>
          <t>城北ファイターズ</t>
        </is>
      </c>
      <c r="G195" s="75" t="inlineStr">
        <is>
          <t>△</t>
        </is>
      </c>
      <c r="H195" s="76" t="inlineStr">
        <is>
          <t>0-0</t>
        </is>
      </c>
      <c r="I195" s="19" t="n"/>
    </row>
    <row r="196" customFormat="1" s="1">
      <c r="B196" s="11" t="n">
        <v>43268</v>
      </c>
      <c r="C196" s="144">
        <f>B196</f>
        <v/>
      </c>
      <c r="D196" s="18" t="inlineStr">
        <is>
          <t>JFA U-12サッカーリーグ</t>
        </is>
      </c>
      <c r="E196" s="18" t="inlineStr">
        <is>
          <t>横須賀市日産自動車追浜グランド</t>
        </is>
      </c>
      <c r="F196" s="39" t="inlineStr">
        <is>
          <t>大道SC</t>
        </is>
      </c>
      <c r="G196" s="40" t="inlineStr">
        <is>
          <t>〇</t>
        </is>
      </c>
      <c r="H196" s="41" t="inlineStr">
        <is>
          <t>2ｰ0</t>
        </is>
      </c>
      <c r="I196" s="39" t="n"/>
    </row>
    <row r="197" customFormat="1" s="1">
      <c r="B197" s="11" t="n"/>
      <c r="C197" s="144" t="n"/>
      <c r="D197" s="19" t="n"/>
      <c r="E197" s="19" t="n"/>
      <c r="F197" s="36" t="inlineStr">
        <is>
          <t>FC松林</t>
        </is>
      </c>
      <c r="G197" s="37" t="inlineStr">
        <is>
          <t>△</t>
        </is>
      </c>
      <c r="H197" s="38" t="inlineStr">
        <is>
          <t>0-0</t>
        </is>
      </c>
      <c r="I197" s="36" t="n"/>
    </row>
    <row r="198" customFormat="1" s="1">
      <c r="B198" s="11" t="n"/>
      <c r="C198" s="144" t="n"/>
      <c r="D198" s="18" t="inlineStr">
        <is>
          <t>TRM</t>
        </is>
      </c>
      <c r="E198" s="18" t="inlineStr">
        <is>
          <t>横須賀リーフスタジアム</t>
        </is>
      </c>
      <c r="F198" s="39" t="inlineStr">
        <is>
          <t>TADOなかよしSC</t>
        </is>
      </c>
      <c r="G198" s="40" t="inlineStr">
        <is>
          <t>〇</t>
        </is>
      </c>
      <c r="H198" s="41" t="inlineStr">
        <is>
          <t>5-0</t>
        </is>
      </c>
      <c r="I198" s="39" t="n"/>
    </row>
    <row r="199" customFormat="1" s="1">
      <c r="B199" s="11" t="n"/>
      <c r="C199" s="144" t="n"/>
      <c r="D199" s="18" t="n"/>
      <c r="E199" s="18" t="n"/>
      <c r="F199" s="33" t="inlineStr">
        <is>
          <t>鴨居SC</t>
        </is>
      </c>
      <c r="G199" s="34" t="inlineStr">
        <is>
          <t>〇</t>
        </is>
      </c>
      <c r="H199" s="35" t="inlineStr">
        <is>
          <t>1-0</t>
        </is>
      </c>
      <c r="I199" s="33" t="n"/>
    </row>
    <row r="200" customFormat="1" s="1">
      <c r="B200" s="11" t="n"/>
      <c r="C200" s="144" t="n"/>
      <c r="D200" s="18" t="n"/>
      <c r="E200" s="18" t="n"/>
      <c r="F200" s="33" t="inlineStr">
        <is>
          <t>TADOなかよしSC</t>
        </is>
      </c>
      <c r="G200" s="34" t="inlineStr">
        <is>
          <t>〇</t>
        </is>
      </c>
      <c r="H200" s="35" t="inlineStr">
        <is>
          <t>3-0</t>
        </is>
      </c>
      <c r="I200" s="33" t="n"/>
    </row>
    <row r="201" customFormat="1" s="1">
      <c r="B201" s="11" t="n"/>
      <c r="C201" s="144" t="n"/>
      <c r="D201" s="18" t="n"/>
      <c r="E201" s="18" t="n"/>
      <c r="F201" s="33" t="inlineStr">
        <is>
          <t>鴨居SC</t>
        </is>
      </c>
      <c r="G201" s="34" t="inlineStr">
        <is>
          <t>〇</t>
        </is>
      </c>
      <c r="H201" s="35" t="inlineStr">
        <is>
          <t>1-0</t>
        </is>
      </c>
      <c r="I201" s="33" t="n"/>
    </row>
    <row r="202" customFormat="1" s="1">
      <c r="B202" s="11" t="n"/>
      <c r="C202" s="144" t="n"/>
      <c r="D202" s="18" t="n"/>
      <c r="E202" s="18" t="n"/>
      <c r="F202" s="33" t="inlineStr">
        <is>
          <t>TADOなかよしSC</t>
        </is>
      </c>
      <c r="G202" s="34" t="inlineStr">
        <is>
          <t>△</t>
        </is>
      </c>
      <c r="H202" s="35" t="inlineStr">
        <is>
          <t>1ｰ1</t>
        </is>
      </c>
      <c r="I202" s="33" t="n"/>
    </row>
    <row r="203" customFormat="1" s="1">
      <c r="B203" s="72" t="n"/>
      <c r="C203" s="146" t="n"/>
      <c r="D203" s="19" t="n"/>
      <c r="E203" s="19" t="n"/>
      <c r="F203" s="36" t="inlineStr">
        <is>
          <t>鴨居SC</t>
        </is>
      </c>
      <c r="G203" s="37" t="inlineStr">
        <is>
          <t>〇</t>
        </is>
      </c>
      <c r="H203" s="38" t="inlineStr">
        <is>
          <t>3-0</t>
        </is>
      </c>
      <c r="I203" s="36" t="n"/>
    </row>
    <row r="204" customFormat="1" s="1">
      <c r="B204" s="11" t="n">
        <v>43261</v>
      </c>
      <c r="C204" s="144">
        <f>B204</f>
        <v/>
      </c>
      <c r="D204" s="18" t="inlineStr">
        <is>
          <t>JFA U-12サッカーリーグ</t>
        </is>
      </c>
      <c r="E204" s="18" t="inlineStr">
        <is>
          <t>横須賀市日産自動車追浜グランド</t>
        </is>
      </c>
      <c r="F204" s="39" t="inlineStr">
        <is>
          <t>横浜F・マリノスPr追浜</t>
        </is>
      </c>
      <c r="G204" s="40" t="inlineStr">
        <is>
          <t>×</t>
        </is>
      </c>
      <c r="H204" s="41" t="inlineStr">
        <is>
          <t>1-2</t>
        </is>
      </c>
      <c r="I204" s="39" t="n"/>
    </row>
    <row r="205" customFormat="1" s="1">
      <c r="B205" s="72" t="n"/>
      <c r="C205" s="146" t="n"/>
      <c r="D205" s="19" t="n"/>
      <c r="E205" s="19" t="n"/>
      <c r="F205" s="36" t="inlineStr">
        <is>
          <t>横浜F・マリノスPr追浜</t>
        </is>
      </c>
      <c r="G205" s="37" t="inlineStr">
        <is>
          <t>×</t>
        </is>
      </c>
      <c r="H205" s="38" t="inlineStr">
        <is>
          <t>0-1</t>
        </is>
      </c>
      <c r="I205" s="36" t="inlineStr">
        <is>
          <t>TRM</t>
        </is>
      </c>
    </row>
    <row r="206" customFormat="1" s="1">
      <c r="B206" s="11" t="n">
        <v>43239</v>
      </c>
      <c r="C206" s="144">
        <f>B206</f>
        <v/>
      </c>
      <c r="D206" s="18" t="inlineStr">
        <is>
          <t>TRM</t>
        </is>
      </c>
      <c r="E206" s="18" t="inlineStr">
        <is>
          <t>横須賀市立明浜小学校</t>
        </is>
      </c>
      <c r="F206" s="39" t="inlineStr">
        <is>
          <t>横須賀シーガルズA</t>
        </is>
      </c>
      <c r="G206" s="40" t="inlineStr">
        <is>
          <t>△</t>
        </is>
      </c>
      <c r="H206" s="41" t="inlineStr">
        <is>
          <t>0-0</t>
        </is>
      </c>
      <c r="I206" s="39" t="inlineStr">
        <is>
          <t>20分一本</t>
        </is>
      </c>
    </row>
    <row r="207" customFormat="1" s="1">
      <c r="B207" s="11" t="n"/>
      <c r="C207" s="144" t="n"/>
      <c r="D207" s="18" t="n"/>
      <c r="E207" s="18" t="n"/>
      <c r="F207" s="33" t="inlineStr">
        <is>
          <t>横須賀シーガルズB</t>
        </is>
      </c>
      <c r="G207" s="34" t="inlineStr">
        <is>
          <t>△</t>
        </is>
      </c>
      <c r="H207" s="35" t="inlineStr">
        <is>
          <t>0-0</t>
        </is>
      </c>
      <c r="I207" s="33" t="inlineStr">
        <is>
          <t>20分一本</t>
        </is>
      </c>
    </row>
    <row r="208" customFormat="1" s="1">
      <c r="B208" s="11" t="n"/>
      <c r="C208" s="144" t="n"/>
      <c r="D208" s="18" t="n"/>
      <c r="E208" s="18" t="n"/>
      <c r="F208" s="33" t="inlineStr">
        <is>
          <t>横須賀シーガルズA</t>
        </is>
      </c>
      <c r="G208" s="34" t="inlineStr">
        <is>
          <t>△</t>
        </is>
      </c>
      <c r="H208" s="35" t="inlineStr">
        <is>
          <t>0-0</t>
        </is>
      </c>
      <c r="I208" s="33" t="inlineStr">
        <is>
          <t>20分一本</t>
        </is>
      </c>
    </row>
    <row r="209" customFormat="1" s="1">
      <c r="B209" s="11" t="n"/>
      <c r="C209" s="144" t="n"/>
      <c r="D209" s="18" t="n"/>
      <c r="E209" s="18" t="n"/>
      <c r="F209" s="33" t="inlineStr">
        <is>
          <t>横須賀シーガルズB</t>
        </is>
      </c>
      <c r="G209" s="34" t="inlineStr">
        <is>
          <t>△</t>
        </is>
      </c>
      <c r="H209" s="35" t="inlineStr">
        <is>
          <t>0-0</t>
        </is>
      </c>
      <c r="I209" s="33" t="inlineStr">
        <is>
          <t>20分一本</t>
        </is>
      </c>
    </row>
    <row r="210" customFormat="1" s="1">
      <c r="B210" s="11" t="n"/>
      <c r="C210" s="144" t="n"/>
      <c r="D210" s="18" t="n"/>
      <c r="E210" s="18" t="n"/>
      <c r="F210" s="33" t="inlineStr">
        <is>
          <t>横須賀シーガルズA</t>
        </is>
      </c>
      <c r="G210" s="34" t="inlineStr">
        <is>
          <t>×</t>
        </is>
      </c>
      <c r="H210" s="35" t="inlineStr">
        <is>
          <t>0-1</t>
        </is>
      </c>
      <c r="I210" s="33" t="inlineStr">
        <is>
          <t>20分一本</t>
        </is>
      </c>
    </row>
    <row r="211" customFormat="1" s="1">
      <c r="B211" s="11" t="n"/>
      <c r="C211" s="144" t="n"/>
      <c r="D211" s="18" t="n"/>
      <c r="E211" s="18" t="n"/>
      <c r="F211" s="33" t="inlineStr">
        <is>
          <t>横須賀シーガルズB</t>
        </is>
      </c>
      <c r="G211" s="34" t="inlineStr">
        <is>
          <t>×</t>
        </is>
      </c>
      <c r="H211" s="35" t="inlineStr">
        <is>
          <t>1-2</t>
        </is>
      </c>
      <c r="I211" s="33" t="inlineStr">
        <is>
          <t>20分一本</t>
        </is>
      </c>
    </row>
    <row r="212" customFormat="1" s="1">
      <c r="B212" s="11" t="n"/>
      <c r="C212" s="144" t="n"/>
      <c r="D212" s="18" t="n"/>
      <c r="E212" s="18" t="n"/>
      <c r="F212" s="33" t="inlineStr">
        <is>
          <t>横須賀シーガルズA</t>
        </is>
      </c>
      <c r="G212" s="34" t="inlineStr">
        <is>
          <t>×</t>
        </is>
      </c>
      <c r="H212" s="35" t="inlineStr">
        <is>
          <t>0-1</t>
        </is>
      </c>
      <c r="I212" s="33" t="inlineStr">
        <is>
          <t>20分一本</t>
        </is>
      </c>
    </row>
    <row r="213" customFormat="1" s="1">
      <c r="B213" s="11" t="n"/>
      <c r="C213" s="144" t="n"/>
      <c r="D213" s="18" t="n"/>
      <c r="E213" s="18" t="n"/>
      <c r="F213" s="33" t="inlineStr">
        <is>
          <t>横須賀シーガルズB</t>
        </is>
      </c>
      <c r="G213" s="34" t="inlineStr">
        <is>
          <t>×</t>
        </is>
      </c>
      <c r="H213" s="35" t="inlineStr">
        <is>
          <t>0-2</t>
        </is>
      </c>
      <c r="I213" s="33" t="inlineStr">
        <is>
          <t>20分一本</t>
        </is>
      </c>
    </row>
    <row r="214" customFormat="1" s="1">
      <c r="B214" s="11" t="n"/>
      <c r="C214" s="144" t="n"/>
      <c r="D214" s="18" t="n"/>
      <c r="E214" s="18" t="n"/>
      <c r="F214" s="33" t="inlineStr">
        <is>
          <t>横須賀シーガルズA</t>
        </is>
      </c>
      <c r="G214" s="34" t="inlineStr">
        <is>
          <t>×</t>
        </is>
      </c>
      <c r="H214" s="35" t="inlineStr">
        <is>
          <t>0-2</t>
        </is>
      </c>
      <c r="I214" s="33" t="inlineStr">
        <is>
          <t>20分一本</t>
        </is>
      </c>
    </row>
    <row r="215" customFormat="1" s="1">
      <c r="B215" s="72" t="n"/>
      <c r="C215" s="146" t="n"/>
      <c r="D215" s="19" t="n"/>
      <c r="E215" s="19" t="n"/>
      <c r="F215" s="36" t="inlineStr">
        <is>
          <t>横須賀シーガルズB</t>
        </is>
      </c>
      <c r="G215" s="37" t="inlineStr">
        <is>
          <t>△</t>
        </is>
      </c>
      <c r="H215" s="38" t="inlineStr">
        <is>
          <t>0-0</t>
        </is>
      </c>
      <c r="I215" s="36" t="inlineStr">
        <is>
          <t>20分一本</t>
        </is>
      </c>
    </row>
    <row r="216" customFormat="1" s="1">
      <c r="B216" s="11" t="n">
        <v>43233</v>
      </c>
      <c r="C216" s="144">
        <f>B216</f>
        <v/>
      </c>
      <c r="D216" s="18" t="inlineStr">
        <is>
          <t>JFA U-12サッカーリーグ</t>
        </is>
      </c>
      <c r="E216" s="18" t="inlineStr">
        <is>
          <t>横須賀市日産自動車追浜グランド</t>
        </is>
      </c>
      <c r="F216" s="39" t="inlineStr">
        <is>
          <t>富士見台SSS</t>
        </is>
      </c>
      <c r="G216" s="40" t="inlineStr">
        <is>
          <t>〇</t>
        </is>
      </c>
      <c r="H216" s="41" t="inlineStr">
        <is>
          <t>15-0</t>
        </is>
      </c>
      <c r="I216" s="39" t="n"/>
    </row>
    <row r="217" customFormat="1" s="1">
      <c r="B217" s="72" t="n"/>
      <c r="C217" s="146" t="n"/>
      <c r="D217" s="19" t="n"/>
      <c r="E217" s="19" t="n"/>
      <c r="F217" s="36" t="inlineStr">
        <is>
          <t>FC小坂</t>
        </is>
      </c>
      <c r="G217" s="37" t="inlineStr">
        <is>
          <t>〇</t>
        </is>
      </c>
      <c r="H217" s="38" t="inlineStr">
        <is>
          <t>3-0</t>
        </is>
      </c>
      <c r="I217" s="36" t="n"/>
    </row>
    <row r="218" customFormat="1" s="1">
      <c r="B218" s="11" t="n">
        <v>43232</v>
      </c>
      <c r="C218" s="144">
        <f>B218</f>
        <v/>
      </c>
      <c r="D218" s="18" t="inlineStr">
        <is>
          <t>スーパーリーグ</t>
        </is>
      </c>
      <c r="E218" s="18" t="inlineStr">
        <is>
          <t>横須賀市はまゆうグランド</t>
        </is>
      </c>
      <c r="F218" s="39" t="inlineStr">
        <is>
          <t>大楠少年サッカー友の会</t>
        </is>
      </c>
      <c r="G218" s="40" t="inlineStr">
        <is>
          <t>〇</t>
        </is>
      </c>
      <c r="H218" s="41" t="inlineStr">
        <is>
          <t>5-0</t>
        </is>
      </c>
      <c r="I218" s="39" t="n"/>
    </row>
    <row r="219" customFormat="1" s="1">
      <c r="B219" s="72" t="n"/>
      <c r="C219" s="146" t="n"/>
      <c r="D219" s="19" t="n"/>
      <c r="E219" s="19" t="n"/>
      <c r="F219" s="36" t="inlineStr">
        <is>
          <t>FC高坂</t>
        </is>
      </c>
      <c r="G219" s="37" t="inlineStr">
        <is>
          <t>〇</t>
        </is>
      </c>
      <c r="H219" s="38" t="inlineStr">
        <is>
          <t>4-0</t>
        </is>
      </c>
      <c r="I219" s="36" t="n"/>
    </row>
    <row r="220" customFormat="1" s="1">
      <c r="B220" s="11" t="n">
        <v>43232</v>
      </c>
      <c r="C220" s="144">
        <f>B220</f>
        <v/>
      </c>
      <c r="D220" s="18" t="inlineStr">
        <is>
          <t>TRM</t>
        </is>
      </c>
      <c r="E220" s="18" t="inlineStr">
        <is>
          <t>横須賀市立明浜小学校</t>
        </is>
      </c>
      <c r="F220" s="39" t="inlineStr">
        <is>
          <t>FC夏島</t>
        </is>
      </c>
      <c r="G220" s="40" t="inlineStr">
        <is>
          <t>〇</t>
        </is>
      </c>
      <c r="H220" s="41" t="inlineStr">
        <is>
          <t>1-0</t>
        </is>
      </c>
      <c r="I220" s="39" t="n"/>
    </row>
    <row r="221" customFormat="1" s="1">
      <c r="B221" s="11" t="n"/>
      <c r="C221" s="144" t="n"/>
      <c r="D221" s="18" t="n"/>
      <c r="E221" s="18" t="n"/>
      <c r="F221" s="33" t="inlineStr">
        <is>
          <t>ALL Z</t>
        </is>
      </c>
      <c r="G221" s="34" t="inlineStr">
        <is>
          <t>〇</t>
        </is>
      </c>
      <c r="H221" s="35" t="inlineStr">
        <is>
          <t>1-0</t>
        </is>
      </c>
      <c r="I221" s="33" t="n"/>
    </row>
    <row r="222" customFormat="1" s="1">
      <c r="B222" s="11" t="n"/>
      <c r="C222" s="144" t="n"/>
      <c r="D222" s="18" t="n"/>
      <c r="E222" s="18" t="n"/>
      <c r="F222" s="33" t="inlineStr">
        <is>
          <t>FC夏島</t>
        </is>
      </c>
      <c r="G222" s="34" t="inlineStr">
        <is>
          <t>△</t>
        </is>
      </c>
      <c r="H222" s="35" t="inlineStr">
        <is>
          <t>0-0</t>
        </is>
      </c>
      <c r="I222" s="33" t="n"/>
    </row>
    <row r="223" customFormat="1" s="1">
      <c r="B223" s="11" t="n"/>
      <c r="C223" s="144" t="n"/>
      <c r="D223" s="18" t="n"/>
      <c r="E223" s="18" t="n"/>
      <c r="F223" s="33" t="inlineStr">
        <is>
          <t>ALL Z</t>
        </is>
      </c>
      <c r="G223" s="34" t="inlineStr">
        <is>
          <t>〇</t>
        </is>
      </c>
      <c r="H223" s="35" t="inlineStr">
        <is>
          <t>4-0</t>
        </is>
      </c>
      <c r="I223" s="33" t="n"/>
    </row>
    <row r="224" customFormat="1" s="1">
      <c r="B224" s="11" t="n"/>
      <c r="C224" s="144" t="n"/>
      <c r="D224" s="18" t="n"/>
      <c r="E224" s="18" t="n"/>
      <c r="F224" s="33" t="inlineStr">
        <is>
          <t>FC夏島</t>
        </is>
      </c>
      <c r="G224" s="34" t="inlineStr">
        <is>
          <t>〇</t>
        </is>
      </c>
      <c r="H224" s="35" t="inlineStr">
        <is>
          <t>1-0</t>
        </is>
      </c>
      <c r="I224" s="33" t="n"/>
    </row>
    <row r="225" customFormat="1" s="1">
      <c r="B225" s="72" t="n"/>
      <c r="C225" s="146" t="n"/>
      <c r="D225" s="19" t="n"/>
      <c r="E225" s="19" t="n"/>
      <c r="F225" s="36" t="inlineStr">
        <is>
          <t>ALL Z</t>
        </is>
      </c>
      <c r="G225" s="37" t="inlineStr">
        <is>
          <t>〇</t>
        </is>
      </c>
      <c r="H225" s="38" t="inlineStr">
        <is>
          <t>3-0</t>
        </is>
      </c>
      <c r="I225" s="36" t="n"/>
    </row>
    <row r="226" customFormat="1" s="1">
      <c r="B226" s="49" t="n">
        <v>43226</v>
      </c>
      <c r="C226" s="146">
        <f>B226</f>
        <v/>
      </c>
      <c r="D226" s="50" t="inlineStr">
        <is>
          <t>ライオンズカップ</t>
        </is>
      </c>
      <c r="E226" s="19" t="inlineStr">
        <is>
          <t>横須賀市日産自動車追浜グランド</t>
        </is>
      </c>
      <c r="F226" s="19" t="inlineStr">
        <is>
          <t>TADOなかよしSC</t>
        </is>
      </c>
      <c r="G226" s="75" t="inlineStr">
        <is>
          <t>×</t>
        </is>
      </c>
      <c r="H226" s="76" t="inlineStr">
        <is>
          <t>2-5</t>
        </is>
      </c>
      <c r="I226" s="19" t="n"/>
    </row>
    <row r="227" customFormat="1" s="1">
      <c r="B227" s="11" t="n">
        <v>43224</v>
      </c>
      <c r="C227" s="144">
        <f>B227</f>
        <v/>
      </c>
      <c r="D227" s="18" t="inlineStr">
        <is>
          <t>TRM</t>
        </is>
      </c>
      <c r="E227" s="18" t="inlineStr">
        <is>
          <t>横須賀市立明浜小学校</t>
        </is>
      </c>
      <c r="F227" s="39" t="inlineStr">
        <is>
          <t>湘南ルベントSC</t>
        </is>
      </c>
      <c r="G227" s="40" t="inlineStr">
        <is>
          <t>×</t>
        </is>
      </c>
      <c r="H227" s="41" t="inlineStr">
        <is>
          <t>1-2</t>
        </is>
      </c>
      <c r="I227" s="39" t="n"/>
    </row>
    <row r="228" customFormat="1" s="1">
      <c r="B228" s="11" t="n"/>
      <c r="C228" s="144" t="n"/>
      <c r="D228" s="18" t="n"/>
      <c r="E228" s="18" t="n"/>
      <c r="F228" s="33" t="inlineStr">
        <is>
          <t>湘南ルベントSC</t>
        </is>
      </c>
      <c r="G228" s="34" t="inlineStr">
        <is>
          <t>△</t>
        </is>
      </c>
      <c r="H228" s="35" t="inlineStr">
        <is>
          <t>0-0</t>
        </is>
      </c>
      <c r="I228" s="33" t="n"/>
    </row>
    <row r="229" customFormat="1" s="1">
      <c r="B229" s="11" t="n"/>
      <c r="C229" s="144" t="n"/>
      <c r="D229" s="18" t="n"/>
      <c r="E229" s="18" t="n"/>
      <c r="F229" s="33" t="inlineStr">
        <is>
          <t>湘南ルベントSC</t>
        </is>
      </c>
      <c r="G229" s="34" t="inlineStr">
        <is>
          <t>△</t>
        </is>
      </c>
      <c r="H229" s="35" t="inlineStr">
        <is>
          <t>1-1</t>
        </is>
      </c>
      <c r="I229" s="33" t="n"/>
    </row>
    <row r="230" customFormat="1" s="1">
      <c r="B230" s="11" t="n"/>
      <c r="C230" s="144" t="n"/>
      <c r="D230" s="18" t="n"/>
      <c r="E230" s="18" t="n"/>
      <c r="F230" s="33" t="inlineStr">
        <is>
          <t>湘南ルベントSC</t>
        </is>
      </c>
      <c r="G230" s="34" t="inlineStr">
        <is>
          <t>△</t>
        </is>
      </c>
      <c r="H230" s="35" t="inlineStr">
        <is>
          <t>0-0</t>
        </is>
      </c>
      <c r="I230" s="33" t="n"/>
    </row>
    <row r="231" customFormat="1" s="1">
      <c r="B231" s="11" t="n"/>
      <c r="C231" s="144" t="n"/>
      <c r="D231" s="18" t="n"/>
      <c r="E231" s="18" t="n"/>
      <c r="F231" s="33" t="inlineStr">
        <is>
          <t>湘南ルベントSC</t>
        </is>
      </c>
      <c r="G231" s="34" t="inlineStr">
        <is>
          <t>〇</t>
        </is>
      </c>
      <c r="H231" s="35" t="inlineStr">
        <is>
          <t>3-1</t>
        </is>
      </c>
      <c r="I231" s="33" t="n"/>
    </row>
    <row r="232" customFormat="1" s="1">
      <c r="B232" s="11" t="n"/>
      <c r="C232" s="144" t="n"/>
      <c r="D232" s="18" t="n"/>
      <c r="E232" s="18" t="n"/>
      <c r="F232" s="33" t="inlineStr">
        <is>
          <t>湘南ルベントSC</t>
        </is>
      </c>
      <c r="G232" s="34" t="inlineStr">
        <is>
          <t>△</t>
        </is>
      </c>
      <c r="H232" s="35" t="inlineStr">
        <is>
          <t>1-1</t>
        </is>
      </c>
      <c r="I232" s="33" t="n"/>
    </row>
    <row r="233" customFormat="1" s="1">
      <c r="B233" s="11" t="n"/>
      <c r="C233" s="144" t="n"/>
      <c r="D233" s="18" t="n"/>
      <c r="E233" s="18" t="n"/>
      <c r="F233" s="33" t="inlineStr">
        <is>
          <t>湘南ルベントSC</t>
        </is>
      </c>
      <c r="G233" s="34" t="inlineStr">
        <is>
          <t>×</t>
        </is>
      </c>
      <c r="H233" s="35" t="inlineStr">
        <is>
          <t>0-1</t>
        </is>
      </c>
      <c r="I233" s="33" t="n"/>
    </row>
    <row r="234" customFormat="1" s="1">
      <c r="B234" s="72" t="n"/>
      <c r="C234" s="146" t="n"/>
      <c r="D234" s="19" t="n"/>
      <c r="E234" s="19" t="n"/>
      <c r="F234" s="36" t="inlineStr">
        <is>
          <t>湘南ルベントSC</t>
        </is>
      </c>
      <c r="G234" s="37" t="inlineStr">
        <is>
          <t>×</t>
        </is>
      </c>
      <c r="H234" s="38" t="inlineStr">
        <is>
          <t>0-4</t>
        </is>
      </c>
      <c r="I234" s="36" t="n"/>
    </row>
    <row r="235" customFormat="1" s="1">
      <c r="B235" s="11" t="n">
        <v>43220</v>
      </c>
      <c r="C235" s="144">
        <f>B235</f>
        <v/>
      </c>
      <c r="D235" s="18" t="inlineStr">
        <is>
          <t>TRM</t>
        </is>
      </c>
      <c r="E235" s="18" t="inlineStr">
        <is>
          <t>横須賀市立明浜小学校</t>
        </is>
      </c>
      <c r="F235" s="39" t="inlineStr">
        <is>
          <t>FCアムゼル</t>
        </is>
      </c>
      <c r="G235" s="40" t="inlineStr">
        <is>
          <t>△</t>
        </is>
      </c>
      <c r="H235" s="41" t="inlineStr">
        <is>
          <t>0-0</t>
        </is>
      </c>
      <c r="I235" s="39" t="inlineStr">
        <is>
          <t>20分一本</t>
        </is>
      </c>
    </row>
    <row r="236" customFormat="1" s="1">
      <c r="B236" s="11" t="n"/>
      <c r="C236" s="144" t="n"/>
      <c r="D236" s="18" t="n"/>
      <c r="E236" s="18" t="n"/>
      <c r="F236" s="33" t="inlineStr">
        <is>
          <t>FCアムゼル</t>
        </is>
      </c>
      <c r="G236" s="34" t="inlineStr">
        <is>
          <t>△</t>
        </is>
      </c>
      <c r="H236" s="35" t="inlineStr">
        <is>
          <t>0-0</t>
        </is>
      </c>
      <c r="I236" s="33" t="inlineStr">
        <is>
          <t>20分一本</t>
        </is>
      </c>
    </row>
    <row r="237" customFormat="1" s="1">
      <c r="B237" s="11" t="n"/>
      <c r="C237" s="144" t="n"/>
      <c r="D237" s="18" t="n"/>
      <c r="E237" s="18" t="n"/>
      <c r="F237" s="33" t="inlineStr">
        <is>
          <t>FCアムゼル</t>
        </is>
      </c>
      <c r="G237" s="34" t="inlineStr">
        <is>
          <t>×</t>
        </is>
      </c>
      <c r="H237" s="35" t="inlineStr">
        <is>
          <t>0-2</t>
        </is>
      </c>
      <c r="I237" s="33" t="inlineStr">
        <is>
          <t>20分一本</t>
        </is>
      </c>
    </row>
    <row r="238" customFormat="1" s="1">
      <c r="B238" s="11" t="n"/>
      <c r="C238" s="144" t="n"/>
      <c r="D238" s="18" t="n"/>
      <c r="E238" s="18" t="n"/>
      <c r="F238" s="33" t="inlineStr">
        <is>
          <t>FCアムゼル</t>
        </is>
      </c>
      <c r="G238" s="34" t="inlineStr">
        <is>
          <t>×</t>
        </is>
      </c>
      <c r="H238" s="35" t="inlineStr">
        <is>
          <t>0-2</t>
        </is>
      </c>
      <c r="I238" s="33" t="inlineStr">
        <is>
          <t>20分一本</t>
        </is>
      </c>
    </row>
    <row r="239" customFormat="1" s="1">
      <c r="B239" s="72" t="n"/>
      <c r="C239" s="146" t="n"/>
      <c r="D239" s="19" t="n"/>
      <c r="E239" s="19" t="n"/>
      <c r="F239" s="36" t="inlineStr">
        <is>
          <t>FCアムゼル</t>
        </is>
      </c>
      <c r="G239" s="37" t="inlineStr">
        <is>
          <t>〇</t>
        </is>
      </c>
      <c r="H239" s="38" t="inlineStr">
        <is>
          <t>1-0</t>
        </is>
      </c>
      <c r="I239" s="36" t="inlineStr">
        <is>
          <t>20分一本</t>
        </is>
      </c>
    </row>
    <row r="240" customFormat="1" s="1">
      <c r="B240" s="11" t="n">
        <v>43212</v>
      </c>
      <c r="C240" s="144">
        <f>B240</f>
        <v/>
      </c>
      <c r="D240" s="18" t="inlineStr">
        <is>
          <t>TRM</t>
        </is>
      </c>
      <c r="E240" s="18" t="inlineStr">
        <is>
          <t>横須賀市立明浜小学校</t>
        </is>
      </c>
      <c r="F240" s="39" t="inlineStr">
        <is>
          <t>FC小坂</t>
        </is>
      </c>
      <c r="G240" s="40" t="inlineStr">
        <is>
          <t>〇</t>
        </is>
      </c>
      <c r="H240" s="41" t="inlineStr">
        <is>
          <t>1-0</t>
        </is>
      </c>
      <c r="I240" s="39" t="n"/>
    </row>
    <row r="241" customFormat="1" s="1">
      <c r="B241" s="11" t="n"/>
      <c r="C241" s="144" t="n"/>
      <c r="D241" s="18" t="n"/>
      <c r="E241" s="18" t="n"/>
      <c r="F241" s="33" t="inlineStr">
        <is>
          <t>FC小坂</t>
        </is>
      </c>
      <c r="G241" s="34" t="inlineStr">
        <is>
          <t>△</t>
        </is>
      </c>
      <c r="H241" s="35" t="inlineStr">
        <is>
          <t>0-0</t>
        </is>
      </c>
      <c r="I241" s="33" t="n"/>
    </row>
    <row r="242" customFormat="1" s="1">
      <c r="B242" s="11" t="n"/>
      <c r="C242" s="144" t="n"/>
      <c r="D242" s="18" t="n"/>
      <c r="E242" s="18" t="n"/>
      <c r="F242" s="33" t="inlineStr">
        <is>
          <t>FC小坂</t>
        </is>
      </c>
      <c r="G242" s="34" t="inlineStr">
        <is>
          <t>〇</t>
        </is>
      </c>
      <c r="H242" s="35" t="inlineStr">
        <is>
          <t>1-0</t>
        </is>
      </c>
      <c r="I242" s="33" t="n"/>
    </row>
    <row r="243" customFormat="1" s="1">
      <c r="B243" s="11" t="n"/>
      <c r="C243" s="144" t="n"/>
      <c r="D243" s="19" t="n"/>
      <c r="E243" s="19" t="n"/>
      <c r="F243" s="36" t="inlineStr">
        <is>
          <t>FC小坂</t>
        </is>
      </c>
      <c r="G243" s="37" t="inlineStr">
        <is>
          <t>〇</t>
        </is>
      </c>
      <c r="H243" s="38" t="inlineStr">
        <is>
          <t>2-0</t>
        </is>
      </c>
      <c r="I243" s="36" t="n"/>
    </row>
    <row r="244" customFormat="1" s="1">
      <c r="B244" s="11" t="n"/>
      <c r="C244" s="144" t="n"/>
      <c r="D244" s="18" t="inlineStr">
        <is>
          <t>JFA U-12サッカーリーグ</t>
        </is>
      </c>
      <c r="E244" s="18" t="inlineStr">
        <is>
          <t>横須賀市日産自動車追浜グランド</t>
        </is>
      </c>
      <c r="F244" s="39" t="inlineStr">
        <is>
          <t>関谷SC</t>
        </is>
      </c>
      <c r="G244" s="40" t="inlineStr">
        <is>
          <t>〇</t>
        </is>
      </c>
      <c r="H244" s="41" t="inlineStr">
        <is>
          <t>6-1</t>
        </is>
      </c>
      <c r="I244" s="39" t="n"/>
    </row>
    <row r="245" customFormat="1" s="1">
      <c r="B245" s="72" t="n"/>
      <c r="C245" s="146" t="n"/>
      <c r="D245" s="19" t="n"/>
      <c r="E245" s="19" t="n"/>
      <c r="F245" s="36" t="inlineStr">
        <is>
          <t>三浦旭SC</t>
        </is>
      </c>
      <c r="G245" s="37" t="inlineStr">
        <is>
          <t>〇</t>
        </is>
      </c>
      <c r="H245" s="38" t="inlineStr">
        <is>
          <t>8-0</t>
        </is>
      </c>
      <c r="I245" s="36" t="n"/>
    </row>
    <row r="246" customFormat="1" s="1">
      <c r="B246" s="11" t="n">
        <v>43205</v>
      </c>
      <c r="C246" s="144">
        <f>B246</f>
        <v/>
      </c>
      <c r="D246" s="18" t="inlineStr">
        <is>
          <t>TRM</t>
        </is>
      </c>
      <c r="E246" s="18" t="inlineStr">
        <is>
          <t>横須賀リーフスタジアム</t>
        </is>
      </c>
      <c r="F246" s="39" t="inlineStr">
        <is>
          <t>鴨居SC</t>
        </is>
      </c>
      <c r="G246" s="40" t="inlineStr">
        <is>
          <t>△</t>
        </is>
      </c>
      <c r="H246" s="41" t="inlineStr">
        <is>
          <t>0-0</t>
        </is>
      </c>
      <c r="I246" s="39" t="inlineStr">
        <is>
          <t>15分一本</t>
        </is>
      </c>
    </row>
    <row r="247" customFormat="1" s="1">
      <c r="B247" s="11" t="n"/>
      <c r="C247" s="144" t="n"/>
      <c r="D247" s="18" t="n"/>
      <c r="E247" s="18" t="n"/>
      <c r="F247" s="33" t="inlineStr">
        <is>
          <t>大楠少年サッカー友の会</t>
        </is>
      </c>
      <c r="G247" s="34" t="inlineStr">
        <is>
          <t>〇</t>
        </is>
      </c>
      <c r="H247" s="35" t="inlineStr">
        <is>
          <t>1-0</t>
        </is>
      </c>
      <c r="I247" s="33" t="inlineStr">
        <is>
          <t>15分一本</t>
        </is>
      </c>
    </row>
    <row r="248" customFormat="1" s="1">
      <c r="B248" s="11" t="n"/>
      <c r="C248" s="144" t="n"/>
      <c r="D248" s="18" t="n"/>
      <c r="E248" s="18" t="n"/>
      <c r="F248" s="33" t="inlineStr">
        <is>
          <t>横須賀シーガルズ</t>
        </is>
      </c>
      <c r="G248" s="34" t="inlineStr">
        <is>
          <t>×</t>
        </is>
      </c>
      <c r="H248" s="35" t="inlineStr">
        <is>
          <t>0-1</t>
        </is>
      </c>
      <c r="I248" s="33" t="inlineStr">
        <is>
          <t>15分一本</t>
        </is>
      </c>
    </row>
    <row r="249" customFormat="1" s="1">
      <c r="B249" s="11" t="n"/>
      <c r="C249" s="144" t="n"/>
      <c r="D249" s="18" t="n"/>
      <c r="E249" s="18" t="n"/>
      <c r="F249" s="33" t="inlineStr">
        <is>
          <t>横須賀シーガルズ</t>
        </is>
      </c>
      <c r="G249" s="34" t="inlineStr">
        <is>
          <t>〇</t>
        </is>
      </c>
      <c r="H249" s="35" t="inlineStr">
        <is>
          <t>1-0</t>
        </is>
      </c>
      <c r="I249" s="33" t="inlineStr">
        <is>
          <t>15分一本</t>
        </is>
      </c>
    </row>
    <row r="250" customFormat="1" s="1">
      <c r="B250" s="11" t="n"/>
      <c r="C250" s="144" t="n"/>
      <c r="D250" s="18" t="n"/>
      <c r="E250" s="18" t="n"/>
      <c r="F250" s="33" t="inlineStr">
        <is>
          <t>鴨居SC</t>
        </is>
      </c>
      <c r="G250" s="34" t="inlineStr">
        <is>
          <t>△</t>
        </is>
      </c>
      <c r="H250" s="35" t="inlineStr">
        <is>
          <t>0-0</t>
        </is>
      </c>
      <c r="I250" s="33" t="inlineStr">
        <is>
          <t>15分一本</t>
        </is>
      </c>
    </row>
    <row r="251" customFormat="1" s="1">
      <c r="B251" s="11" t="n"/>
      <c r="C251" s="144" t="n"/>
      <c r="D251" s="18" t="n"/>
      <c r="E251" s="18" t="n"/>
      <c r="F251" s="33" t="inlineStr">
        <is>
          <t>大楠少年サッカー友の会</t>
        </is>
      </c>
      <c r="G251" s="34" t="inlineStr">
        <is>
          <t>△</t>
        </is>
      </c>
      <c r="H251" s="35" t="inlineStr">
        <is>
          <t>0-0</t>
        </is>
      </c>
      <c r="I251" s="33" t="inlineStr">
        <is>
          <t>15分一本</t>
        </is>
      </c>
    </row>
    <row r="252" customFormat="1" s="1">
      <c r="B252" s="11" t="n"/>
      <c r="C252" s="144" t="n"/>
      <c r="D252" s="18" t="n"/>
      <c r="E252" s="18" t="n"/>
      <c r="F252" s="33" t="inlineStr">
        <is>
          <t>横須賀シーガルズ</t>
        </is>
      </c>
      <c r="G252" s="34" t="inlineStr">
        <is>
          <t>×</t>
        </is>
      </c>
      <c r="H252" s="35" t="inlineStr">
        <is>
          <t>0-1</t>
        </is>
      </c>
      <c r="I252" s="33" t="inlineStr">
        <is>
          <t>15分一本</t>
        </is>
      </c>
    </row>
    <row r="253" customFormat="1" s="1">
      <c r="B253" s="72" t="n"/>
      <c r="C253" s="146" t="n"/>
      <c r="D253" s="19" t="n"/>
      <c r="E253" s="19" t="n"/>
      <c r="F253" s="36" t="inlineStr">
        <is>
          <t>鴨居SC</t>
        </is>
      </c>
      <c r="G253" s="37" t="inlineStr">
        <is>
          <t>〇</t>
        </is>
      </c>
      <c r="H253" s="38" t="inlineStr">
        <is>
          <t>1-0</t>
        </is>
      </c>
      <c r="I253" s="36" t="inlineStr">
        <is>
          <t>15分一本</t>
        </is>
      </c>
    </row>
    <row r="254" customFormat="1" s="1">
      <c r="B254" s="11" t="n">
        <v>43204</v>
      </c>
      <c r="C254" s="144">
        <f>B254</f>
        <v/>
      </c>
      <c r="D254" s="18" t="inlineStr">
        <is>
          <t>ライオンズカップ</t>
        </is>
      </c>
      <c r="E254" s="18" t="inlineStr">
        <is>
          <t>横須賀市はまゆうグランド</t>
        </is>
      </c>
      <c r="F254" s="39" t="inlineStr">
        <is>
          <t>横須賀荻野イーグルスSC</t>
        </is>
      </c>
      <c r="G254" s="40" t="inlineStr">
        <is>
          <t>〇</t>
        </is>
      </c>
      <c r="H254" s="41" t="inlineStr">
        <is>
          <t>7ｰ0</t>
        </is>
      </c>
      <c r="I254" s="39" t="n"/>
    </row>
    <row r="255" customFormat="1" s="1">
      <c r="B255" s="72" t="n"/>
      <c r="C255" s="146" t="n"/>
      <c r="D255" s="19" t="n"/>
      <c r="E255" s="19" t="n"/>
      <c r="F255" s="36" t="inlineStr">
        <is>
          <t>三春SC</t>
        </is>
      </c>
      <c r="G255" s="37" t="inlineStr">
        <is>
          <t>〇</t>
        </is>
      </c>
      <c r="H255" s="38" t="inlineStr">
        <is>
          <t>3ｰ2</t>
        </is>
      </c>
      <c r="I255" s="36" t="n"/>
    </row>
    <row r="256" customFormat="1" s="1">
      <c r="B256" s="11" t="n">
        <v>43197</v>
      </c>
      <c r="C256" s="144">
        <f>B256</f>
        <v/>
      </c>
      <c r="D256" s="18" t="inlineStr">
        <is>
          <t>TRM</t>
        </is>
      </c>
      <c r="E256" s="18" t="inlineStr">
        <is>
          <t>横須賀市立明浜小学校</t>
        </is>
      </c>
      <c r="F256" s="39" t="inlineStr">
        <is>
          <t>TADOなかよしSC</t>
        </is>
      </c>
      <c r="G256" s="40" t="inlineStr">
        <is>
          <t>△</t>
        </is>
      </c>
      <c r="H256" s="41" t="inlineStr">
        <is>
          <t>0-0</t>
        </is>
      </c>
      <c r="I256" s="39" t="n"/>
    </row>
    <row r="257" customFormat="1" s="1">
      <c r="B257" s="11" t="n"/>
      <c r="C257" s="144" t="n"/>
      <c r="D257" s="18" t="n"/>
      <c r="E257" s="18" t="n"/>
      <c r="F257" s="33" t="inlineStr">
        <is>
          <t>TADOなかよしSC</t>
        </is>
      </c>
      <c r="G257" s="34" t="inlineStr">
        <is>
          <t>〇</t>
        </is>
      </c>
      <c r="H257" s="35" t="inlineStr">
        <is>
          <t>2-0</t>
        </is>
      </c>
      <c r="I257" s="33" t="n"/>
    </row>
    <row r="258" customFormat="1" s="1">
      <c r="B258" s="11" t="n"/>
      <c r="C258" s="144" t="n"/>
      <c r="D258" s="18" t="n"/>
      <c r="E258" s="18" t="n"/>
      <c r="F258" s="33" t="inlineStr">
        <is>
          <t>TADOなかよしSC</t>
        </is>
      </c>
      <c r="G258" s="34" t="inlineStr">
        <is>
          <t>△</t>
        </is>
      </c>
      <c r="H258" s="35" t="inlineStr">
        <is>
          <t>1-1</t>
        </is>
      </c>
      <c r="I258" s="33" t="n"/>
    </row>
    <row r="259" customFormat="1" s="1">
      <c r="B259" s="11" t="n"/>
      <c r="C259" s="144" t="n"/>
      <c r="D259" s="18" t="n"/>
      <c r="E259" s="18" t="n"/>
      <c r="F259" s="33" t="inlineStr">
        <is>
          <t>TADOなかよしSC</t>
        </is>
      </c>
      <c r="G259" s="34" t="inlineStr">
        <is>
          <t>〇</t>
        </is>
      </c>
      <c r="H259" s="35" t="inlineStr">
        <is>
          <t>1-0</t>
        </is>
      </c>
      <c r="I259" s="33" t="n"/>
    </row>
    <row r="260" customFormat="1" s="1">
      <c r="B260" s="11" t="n"/>
      <c r="C260" s="144" t="n"/>
      <c r="D260" s="18" t="n"/>
      <c r="E260" s="18" t="n"/>
      <c r="F260" s="33" t="inlineStr">
        <is>
          <t>TADOなかよしSC</t>
        </is>
      </c>
      <c r="G260" s="34" t="inlineStr">
        <is>
          <t>△</t>
        </is>
      </c>
      <c r="H260" s="35" t="inlineStr">
        <is>
          <t>0-0</t>
        </is>
      </c>
      <c r="I260" s="33" t="n"/>
    </row>
    <row r="261" customFormat="1" s="1">
      <c r="B261" s="11" t="n"/>
      <c r="C261" s="144" t="n"/>
      <c r="D261" s="18" t="n"/>
      <c r="E261" s="18" t="n"/>
      <c r="F261" s="33" t="inlineStr">
        <is>
          <t>TADOなかよしSC</t>
        </is>
      </c>
      <c r="G261" s="34" t="inlineStr">
        <is>
          <t>〇</t>
        </is>
      </c>
      <c r="H261" s="35" t="inlineStr">
        <is>
          <t>1-0</t>
        </is>
      </c>
      <c r="I261" s="33" t="n"/>
    </row>
    <row r="262" customFormat="1" s="1">
      <c r="B262" s="11" t="n"/>
      <c r="C262" s="144" t="n"/>
      <c r="D262" s="18" t="n"/>
      <c r="E262" s="18" t="n"/>
      <c r="F262" s="33" t="inlineStr">
        <is>
          <t>TADOなかよしSC</t>
        </is>
      </c>
      <c r="G262" s="34" t="inlineStr">
        <is>
          <t>〇</t>
        </is>
      </c>
      <c r="H262" s="35" t="inlineStr">
        <is>
          <t>3-0</t>
        </is>
      </c>
      <c r="I262" s="33" t="n"/>
    </row>
    <row r="263" customFormat="1" s="1">
      <c r="B263" s="11" t="n"/>
      <c r="C263" s="144" t="n"/>
      <c r="D263" s="18" t="n"/>
      <c r="E263" s="18" t="n"/>
      <c r="F263" s="33" t="inlineStr">
        <is>
          <t>TADOなかよしSC</t>
        </is>
      </c>
      <c r="G263" s="34" t="inlineStr">
        <is>
          <t>〇</t>
        </is>
      </c>
      <c r="H263" s="35" t="inlineStr">
        <is>
          <t>2-1</t>
        </is>
      </c>
      <c r="I263" s="33" t="n"/>
    </row>
    <row r="264" customFormat="1" s="1">
      <c r="B264" s="72" t="n"/>
      <c r="C264" s="146" t="n"/>
      <c r="D264" s="19" t="n"/>
      <c r="E264" s="19" t="n"/>
      <c r="F264" s="36" t="inlineStr">
        <is>
          <t>TADOなかよしSC</t>
        </is>
      </c>
      <c r="G264" s="37" t="inlineStr">
        <is>
          <t>△</t>
        </is>
      </c>
      <c r="H264" s="38" t="inlineStr">
        <is>
          <t>0-0</t>
        </is>
      </c>
      <c r="I264" s="36" t="n"/>
    </row>
    <row r="265">
      <c r="B265" s="11" t="n">
        <v>43191</v>
      </c>
      <c r="C265" s="144">
        <f>B265</f>
        <v/>
      </c>
      <c r="D265" s="18" t="inlineStr">
        <is>
          <t>横浜ユナイテッド杯</t>
        </is>
      </c>
      <c r="E265" s="18" t="inlineStr">
        <is>
          <t>横浜市こどもの国少年サッカー場</t>
        </is>
      </c>
      <c r="F265" s="39" t="inlineStr">
        <is>
          <t>山崎SC</t>
        </is>
      </c>
      <c r="G265" s="40" t="inlineStr">
        <is>
          <t>×</t>
        </is>
      </c>
      <c r="H265" s="41" t="inlineStr">
        <is>
          <t>3-4</t>
        </is>
      </c>
      <c r="I265" s="39" t="n"/>
    </row>
    <row r="266">
      <c r="B266" s="12" t="n"/>
      <c r="C266" s="144" t="n"/>
      <c r="D266" s="18" t="n"/>
      <c r="E266" s="18" t="n"/>
      <c r="F266" s="33" t="inlineStr">
        <is>
          <t>友愛SC</t>
        </is>
      </c>
      <c r="G266" s="34" t="inlineStr">
        <is>
          <t>×</t>
        </is>
      </c>
      <c r="H266" s="35" t="inlineStr">
        <is>
          <t>0-4</t>
        </is>
      </c>
      <c r="I266" s="33" t="n"/>
    </row>
    <row r="267">
      <c r="B267" s="12" t="n"/>
      <c r="C267" s="144" t="n"/>
      <c r="D267" s="19" t="n"/>
      <c r="E267" s="19" t="n"/>
      <c r="F267" s="36" t="inlineStr">
        <is>
          <t>太尾FC</t>
        </is>
      </c>
      <c r="G267" s="37" t="inlineStr">
        <is>
          <t>×</t>
        </is>
      </c>
      <c r="H267" s="38" t="inlineStr">
        <is>
          <t>0-1</t>
        </is>
      </c>
      <c r="I267" s="36" t="n"/>
    </row>
    <row r="268">
      <c r="B268" s="12" t="n"/>
      <c r="C268" s="144" t="n"/>
      <c r="D268" s="18" t="inlineStr">
        <is>
          <t>TRM</t>
        </is>
      </c>
      <c r="E268" s="18" t="inlineStr">
        <is>
          <t>横須賀市立明浜小学校</t>
        </is>
      </c>
      <c r="F268" s="39" t="inlineStr">
        <is>
          <t>久里浜FC</t>
        </is>
      </c>
      <c r="G268" s="40" t="inlineStr">
        <is>
          <t>×</t>
        </is>
      </c>
      <c r="H268" s="41" t="inlineStr">
        <is>
          <t>0-3</t>
        </is>
      </c>
      <c r="I268" s="39" t="n"/>
    </row>
    <row r="269">
      <c r="B269" s="12" t="n"/>
      <c r="C269" s="144" t="n"/>
      <c r="D269" s="18" t="n"/>
      <c r="E269" s="18" t="n"/>
      <c r="F269" s="33" t="inlineStr">
        <is>
          <t>久里浜FC</t>
        </is>
      </c>
      <c r="G269" s="34" t="inlineStr">
        <is>
          <t>△</t>
        </is>
      </c>
      <c r="H269" s="35" t="inlineStr">
        <is>
          <t>0-0</t>
        </is>
      </c>
      <c r="I269" s="33" t="n"/>
    </row>
    <row r="270">
      <c r="B270" s="12" t="n"/>
      <c r="C270" s="144" t="n"/>
      <c r="D270" s="18" t="n"/>
      <c r="E270" s="18" t="n"/>
      <c r="F270" s="33" t="inlineStr">
        <is>
          <t>久里浜FC</t>
        </is>
      </c>
      <c r="G270" s="34" t="inlineStr">
        <is>
          <t>×</t>
        </is>
      </c>
      <c r="H270" s="35" t="inlineStr">
        <is>
          <t>1-2</t>
        </is>
      </c>
      <c r="I270" s="33" t="n"/>
    </row>
    <row r="271">
      <c r="B271" s="12" t="n"/>
      <c r="C271" s="144" t="n"/>
      <c r="D271" s="18" t="n"/>
      <c r="E271" s="18" t="n"/>
      <c r="F271" s="42" t="inlineStr">
        <is>
          <t>久里浜FC</t>
        </is>
      </c>
      <c r="G271" s="43" t="inlineStr">
        <is>
          <t>△</t>
        </is>
      </c>
      <c r="H271" s="44" t="inlineStr">
        <is>
          <t>0-0</t>
        </is>
      </c>
      <c r="I271" s="42" t="n"/>
    </row>
    <row r="272">
      <c r="B272" s="45" t="n">
        <v>43184</v>
      </c>
      <c r="C272" s="145">
        <f>B272</f>
        <v/>
      </c>
      <c r="D272" s="25" t="inlineStr">
        <is>
          <t>TRM</t>
        </is>
      </c>
      <c r="E272" s="25" t="inlineStr">
        <is>
          <t>横須賀市立野比小学校</t>
        </is>
      </c>
      <c r="F272" s="30" t="inlineStr">
        <is>
          <t>横須賀シーガルズ</t>
        </is>
      </c>
      <c r="G272" s="31" t="inlineStr">
        <is>
          <t>×</t>
        </is>
      </c>
      <c r="H272" s="32" t="inlineStr">
        <is>
          <t>0-3</t>
        </is>
      </c>
      <c r="I272" s="30" t="n"/>
    </row>
    <row r="273">
      <c r="B273" s="12" t="n"/>
      <c r="C273" s="144" t="n"/>
      <c r="D273" s="18" t="n"/>
      <c r="E273" s="18" t="n"/>
      <c r="F273" s="33" t="inlineStr">
        <is>
          <t>横須賀シーガルズ</t>
        </is>
      </c>
      <c r="G273" s="34" t="inlineStr">
        <is>
          <t>△</t>
        </is>
      </c>
      <c r="H273" s="35" t="inlineStr">
        <is>
          <t>0-0</t>
        </is>
      </c>
      <c r="I273" s="33" t="n"/>
    </row>
    <row r="274">
      <c r="B274" s="12" t="n"/>
      <c r="C274" s="144" t="n"/>
      <c r="D274" s="18" t="n"/>
      <c r="E274" s="18" t="n"/>
      <c r="F274" s="33" t="inlineStr">
        <is>
          <t>横須賀シーガルズ</t>
        </is>
      </c>
      <c r="G274" s="34" t="inlineStr">
        <is>
          <t>×</t>
        </is>
      </c>
      <c r="H274" s="35" t="inlineStr">
        <is>
          <t>0-2</t>
        </is>
      </c>
      <c r="I274" s="33" t="n"/>
    </row>
    <row r="275">
      <c r="B275" s="12" t="n"/>
      <c r="C275" s="144" t="n"/>
      <c r="D275" s="18" t="n"/>
      <c r="E275" s="18" t="n"/>
      <c r="F275" s="33" t="inlineStr">
        <is>
          <t>横須賀シーガルズ</t>
        </is>
      </c>
      <c r="G275" s="34" t="inlineStr">
        <is>
          <t>△</t>
        </is>
      </c>
      <c r="H275" s="35" t="inlineStr">
        <is>
          <t>0-0</t>
        </is>
      </c>
      <c r="I275" s="33" t="n"/>
    </row>
    <row r="276">
      <c r="B276" s="12" t="n"/>
      <c r="C276" s="144" t="n"/>
      <c r="D276" s="18" t="n"/>
      <c r="E276" s="18" t="n"/>
      <c r="F276" s="33" t="inlineStr">
        <is>
          <t>横須賀シーガルズ</t>
        </is>
      </c>
      <c r="G276" s="34" t="inlineStr">
        <is>
          <t>×</t>
        </is>
      </c>
      <c r="H276" s="35" t="inlineStr">
        <is>
          <t>1-2</t>
        </is>
      </c>
      <c r="I276" s="33" t="n"/>
    </row>
    <row r="277">
      <c r="B277" s="12" t="n"/>
      <c r="C277" s="144" t="n"/>
      <c r="D277" s="18" t="n"/>
      <c r="E277" s="18" t="n"/>
      <c r="F277" s="33" t="inlineStr">
        <is>
          <t>横須賀シーガルズ</t>
        </is>
      </c>
      <c r="G277" s="34" t="inlineStr">
        <is>
          <t>△</t>
        </is>
      </c>
      <c r="H277" s="35" t="inlineStr">
        <is>
          <t>0-0</t>
        </is>
      </c>
      <c r="I277" s="33" t="n"/>
    </row>
    <row r="278">
      <c r="B278" s="12" t="n"/>
      <c r="C278" s="144" t="n"/>
      <c r="D278" s="18" t="n"/>
      <c r="E278" s="18" t="n"/>
      <c r="F278" s="33" t="inlineStr">
        <is>
          <t>横須賀シーガルズ</t>
        </is>
      </c>
      <c r="G278" s="34" t="inlineStr">
        <is>
          <t>〇</t>
        </is>
      </c>
      <c r="H278" s="35" t="inlineStr">
        <is>
          <t>2-0</t>
        </is>
      </c>
      <c r="I278" s="33" t="n"/>
    </row>
    <row r="279">
      <c r="B279" s="13" t="n"/>
      <c r="C279" s="146" t="n"/>
      <c r="D279" s="19" t="n"/>
      <c r="E279" s="19" t="n"/>
      <c r="F279" s="36" t="inlineStr">
        <is>
          <t>横須賀シーガルズ</t>
        </is>
      </c>
      <c r="G279" s="37" t="inlineStr">
        <is>
          <t>×</t>
        </is>
      </c>
      <c r="H279" s="38" t="inlineStr">
        <is>
          <t>0-1</t>
        </is>
      </c>
      <c r="I279" s="36" t="n"/>
    </row>
    <row r="280">
      <c r="B280" s="11" t="n">
        <v>43183</v>
      </c>
      <c r="C280" s="144">
        <f>B280</f>
        <v/>
      </c>
      <c r="D280" s="18" t="inlineStr">
        <is>
          <t>鳶尾Jrスーパーカップ</t>
        </is>
      </c>
      <c r="E280" s="18" t="inlineStr">
        <is>
          <t xml:space="preserve">厚木市立鳶尾小学校 </t>
        </is>
      </c>
      <c r="F280" s="39" t="inlineStr">
        <is>
          <t>品濃ウィングス</t>
        </is>
      </c>
      <c r="G280" s="40" t="inlineStr">
        <is>
          <t>△</t>
        </is>
      </c>
      <c r="H280" s="41" t="inlineStr">
        <is>
          <t>1-1</t>
        </is>
      </c>
      <c r="I280" s="39" t="inlineStr">
        <is>
          <t>予選リーグ</t>
        </is>
      </c>
    </row>
    <row r="281">
      <c r="B281" s="12" t="n"/>
      <c r="C281" s="144" t="n"/>
      <c r="D281" s="18" t="n"/>
      <c r="E281" s="18" t="n"/>
      <c r="F281" s="33" t="inlineStr">
        <is>
          <t>SFAT ISEHARA</t>
        </is>
      </c>
      <c r="G281" s="34" t="inlineStr">
        <is>
          <t>〇</t>
        </is>
      </c>
      <c r="H281" s="35" t="inlineStr">
        <is>
          <t>2-0</t>
        </is>
      </c>
      <c r="I281" s="33" t="inlineStr">
        <is>
          <t>予選リーグ</t>
        </is>
      </c>
    </row>
    <row r="282">
      <c r="B282" s="12" t="n"/>
      <c r="C282" s="144" t="n"/>
      <c r="D282" s="18" t="n"/>
      <c r="E282" s="18" t="n"/>
      <c r="F282" s="33" t="inlineStr">
        <is>
          <t>秦野本町SC</t>
        </is>
      </c>
      <c r="G282" s="34" t="inlineStr">
        <is>
          <t>△</t>
        </is>
      </c>
      <c r="H282" s="35" t="inlineStr">
        <is>
          <t>1-1</t>
        </is>
      </c>
      <c r="I282" s="33" t="inlineStr">
        <is>
          <t>予選リーグ</t>
        </is>
      </c>
    </row>
    <row r="283">
      <c r="B283" s="12" t="n"/>
      <c r="C283" s="144" t="n"/>
      <c r="D283" s="18" t="n"/>
      <c r="E283" s="18" t="n"/>
      <c r="F283" s="33" t="inlineStr">
        <is>
          <t>鳶尾Jr</t>
        </is>
      </c>
      <c r="G283" s="34" t="inlineStr">
        <is>
          <t>〇</t>
        </is>
      </c>
      <c r="H283" s="35" t="inlineStr">
        <is>
          <t>1-0</t>
        </is>
      </c>
      <c r="I283" s="33" t="inlineStr">
        <is>
          <t>1位パート準決勝</t>
        </is>
      </c>
    </row>
    <row r="284">
      <c r="B284" s="12" t="n"/>
      <c r="C284" s="144" t="n"/>
      <c r="D284" s="18" t="n"/>
      <c r="E284" s="18" t="n"/>
      <c r="F284" s="42" t="inlineStr">
        <is>
          <t>大豆戸FC</t>
        </is>
      </c>
      <c r="G284" s="43" t="inlineStr">
        <is>
          <t>×</t>
        </is>
      </c>
      <c r="H284" s="44" t="inlineStr">
        <is>
          <t>0-2</t>
        </is>
      </c>
      <c r="I284" s="42" t="inlineStr">
        <is>
          <t>1位パート決勝</t>
        </is>
      </c>
    </row>
    <row r="285">
      <c r="B285" s="45" t="n">
        <v>43163</v>
      </c>
      <c r="C285" s="145">
        <f>B285</f>
        <v/>
      </c>
      <c r="D285" s="25" t="inlineStr">
        <is>
          <t>葉山町春季サッカー大会</t>
        </is>
      </c>
      <c r="E285" s="25" t="inlineStr">
        <is>
          <t>葉山町南郷上ノ山公園</t>
        </is>
      </c>
      <c r="F285" s="30" t="inlineStr">
        <is>
          <t>葉山JGK</t>
        </is>
      </c>
      <c r="G285" s="31" t="inlineStr">
        <is>
          <t>△</t>
        </is>
      </c>
      <c r="H285" s="32" t="inlineStr">
        <is>
          <t>1-1</t>
        </is>
      </c>
      <c r="I285" s="30" t="n"/>
    </row>
    <row r="286">
      <c r="B286" s="12" t="n"/>
      <c r="C286" s="144" t="n"/>
      <c r="D286" s="18" t="n"/>
      <c r="E286" s="18" t="n"/>
      <c r="F286" s="33" t="inlineStr">
        <is>
          <t>綾南オレンジサッカー団</t>
        </is>
      </c>
      <c r="G286" s="34" t="inlineStr">
        <is>
          <t>〇</t>
        </is>
      </c>
      <c r="H286" s="35" t="inlineStr">
        <is>
          <t>4-0</t>
        </is>
      </c>
      <c r="I286" s="33" t="n"/>
    </row>
    <row r="287">
      <c r="B287" s="13" t="n"/>
      <c r="C287" s="146" t="n"/>
      <c r="D287" s="19" t="n"/>
      <c r="E287" s="19" t="n"/>
      <c r="F287" s="36" t="inlineStr">
        <is>
          <t>初声ジュニアFC</t>
        </is>
      </c>
      <c r="G287" s="37" t="inlineStr">
        <is>
          <t>〇</t>
        </is>
      </c>
      <c r="H287" s="38" t="inlineStr">
        <is>
          <t>2-2(PK:4-3)</t>
        </is>
      </c>
      <c r="I287" s="36" t="n"/>
    </row>
    <row r="288">
      <c r="B288" s="11" t="n">
        <v>43155</v>
      </c>
      <c r="C288" s="144">
        <f>B288</f>
        <v/>
      </c>
      <c r="D288" s="18" t="inlineStr">
        <is>
          <t>TRM</t>
        </is>
      </c>
      <c r="E288" s="18" t="inlineStr">
        <is>
          <t>横須賀市立明浜小学校</t>
        </is>
      </c>
      <c r="F288" s="39" t="inlineStr">
        <is>
          <t>品濃ウイングス</t>
        </is>
      </c>
      <c r="G288" s="40" t="inlineStr">
        <is>
          <t>〇</t>
        </is>
      </c>
      <c r="H288" s="41" t="inlineStr">
        <is>
          <t>1-0</t>
        </is>
      </c>
      <c r="I288" s="39" t="n"/>
    </row>
    <row r="289">
      <c r="B289" s="12" t="n"/>
      <c r="C289" s="144" t="n"/>
      <c r="D289" s="18" t="n"/>
      <c r="E289" s="18" t="n"/>
      <c r="F289" s="33" t="inlineStr">
        <is>
          <t>品濃ウイングス</t>
        </is>
      </c>
      <c r="G289" s="34" t="inlineStr">
        <is>
          <t>〇</t>
        </is>
      </c>
      <c r="H289" s="35" t="inlineStr">
        <is>
          <t>2-0</t>
        </is>
      </c>
      <c r="I289" s="33" t="n"/>
    </row>
    <row r="290">
      <c r="B290" s="12" t="n"/>
      <c r="C290" s="144" t="n"/>
      <c r="D290" s="18" t="n"/>
      <c r="E290" s="18" t="n"/>
      <c r="F290" s="33" t="inlineStr">
        <is>
          <t>品濃ウイングス</t>
        </is>
      </c>
      <c r="G290" s="34" t="inlineStr">
        <is>
          <t>〇</t>
        </is>
      </c>
      <c r="H290" s="35" t="inlineStr">
        <is>
          <t>3-0</t>
        </is>
      </c>
      <c r="I290" s="33" t="n"/>
    </row>
    <row r="291">
      <c r="B291" s="12" t="n"/>
      <c r="C291" s="144" t="n"/>
      <c r="D291" s="18" t="n"/>
      <c r="E291" s="18" t="n"/>
      <c r="F291" s="33" t="inlineStr">
        <is>
          <t>品濃ウイングス</t>
        </is>
      </c>
      <c r="G291" s="34" t="inlineStr">
        <is>
          <t>〇</t>
        </is>
      </c>
      <c r="H291" s="35" t="inlineStr">
        <is>
          <t>2-0</t>
        </is>
      </c>
      <c r="I291" s="33" t="n"/>
    </row>
    <row r="292">
      <c r="B292" s="12" t="n"/>
      <c r="C292" s="144" t="n"/>
      <c r="D292" s="18" t="n"/>
      <c r="E292" s="18" t="n"/>
      <c r="F292" s="33" t="inlineStr">
        <is>
          <t>品濃ウイングス</t>
        </is>
      </c>
      <c r="G292" s="34" t="inlineStr">
        <is>
          <t>〇</t>
        </is>
      </c>
      <c r="H292" s="35" t="inlineStr">
        <is>
          <t>2-1</t>
        </is>
      </c>
      <c r="I292" s="33" t="n"/>
    </row>
    <row r="293">
      <c r="B293" s="12" t="n"/>
      <c r="C293" s="144" t="n"/>
      <c r="D293" s="18" t="n"/>
      <c r="E293" s="18" t="n"/>
      <c r="F293" s="42" t="inlineStr">
        <is>
          <t>品濃ウイングス</t>
        </is>
      </c>
      <c r="G293" s="43" t="inlineStr">
        <is>
          <t>×</t>
        </is>
      </c>
      <c r="H293" s="44" t="inlineStr">
        <is>
          <t>0-1</t>
        </is>
      </c>
      <c r="I293" s="42" t="n"/>
    </row>
    <row r="294">
      <c r="B294" s="45" t="n">
        <v>43149</v>
      </c>
      <c r="C294" s="145">
        <f>B294</f>
        <v/>
      </c>
      <c r="D294" s="25" t="inlineStr">
        <is>
          <t>小坂スマイルカップ</t>
        </is>
      </c>
      <c r="E294" s="25" t="inlineStr">
        <is>
          <t>鎌倉市立岩瀬中学校</t>
        </is>
      </c>
      <c r="F294" s="30" t="inlineStr">
        <is>
          <t>駒林SC</t>
        </is>
      </c>
      <c r="G294" s="31" t="inlineStr">
        <is>
          <t>〇</t>
        </is>
      </c>
      <c r="H294" s="32" t="inlineStr">
        <is>
          <t>1-0</t>
        </is>
      </c>
      <c r="I294" s="30" t="n"/>
    </row>
    <row r="295">
      <c r="B295" s="12" t="n"/>
      <c r="C295" s="144" t="n"/>
      <c r="D295" s="18" t="n"/>
      <c r="E295" s="18" t="n"/>
      <c r="F295" s="33" t="inlineStr">
        <is>
          <t>ALL Z</t>
        </is>
      </c>
      <c r="G295" s="34" t="inlineStr">
        <is>
          <t>△</t>
        </is>
      </c>
      <c r="H295" s="35" t="inlineStr">
        <is>
          <t>1-1</t>
        </is>
      </c>
      <c r="I295" s="33" t="n"/>
    </row>
    <row r="296">
      <c r="B296" s="13" t="n"/>
      <c r="C296" s="146" t="n"/>
      <c r="D296" s="19" t="n"/>
      <c r="E296" s="19" t="n"/>
      <c r="F296" s="36" t="inlineStr">
        <is>
          <t>馬堀FCルンデ</t>
        </is>
      </c>
      <c r="G296" s="37" t="inlineStr">
        <is>
          <t>×</t>
        </is>
      </c>
      <c r="H296" s="38" t="inlineStr">
        <is>
          <t>1-3</t>
        </is>
      </c>
      <c r="I296" s="36" t="n"/>
    </row>
    <row r="297">
      <c r="B297" s="11" t="n">
        <v>43141</v>
      </c>
      <c r="C297" s="144">
        <f>B297</f>
        <v/>
      </c>
      <c r="D297" s="18" t="inlineStr">
        <is>
          <t>TRM</t>
        </is>
      </c>
      <c r="E297" s="18" t="inlineStr">
        <is>
          <t>横須賀市立明浜小学校</t>
        </is>
      </c>
      <c r="F297" s="39" t="inlineStr">
        <is>
          <t>たかとりキッカーズ</t>
        </is>
      </c>
      <c r="G297" s="40" t="inlineStr">
        <is>
          <t>×</t>
        </is>
      </c>
      <c r="H297" s="41" t="inlineStr">
        <is>
          <t>0-2</t>
        </is>
      </c>
      <c r="I297" s="39" t="n"/>
    </row>
    <row r="298">
      <c r="B298" s="12" t="n"/>
      <c r="C298" s="144" t="n"/>
      <c r="D298" s="18" t="n"/>
      <c r="E298" s="18" t="n"/>
      <c r="F298" s="33" t="inlineStr">
        <is>
          <t>野庭キッカーズ</t>
        </is>
      </c>
      <c r="G298" s="34" t="inlineStr">
        <is>
          <t>〇</t>
        </is>
      </c>
      <c r="H298" s="35" t="inlineStr">
        <is>
          <t>1-0</t>
        </is>
      </c>
      <c r="I298" s="33" t="n"/>
    </row>
    <row r="299">
      <c r="B299" s="12" t="n"/>
      <c r="C299" s="144" t="n"/>
      <c r="D299" s="18" t="n"/>
      <c r="E299" s="18" t="n"/>
      <c r="F299" s="33" t="inlineStr">
        <is>
          <t>たかとりキッカーズ</t>
        </is>
      </c>
      <c r="G299" s="34" t="inlineStr">
        <is>
          <t>〇</t>
        </is>
      </c>
      <c r="H299" s="35" t="inlineStr">
        <is>
          <t>1-0</t>
        </is>
      </c>
      <c r="I299" s="33" t="n"/>
    </row>
    <row r="300">
      <c r="B300" s="12" t="n"/>
      <c r="C300" s="144" t="n"/>
      <c r="D300" s="18" t="n"/>
      <c r="E300" s="18" t="n"/>
      <c r="F300" s="33" t="inlineStr">
        <is>
          <t>野庭キッカーズ</t>
        </is>
      </c>
      <c r="G300" s="34" t="inlineStr">
        <is>
          <t>〇</t>
        </is>
      </c>
      <c r="H300" s="35" t="inlineStr">
        <is>
          <t>1-0</t>
        </is>
      </c>
      <c r="I300" s="33" t="n"/>
    </row>
    <row r="301">
      <c r="B301" s="12" t="n"/>
      <c r="C301" s="144" t="n"/>
      <c r="D301" s="18" t="n"/>
      <c r="E301" s="18" t="n"/>
      <c r="F301" s="42" t="inlineStr">
        <is>
          <t>たかとりキッカーズ</t>
        </is>
      </c>
      <c r="G301" s="43" t="inlineStr">
        <is>
          <t>△</t>
        </is>
      </c>
      <c r="H301" s="44" t="inlineStr">
        <is>
          <t>0-0</t>
        </is>
      </c>
      <c r="I301" s="42" t="n"/>
    </row>
    <row r="302">
      <c r="B302" s="45" t="n">
        <v>43128</v>
      </c>
      <c r="C302" s="145">
        <f>B302</f>
        <v/>
      </c>
      <c r="D302" s="25" t="inlineStr">
        <is>
          <t>TRM</t>
        </is>
      </c>
      <c r="E302" s="25" t="inlineStr">
        <is>
          <t>横須賀市立明浜小学校</t>
        </is>
      </c>
      <c r="F302" s="30" t="inlineStr">
        <is>
          <t>FC高坂</t>
        </is>
      </c>
      <c r="G302" s="31" t="inlineStr">
        <is>
          <t>△</t>
        </is>
      </c>
      <c r="H302" s="32" t="inlineStr">
        <is>
          <t>2-2</t>
        </is>
      </c>
      <c r="I302" s="30" t="n"/>
    </row>
    <row r="303">
      <c r="B303" s="11" t="n"/>
      <c r="C303" s="144" t="n"/>
      <c r="D303" s="18" t="n"/>
      <c r="E303" s="18" t="n"/>
      <c r="F303" s="33" t="inlineStr">
        <is>
          <t>FC高坂</t>
        </is>
      </c>
      <c r="G303" s="34" t="inlineStr">
        <is>
          <t>◯</t>
        </is>
      </c>
      <c r="H303" s="35" t="inlineStr">
        <is>
          <t>3-0</t>
        </is>
      </c>
      <c r="I303" s="33" t="n"/>
    </row>
    <row r="304">
      <c r="B304" s="12" t="n"/>
      <c r="C304" s="144" t="n"/>
      <c r="D304" s="18" t="n"/>
      <c r="E304" s="18" t="n"/>
      <c r="F304" s="33" t="inlineStr">
        <is>
          <t>FC高坂</t>
        </is>
      </c>
      <c r="G304" s="34" t="inlineStr">
        <is>
          <t>◯</t>
        </is>
      </c>
      <c r="H304" s="35" t="inlineStr">
        <is>
          <t>3-0</t>
        </is>
      </c>
      <c r="I304" s="33" t="n"/>
    </row>
    <row r="305">
      <c r="B305" s="12" t="n"/>
      <c r="C305" s="144" t="n"/>
      <c r="D305" s="18" t="n"/>
      <c r="E305" s="18" t="n"/>
      <c r="F305" s="33" t="inlineStr">
        <is>
          <t>FC高坂</t>
        </is>
      </c>
      <c r="G305" s="34" t="inlineStr">
        <is>
          <t>◯</t>
        </is>
      </c>
      <c r="H305" s="35" t="inlineStr">
        <is>
          <t>8-0</t>
        </is>
      </c>
      <c r="I305" s="33" t="n"/>
    </row>
    <row r="306">
      <c r="B306" s="12" t="n"/>
      <c r="C306" s="144" t="n"/>
      <c r="D306" s="18" t="n"/>
      <c r="E306" s="18" t="n"/>
      <c r="F306" s="33" t="inlineStr">
        <is>
          <t>FC高坂</t>
        </is>
      </c>
      <c r="G306" s="34" t="inlineStr">
        <is>
          <t>×</t>
        </is>
      </c>
      <c r="H306" s="35" t="inlineStr">
        <is>
          <t>1-2</t>
        </is>
      </c>
      <c r="I306" s="33" t="n"/>
    </row>
    <row r="307">
      <c r="B307" s="13" t="n"/>
      <c r="C307" s="146" t="n"/>
      <c r="D307" s="19" t="n"/>
      <c r="E307" s="19" t="n"/>
      <c r="F307" s="36" t="inlineStr">
        <is>
          <t>FC高坂</t>
        </is>
      </c>
      <c r="G307" s="37" t="inlineStr">
        <is>
          <t>◯</t>
        </is>
      </c>
      <c r="H307" s="38" t="inlineStr">
        <is>
          <t>2-0</t>
        </is>
      </c>
      <c r="I307" s="36" t="n"/>
    </row>
    <row r="308">
      <c r="B308" s="11" t="n">
        <v>43121</v>
      </c>
      <c r="C308" s="144">
        <f>B308</f>
        <v/>
      </c>
      <c r="D308" s="18" t="inlineStr">
        <is>
          <t>三浦半島少年サッカー選手権大会</t>
        </is>
      </c>
      <c r="E308" s="18" t="inlineStr">
        <is>
          <t>横須賀市立城北小学校</t>
        </is>
      </c>
      <c r="F308" s="18" t="inlineStr">
        <is>
          <t>ALL Z サイクロンズ</t>
        </is>
      </c>
      <c r="G308" s="23" t="inlineStr">
        <is>
          <t>×</t>
        </is>
      </c>
      <c r="H308" s="22" t="inlineStr">
        <is>
          <t>1-2</t>
        </is>
      </c>
      <c r="I308" s="18" t="n"/>
    </row>
    <row r="309">
      <c r="B309" s="45" t="n">
        <v>43113</v>
      </c>
      <c r="C309" s="145">
        <f>B309</f>
        <v/>
      </c>
      <c r="D309" s="25" t="inlineStr">
        <is>
          <t>TRM</t>
        </is>
      </c>
      <c r="E309" s="25" t="inlineStr">
        <is>
          <t>横須賀市立明浜小学校</t>
        </is>
      </c>
      <c r="F309" s="30" t="inlineStr">
        <is>
          <t>横須賀シーガルズ</t>
        </is>
      </c>
      <c r="G309" s="31" t="inlineStr">
        <is>
          <t>△</t>
        </is>
      </c>
      <c r="H309" s="32" t="inlineStr">
        <is>
          <t>2-2</t>
        </is>
      </c>
      <c r="I309" s="30" t="n"/>
    </row>
    <row r="310">
      <c r="B310" s="12" t="n"/>
      <c r="C310" s="144" t="n"/>
      <c r="D310" s="18" t="n"/>
      <c r="E310" s="18" t="n"/>
      <c r="F310" s="33" t="inlineStr">
        <is>
          <t>横須賀シーガルズ</t>
        </is>
      </c>
      <c r="G310" s="34" t="inlineStr">
        <is>
          <t>△</t>
        </is>
      </c>
      <c r="H310" s="35" t="inlineStr">
        <is>
          <t>1-1</t>
        </is>
      </c>
      <c r="I310" s="33" t="n"/>
    </row>
    <row r="311">
      <c r="B311" s="12" t="n"/>
      <c r="C311" s="144" t="n"/>
      <c r="D311" s="18" t="n"/>
      <c r="E311" s="18" t="n"/>
      <c r="F311" s="33" t="inlineStr">
        <is>
          <t>横須賀シーガルズ</t>
        </is>
      </c>
      <c r="G311" s="34" t="inlineStr">
        <is>
          <t>〇</t>
        </is>
      </c>
      <c r="H311" s="35" t="inlineStr">
        <is>
          <t>1-0</t>
        </is>
      </c>
      <c r="I311" s="33" t="n"/>
    </row>
    <row r="312">
      <c r="B312" s="12" t="n"/>
      <c r="C312" s="144" t="n"/>
      <c r="D312" s="18" t="n"/>
      <c r="E312" s="18" t="n"/>
      <c r="F312" s="33" t="inlineStr">
        <is>
          <t>横須賀シーガルズ</t>
        </is>
      </c>
      <c r="G312" s="34" t="inlineStr">
        <is>
          <t>△</t>
        </is>
      </c>
      <c r="H312" s="35" t="inlineStr">
        <is>
          <t>0-0</t>
        </is>
      </c>
      <c r="I312" s="33" t="n"/>
    </row>
    <row r="313">
      <c r="B313" s="13" t="n"/>
      <c r="C313" s="146" t="n"/>
      <c r="D313" s="19" t="n"/>
      <c r="E313" s="19" t="n"/>
      <c r="F313" s="36" t="inlineStr">
        <is>
          <t>横須賀シーガルズ</t>
        </is>
      </c>
      <c r="G313" s="37" t="inlineStr">
        <is>
          <t>△</t>
        </is>
      </c>
      <c r="H313" s="38" t="inlineStr">
        <is>
          <t>1-1</t>
        </is>
      </c>
      <c r="I313" s="36" t="n"/>
    </row>
    <row r="314">
      <c r="B314" s="11" t="n">
        <v>43108</v>
      </c>
      <c r="C314" s="144">
        <f>B314</f>
        <v/>
      </c>
      <c r="D314" s="18" t="inlineStr">
        <is>
          <t>TRM</t>
        </is>
      </c>
      <c r="E314" s="18" t="inlineStr">
        <is>
          <t>横須賀市立鴨居中学校</t>
        </is>
      </c>
      <c r="F314" s="39" t="inlineStr">
        <is>
          <t>鴨居SC</t>
        </is>
      </c>
      <c r="G314" s="40" t="inlineStr">
        <is>
          <t>△</t>
        </is>
      </c>
      <c r="H314" s="41" t="inlineStr">
        <is>
          <t>0-0</t>
        </is>
      </c>
      <c r="I314" s="39" t="n"/>
    </row>
    <row r="315">
      <c r="B315" s="12" t="n"/>
      <c r="C315" s="144" t="n"/>
      <c r="D315" s="18" t="n"/>
      <c r="E315" s="18" t="n"/>
      <c r="F315" s="33" t="inlineStr">
        <is>
          <t>鴨居SC</t>
        </is>
      </c>
      <c r="G315" s="34" t="inlineStr">
        <is>
          <t>〇</t>
        </is>
      </c>
      <c r="H315" s="35" t="inlineStr">
        <is>
          <t>1-0</t>
        </is>
      </c>
      <c r="I315" s="33" t="n"/>
    </row>
    <row r="316">
      <c r="B316" s="12" t="n"/>
      <c r="C316" s="144" t="n"/>
      <c r="D316" s="18" t="n"/>
      <c r="E316" s="18" t="n"/>
      <c r="F316" s="33" t="inlineStr">
        <is>
          <t>鴨居SC</t>
        </is>
      </c>
      <c r="G316" s="34" t="inlineStr">
        <is>
          <t>〇</t>
        </is>
      </c>
      <c r="H316" s="35" t="inlineStr">
        <is>
          <t>1-0</t>
        </is>
      </c>
      <c r="I316" s="33" t="n"/>
    </row>
    <row r="317">
      <c r="B317" s="12" t="n"/>
      <c r="C317" s="144" t="n"/>
      <c r="D317" s="18" t="n"/>
      <c r="E317" s="18" t="n"/>
      <c r="F317" s="33" t="inlineStr">
        <is>
          <t>鴨居SC</t>
        </is>
      </c>
      <c r="G317" s="34" t="inlineStr">
        <is>
          <t>〇</t>
        </is>
      </c>
      <c r="H317" s="35" t="inlineStr">
        <is>
          <t>2-0</t>
        </is>
      </c>
      <c r="I317" s="33" t="n"/>
    </row>
    <row r="318">
      <c r="B318" s="12" t="n"/>
      <c r="C318" s="144" t="n"/>
      <c r="D318" s="18" t="n"/>
      <c r="E318" s="18" t="n"/>
      <c r="F318" s="33" t="inlineStr">
        <is>
          <t>鴨居SC</t>
        </is>
      </c>
      <c r="G318" s="34" t="inlineStr">
        <is>
          <t>△</t>
        </is>
      </c>
      <c r="H318" s="35" t="inlineStr">
        <is>
          <t>1-1</t>
        </is>
      </c>
      <c r="I318" s="33" t="n"/>
    </row>
    <row r="319">
      <c r="B319" s="12" t="n"/>
      <c r="C319" s="144" t="n"/>
      <c r="D319" s="18" t="n"/>
      <c r="E319" s="18" t="n"/>
      <c r="F319" s="33" t="inlineStr">
        <is>
          <t>鴨居SC</t>
        </is>
      </c>
      <c r="G319" s="34" t="inlineStr">
        <is>
          <t>△</t>
        </is>
      </c>
      <c r="H319" s="35" t="inlineStr">
        <is>
          <t>0-0</t>
        </is>
      </c>
      <c r="I319" s="33" t="n"/>
    </row>
    <row r="320">
      <c r="B320" s="12" t="n"/>
      <c r="C320" s="144" t="n"/>
      <c r="D320" s="18" t="n"/>
      <c r="E320" s="18" t="n"/>
      <c r="F320" s="33" t="inlineStr">
        <is>
          <t>鴨居SC</t>
        </is>
      </c>
      <c r="G320" s="34" t="inlineStr">
        <is>
          <t>△</t>
        </is>
      </c>
      <c r="H320" s="35" t="inlineStr">
        <is>
          <t>0-0</t>
        </is>
      </c>
      <c r="I320" s="33" t="n"/>
    </row>
    <row r="321">
      <c r="B321" s="12" t="n"/>
      <c r="C321" s="144" t="n"/>
      <c r="D321" s="18" t="n"/>
      <c r="E321" s="18" t="n"/>
      <c r="F321" s="42" t="inlineStr">
        <is>
          <t>鴨居SC</t>
        </is>
      </c>
      <c r="G321" s="43" t="inlineStr">
        <is>
          <t>△</t>
        </is>
      </c>
      <c r="H321" s="44" t="inlineStr">
        <is>
          <t>0-0</t>
        </is>
      </c>
      <c r="I321" s="42" t="n"/>
    </row>
    <row r="322">
      <c r="B322" s="45" t="n">
        <v>43093</v>
      </c>
      <c r="C322" s="145">
        <f>B322</f>
        <v/>
      </c>
      <c r="D322" s="25" t="inlineStr">
        <is>
          <t>TRM</t>
        </is>
      </c>
      <c r="E322" s="25" t="inlineStr">
        <is>
          <t>川崎市宇奈根多目的グランド</t>
        </is>
      </c>
      <c r="F322" s="30" t="inlineStr">
        <is>
          <t>横浜ユナイテッドA</t>
        </is>
      </c>
      <c r="G322" s="31" t="inlineStr">
        <is>
          <t>〇</t>
        </is>
      </c>
      <c r="H322" s="32" t="inlineStr">
        <is>
          <t>3-2</t>
        </is>
      </c>
      <c r="I322" s="30" t="n"/>
    </row>
    <row r="323">
      <c r="B323" s="12" t="n"/>
      <c r="C323" s="144" t="n"/>
      <c r="D323" s="18" t="n"/>
      <c r="E323" s="18" t="n"/>
      <c r="F323" s="33" t="inlineStr">
        <is>
          <t>横浜ユナイテッドB</t>
        </is>
      </c>
      <c r="G323" s="34" t="inlineStr">
        <is>
          <t>〇</t>
        </is>
      </c>
      <c r="H323" s="35" t="inlineStr">
        <is>
          <t>1-0</t>
        </is>
      </c>
      <c r="I323" s="33" t="n"/>
    </row>
    <row r="324">
      <c r="B324" s="12" t="n"/>
      <c r="C324" s="144" t="n"/>
      <c r="D324" s="18" t="n"/>
      <c r="E324" s="18" t="n"/>
      <c r="F324" s="33" t="inlineStr">
        <is>
          <t>横浜ユナイテッドA</t>
        </is>
      </c>
      <c r="G324" s="34" t="inlineStr">
        <is>
          <t>〇</t>
        </is>
      </c>
      <c r="H324" s="35" t="inlineStr">
        <is>
          <t>1-0</t>
        </is>
      </c>
      <c r="I324" s="33" t="n"/>
    </row>
    <row r="325">
      <c r="B325" s="12" t="n"/>
      <c r="C325" s="144" t="n"/>
      <c r="D325" s="18" t="n"/>
      <c r="E325" s="18" t="n"/>
      <c r="F325" s="33" t="inlineStr">
        <is>
          <t>横浜ユナイテッドB</t>
        </is>
      </c>
      <c r="G325" s="34" t="inlineStr">
        <is>
          <t>×</t>
        </is>
      </c>
      <c r="H325" s="35" t="inlineStr">
        <is>
          <t>0-1</t>
        </is>
      </c>
      <c r="I325" s="33" t="n"/>
    </row>
    <row r="326">
      <c r="B326" s="12" t="n"/>
      <c r="C326" s="144" t="n"/>
      <c r="D326" s="18" t="n"/>
      <c r="E326" s="18" t="n"/>
      <c r="F326" s="33" t="inlineStr">
        <is>
          <t>横浜ユナイテッドA</t>
        </is>
      </c>
      <c r="G326" s="34" t="inlineStr">
        <is>
          <t>×</t>
        </is>
      </c>
      <c r="H326" s="35" t="inlineStr">
        <is>
          <t>0-1</t>
        </is>
      </c>
      <c r="I326" s="33" t="n"/>
    </row>
    <row r="327">
      <c r="B327" s="12" t="n"/>
      <c r="C327" s="144" t="n"/>
      <c r="D327" s="18" t="n"/>
      <c r="E327" s="18" t="n"/>
      <c r="F327" s="33" t="inlineStr">
        <is>
          <t>横浜ユナイテッドB</t>
        </is>
      </c>
      <c r="G327" s="34" t="inlineStr">
        <is>
          <t>×</t>
        </is>
      </c>
      <c r="H327" s="35" t="inlineStr">
        <is>
          <t>0-2</t>
        </is>
      </c>
      <c r="I327" s="33" t="n"/>
    </row>
    <row r="328">
      <c r="B328" s="13" t="n"/>
      <c r="C328" s="146" t="n"/>
      <c r="D328" s="19" t="n"/>
      <c r="E328" s="19" t="n"/>
      <c r="F328" s="36" t="inlineStr">
        <is>
          <t>横浜ユナイテッドA</t>
        </is>
      </c>
      <c r="G328" s="37" t="inlineStr">
        <is>
          <t>×</t>
        </is>
      </c>
      <c r="H328" s="38" t="inlineStr">
        <is>
          <t>0-4</t>
        </is>
      </c>
      <c r="I328" s="36" t="n"/>
    </row>
    <row r="329">
      <c r="B329" s="11" t="n">
        <v>43064</v>
      </c>
      <c r="C329" s="144">
        <f>B329</f>
        <v/>
      </c>
      <c r="D329" s="18" t="inlineStr">
        <is>
          <t>三春カップ</t>
        </is>
      </c>
      <c r="E329" s="18" t="inlineStr">
        <is>
          <t>横須賀市はまゆうグランド</t>
        </is>
      </c>
      <c r="F329" s="39" t="inlineStr">
        <is>
          <t>FC杉田</t>
        </is>
      </c>
      <c r="G329" s="40" t="inlineStr">
        <is>
          <t>×</t>
        </is>
      </c>
      <c r="H329" s="41" t="inlineStr">
        <is>
          <t>0-1</t>
        </is>
      </c>
      <c r="I329" s="39" t="n"/>
    </row>
    <row r="330">
      <c r="B330" s="12" t="n"/>
      <c r="C330" s="144" t="n"/>
      <c r="D330" s="18" t="n"/>
      <c r="E330" s="18" t="n"/>
      <c r="F330" s="33" t="inlineStr">
        <is>
          <t>大楠少年サッカー友の会</t>
        </is>
      </c>
      <c r="G330" s="34" t="inlineStr">
        <is>
          <t>〇</t>
        </is>
      </c>
      <c r="H330" s="35" t="inlineStr">
        <is>
          <t>3-2</t>
        </is>
      </c>
      <c r="I330" s="33" t="n"/>
    </row>
    <row r="331">
      <c r="B331" s="12" t="n"/>
      <c r="C331" s="144" t="n"/>
      <c r="D331" s="18" t="n"/>
      <c r="E331" s="18" t="n"/>
      <c r="F331" s="33" t="inlineStr">
        <is>
          <t>城北ファイターズ</t>
        </is>
      </c>
      <c r="G331" s="34" t="inlineStr">
        <is>
          <t>〇</t>
        </is>
      </c>
      <c r="H331" s="35" t="inlineStr">
        <is>
          <t>2-2 (PK:3-2)</t>
        </is>
      </c>
      <c r="I331" s="33" t="inlineStr">
        <is>
          <t>2位パート</t>
        </is>
      </c>
    </row>
    <row r="332">
      <c r="B332" s="12" t="n"/>
      <c r="C332" s="144" t="n"/>
      <c r="D332" s="18" t="n"/>
      <c r="E332" s="18" t="n"/>
      <c r="F332" s="42" t="inlineStr">
        <is>
          <t>佐野ベアーズ</t>
        </is>
      </c>
      <c r="G332" s="43" t="inlineStr">
        <is>
          <t>×</t>
        </is>
      </c>
      <c r="H332" s="44" t="inlineStr">
        <is>
          <t>0-2</t>
        </is>
      </c>
      <c r="I332" s="42" t="inlineStr">
        <is>
          <t>2位パート</t>
        </is>
      </c>
    </row>
    <row r="333">
      <c r="B333" s="45" t="n">
        <v>43051</v>
      </c>
      <c r="C333" s="145">
        <f>B333</f>
        <v/>
      </c>
      <c r="D333" s="25" t="inlineStr">
        <is>
          <t>スーパーリーグチャンピオンシップ</t>
        </is>
      </c>
      <c r="E333" s="25" t="inlineStr">
        <is>
          <t>横須賀市日産自動車追浜グランド</t>
        </is>
      </c>
      <c r="F333" s="30" t="inlineStr">
        <is>
          <t>FC夏島</t>
        </is>
      </c>
      <c r="G333" s="31" t="inlineStr">
        <is>
          <t>〇</t>
        </is>
      </c>
      <c r="H333" s="32" t="inlineStr">
        <is>
          <t>3-0</t>
        </is>
      </c>
      <c r="I333" s="30" t="n"/>
    </row>
    <row r="334">
      <c r="B334" s="13" t="n"/>
      <c r="C334" s="146" t="n"/>
      <c r="D334" s="19" t="n"/>
      <c r="E334" s="19" t="n"/>
      <c r="F334" s="36" t="inlineStr">
        <is>
          <t>TADOなかよしSC</t>
        </is>
      </c>
      <c r="G334" s="37" t="inlineStr">
        <is>
          <t>×</t>
        </is>
      </c>
      <c r="H334" s="38" t="inlineStr">
        <is>
          <t>1-2</t>
        </is>
      </c>
      <c r="I334" s="36" t="inlineStr">
        <is>
          <t>準決勝</t>
        </is>
      </c>
    </row>
    <row r="335">
      <c r="B335" s="11" t="n">
        <v>43008</v>
      </c>
      <c r="C335" s="144">
        <f>B335</f>
        <v/>
      </c>
      <c r="D335" s="18" t="inlineStr">
        <is>
          <t>スーパーリーグ</t>
        </is>
      </c>
      <c r="E335" s="18" t="inlineStr">
        <is>
          <t>横須賀市立長浦小学校</t>
        </is>
      </c>
      <c r="F335" s="39" t="inlineStr">
        <is>
          <t>船越FC</t>
        </is>
      </c>
      <c r="G335" s="40" t="inlineStr">
        <is>
          <t>〇</t>
        </is>
      </c>
      <c r="H335" s="41" t="inlineStr">
        <is>
          <t>1-0</t>
        </is>
      </c>
      <c r="I335" s="39" t="n"/>
    </row>
    <row r="336">
      <c r="B336" s="12" t="n"/>
      <c r="C336" s="144" t="n"/>
      <c r="D336" s="18" t="n"/>
      <c r="E336" s="18" t="n"/>
      <c r="F336" s="42" t="inlineStr">
        <is>
          <t>FC夏島</t>
        </is>
      </c>
      <c r="G336" s="43" t="inlineStr">
        <is>
          <t>△</t>
        </is>
      </c>
      <c r="H336" s="44" t="inlineStr">
        <is>
          <t>2-2</t>
        </is>
      </c>
      <c r="I336" s="42" t="inlineStr">
        <is>
          <t>TRM10分ハーフ</t>
        </is>
      </c>
    </row>
    <row r="337">
      <c r="B337" s="45" t="n">
        <v>43002</v>
      </c>
      <c r="C337" s="145">
        <f>B337</f>
        <v/>
      </c>
      <c r="D337" s="25" t="inlineStr">
        <is>
          <t>スーパーリーグ</t>
        </is>
      </c>
      <c r="E337" s="25" t="inlineStr">
        <is>
          <t>横須賀市はまゆうグランド</t>
        </is>
      </c>
      <c r="F337" s="30" t="inlineStr">
        <is>
          <t>三春SC</t>
        </is>
      </c>
      <c r="G337" s="31" t="inlineStr">
        <is>
          <t>〇</t>
        </is>
      </c>
      <c r="H337" s="32" t="inlineStr">
        <is>
          <t>2-1</t>
        </is>
      </c>
      <c r="I337" s="30" t="n"/>
    </row>
    <row r="338">
      <c r="B338" s="13" t="n"/>
      <c r="C338" s="146" t="n"/>
      <c r="D338" s="19" t="n"/>
      <c r="E338" s="19" t="n"/>
      <c r="F338" s="36" t="inlineStr">
        <is>
          <t>横浜F・マリノスPr追浜</t>
        </is>
      </c>
      <c r="G338" s="37" t="inlineStr">
        <is>
          <t>〇</t>
        </is>
      </c>
      <c r="H338" s="38" t="inlineStr">
        <is>
          <t>1-0</t>
        </is>
      </c>
      <c r="I338" s="36" t="n"/>
    </row>
    <row r="339">
      <c r="B339" s="11" t="n">
        <v>42994</v>
      </c>
      <c r="C339" s="144">
        <f>B339</f>
        <v/>
      </c>
      <c r="D339" s="18" t="inlineStr">
        <is>
          <t>スーパーリーグ</t>
        </is>
      </c>
      <c r="E339" s="18" t="inlineStr">
        <is>
          <t>横須賀市立明浜小学校</t>
        </is>
      </c>
      <c r="F339" s="39" t="inlineStr">
        <is>
          <t>横須賀シーガルズ</t>
        </is>
      </c>
      <c r="G339" s="40" t="inlineStr">
        <is>
          <t>×</t>
        </is>
      </c>
      <c r="H339" s="41" t="inlineStr">
        <is>
          <t>0-2</t>
        </is>
      </c>
      <c r="I339" s="39" t="n"/>
    </row>
    <row r="340">
      <c r="B340" s="12" t="n"/>
      <c r="C340" s="144" t="n"/>
      <c r="D340" s="18" t="n"/>
      <c r="E340" s="18" t="n"/>
      <c r="F340" s="33" t="inlineStr">
        <is>
          <t>馬堀FCルンデ</t>
        </is>
      </c>
      <c r="G340" s="34" t="inlineStr">
        <is>
          <t>○</t>
        </is>
      </c>
      <c r="H340" s="35" t="inlineStr">
        <is>
          <t>5-1</t>
        </is>
      </c>
      <c r="I340" s="33" t="n"/>
    </row>
    <row r="341">
      <c r="B341" s="12" t="n"/>
      <c r="C341" s="144" t="n"/>
      <c r="D341" s="18" t="n"/>
      <c r="E341" s="18" t="n"/>
      <c r="F341" s="42" t="inlineStr">
        <is>
          <t>長浦少年サッカー友の会</t>
        </is>
      </c>
      <c r="G341" s="43" t="inlineStr">
        <is>
          <t>○</t>
        </is>
      </c>
      <c r="H341" s="44" t="inlineStr">
        <is>
          <t>10-0</t>
        </is>
      </c>
      <c r="I341" s="42" t="n"/>
    </row>
    <row r="342">
      <c r="B342" s="45" t="n">
        <v>42981</v>
      </c>
      <c r="C342" s="145">
        <f>B342</f>
        <v/>
      </c>
      <c r="D342" s="25" t="inlineStr">
        <is>
          <t>服部杯</t>
        </is>
      </c>
      <c r="E342" s="25" t="inlineStr">
        <is>
          <t>鎌倉市立御成小学校</t>
        </is>
      </c>
      <c r="F342" s="30" t="inlineStr">
        <is>
          <t>鶴嶺FC</t>
        </is>
      </c>
      <c r="G342" s="31" t="inlineStr">
        <is>
          <t>○</t>
        </is>
      </c>
      <c r="H342" s="32" t="inlineStr">
        <is>
          <t>4-0</t>
        </is>
      </c>
      <c r="I342" s="30" t="n"/>
    </row>
    <row r="343">
      <c r="B343" s="12" t="n"/>
      <c r="C343" s="144" t="n"/>
      <c r="D343" s="18" t="inlineStr">
        <is>
          <t xml:space="preserve"> 　U12大会</t>
        </is>
      </c>
      <c r="E343" s="18" t="n"/>
      <c r="F343" s="33" t="inlineStr">
        <is>
          <t>粟船FC</t>
        </is>
      </c>
      <c r="G343" s="34" t="inlineStr">
        <is>
          <t>○</t>
        </is>
      </c>
      <c r="H343" s="35" t="inlineStr">
        <is>
          <t>0-0(PK:3-1)</t>
        </is>
      </c>
      <c r="I343" s="33" t="n"/>
    </row>
    <row r="344">
      <c r="B344" s="13" t="n"/>
      <c r="C344" s="146" t="n"/>
      <c r="D344" s="19" t="n"/>
      <c r="E344" s="19" t="n"/>
      <c r="F344" s="36" t="inlineStr">
        <is>
          <t>川中島SC</t>
        </is>
      </c>
      <c r="G344" s="37" t="inlineStr">
        <is>
          <t>×</t>
        </is>
      </c>
      <c r="H344" s="38" t="inlineStr">
        <is>
          <t>0-6</t>
        </is>
      </c>
      <c r="I344" s="36" t="n"/>
    </row>
    <row r="345">
      <c r="B345" s="11" t="n">
        <v>42974</v>
      </c>
      <c r="C345" s="144">
        <f>B345</f>
        <v/>
      </c>
      <c r="D345" s="18" t="inlineStr">
        <is>
          <t>スーパーリーグ</t>
        </is>
      </c>
      <c r="E345" s="18" t="inlineStr">
        <is>
          <t>横須賀市はまゆうグランド</t>
        </is>
      </c>
      <c r="F345" s="39" t="inlineStr">
        <is>
          <t>TADOなかよしSC</t>
        </is>
      </c>
      <c r="G345" s="40" t="inlineStr">
        <is>
          <t>△</t>
        </is>
      </c>
      <c r="H345" s="41" t="inlineStr">
        <is>
          <t>1-1</t>
        </is>
      </c>
      <c r="I345" s="39" t="n"/>
    </row>
    <row r="346">
      <c r="B346" s="12" t="n"/>
      <c r="C346" s="144" t="n"/>
      <c r="D346" s="18" t="n"/>
      <c r="E346" s="18" t="n"/>
      <c r="F346" s="33" t="inlineStr">
        <is>
          <t>津久井ペガサス</t>
        </is>
      </c>
      <c r="G346" s="34" t="inlineStr">
        <is>
          <t>〇</t>
        </is>
      </c>
      <c r="H346" s="35" t="inlineStr">
        <is>
          <t>3-0</t>
        </is>
      </c>
      <c r="I346" s="33" t="n"/>
    </row>
    <row r="347">
      <c r="B347" s="12" t="n"/>
      <c r="C347" s="144" t="n"/>
      <c r="D347" s="18" t="n"/>
      <c r="E347" s="18" t="n"/>
      <c r="F347" s="33" t="inlineStr">
        <is>
          <t>鴨居SC</t>
        </is>
      </c>
      <c r="G347" s="34" t="inlineStr">
        <is>
          <t>×</t>
        </is>
      </c>
      <c r="H347" s="35" t="inlineStr">
        <is>
          <t>0-1</t>
        </is>
      </c>
      <c r="I347" s="33" t="inlineStr">
        <is>
          <t>TRM 15分一本</t>
        </is>
      </c>
    </row>
    <row r="348">
      <c r="B348" s="12" t="n"/>
      <c r="C348" s="144" t="n"/>
      <c r="D348" s="18" t="n"/>
      <c r="E348" s="18" t="n"/>
      <c r="F348" s="33" t="inlineStr">
        <is>
          <t>横須賀シーガルズ</t>
        </is>
      </c>
      <c r="G348" s="34" t="inlineStr">
        <is>
          <t>△</t>
        </is>
      </c>
      <c r="H348" s="35" t="inlineStr">
        <is>
          <t>0-0</t>
        </is>
      </c>
      <c r="I348" s="33" t="inlineStr">
        <is>
          <t>TRM 15分一本</t>
        </is>
      </c>
    </row>
    <row r="349">
      <c r="B349" s="12" t="n"/>
      <c r="C349" s="144" t="n"/>
      <c r="D349" s="18" t="n"/>
      <c r="E349" s="18" t="n"/>
      <c r="F349" s="33" t="inlineStr">
        <is>
          <t>津久井ペガサス</t>
        </is>
      </c>
      <c r="G349" s="34" t="inlineStr">
        <is>
          <t>△</t>
        </is>
      </c>
      <c r="H349" s="35" t="inlineStr">
        <is>
          <t>1-1</t>
        </is>
      </c>
      <c r="I349" s="33" t="inlineStr">
        <is>
          <t>TRM 15分一本</t>
        </is>
      </c>
    </row>
    <row r="350">
      <c r="B350" s="12" t="n"/>
      <c r="C350" s="144" t="n"/>
      <c r="D350" s="18" t="n"/>
      <c r="E350" s="18" t="n"/>
      <c r="F350" s="42" t="inlineStr">
        <is>
          <t>横須賀シーガルズ</t>
        </is>
      </c>
      <c r="G350" s="43" t="inlineStr">
        <is>
          <t>△</t>
        </is>
      </c>
      <c r="H350" s="44" t="inlineStr">
        <is>
          <t>1-1</t>
        </is>
      </c>
      <c r="I350" s="42" t="inlineStr">
        <is>
          <t>TRM 15分一本</t>
        </is>
      </c>
    </row>
    <row r="351">
      <c r="B351" s="45" t="n">
        <v>42973</v>
      </c>
      <c r="C351" s="145">
        <f>B351</f>
        <v/>
      </c>
      <c r="D351" s="25" t="inlineStr">
        <is>
          <t>明浜杯（明浜ブルー）</t>
        </is>
      </c>
      <c r="E351" s="25" t="inlineStr">
        <is>
          <t>横須賀市立明浜小学校</t>
        </is>
      </c>
      <c r="F351" s="30" t="inlineStr">
        <is>
          <t>鴨居SC</t>
        </is>
      </c>
      <c r="G351" s="31" t="inlineStr">
        <is>
          <t>×</t>
        </is>
      </c>
      <c r="H351" s="32" t="inlineStr">
        <is>
          <t>0-1</t>
        </is>
      </c>
      <c r="I351" s="30" t="inlineStr">
        <is>
          <t>リーグ戦</t>
        </is>
      </c>
    </row>
    <row r="352">
      <c r="B352" s="12" t="n"/>
      <c r="C352" s="144" t="n"/>
      <c r="D352" s="18" t="n"/>
      <c r="E352" s="18" t="n"/>
      <c r="F352" s="33" t="inlineStr">
        <is>
          <t>FCパーシモン</t>
        </is>
      </c>
      <c r="G352" s="34" t="inlineStr">
        <is>
          <t>×</t>
        </is>
      </c>
      <c r="H352" s="35" t="inlineStr">
        <is>
          <t>0-3</t>
        </is>
      </c>
      <c r="I352" s="33" t="inlineStr">
        <is>
          <t>リーグ戦</t>
        </is>
      </c>
    </row>
    <row r="353">
      <c r="B353" s="12" t="n"/>
      <c r="C353" s="144" t="n"/>
      <c r="D353" s="18" t="n"/>
      <c r="E353" s="18" t="n"/>
      <c r="F353" s="33" t="inlineStr">
        <is>
          <t>SFAT</t>
        </is>
      </c>
      <c r="G353" s="34" t="inlineStr">
        <is>
          <t>×</t>
        </is>
      </c>
      <c r="H353" s="35" t="inlineStr">
        <is>
          <t>1-4</t>
        </is>
      </c>
      <c r="I353" s="33" t="inlineStr">
        <is>
          <t>3位パートトーナメント</t>
        </is>
      </c>
    </row>
    <row r="354">
      <c r="B354" s="13" t="n"/>
      <c r="C354" s="146" t="n"/>
      <c r="D354" s="19" t="n"/>
      <c r="E354" s="19" t="n"/>
      <c r="F354" s="36" t="inlineStr">
        <is>
          <t>IOキッカーズ</t>
        </is>
      </c>
      <c r="G354" s="37" t="inlineStr">
        <is>
          <t>×</t>
        </is>
      </c>
      <c r="H354" s="38" t="inlineStr">
        <is>
          <t>0-1</t>
        </is>
      </c>
      <c r="I354" s="36" t="inlineStr">
        <is>
          <t>3位パートトーナメント</t>
        </is>
      </c>
    </row>
    <row r="355">
      <c r="B355" s="45" t="n">
        <v>42973</v>
      </c>
      <c r="C355" s="145">
        <f>B355</f>
        <v/>
      </c>
      <c r="D355" s="25" t="inlineStr">
        <is>
          <t>明浜杯（明浜レッド）</t>
        </is>
      </c>
      <c r="E355" s="25" t="inlineStr">
        <is>
          <t>横須賀市立明浜小学校</t>
        </is>
      </c>
      <c r="F355" s="30" t="inlineStr">
        <is>
          <t>IOキッカーズ</t>
        </is>
      </c>
      <c r="G355" s="31" t="inlineStr">
        <is>
          <t>〇</t>
        </is>
      </c>
      <c r="H355" s="32" t="inlineStr">
        <is>
          <t>4-0</t>
        </is>
      </c>
      <c r="I355" s="30" t="inlineStr">
        <is>
          <t>リーグ戦</t>
        </is>
      </c>
    </row>
    <row r="356">
      <c r="B356" s="12" t="n"/>
      <c r="C356" s="144" t="n"/>
      <c r="D356" s="18" t="n"/>
      <c r="E356" s="18" t="n"/>
      <c r="F356" s="33" t="inlineStr">
        <is>
          <t>KAZU SC</t>
        </is>
      </c>
      <c r="G356" s="34" t="inlineStr">
        <is>
          <t>×</t>
        </is>
      </c>
      <c r="H356" s="35" t="inlineStr">
        <is>
          <t>0-2</t>
        </is>
      </c>
      <c r="I356" s="33" t="inlineStr">
        <is>
          <t>リーグ戦</t>
        </is>
      </c>
    </row>
    <row r="357">
      <c r="B357" s="12" t="n"/>
      <c r="C357" s="144" t="n"/>
      <c r="D357" s="18" t="n"/>
      <c r="E357" s="18" t="n"/>
      <c r="F357" s="33" t="inlineStr">
        <is>
          <t>津久井ペガサス</t>
        </is>
      </c>
      <c r="G357" s="34" t="inlineStr">
        <is>
          <t>〇</t>
        </is>
      </c>
      <c r="H357" s="35" t="inlineStr">
        <is>
          <t>3-0</t>
        </is>
      </c>
      <c r="I357" s="33" t="inlineStr">
        <is>
          <t>2位パートトーナメント</t>
        </is>
      </c>
    </row>
    <row r="358">
      <c r="B358" s="13" t="n"/>
      <c r="C358" s="146" t="n"/>
      <c r="D358" s="19" t="n"/>
      <c r="E358" s="19" t="n"/>
      <c r="F358" s="36" t="inlineStr">
        <is>
          <t>FC高坂</t>
        </is>
      </c>
      <c r="G358" s="37" t="inlineStr">
        <is>
          <t>〇</t>
        </is>
      </c>
      <c r="H358" s="38" t="inlineStr">
        <is>
          <t>2-1</t>
        </is>
      </c>
      <c r="I358" s="36" t="inlineStr">
        <is>
          <t>2位パートトーナメント</t>
        </is>
      </c>
    </row>
    <row r="359">
      <c r="B359" s="45" t="n">
        <v>42960</v>
      </c>
      <c r="C359" s="145">
        <f>B359</f>
        <v/>
      </c>
      <c r="D359" s="18" t="inlineStr">
        <is>
          <t>TRM</t>
        </is>
      </c>
      <c r="E359" s="18" t="inlineStr">
        <is>
          <t>横浜市立野庭すずかけ小学校</t>
        </is>
      </c>
      <c r="F359" s="39" t="inlineStr">
        <is>
          <t>FC MSN</t>
        </is>
      </c>
      <c r="G359" s="40" t="inlineStr">
        <is>
          <t>〇</t>
        </is>
      </c>
      <c r="H359" s="41" t="inlineStr">
        <is>
          <t>1-0</t>
        </is>
      </c>
      <c r="I359" s="39" t="n"/>
    </row>
    <row r="360">
      <c r="B360" s="12" t="n"/>
      <c r="C360" s="144" t="n"/>
      <c r="D360" s="18" t="n"/>
      <c r="E360" s="18" t="n"/>
      <c r="F360" s="33" t="inlineStr">
        <is>
          <t>FC MSN</t>
        </is>
      </c>
      <c r="G360" s="34" t="inlineStr">
        <is>
          <t>〇</t>
        </is>
      </c>
      <c r="H360" s="35" t="inlineStr">
        <is>
          <t>2-1</t>
        </is>
      </c>
      <c r="I360" s="33" t="n"/>
    </row>
    <row r="361">
      <c r="B361" s="12" t="n"/>
      <c r="C361" s="144" t="n"/>
      <c r="D361" s="18" t="n"/>
      <c r="E361" s="18" t="n"/>
      <c r="F361" s="33" t="inlineStr">
        <is>
          <t>FC MSN</t>
        </is>
      </c>
      <c r="G361" s="34" t="inlineStr">
        <is>
          <t>△</t>
        </is>
      </c>
      <c r="H361" s="35" t="inlineStr">
        <is>
          <t>0-0</t>
        </is>
      </c>
      <c r="I361" s="33" t="n"/>
    </row>
    <row r="362">
      <c r="B362" s="12" t="n"/>
      <c r="C362" s="144" t="n"/>
      <c r="D362" s="18" t="n"/>
      <c r="E362" s="18" t="n"/>
      <c r="F362" s="42" t="inlineStr">
        <is>
          <t>FC MSN</t>
        </is>
      </c>
      <c r="G362" s="43" t="inlineStr">
        <is>
          <t>〇</t>
        </is>
      </c>
      <c r="H362" s="44" t="inlineStr">
        <is>
          <t>3-0</t>
        </is>
      </c>
      <c r="I362" s="42" t="n"/>
    </row>
    <row r="363">
      <c r="B363" s="45" t="n">
        <v>42953</v>
      </c>
      <c r="C363" s="145">
        <f>B363</f>
        <v/>
      </c>
      <c r="D363" s="25" t="inlineStr">
        <is>
          <t>泉の森杯（決勝トーナメント）</t>
        </is>
      </c>
      <c r="E363" s="25" t="inlineStr">
        <is>
          <t>大和市立西鶴間小学校</t>
        </is>
      </c>
      <c r="F363" s="30" t="inlineStr">
        <is>
          <t>山田若竹SC</t>
        </is>
      </c>
      <c r="G363" s="31" t="inlineStr">
        <is>
          <t>×</t>
        </is>
      </c>
      <c r="H363" s="32" t="inlineStr">
        <is>
          <t>0-2</t>
        </is>
      </c>
      <c r="I363" s="30" t="inlineStr">
        <is>
          <t>2位パートトーナメント</t>
        </is>
      </c>
    </row>
    <row r="364">
      <c r="B364" s="13" t="n"/>
      <c r="C364" s="146" t="n"/>
      <c r="D364" s="19" t="inlineStr">
        <is>
          <t xml:space="preserve"> 　U12大会</t>
        </is>
      </c>
      <c r="E364" s="19" t="n"/>
      <c r="F364" s="36" t="inlineStr">
        <is>
          <t>海老名FC</t>
        </is>
      </c>
      <c r="G364" s="37" t="inlineStr">
        <is>
          <t>×</t>
        </is>
      </c>
      <c r="H364" s="38" t="inlineStr">
        <is>
          <t>0-2</t>
        </is>
      </c>
      <c r="I364" s="36" t="inlineStr">
        <is>
          <t>TRM</t>
        </is>
      </c>
    </row>
    <row r="365">
      <c r="B365" s="11" t="n">
        <v>42952</v>
      </c>
      <c r="C365" s="144">
        <f>B365</f>
        <v/>
      </c>
      <c r="D365" s="18" t="inlineStr">
        <is>
          <t>泉の森杯（予選リーグ）</t>
        </is>
      </c>
      <c r="E365" s="18" t="inlineStr">
        <is>
          <t>大和ゆとりの森グランド</t>
        </is>
      </c>
      <c r="F365" s="39" t="inlineStr">
        <is>
          <t>西鶴間SC</t>
        </is>
      </c>
      <c r="G365" s="40" t="inlineStr">
        <is>
          <t>〇</t>
        </is>
      </c>
      <c r="H365" s="41" t="inlineStr">
        <is>
          <t>1-0</t>
        </is>
      </c>
      <c r="I365" s="39" t="inlineStr">
        <is>
          <t>リーグ戦</t>
        </is>
      </c>
    </row>
    <row r="366">
      <c r="B366" s="12" t="n"/>
      <c r="C366" s="144" t="n"/>
      <c r="D366" s="18" t="inlineStr">
        <is>
          <t xml:space="preserve"> 　U12大会</t>
        </is>
      </c>
      <c r="E366" s="18" t="n"/>
      <c r="F366" s="42" t="inlineStr">
        <is>
          <t>パルピターレ</t>
        </is>
      </c>
      <c r="G366" s="43" t="inlineStr">
        <is>
          <t>×</t>
        </is>
      </c>
      <c r="H366" s="44" t="inlineStr">
        <is>
          <t>0-6</t>
        </is>
      </c>
      <c r="I366" s="42" t="inlineStr">
        <is>
          <t>リーグ戦</t>
        </is>
      </c>
    </row>
    <row r="367">
      <c r="B367" s="45" t="n">
        <v>42933</v>
      </c>
      <c r="C367" s="145">
        <f>B367</f>
        <v/>
      </c>
      <c r="D367" s="25" t="inlineStr">
        <is>
          <t>TRM</t>
        </is>
      </c>
      <c r="E367" s="25" t="inlineStr">
        <is>
          <t>横須賀市立浦賀中学校</t>
        </is>
      </c>
      <c r="F367" s="30" t="inlineStr">
        <is>
          <t>リバーFC</t>
        </is>
      </c>
      <c r="G367" s="31" t="inlineStr">
        <is>
          <t>◯</t>
        </is>
      </c>
      <c r="H367" s="32" t="inlineStr">
        <is>
          <t>2-0</t>
        </is>
      </c>
      <c r="I367" s="30" t="n"/>
    </row>
    <row r="368">
      <c r="B368" s="12" t="n"/>
      <c r="C368" s="144" t="n"/>
      <c r="D368" s="18" t="n"/>
      <c r="E368" s="18" t="n"/>
      <c r="F368" s="33" t="inlineStr">
        <is>
          <t>FC高坂</t>
        </is>
      </c>
      <c r="G368" s="34" t="inlineStr">
        <is>
          <t>◯</t>
        </is>
      </c>
      <c r="H368" s="35" t="inlineStr">
        <is>
          <t>1-0</t>
        </is>
      </c>
      <c r="I368" s="33" t="n"/>
    </row>
    <row r="369">
      <c r="B369" s="12" t="n"/>
      <c r="C369" s="144" t="n"/>
      <c r="D369" s="18" t="n"/>
      <c r="E369" s="18" t="n"/>
      <c r="F369" s="33" t="inlineStr">
        <is>
          <t>リバーFC</t>
        </is>
      </c>
      <c r="G369" s="34" t="inlineStr">
        <is>
          <t>◯</t>
        </is>
      </c>
      <c r="H369" s="35" t="inlineStr">
        <is>
          <t>7-0</t>
        </is>
      </c>
      <c r="I369" s="33" t="n"/>
    </row>
    <row r="370">
      <c r="B370" s="12" t="n"/>
      <c r="C370" s="144" t="n"/>
      <c r="D370" s="18" t="n"/>
      <c r="E370" s="18" t="n"/>
      <c r="F370" s="33" t="inlineStr">
        <is>
          <t>FC高坂</t>
        </is>
      </c>
      <c r="G370" s="34" t="inlineStr">
        <is>
          <t>◯</t>
        </is>
      </c>
      <c r="H370" s="35" t="inlineStr">
        <is>
          <t>3-0</t>
        </is>
      </c>
      <c r="I370" s="33" t="n"/>
    </row>
    <row r="371">
      <c r="B371" s="12" t="n"/>
      <c r="C371" s="144" t="n"/>
      <c r="D371" s="18" t="n"/>
      <c r="E371" s="18" t="n"/>
      <c r="F371" s="33" t="inlineStr">
        <is>
          <t>リバーFC</t>
        </is>
      </c>
      <c r="G371" s="34" t="inlineStr">
        <is>
          <t>△</t>
        </is>
      </c>
      <c r="H371" s="35" t="inlineStr">
        <is>
          <t>0-0</t>
        </is>
      </c>
      <c r="I371" s="33" t="n"/>
    </row>
    <row r="372">
      <c r="B372" s="13" t="n"/>
      <c r="C372" s="146" t="n"/>
      <c r="D372" s="19" t="n"/>
      <c r="E372" s="19" t="n"/>
      <c r="F372" s="36" t="inlineStr">
        <is>
          <t>FC高坂</t>
        </is>
      </c>
      <c r="G372" s="37" t="inlineStr">
        <is>
          <t>◯</t>
        </is>
      </c>
      <c r="H372" s="38" t="inlineStr">
        <is>
          <t>2-0</t>
        </is>
      </c>
      <c r="I372" s="36" t="n"/>
    </row>
    <row r="373">
      <c r="B373" s="11" t="n">
        <v>42925</v>
      </c>
      <c r="C373" s="144">
        <f>B373</f>
        <v/>
      </c>
      <c r="D373" s="18" t="inlineStr">
        <is>
          <t>津久井ペガサスカップ</t>
        </is>
      </c>
      <c r="E373" s="18" t="inlineStr">
        <is>
          <t>横須賀市立津久井小学校</t>
        </is>
      </c>
      <c r="F373" s="39" t="inlineStr">
        <is>
          <t>武山キッカーズJr</t>
        </is>
      </c>
      <c r="G373" s="40" t="inlineStr">
        <is>
          <t>×</t>
        </is>
      </c>
      <c r="H373" s="41" t="inlineStr">
        <is>
          <t>1-2</t>
        </is>
      </c>
      <c r="I373" s="39" t="n"/>
    </row>
    <row r="374">
      <c r="B374" s="12" t="n"/>
      <c r="C374" s="144" t="n"/>
      <c r="D374" s="18" t="n"/>
      <c r="E374" s="18" t="n"/>
      <c r="F374" s="33" t="inlineStr">
        <is>
          <t>長井ウィングス</t>
        </is>
      </c>
      <c r="G374" s="34" t="inlineStr">
        <is>
          <t>×</t>
        </is>
      </c>
      <c r="H374" s="35" t="inlineStr">
        <is>
          <t>1-1(PK:0-3)</t>
        </is>
      </c>
      <c r="I374" s="33" t="n"/>
    </row>
    <row r="375">
      <c r="B375" s="12" t="n"/>
      <c r="C375" s="144" t="n"/>
      <c r="D375" s="18" t="n"/>
      <c r="E375" s="18" t="n"/>
      <c r="F375" s="42" t="inlineStr">
        <is>
          <t>IOキッカーズ</t>
        </is>
      </c>
      <c r="G375" s="43" t="inlineStr">
        <is>
          <t>〇</t>
        </is>
      </c>
      <c r="H375" s="44" t="inlineStr">
        <is>
          <t>2-1</t>
        </is>
      </c>
      <c r="I375" s="42" t="n"/>
    </row>
    <row r="376">
      <c r="B376" s="45" t="n">
        <v>42918</v>
      </c>
      <c r="C376" s="145">
        <f>B376</f>
        <v/>
      </c>
      <c r="D376" s="25" t="inlineStr">
        <is>
          <t>城北ファイターズカップ</t>
        </is>
      </c>
      <c r="E376" s="25" t="inlineStr">
        <is>
          <t>横須賀市立旧平作小学校</t>
        </is>
      </c>
      <c r="F376" s="30" t="inlineStr">
        <is>
          <t>城北ファイターズ</t>
        </is>
      </c>
      <c r="G376" s="31" t="inlineStr">
        <is>
          <t>〇</t>
        </is>
      </c>
      <c r="H376" s="32" t="inlineStr">
        <is>
          <t>4-1</t>
        </is>
      </c>
      <c r="I376" s="30" t="n"/>
    </row>
    <row r="377">
      <c r="B377" s="12" t="n"/>
      <c r="C377" s="144" t="n"/>
      <c r="D377" s="18" t="n"/>
      <c r="E377" s="18" t="n"/>
      <c r="F377" s="33" t="inlineStr">
        <is>
          <t>友愛SC</t>
        </is>
      </c>
      <c r="G377" s="34" t="inlineStr">
        <is>
          <t>×</t>
        </is>
      </c>
      <c r="H377" s="35" t="inlineStr">
        <is>
          <t>1-2</t>
        </is>
      </c>
      <c r="I377" s="33" t="n"/>
    </row>
    <row r="378">
      <c r="B378" s="13" t="n"/>
      <c r="C378" s="146" t="n"/>
      <c r="D378" s="19" t="n"/>
      <c r="E378" s="19" t="n"/>
      <c r="F378" s="36" t="inlineStr">
        <is>
          <t>横浜F・マリノスPr追浜</t>
        </is>
      </c>
      <c r="G378" s="37" t="inlineStr">
        <is>
          <t>×</t>
        </is>
      </c>
      <c r="H378" s="38" t="inlineStr">
        <is>
          <t>0-3</t>
        </is>
      </c>
      <c r="I378" s="36" t="n"/>
    </row>
    <row r="379">
      <c r="B379" s="11" t="n">
        <v>42917</v>
      </c>
      <c r="C379" s="144">
        <f>B379</f>
        <v/>
      </c>
      <c r="D379" s="18" t="inlineStr">
        <is>
          <t>TRM</t>
        </is>
      </c>
      <c r="E379" s="18" t="inlineStr">
        <is>
          <t>横須賀市立明浜小学校</t>
        </is>
      </c>
      <c r="F379" s="39" t="inlineStr">
        <is>
          <t>葉山JGK</t>
        </is>
      </c>
      <c r="G379" s="40" t="inlineStr">
        <is>
          <t>△</t>
        </is>
      </c>
      <c r="H379" s="41" t="inlineStr">
        <is>
          <t>0-0</t>
        </is>
      </c>
      <c r="I379" s="39" t="n"/>
    </row>
    <row r="380">
      <c r="B380" s="12" t="n"/>
      <c r="C380" s="144" t="n"/>
      <c r="D380" s="18" t="n"/>
      <c r="E380" s="18" t="n"/>
      <c r="F380" s="33" t="inlineStr">
        <is>
          <t>FC湘南メテオーロ</t>
        </is>
      </c>
      <c r="G380" s="34" t="inlineStr">
        <is>
          <t>△</t>
        </is>
      </c>
      <c r="H380" s="35" t="inlineStr">
        <is>
          <t>1-1</t>
        </is>
      </c>
      <c r="I380" s="33" t="n"/>
    </row>
    <row r="381">
      <c r="B381" s="12" t="n"/>
      <c r="C381" s="144" t="n"/>
      <c r="D381" s="18" t="n"/>
      <c r="E381" s="18" t="n"/>
      <c r="F381" s="33" t="inlineStr">
        <is>
          <t>葉山JGK</t>
        </is>
      </c>
      <c r="G381" s="34" t="inlineStr">
        <is>
          <t>×</t>
        </is>
      </c>
      <c r="H381" s="35" t="inlineStr">
        <is>
          <t>0-1</t>
        </is>
      </c>
      <c r="I381" s="33" t="n"/>
    </row>
    <row r="382">
      <c r="B382" s="12" t="n"/>
      <c r="C382" s="144" t="n"/>
      <c r="D382" s="18" t="n"/>
      <c r="E382" s="18" t="n"/>
      <c r="F382" s="33" t="inlineStr">
        <is>
          <t>FC湘南メテオーロ</t>
        </is>
      </c>
      <c r="G382" s="34" t="inlineStr">
        <is>
          <t>〇</t>
        </is>
      </c>
      <c r="H382" s="35" t="inlineStr">
        <is>
          <t>3-1</t>
        </is>
      </c>
      <c r="I382" s="33" t="n"/>
    </row>
    <row r="383">
      <c r="B383" s="12" t="n"/>
      <c r="C383" s="144" t="n"/>
      <c r="D383" s="18" t="n"/>
      <c r="E383" s="18" t="n"/>
      <c r="F383" s="33" t="inlineStr">
        <is>
          <t>葉山JGK</t>
        </is>
      </c>
      <c r="G383" s="34" t="inlineStr">
        <is>
          <t>〇</t>
        </is>
      </c>
      <c r="H383" s="35" t="inlineStr">
        <is>
          <t>1-0</t>
        </is>
      </c>
      <c r="I383" s="33" t="n"/>
    </row>
    <row r="384">
      <c r="B384" s="12" t="n"/>
      <c r="C384" s="144" t="n"/>
      <c r="D384" s="18" t="n"/>
      <c r="E384" s="18" t="n"/>
      <c r="F384" s="33" t="inlineStr">
        <is>
          <t>FC湘南メテオーロ</t>
        </is>
      </c>
      <c r="G384" s="34" t="inlineStr">
        <is>
          <t>×</t>
        </is>
      </c>
      <c r="H384" s="35" t="inlineStr">
        <is>
          <t>0-2</t>
        </is>
      </c>
      <c r="I384" s="33" t="n"/>
    </row>
    <row r="385">
      <c r="B385" s="12" t="n"/>
      <c r="C385" s="144" t="n"/>
      <c r="D385" s="18" t="n"/>
      <c r="E385" s="18" t="n"/>
      <c r="F385" s="33" t="inlineStr">
        <is>
          <t>葉山JGK</t>
        </is>
      </c>
      <c r="G385" s="34" t="inlineStr">
        <is>
          <t>△</t>
        </is>
      </c>
      <c r="H385" s="35" t="inlineStr">
        <is>
          <t>0-0</t>
        </is>
      </c>
      <c r="I385" s="33" t="n"/>
    </row>
    <row r="386">
      <c r="B386" s="12" t="n"/>
      <c r="C386" s="144" t="n"/>
      <c r="D386" s="18" t="n"/>
      <c r="E386" s="18" t="n"/>
      <c r="F386" s="42" t="inlineStr">
        <is>
          <t>FC湘南メテオーロ</t>
        </is>
      </c>
      <c r="G386" s="43" t="inlineStr">
        <is>
          <t>〇</t>
        </is>
      </c>
      <c r="H386" s="44" t="inlineStr">
        <is>
          <t>1-0</t>
        </is>
      </c>
      <c r="I386" s="42" t="n"/>
    </row>
    <row r="387">
      <c r="B387" s="45" t="n">
        <v>42904</v>
      </c>
      <c r="C387" s="145">
        <f>B387</f>
        <v/>
      </c>
      <c r="D387" s="25" t="inlineStr">
        <is>
          <t>久里浜FC杯</t>
        </is>
      </c>
      <c r="E387" s="25" t="inlineStr">
        <is>
          <t>横須賀市立久里浜小学校</t>
        </is>
      </c>
      <c r="F387" s="30" t="inlineStr">
        <is>
          <t>湘南ラガッツオ</t>
        </is>
      </c>
      <c r="G387" s="31" t="inlineStr">
        <is>
          <t>〇</t>
        </is>
      </c>
      <c r="H387" s="32" t="inlineStr">
        <is>
          <t>2-0</t>
        </is>
      </c>
      <c r="I387" s="30" t="n"/>
    </row>
    <row r="388">
      <c r="B388" s="12" t="n"/>
      <c r="C388" s="144" t="n"/>
      <c r="D388" s="18" t="n"/>
      <c r="E388" s="18" t="n"/>
      <c r="F388" s="33" t="inlineStr">
        <is>
          <t>みずきスポーツクラブ</t>
        </is>
      </c>
      <c r="G388" s="34" t="inlineStr">
        <is>
          <t>〇</t>
        </is>
      </c>
      <c r="H388" s="35" t="inlineStr">
        <is>
          <t>7-0</t>
        </is>
      </c>
      <c r="I388" s="33" t="n"/>
    </row>
    <row r="389">
      <c r="B389" s="13" t="n"/>
      <c r="C389" s="146" t="n"/>
      <c r="D389" s="19" t="n"/>
      <c r="E389" s="19" t="n"/>
      <c r="F389" s="36" t="inlineStr">
        <is>
          <t>葉山JGK</t>
        </is>
      </c>
      <c r="G389" s="37" t="inlineStr">
        <is>
          <t>〇</t>
        </is>
      </c>
      <c r="H389" s="38" t="inlineStr">
        <is>
          <t>0-0(PK:2-0)</t>
        </is>
      </c>
      <c r="I389" s="36" t="n"/>
    </row>
    <row r="390">
      <c r="B390" s="11" t="n">
        <v>42897</v>
      </c>
      <c r="C390" s="144">
        <f>B390</f>
        <v/>
      </c>
      <c r="D390" s="18" t="inlineStr">
        <is>
          <t>TRM</t>
        </is>
      </c>
      <c r="E390" s="18" t="inlineStr">
        <is>
          <t>横浜市立大道小学校</t>
        </is>
      </c>
      <c r="F390" s="39" t="inlineStr">
        <is>
          <t>アローズSC</t>
        </is>
      </c>
      <c r="G390" s="40" t="inlineStr">
        <is>
          <t>〇</t>
        </is>
      </c>
      <c r="H390" s="41" t="inlineStr">
        <is>
          <t>5-3</t>
        </is>
      </c>
      <c r="I390" s="39" t="n"/>
    </row>
    <row r="391">
      <c r="B391" s="12" t="n"/>
      <c r="C391" s="144" t="n"/>
      <c r="D391" s="18" t="n"/>
      <c r="E391" s="18" t="n"/>
      <c r="F391" s="33" t="inlineStr">
        <is>
          <t>アローズSC</t>
        </is>
      </c>
      <c r="G391" s="34" t="inlineStr">
        <is>
          <t>〇</t>
        </is>
      </c>
      <c r="H391" s="35" t="inlineStr">
        <is>
          <t>5-0</t>
        </is>
      </c>
      <c r="I391" s="33" t="n"/>
    </row>
    <row r="392">
      <c r="B392" s="12" t="n"/>
      <c r="C392" s="144" t="n"/>
      <c r="D392" s="18" t="n"/>
      <c r="E392" s="18" t="n"/>
      <c r="F392" s="33" t="inlineStr">
        <is>
          <t>アローズSC</t>
        </is>
      </c>
      <c r="G392" s="34" t="inlineStr">
        <is>
          <t>×</t>
        </is>
      </c>
      <c r="H392" s="35" t="inlineStr">
        <is>
          <t>2-3</t>
        </is>
      </c>
      <c r="I392" s="33" t="n"/>
    </row>
    <row r="393">
      <c r="B393" s="12" t="n"/>
      <c r="C393" s="144" t="n"/>
      <c r="D393" s="18" t="n"/>
      <c r="E393" s="18" t="n"/>
      <c r="F393" s="42" t="inlineStr">
        <is>
          <t>アローズSC</t>
        </is>
      </c>
      <c r="G393" s="43" t="inlineStr">
        <is>
          <t>△</t>
        </is>
      </c>
      <c r="H393" s="44" t="inlineStr">
        <is>
          <t>1-1</t>
        </is>
      </c>
      <c r="I393" s="42" t="n"/>
    </row>
    <row r="394">
      <c r="B394" s="45" t="n">
        <v>42896</v>
      </c>
      <c r="C394" s="145">
        <f>B394</f>
        <v/>
      </c>
      <c r="D394" s="25" t="inlineStr">
        <is>
          <t>スーパーリーグ</t>
        </is>
      </c>
      <c r="E394" s="25" t="inlineStr">
        <is>
          <t>横須賀市はまゆうグランド</t>
        </is>
      </c>
      <c r="F394" s="30" t="inlineStr">
        <is>
          <t>馬堀FCルンデ</t>
        </is>
      </c>
      <c r="G394" s="31" t="inlineStr">
        <is>
          <t>〇</t>
        </is>
      </c>
      <c r="H394" s="32" t="inlineStr">
        <is>
          <t>4-0</t>
        </is>
      </c>
      <c r="I394" s="30" t="n"/>
    </row>
    <row r="395">
      <c r="B395" s="12" t="n"/>
      <c r="C395" s="144" t="n"/>
      <c r="D395" s="18" t="n"/>
      <c r="E395" s="18" t="n"/>
      <c r="F395" s="33" t="inlineStr">
        <is>
          <t>湘南ラガッツオ</t>
        </is>
      </c>
      <c r="G395" s="34" t="inlineStr">
        <is>
          <t>〇</t>
        </is>
      </c>
      <c r="H395" s="35" t="inlineStr">
        <is>
          <t>2-1</t>
        </is>
      </c>
      <c r="I395" s="33" t="n"/>
    </row>
    <row r="396">
      <c r="B396" s="13" t="n"/>
      <c r="C396" s="146" t="n"/>
      <c r="D396" s="19" t="n"/>
      <c r="E396" s="19" t="n"/>
      <c r="F396" s="36" t="inlineStr">
        <is>
          <t>馬堀FCルンデ</t>
        </is>
      </c>
      <c r="G396" s="37" t="inlineStr">
        <is>
          <t>△</t>
        </is>
      </c>
      <c r="H396" s="38" t="inlineStr">
        <is>
          <t>3-3</t>
        </is>
      </c>
      <c r="I396" s="36" t="inlineStr">
        <is>
          <t>TRM</t>
        </is>
      </c>
    </row>
    <row r="397">
      <c r="B397" s="11" t="n">
        <v>42889</v>
      </c>
      <c r="C397" s="144">
        <f>B397</f>
        <v/>
      </c>
      <c r="D397" s="18" t="inlineStr">
        <is>
          <t>TRM</t>
        </is>
      </c>
      <c r="E397" s="18" t="inlineStr">
        <is>
          <t>綾瀬市立綾瀬小学校</t>
        </is>
      </c>
      <c r="F397" s="39" t="inlineStr">
        <is>
          <t>綾瀬SS</t>
        </is>
      </c>
      <c r="G397" s="40" t="inlineStr">
        <is>
          <t>◯</t>
        </is>
      </c>
      <c r="H397" s="41" t="inlineStr">
        <is>
          <t>4-0</t>
        </is>
      </c>
      <c r="I397" s="39" t="n"/>
    </row>
    <row r="398">
      <c r="B398" s="12" t="n"/>
      <c r="C398" s="144" t="n"/>
      <c r="D398" s="18" t="n"/>
      <c r="E398" s="18" t="n"/>
      <c r="F398" s="33" t="inlineStr">
        <is>
          <t>綾瀬SS</t>
        </is>
      </c>
      <c r="G398" s="34" t="inlineStr">
        <is>
          <t>◯</t>
        </is>
      </c>
      <c r="H398" s="35" t="inlineStr">
        <is>
          <t>5-1</t>
        </is>
      </c>
      <c r="I398" s="33" t="n"/>
    </row>
    <row r="399">
      <c r="B399" s="12" t="n"/>
      <c r="C399" s="144" t="n"/>
      <c r="D399" s="18" t="n"/>
      <c r="E399" s="18" t="n"/>
      <c r="F399" s="42" t="inlineStr">
        <is>
          <t>綾瀬SS</t>
        </is>
      </c>
      <c r="G399" s="43" t="inlineStr">
        <is>
          <t>◯</t>
        </is>
      </c>
      <c r="H399" s="44" t="inlineStr">
        <is>
          <t>5-1</t>
        </is>
      </c>
      <c r="I399" s="42" t="n"/>
    </row>
    <row r="400">
      <c r="B400" s="45" t="n">
        <v>42883</v>
      </c>
      <c r="C400" s="145">
        <f>B400</f>
        <v/>
      </c>
      <c r="D400" s="25" t="inlineStr">
        <is>
          <t>TRM</t>
        </is>
      </c>
      <c r="E400" s="25" t="inlineStr">
        <is>
          <t>横須賀市立明浜小学校</t>
        </is>
      </c>
      <c r="F400" s="30" t="inlineStr">
        <is>
          <t>共和SC</t>
        </is>
      </c>
      <c r="G400" s="31" t="inlineStr">
        <is>
          <t>×</t>
        </is>
      </c>
      <c r="H400" s="32" t="inlineStr">
        <is>
          <t>0-1</t>
        </is>
      </c>
      <c r="I400" s="30" t="n"/>
    </row>
    <row r="401">
      <c r="B401" s="12" t="n"/>
      <c r="C401" s="144" t="n"/>
      <c r="D401" s="18" t="n"/>
      <c r="E401" s="18" t="n"/>
      <c r="F401" s="33" t="inlineStr">
        <is>
          <t>FC小坂</t>
        </is>
      </c>
      <c r="G401" s="34" t="inlineStr">
        <is>
          <t>△</t>
        </is>
      </c>
      <c r="H401" s="35" t="inlineStr">
        <is>
          <t>1-1</t>
        </is>
      </c>
      <c r="I401" s="33" t="n"/>
    </row>
    <row r="402">
      <c r="B402" s="12" t="n"/>
      <c r="C402" s="144" t="n"/>
      <c r="D402" s="18" t="n"/>
      <c r="E402" s="18" t="n"/>
      <c r="F402" s="33" t="inlineStr">
        <is>
          <t>共和SC</t>
        </is>
      </c>
      <c r="G402" s="34" t="inlineStr">
        <is>
          <t>△</t>
        </is>
      </c>
      <c r="H402" s="35" t="inlineStr">
        <is>
          <t>0-0</t>
        </is>
      </c>
      <c r="I402" s="33" t="n"/>
    </row>
    <row r="403">
      <c r="B403" s="12" t="n"/>
      <c r="C403" s="144" t="n"/>
      <c r="D403" s="18" t="n"/>
      <c r="E403" s="18" t="n"/>
      <c r="F403" s="33" t="inlineStr">
        <is>
          <t>FC小坂</t>
        </is>
      </c>
      <c r="G403" s="34" t="inlineStr">
        <is>
          <t>△</t>
        </is>
      </c>
      <c r="H403" s="35" t="inlineStr">
        <is>
          <t>0-0</t>
        </is>
      </c>
      <c r="I403" s="33" t="n"/>
    </row>
    <row r="404">
      <c r="B404" s="12" t="n"/>
      <c r="C404" s="144" t="n"/>
      <c r="D404" s="18" t="n"/>
      <c r="E404" s="18" t="n"/>
      <c r="F404" s="33" t="inlineStr">
        <is>
          <t>共和SC</t>
        </is>
      </c>
      <c r="G404" s="34" t="inlineStr">
        <is>
          <t>〇</t>
        </is>
      </c>
      <c r="H404" s="35" t="inlineStr">
        <is>
          <t>1-0</t>
        </is>
      </c>
      <c r="I404" s="33" t="n"/>
    </row>
    <row r="405">
      <c r="B405" s="12" t="n"/>
      <c r="C405" s="144" t="n"/>
      <c r="D405" s="18" t="n"/>
      <c r="E405" s="18" t="n"/>
      <c r="F405" s="33" t="inlineStr">
        <is>
          <t>FC小坂</t>
        </is>
      </c>
      <c r="G405" s="34" t="inlineStr">
        <is>
          <t>×</t>
        </is>
      </c>
      <c r="H405" s="35" t="inlineStr">
        <is>
          <t>1-2</t>
        </is>
      </c>
      <c r="I405" s="33" t="n"/>
    </row>
    <row r="406">
      <c r="B406" s="12" t="n"/>
      <c r="C406" s="144" t="n"/>
      <c r="D406" s="18" t="n"/>
      <c r="E406" s="18" t="n"/>
      <c r="F406" s="33" t="inlineStr">
        <is>
          <t>共和SC</t>
        </is>
      </c>
      <c r="G406" s="34" t="inlineStr">
        <is>
          <t>△</t>
        </is>
      </c>
      <c r="H406" s="35" t="inlineStr">
        <is>
          <t>0-0</t>
        </is>
      </c>
      <c r="I406" s="33" t="n"/>
    </row>
    <row r="407">
      <c r="B407" s="13" t="n"/>
      <c r="C407" s="146" t="n"/>
      <c r="D407" s="19" t="n"/>
      <c r="E407" s="19" t="n"/>
      <c r="F407" s="36" t="inlineStr">
        <is>
          <t>FC小坂</t>
        </is>
      </c>
      <c r="G407" s="37" t="inlineStr">
        <is>
          <t>△</t>
        </is>
      </c>
      <c r="H407" s="38" t="inlineStr">
        <is>
          <t>0-0</t>
        </is>
      </c>
      <c r="I407" s="36" t="n"/>
    </row>
    <row r="408">
      <c r="B408" s="11" t="n">
        <v>42876</v>
      </c>
      <c r="C408" s="144">
        <f>B408</f>
        <v/>
      </c>
      <c r="D408" s="18" t="inlineStr">
        <is>
          <t>TRM</t>
        </is>
      </c>
      <c r="E408" s="18" t="inlineStr">
        <is>
          <t>横須賀市立明浜小学校</t>
        </is>
      </c>
      <c r="F408" s="39" t="inlineStr">
        <is>
          <t>鴨居SC</t>
        </is>
      </c>
      <c r="G408" s="40" t="inlineStr">
        <is>
          <t>〇</t>
        </is>
      </c>
      <c r="H408" s="41" t="inlineStr">
        <is>
          <t>1-0</t>
        </is>
      </c>
      <c r="I408" s="39" t="n"/>
    </row>
    <row r="409">
      <c r="B409" s="12" t="n"/>
      <c r="C409" s="144" t="n"/>
      <c r="D409" s="18" t="n"/>
      <c r="E409" s="18" t="n"/>
      <c r="F409" s="33" t="inlineStr">
        <is>
          <t>鴨居SC</t>
        </is>
      </c>
      <c r="G409" s="34" t="inlineStr">
        <is>
          <t>〇</t>
        </is>
      </c>
      <c r="H409" s="35" t="inlineStr">
        <is>
          <t>1-0</t>
        </is>
      </c>
      <c r="I409" s="33" t="n"/>
    </row>
    <row r="410">
      <c r="B410" s="12" t="n"/>
      <c r="C410" s="144" t="n"/>
      <c r="D410" s="18" t="n"/>
      <c r="E410" s="18" t="n"/>
      <c r="F410" s="33" t="inlineStr">
        <is>
          <t>鴨居SC</t>
        </is>
      </c>
      <c r="G410" s="34" t="inlineStr">
        <is>
          <t>△</t>
        </is>
      </c>
      <c r="H410" s="35" t="inlineStr">
        <is>
          <t>1-1</t>
        </is>
      </c>
      <c r="I410" s="33" t="n"/>
    </row>
    <row r="411">
      <c r="B411" s="12" t="n"/>
      <c r="C411" s="144" t="n"/>
      <c r="D411" s="18" t="n"/>
      <c r="E411" s="18" t="n"/>
      <c r="F411" s="33" t="inlineStr">
        <is>
          <t>鴨居SC</t>
        </is>
      </c>
      <c r="G411" s="34" t="inlineStr">
        <is>
          <t>〇</t>
        </is>
      </c>
      <c r="H411" s="35" t="inlineStr">
        <is>
          <t>4-1</t>
        </is>
      </c>
      <c r="I411" s="33" t="n"/>
    </row>
    <row r="412">
      <c r="B412" s="12" t="n"/>
      <c r="C412" s="144" t="n"/>
      <c r="D412" s="18" t="n"/>
      <c r="E412" s="18" t="n"/>
      <c r="F412" s="33" t="inlineStr">
        <is>
          <t>鴨居SC</t>
        </is>
      </c>
      <c r="G412" s="34" t="inlineStr">
        <is>
          <t>〇</t>
        </is>
      </c>
      <c r="H412" s="35" t="inlineStr">
        <is>
          <t>1-0</t>
        </is>
      </c>
      <c r="I412" s="33" t="n"/>
    </row>
    <row r="413">
      <c r="B413" s="12" t="n"/>
      <c r="C413" s="144" t="n"/>
      <c r="D413" s="18" t="n"/>
      <c r="E413" s="18" t="n"/>
      <c r="F413" s="42" t="inlineStr">
        <is>
          <t>鴨居SC</t>
        </is>
      </c>
      <c r="G413" s="43" t="inlineStr">
        <is>
          <t>△</t>
        </is>
      </c>
      <c r="H413" s="44" t="inlineStr">
        <is>
          <t>1-1</t>
        </is>
      </c>
      <c r="I413" s="42" t="n"/>
    </row>
    <row r="414">
      <c r="B414" s="45" t="n">
        <v>42875</v>
      </c>
      <c r="C414" s="145">
        <f>B414</f>
        <v/>
      </c>
      <c r="D414" s="25" t="inlineStr">
        <is>
          <t>TRM</t>
        </is>
      </c>
      <c r="E414" s="25" t="inlineStr">
        <is>
          <t>横須賀市立明浜小学校</t>
        </is>
      </c>
      <c r="F414" s="30" t="inlineStr">
        <is>
          <t>三春SC</t>
        </is>
      </c>
      <c r="G414" s="31" t="inlineStr">
        <is>
          <t>△</t>
        </is>
      </c>
      <c r="H414" s="32" t="inlineStr">
        <is>
          <t>2-2</t>
        </is>
      </c>
      <c r="I414" s="30" t="n"/>
    </row>
    <row r="415">
      <c r="B415" s="12" t="n"/>
      <c r="C415" s="144" t="n"/>
      <c r="D415" s="18" t="n"/>
      <c r="E415" s="18" t="n"/>
      <c r="F415" s="33" t="inlineStr">
        <is>
          <t>横須賀シーガルズ</t>
        </is>
      </c>
      <c r="G415" s="34" t="inlineStr">
        <is>
          <t>×</t>
        </is>
      </c>
      <c r="H415" s="35" t="inlineStr">
        <is>
          <t>0-2</t>
        </is>
      </c>
      <c r="I415" s="33" t="n"/>
    </row>
    <row r="416">
      <c r="B416" s="13" t="n"/>
      <c r="C416" s="146" t="n"/>
      <c r="D416" s="19" t="n"/>
      <c r="E416" s="19" t="n"/>
      <c r="F416" s="36" t="inlineStr">
        <is>
          <t>三春SC</t>
        </is>
      </c>
      <c r="G416" s="37" t="inlineStr">
        <is>
          <t>◯</t>
        </is>
      </c>
      <c r="H416" s="38" t="inlineStr">
        <is>
          <t>7-1</t>
        </is>
      </c>
      <c r="I416" s="36" t="n"/>
    </row>
    <row r="417">
      <c r="B417" s="11" t="n">
        <v>42862</v>
      </c>
      <c r="C417" s="144">
        <f>B417</f>
        <v/>
      </c>
      <c r="D417" s="18" t="inlineStr">
        <is>
          <t>スーパーリーグ</t>
        </is>
      </c>
      <c r="E417" s="18" t="inlineStr">
        <is>
          <t>横須賀市日産自動車追浜グランド</t>
        </is>
      </c>
      <c r="F417" s="39" t="inlineStr">
        <is>
          <t>船越FC</t>
        </is>
      </c>
      <c r="G417" s="40" t="inlineStr">
        <is>
          <t>△</t>
        </is>
      </c>
      <c r="H417" s="41" t="inlineStr">
        <is>
          <t>1-1</t>
        </is>
      </c>
      <c r="I417" s="39" t="n"/>
    </row>
    <row r="418">
      <c r="B418" s="12" t="n"/>
      <c r="C418" s="144" t="n"/>
      <c r="D418" s="18" t="n"/>
      <c r="E418" s="18" t="n"/>
      <c r="F418" s="33" t="inlineStr">
        <is>
          <t>横浜F・マリノスPr追浜</t>
        </is>
      </c>
      <c r="G418" s="34" t="inlineStr">
        <is>
          <t>×</t>
        </is>
      </c>
      <c r="H418" s="35" t="inlineStr">
        <is>
          <t>0-4</t>
        </is>
      </c>
      <c r="I418" s="33" t="inlineStr">
        <is>
          <t>TRM10分ハーフ</t>
        </is>
      </c>
    </row>
    <row r="419">
      <c r="B419" s="12" t="n"/>
      <c r="C419" s="144" t="n"/>
      <c r="D419" s="18" t="n"/>
      <c r="E419" s="18" t="n"/>
      <c r="F419" s="42" t="inlineStr">
        <is>
          <t>FC津久井ペガサス</t>
        </is>
      </c>
      <c r="G419" s="43" t="inlineStr">
        <is>
          <t>〇</t>
        </is>
      </c>
      <c r="H419" s="44" t="inlineStr">
        <is>
          <t>3-1</t>
        </is>
      </c>
      <c r="I419" s="42" t="n"/>
    </row>
    <row r="420">
      <c r="B420" s="45" t="n">
        <v>42860</v>
      </c>
      <c r="C420" s="145">
        <f>B420</f>
        <v/>
      </c>
      <c r="D420" s="25" t="inlineStr">
        <is>
          <t>横須賀鴨居杯</t>
        </is>
      </c>
      <c r="E420" s="25" t="inlineStr">
        <is>
          <t>横須賀リーフスタジアム</t>
        </is>
      </c>
      <c r="F420" s="30" t="inlineStr">
        <is>
          <t>夏山SC</t>
        </is>
      </c>
      <c r="G420" s="31" t="inlineStr">
        <is>
          <t>△</t>
        </is>
      </c>
      <c r="H420" s="32" t="inlineStr">
        <is>
          <t>0-0</t>
        </is>
      </c>
      <c r="I420" s="30" t="n"/>
    </row>
    <row r="421">
      <c r="B421" s="12" t="n"/>
      <c r="C421" s="144" t="n"/>
      <c r="D421" s="18" t="n"/>
      <c r="E421" s="18" t="n"/>
      <c r="F421" s="33" t="inlineStr">
        <is>
          <t>友愛SC</t>
        </is>
      </c>
      <c r="G421" s="34" t="inlineStr">
        <is>
          <t>×</t>
        </is>
      </c>
      <c r="H421" s="35" t="inlineStr">
        <is>
          <t>0-1</t>
        </is>
      </c>
      <c r="I421" s="33" t="n"/>
    </row>
    <row r="422">
      <c r="B422" s="12" t="n"/>
      <c r="C422" s="144" t="n"/>
      <c r="D422" s="18" t="n"/>
      <c r="E422" s="18" t="n"/>
      <c r="F422" s="33" t="inlineStr">
        <is>
          <t>三浦旭SC</t>
        </is>
      </c>
      <c r="G422" s="34" t="inlineStr">
        <is>
          <t>〇</t>
        </is>
      </c>
      <c r="H422" s="35" t="inlineStr">
        <is>
          <t>14-0</t>
        </is>
      </c>
      <c r="I422" s="33" t="n"/>
    </row>
    <row r="423">
      <c r="B423" s="13" t="n"/>
      <c r="C423" s="146" t="n"/>
      <c r="D423" s="19" t="n"/>
      <c r="E423" s="19" t="n"/>
      <c r="F423" s="36" t="inlineStr">
        <is>
          <t>鴨居SC レッド</t>
        </is>
      </c>
      <c r="G423" s="37" t="inlineStr">
        <is>
          <t>〇</t>
        </is>
      </c>
      <c r="H423" s="38" t="inlineStr">
        <is>
          <t>3-0</t>
        </is>
      </c>
      <c r="I423" s="36" t="inlineStr">
        <is>
          <t>3位パート優勝</t>
        </is>
      </c>
    </row>
    <row r="424">
      <c r="B424" s="11" t="n">
        <v>42859</v>
      </c>
      <c r="C424" s="144">
        <f>B424</f>
        <v/>
      </c>
      <c r="D424" s="18" t="inlineStr">
        <is>
          <t>TRM</t>
        </is>
      </c>
      <c r="E424" s="18" t="inlineStr">
        <is>
          <t>横須賀市立明浜小学校</t>
        </is>
      </c>
      <c r="F424" s="39" t="inlineStr">
        <is>
          <t>FC小坂</t>
        </is>
      </c>
      <c r="G424" s="40" t="inlineStr">
        <is>
          <t>〇</t>
        </is>
      </c>
      <c r="H424" s="41" t="inlineStr">
        <is>
          <t>2-0</t>
        </is>
      </c>
      <c r="I424" s="39" t="n"/>
    </row>
    <row r="425">
      <c r="B425" s="12" t="n"/>
      <c r="C425" s="144" t="n"/>
      <c r="D425" s="18" t="n"/>
      <c r="E425" s="18" t="n"/>
      <c r="F425" s="33" t="inlineStr">
        <is>
          <t>FC小坂</t>
        </is>
      </c>
      <c r="G425" s="34" t="inlineStr">
        <is>
          <t>△</t>
        </is>
      </c>
      <c r="H425" s="35" t="inlineStr">
        <is>
          <t>1-1</t>
        </is>
      </c>
      <c r="I425" s="33" t="n"/>
    </row>
    <row r="426">
      <c r="B426" s="12" t="n"/>
      <c r="C426" s="144" t="n"/>
      <c r="D426" s="18" t="n"/>
      <c r="E426" s="18" t="n"/>
      <c r="F426" s="33" t="inlineStr">
        <is>
          <t>FC小坂</t>
        </is>
      </c>
      <c r="G426" s="34" t="inlineStr">
        <is>
          <t>〇</t>
        </is>
      </c>
      <c r="H426" s="35" t="inlineStr">
        <is>
          <t>3-0</t>
        </is>
      </c>
      <c r="I426" s="33" t="n"/>
    </row>
    <row r="427">
      <c r="B427" s="12" t="n"/>
      <c r="C427" s="144" t="n"/>
      <c r="D427" s="18" t="n"/>
      <c r="E427" s="18" t="n"/>
      <c r="F427" s="42" t="inlineStr">
        <is>
          <t>FC小坂</t>
        </is>
      </c>
      <c r="G427" s="43" t="inlineStr">
        <is>
          <t>×</t>
        </is>
      </c>
      <c r="H427" s="44" t="inlineStr">
        <is>
          <t>0-1</t>
        </is>
      </c>
      <c r="I427" s="42" t="n"/>
    </row>
    <row r="428">
      <c r="B428" s="45" t="n">
        <v>42855</v>
      </c>
      <c r="C428" s="145">
        <f>B428</f>
        <v/>
      </c>
      <c r="D428" s="25" t="inlineStr">
        <is>
          <t>TRM</t>
        </is>
      </c>
      <c r="E428" s="25" t="inlineStr">
        <is>
          <t>横須賀市立明浜小学校</t>
        </is>
      </c>
      <c r="F428" s="30" t="inlineStr">
        <is>
          <t>FC本郷</t>
        </is>
      </c>
      <c r="G428" s="31" t="inlineStr">
        <is>
          <t>△</t>
        </is>
      </c>
      <c r="H428" s="32" t="inlineStr">
        <is>
          <t>0-0</t>
        </is>
      </c>
      <c r="I428" s="30" t="n"/>
    </row>
    <row r="429">
      <c r="B429" s="12" t="n"/>
      <c r="C429" s="144" t="n"/>
      <c r="D429" s="18" t="n"/>
      <c r="E429" s="18" t="n"/>
      <c r="F429" s="33" t="inlineStr">
        <is>
          <t>FC本郷</t>
        </is>
      </c>
      <c r="G429" s="34" t="inlineStr">
        <is>
          <t>〇</t>
        </is>
      </c>
      <c r="H429" s="35" t="inlineStr">
        <is>
          <t>2-0</t>
        </is>
      </c>
      <c r="I429" s="33" t="n"/>
    </row>
    <row r="430">
      <c r="B430" s="12" t="n"/>
      <c r="C430" s="144" t="n"/>
      <c r="D430" s="18" t="n"/>
      <c r="E430" s="18" t="n"/>
      <c r="F430" s="33" t="inlineStr">
        <is>
          <t>FC本郷</t>
        </is>
      </c>
      <c r="G430" s="34" t="inlineStr">
        <is>
          <t>×</t>
        </is>
      </c>
      <c r="H430" s="35" t="inlineStr">
        <is>
          <t>0-5</t>
        </is>
      </c>
      <c r="I430" s="33" t="n"/>
    </row>
    <row r="431">
      <c r="B431" s="12" t="n"/>
      <c r="C431" s="144" t="n"/>
      <c r="D431" s="18" t="n"/>
      <c r="E431" s="18" t="n"/>
      <c r="F431" s="42" t="inlineStr">
        <is>
          <t>FC本郷</t>
        </is>
      </c>
      <c r="G431" s="43" t="inlineStr">
        <is>
          <t>〇</t>
        </is>
      </c>
      <c r="H431" s="44" t="inlineStr">
        <is>
          <t>2-1</t>
        </is>
      </c>
      <c r="I431" s="42" t="n"/>
    </row>
    <row r="432">
      <c r="B432" s="45" t="n">
        <v>42848</v>
      </c>
      <c r="C432" s="145">
        <f>B432</f>
        <v/>
      </c>
      <c r="D432" s="25" t="inlineStr">
        <is>
          <t>スーパーリーグ</t>
        </is>
      </c>
      <c r="E432" s="25" t="inlineStr">
        <is>
          <t>横須賀市立城北小学校</t>
        </is>
      </c>
      <c r="F432" s="30" t="inlineStr">
        <is>
          <t>長浦少年サッカー友の会</t>
        </is>
      </c>
      <c r="G432" s="31" t="inlineStr">
        <is>
          <t>〇</t>
        </is>
      </c>
      <c r="H432" s="32" t="inlineStr">
        <is>
          <t>2-1</t>
        </is>
      </c>
      <c r="I432" s="30" t="n"/>
    </row>
    <row r="433">
      <c r="B433" s="11" t="n"/>
      <c r="C433" s="144" t="n"/>
      <c r="D433" s="18" t="n"/>
      <c r="E433" s="18" t="n"/>
      <c r="F433" s="33" t="inlineStr">
        <is>
          <t>三春サッカークラブ</t>
        </is>
      </c>
      <c r="G433" s="34" t="inlineStr">
        <is>
          <t>〇</t>
        </is>
      </c>
      <c r="H433" s="35" t="inlineStr">
        <is>
          <t>4-0</t>
        </is>
      </c>
      <c r="I433" s="33" t="n"/>
    </row>
    <row r="434">
      <c r="B434" s="13" t="n"/>
      <c r="C434" s="146" t="n"/>
      <c r="D434" s="19" t="n"/>
      <c r="E434" s="19" t="n"/>
      <c r="F434" s="36" t="inlineStr">
        <is>
          <t>城北ファイターズ</t>
        </is>
      </c>
      <c r="G434" s="37" t="inlineStr">
        <is>
          <t>△</t>
        </is>
      </c>
      <c r="H434" s="38" t="inlineStr">
        <is>
          <t>0-0</t>
        </is>
      </c>
      <c r="I434" s="36" t="n"/>
    </row>
    <row r="435">
      <c r="B435" s="45" t="n">
        <v>42841</v>
      </c>
      <c r="C435" s="145">
        <f>B435</f>
        <v/>
      </c>
      <c r="D435" s="25" t="inlineStr">
        <is>
          <t>TRM</t>
        </is>
      </c>
      <c r="E435" s="25" t="inlineStr">
        <is>
          <t>横須賀市立明浜小学校</t>
        </is>
      </c>
      <c r="F435" s="30" t="inlineStr">
        <is>
          <t>ALL Z</t>
        </is>
      </c>
      <c r="G435" s="31" t="inlineStr">
        <is>
          <t>△</t>
        </is>
      </c>
      <c r="H435" s="32" t="inlineStr">
        <is>
          <t>1-1</t>
        </is>
      </c>
      <c r="I435" s="30" t="n"/>
    </row>
    <row r="436">
      <c r="B436" s="12" t="n"/>
      <c r="C436" s="144" t="n"/>
      <c r="D436" s="18" t="n"/>
      <c r="E436" s="18" t="n"/>
      <c r="F436" s="33" t="inlineStr">
        <is>
          <t>ALL Z</t>
        </is>
      </c>
      <c r="G436" s="34" t="inlineStr">
        <is>
          <t>〇</t>
        </is>
      </c>
      <c r="H436" s="35" t="inlineStr">
        <is>
          <t>3-0</t>
        </is>
      </c>
      <c r="I436" s="33" t="n"/>
    </row>
    <row r="437">
      <c r="B437" s="12" t="n"/>
      <c r="C437" s="144" t="n"/>
      <c r="D437" s="18" t="n"/>
      <c r="E437" s="18" t="n"/>
      <c r="F437" s="33" t="inlineStr">
        <is>
          <t>ALL Z</t>
        </is>
      </c>
      <c r="G437" s="34" t="inlineStr">
        <is>
          <t>△</t>
        </is>
      </c>
      <c r="H437" s="35" t="inlineStr">
        <is>
          <t>0-0</t>
        </is>
      </c>
      <c r="I437" s="33" t="n"/>
    </row>
    <row r="438">
      <c r="B438" s="12" t="n"/>
      <c r="C438" s="144" t="n"/>
      <c r="D438" s="18" t="n"/>
      <c r="E438" s="18" t="n"/>
      <c r="F438" s="33" t="inlineStr">
        <is>
          <t>ALL Z</t>
        </is>
      </c>
      <c r="G438" s="34" t="inlineStr">
        <is>
          <t>〇</t>
        </is>
      </c>
      <c r="H438" s="35" t="inlineStr">
        <is>
          <t>4-0</t>
        </is>
      </c>
      <c r="I438" s="33" t="n"/>
    </row>
    <row r="439">
      <c r="B439" s="12" t="n"/>
      <c r="C439" s="144" t="n"/>
      <c r="D439" s="18" t="n"/>
      <c r="E439" s="18" t="n"/>
      <c r="F439" s="33" t="inlineStr">
        <is>
          <t>ALL Z</t>
        </is>
      </c>
      <c r="G439" s="34" t="inlineStr">
        <is>
          <t>×</t>
        </is>
      </c>
      <c r="H439" s="35" t="inlineStr">
        <is>
          <t>0-2</t>
        </is>
      </c>
      <c r="I439" s="33" t="n"/>
    </row>
    <row r="440">
      <c r="B440" s="13" t="n"/>
      <c r="C440" s="146" t="n"/>
      <c r="D440" s="19" t="n"/>
      <c r="E440" s="19" t="n"/>
      <c r="F440" s="36" t="inlineStr">
        <is>
          <t>ALL Z</t>
        </is>
      </c>
      <c r="G440" s="37" t="inlineStr">
        <is>
          <t>〇</t>
        </is>
      </c>
      <c r="H440" s="38" t="inlineStr">
        <is>
          <t>1-0</t>
        </is>
      </c>
      <c r="I440" s="36" t="n"/>
    </row>
    <row r="441">
      <c r="B441" s="11" t="n">
        <v>42840</v>
      </c>
      <c r="C441" s="144">
        <f>B441</f>
        <v/>
      </c>
      <c r="D441" s="18" t="inlineStr">
        <is>
          <t>TRM</t>
        </is>
      </c>
      <c r="E441" s="18" t="inlineStr">
        <is>
          <t>横浜市境川遊水地グランド</t>
        </is>
      </c>
      <c r="F441" s="39" t="inlineStr">
        <is>
          <t>横浜ユナイテッドFC</t>
        </is>
      </c>
      <c r="G441" s="40" t="inlineStr">
        <is>
          <t>×</t>
        </is>
      </c>
      <c r="H441" s="41" t="inlineStr">
        <is>
          <t>0-2</t>
        </is>
      </c>
      <c r="I441" s="39" t="n"/>
    </row>
    <row r="442">
      <c r="B442" s="12" t="n"/>
      <c r="C442" s="144" t="n"/>
      <c r="D442" s="18" t="n"/>
      <c r="E442" s="18" t="n"/>
      <c r="F442" s="33" t="inlineStr">
        <is>
          <t>横浜ユナイテッドFC</t>
        </is>
      </c>
      <c r="G442" s="34" t="inlineStr">
        <is>
          <t>×</t>
        </is>
      </c>
      <c r="H442" s="35" t="inlineStr">
        <is>
          <t>0-1</t>
        </is>
      </c>
      <c r="I442" s="33" t="n"/>
    </row>
    <row r="443">
      <c r="B443" s="12" t="n"/>
      <c r="C443" s="144" t="n"/>
      <c r="D443" s="18" t="n"/>
      <c r="E443" s="18" t="n"/>
      <c r="F443" s="33" t="inlineStr">
        <is>
          <t>横浜ユナイテッドFC</t>
        </is>
      </c>
      <c r="G443" s="34" t="inlineStr">
        <is>
          <t>×</t>
        </is>
      </c>
      <c r="H443" s="35" t="inlineStr">
        <is>
          <t>0-1</t>
        </is>
      </c>
      <c r="I443" s="33" t="n"/>
    </row>
    <row r="444">
      <c r="B444" s="12" t="n"/>
      <c r="C444" s="144" t="n"/>
      <c r="D444" s="18" t="n"/>
      <c r="E444" s="18" t="n"/>
      <c r="F444" s="33" t="inlineStr">
        <is>
          <t>横浜ユナイテッドFC</t>
        </is>
      </c>
      <c r="G444" s="34" t="inlineStr">
        <is>
          <t>×</t>
        </is>
      </c>
      <c r="H444" s="35" t="inlineStr">
        <is>
          <t>0-3</t>
        </is>
      </c>
      <c r="I444" s="33" t="n"/>
    </row>
    <row r="445">
      <c r="B445" s="12" t="n"/>
      <c r="C445" s="144" t="n"/>
      <c r="D445" s="18" t="n"/>
      <c r="E445" s="18" t="n"/>
      <c r="F445" s="33" t="inlineStr">
        <is>
          <t>横浜ユナイテッドFC</t>
        </is>
      </c>
      <c r="G445" s="34" t="inlineStr">
        <is>
          <t>△</t>
        </is>
      </c>
      <c r="H445" s="35" t="inlineStr">
        <is>
          <t>0-0</t>
        </is>
      </c>
      <c r="I445" s="33" t="n"/>
    </row>
    <row r="446">
      <c r="B446" s="12" t="n"/>
      <c r="C446" s="144" t="n"/>
      <c r="D446" s="18" t="n"/>
      <c r="E446" s="18" t="n"/>
      <c r="F446" s="33" t="inlineStr">
        <is>
          <t>横浜ユナイテッドFC</t>
        </is>
      </c>
      <c r="G446" s="34" t="inlineStr">
        <is>
          <t>〇</t>
        </is>
      </c>
      <c r="H446" s="35" t="inlineStr">
        <is>
          <t>1-0</t>
        </is>
      </c>
      <c r="I446" s="33" t="n"/>
    </row>
    <row r="447">
      <c r="B447" s="12" t="n"/>
      <c r="C447" s="144" t="n"/>
      <c r="D447" s="18" t="n"/>
      <c r="E447" s="18" t="n"/>
      <c r="F447" s="33" t="inlineStr">
        <is>
          <t>横浜ユナイテッドFC</t>
        </is>
      </c>
      <c r="G447" s="34" t="inlineStr">
        <is>
          <t>×</t>
        </is>
      </c>
      <c r="H447" s="35" t="inlineStr">
        <is>
          <t>0-1</t>
        </is>
      </c>
      <c r="I447" s="33" t="n"/>
    </row>
    <row r="448">
      <c r="B448" s="13" t="n"/>
      <c r="C448" s="146" t="n"/>
      <c r="D448" s="19" t="n"/>
      <c r="E448" s="19" t="n"/>
      <c r="F448" s="36" t="inlineStr">
        <is>
          <t>横浜ユナイテッドFC</t>
        </is>
      </c>
      <c r="G448" s="37" t="inlineStr">
        <is>
          <t>〇</t>
        </is>
      </c>
      <c r="H448" s="38" t="inlineStr">
        <is>
          <t>3-2</t>
        </is>
      </c>
      <c r="I448" s="36" t="n"/>
    </row>
  </sheetData>
  <pageMargins left="0.7086614173228347" right="0.7086614173228347" top="0.7480314960629921" bottom="0.7480314960629921" header="0.3149606299212598" footer="0.3149606299212598"/>
  <pageSetup orientation="portrait" paperSize="9" scale="72" horizontalDpi="1200" verticalDpi="12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2026-10-16T11:30:41Z</dcterms:modified>
  <cp:lastModifiedBy>崇 栗原</cp:lastModifiedBy>
</cp:coreProperties>
</file>

<file path=docProps/custom.xml><?xml version="1.0" encoding="utf-8"?>
<Properties xmlns="http://schemas.openxmlformats.org/officeDocument/2006/custom-properties">
  <property name="ContentTypeId" fmtid="{D5CDD505-2E9C-101B-9397-08002B2CF9AE}" pid="2">
    <vt:lpwstr xmlns:vt="http://schemas.openxmlformats.org/officeDocument/2006/docPropsVTypes">0x0101000543E41B22D51448B08C52F7BE1AE7B7</vt:lpwstr>
  </property>
</Properties>
</file>