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filterPrivacy="1"/>
  <xr:revisionPtr revIDLastSave="0" documentId="13_ncr:1_{299D2EED-F3B5-4864-B477-B5B4FD1241CB}" xr6:coauthVersionLast="47" xr6:coauthVersionMax="47" xr10:uidLastSave="{00000000-0000-0000-0000-000000000000}"/>
  <bookViews>
    <workbookView xWindow="-120" yWindow="-120" windowWidth="29040" windowHeight="15990" activeTab="5" xr2:uid="{00000000-000D-0000-FFFF-FFFF00000000}"/>
  </bookViews>
  <sheets>
    <sheet name="2022年度卒業生" sheetId="6" r:id="rId1"/>
    <sheet name="U12" sheetId="7" r:id="rId2"/>
    <sheet name="U11" sheetId="8" r:id="rId3"/>
    <sheet name="U10" sheetId="9" r:id="rId4"/>
    <sheet name="U9" sheetId="10" r:id="rId5"/>
    <sheet name="U8" sheetId="11" r:id="rId6"/>
    <sheet name="2021年度卒団生" sheetId="5" r:id="rId7"/>
    <sheet name="2020年度卒団生" sheetId="4" r:id="rId8"/>
    <sheet name="2019年度卒団生" sheetId="3" r:id="rId9"/>
    <sheet name="2018年度卒団生" sheetId="1" r:id="rId10"/>
    <sheet name="Sheet1" sheetId="12" r:id="rId11"/>
  </sheets>
  <definedNames>
    <definedName name="_xlnm.Print_Area" localSheetId="9">'2018年度卒団生'!$A$1:$J$448</definedName>
    <definedName name="_xlnm.Print_Area" localSheetId="8">'2019年度卒団生'!$A$1:$J$419</definedName>
    <definedName name="_xlnm.Print_Area" localSheetId="7">'2020年度卒団生'!$A$1:$J$437</definedName>
    <definedName name="_xlnm.Print_Area" localSheetId="6">'2021年度卒団生'!$A$1:$J$920</definedName>
    <definedName name="_xlnm.Print_Area" localSheetId="0">'2022年度卒業生'!$A$1:$J$708</definedName>
    <definedName name="_xlnm.Print_Area" localSheetId="3">'U10'!$A$1:$J$259</definedName>
    <definedName name="_xlnm.Print_Area" localSheetId="2">'U11'!$A$1:$I$274</definedName>
    <definedName name="_xlnm.Print_Area" localSheetId="1">'U12'!$A$1:$J$496</definedName>
    <definedName name="_xlnm.Print_Area" localSheetId="5">'U8'!$A$1:$J$116</definedName>
    <definedName name="_xlnm.Print_Area" localSheetId="4">'U9'!$A$1:$J$162</definedName>
    <definedName name="_xlnm.Print_Titles" localSheetId="9">'2018年度卒団生'!$1:$2</definedName>
    <definedName name="_xlnm.Print_Titles" localSheetId="8">'2019年度卒団生'!$1:$2</definedName>
    <definedName name="_xlnm.Print_Titles" localSheetId="7">'2020年度卒団生'!$1:$2</definedName>
    <definedName name="_xlnm.Print_Titles" localSheetId="6">'2021年度卒団生'!$1:$2</definedName>
    <definedName name="_xlnm.Print_Titles" localSheetId="0">'2022年度卒業生'!$1:$2</definedName>
    <definedName name="_xlnm.Print_Titles" localSheetId="3">'U10'!$1:$2</definedName>
    <definedName name="_xlnm.Print_Titles" localSheetId="2">'U11'!$1:$2</definedName>
    <definedName name="_xlnm.Print_Titles" localSheetId="1">'U12'!$1:$2</definedName>
    <definedName name="_xlnm.Print_Titles" localSheetId="5">'U8'!$1:$2</definedName>
    <definedName name="_xlnm.Print_Titles" localSheetId="4">'U9'!$1:$2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4" i="11" l="1"/>
  <c r="G24" i="11"/>
  <c r="G33" i="9"/>
  <c r="G32" i="9"/>
  <c r="G31" i="9"/>
  <c r="G30" i="9"/>
  <c r="C30" i="9"/>
  <c r="G29" i="9"/>
  <c r="G28" i="9"/>
  <c r="G27" i="9"/>
  <c r="G26" i="9"/>
  <c r="C26" i="9"/>
  <c r="G25" i="9"/>
  <c r="G24" i="9"/>
  <c r="C24" i="9"/>
  <c r="C20" i="8"/>
  <c r="G20" i="8"/>
  <c r="G21" i="8"/>
  <c r="G22" i="8"/>
  <c r="C23" i="8"/>
  <c r="G23" i="8"/>
  <c r="G24" i="8"/>
  <c r="G25" i="8"/>
  <c r="G26" i="8"/>
  <c r="G27" i="8"/>
  <c r="C28" i="8"/>
  <c r="G28" i="8"/>
  <c r="G29" i="8"/>
  <c r="G30" i="8"/>
  <c r="G31" i="8"/>
  <c r="G37" i="7"/>
  <c r="G36" i="7"/>
  <c r="G35" i="7"/>
  <c r="G34" i="7"/>
  <c r="G33" i="7"/>
  <c r="G32" i="7"/>
  <c r="G31" i="7"/>
  <c r="G30" i="7"/>
  <c r="C30" i="7"/>
  <c r="G28" i="7"/>
  <c r="G27" i="7"/>
  <c r="G26" i="7"/>
  <c r="G25" i="7"/>
  <c r="G24" i="7"/>
  <c r="C24" i="7"/>
  <c r="G23" i="7"/>
  <c r="G22" i="7"/>
  <c r="G21" i="7"/>
  <c r="G20" i="7"/>
  <c r="C20" i="7"/>
  <c r="G19" i="7"/>
  <c r="G18" i="7"/>
  <c r="C18" i="7"/>
  <c r="G17" i="7"/>
  <c r="G16" i="7"/>
  <c r="G15" i="7"/>
  <c r="C15" i="7"/>
  <c r="G26" i="6"/>
  <c r="G25" i="6"/>
  <c r="G24" i="6"/>
  <c r="C24" i="6"/>
  <c r="G28" i="6"/>
  <c r="G27" i="6"/>
  <c r="C27" i="6"/>
  <c r="G32" i="6"/>
  <c r="G31" i="6"/>
  <c r="G30" i="6"/>
  <c r="G29" i="6"/>
  <c r="C29" i="6"/>
  <c r="G37" i="6"/>
  <c r="G36" i="6"/>
  <c r="G35" i="6"/>
  <c r="G34" i="6"/>
  <c r="G33" i="6"/>
  <c r="C33" i="6"/>
  <c r="G46" i="6"/>
  <c r="G45" i="6"/>
  <c r="G44" i="6"/>
  <c r="G43" i="6"/>
  <c r="G42" i="6"/>
  <c r="G41" i="6"/>
  <c r="G40" i="6"/>
  <c r="G39" i="6"/>
  <c r="C39" i="6"/>
  <c r="G28" i="10"/>
  <c r="G27" i="10"/>
  <c r="G26" i="10"/>
  <c r="G25" i="10"/>
  <c r="G24" i="10"/>
  <c r="C24" i="10"/>
  <c r="G36" i="9"/>
  <c r="G35" i="9"/>
  <c r="G34" i="9"/>
  <c r="C34" i="9"/>
  <c r="G27" i="11"/>
  <c r="G28" i="11"/>
  <c r="G29" i="11"/>
  <c r="G30" i="11"/>
  <c r="G26" i="11"/>
  <c r="G25" i="11"/>
  <c r="C25" i="11"/>
  <c r="G32" i="11"/>
  <c r="G31" i="11"/>
  <c r="C31" i="11"/>
  <c r="G34" i="8"/>
  <c r="G33" i="8"/>
  <c r="G32" i="8"/>
  <c r="C32" i="8"/>
  <c r="G36" i="11"/>
  <c r="G35" i="11"/>
  <c r="G34" i="11"/>
  <c r="C34" i="11"/>
  <c r="G48" i="6"/>
  <c r="G47" i="6"/>
  <c r="C47" i="6"/>
  <c r="G43" i="9"/>
  <c r="G42" i="9"/>
  <c r="G41" i="9"/>
  <c r="G40" i="9"/>
  <c r="G39" i="9"/>
  <c r="G38" i="9"/>
  <c r="C38" i="9"/>
  <c r="G40" i="7"/>
  <c r="G39" i="7"/>
  <c r="G38" i="7"/>
  <c r="C38" i="7"/>
  <c r="G40" i="11"/>
  <c r="G39" i="11"/>
  <c r="G38" i="11"/>
  <c r="G37" i="11"/>
  <c r="C37" i="11"/>
  <c r="G43" i="7"/>
  <c r="G42" i="7"/>
  <c r="G41" i="7"/>
  <c r="C41" i="7"/>
  <c r="G51" i="6"/>
  <c r="G50" i="6"/>
  <c r="G49" i="6"/>
  <c r="C49" i="6"/>
  <c r="G54" i="6"/>
  <c r="G53" i="6"/>
  <c r="G52" i="6"/>
  <c r="C52" i="6"/>
  <c r="G46" i="11"/>
  <c r="G45" i="11"/>
  <c r="G44" i="11"/>
  <c r="G43" i="11"/>
  <c r="G42" i="11"/>
  <c r="G41" i="11"/>
  <c r="C41" i="11"/>
  <c r="G34" i="10"/>
  <c r="G33" i="10"/>
  <c r="G32" i="10"/>
  <c r="G31" i="10"/>
  <c r="G30" i="10"/>
  <c r="G29" i="10"/>
  <c r="C29" i="10"/>
  <c r="G46" i="9"/>
  <c r="G45" i="9"/>
  <c r="G44" i="9"/>
  <c r="C44" i="9"/>
  <c r="G39" i="8"/>
  <c r="G38" i="8"/>
  <c r="G37" i="8"/>
  <c r="G36" i="8"/>
  <c r="G35" i="8"/>
  <c r="C35" i="8"/>
  <c r="G47" i="7"/>
  <c r="G46" i="7"/>
  <c r="G45" i="7"/>
  <c r="G44" i="7"/>
  <c r="C44" i="7"/>
  <c r="G57" i="6"/>
  <c r="G56" i="6"/>
  <c r="G55" i="6"/>
  <c r="C55" i="6"/>
  <c r="G45" i="8"/>
  <c r="G44" i="8"/>
  <c r="G43" i="8"/>
  <c r="G42" i="8"/>
  <c r="G41" i="8"/>
  <c r="G40" i="8"/>
  <c r="C40" i="8"/>
  <c r="G61" i="6"/>
  <c r="G60" i="6"/>
  <c r="G59" i="6"/>
  <c r="G58" i="6"/>
  <c r="C58" i="6"/>
  <c r="G51" i="7"/>
  <c r="G50" i="7"/>
  <c r="G49" i="7"/>
  <c r="G48" i="7"/>
  <c r="C48" i="7"/>
  <c r="G49" i="9"/>
  <c r="G48" i="9"/>
  <c r="G47" i="9"/>
  <c r="C47" i="9"/>
  <c r="G53" i="9"/>
  <c r="G52" i="9"/>
  <c r="G51" i="9"/>
  <c r="C51" i="9"/>
  <c r="G67" i="6"/>
  <c r="G66" i="6"/>
  <c r="G65" i="6"/>
  <c r="G64" i="6"/>
  <c r="G63" i="6"/>
  <c r="G62" i="6"/>
  <c r="C62" i="6"/>
  <c r="G48" i="8"/>
  <c r="G49" i="8"/>
  <c r="G50" i="8"/>
  <c r="G51" i="8"/>
  <c r="G47" i="8"/>
  <c r="G46" i="8"/>
  <c r="G59" i="8"/>
  <c r="G68" i="8"/>
  <c r="G61" i="8"/>
  <c r="G60" i="8"/>
  <c r="G54" i="8"/>
  <c r="G53" i="8"/>
  <c r="G58" i="8"/>
  <c r="G57" i="8"/>
  <c r="G56" i="8"/>
  <c r="G66" i="8"/>
  <c r="G65" i="8"/>
  <c r="C46" i="8"/>
  <c r="C52" i="7"/>
  <c r="G57" i="7"/>
  <c r="G56" i="7"/>
  <c r="G55" i="7"/>
  <c r="G54" i="7"/>
  <c r="G53" i="7"/>
  <c r="G52" i="7"/>
  <c r="C68" i="6"/>
  <c r="G68" i="6"/>
  <c r="G58" i="7"/>
  <c r="C58" i="7"/>
  <c r="G52" i="8"/>
  <c r="C52" i="8"/>
  <c r="G57" i="9"/>
  <c r="C57" i="9"/>
  <c r="G47" i="11"/>
  <c r="C47" i="11"/>
  <c r="G35" i="10"/>
  <c r="C35" i="10"/>
  <c r="G71" i="6"/>
  <c r="G70" i="6"/>
  <c r="G69" i="6"/>
  <c r="C69" i="6"/>
  <c r="G54" i="11"/>
  <c r="G53" i="11"/>
  <c r="G52" i="11"/>
  <c r="G50" i="11"/>
  <c r="G49" i="11"/>
  <c r="G55" i="11"/>
  <c r="G48" i="11"/>
  <c r="C48" i="11"/>
  <c r="G60" i="9"/>
  <c r="G59" i="9"/>
  <c r="G58" i="9"/>
  <c r="G63" i="9"/>
  <c r="C58" i="9"/>
  <c r="C53" i="8"/>
  <c r="C56" i="8"/>
  <c r="G68" i="9"/>
  <c r="G67" i="9"/>
  <c r="G66" i="9"/>
  <c r="G65" i="9"/>
  <c r="G64" i="9"/>
  <c r="C64" i="9"/>
  <c r="G74" i="6"/>
  <c r="G73" i="6"/>
  <c r="G72" i="6"/>
  <c r="C72" i="6"/>
  <c r="C36" i="10"/>
  <c r="G74" i="9"/>
  <c r="G75" i="9"/>
  <c r="G73" i="9"/>
  <c r="G72" i="9"/>
  <c r="G71" i="9"/>
  <c r="G70" i="9"/>
  <c r="G69" i="9"/>
  <c r="C69" i="9"/>
  <c r="G60" i="7"/>
  <c r="C59" i="7"/>
  <c r="G59" i="7"/>
  <c r="G76" i="6"/>
  <c r="G76" i="9"/>
  <c r="C76" i="9"/>
  <c r="G61" i="7"/>
  <c r="C61" i="7"/>
  <c r="G77" i="6"/>
  <c r="C56" i="11"/>
  <c r="G62" i="7"/>
  <c r="C62" i="7"/>
  <c r="G63" i="7"/>
  <c r="G64" i="7"/>
  <c r="C63" i="7"/>
  <c r="C60" i="8"/>
  <c r="G79" i="6"/>
  <c r="G78" i="6"/>
  <c r="G73" i="7"/>
  <c r="G72" i="7"/>
  <c r="G71" i="7"/>
  <c r="G70" i="7"/>
  <c r="G74" i="7"/>
  <c r="G69" i="7"/>
  <c r="G68" i="7"/>
  <c r="G67" i="7"/>
  <c r="G66" i="7"/>
  <c r="G65" i="7"/>
  <c r="C65" i="7"/>
  <c r="G62" i="8"/>
  <c r="C62" i="8"/>
  <c r="G78" i="9"/>
  <c r="G77" i="9"/>
  <c r="C77" i="9"/>
  <c r="G39" i="10"/>
  <c r="G38" i="10"/>
  <c r="C38" i="10"/>
  <c r="G58" i="11"/>
  <c r="G59" i="11"/>
  <c r="G60" i="11"/>
  <c r="G61" i="11"/>
  <c r="G57" i="11"/>
  <c r="A1" i="12"/>
  <c r="C57" i="11"/>
  <c r="G80" i="6"/>
  <c r="C80" i="6"/>
  <c r="G62" i="11"/>
  <c r="C62" i="11"/>
  <c r="C40" i="10"/>
  <c r="G79" i="9"/>
  <c r="C79" i="9"/>
  <c r="G75" i="7"/>
  <c r="G76" i="7"/>
  <c r="C75" i="7"/>
  <c r="G66" i="11"/>
  <c r="G65" i="11"/>
  <c r="G64" i="11"/>
  <c r="G63" i="11"/>
  <c r="C63" i="11"/>
  <c r="G63" i="8"/>
  <c r="C63" i="8"/>
  <c r="G82" i="6"/>
  <c r="G81" i="6"/>
  <c r="C81" i="6"/>
  <c r="C41" i="10"/>
  <c r="G83" i="6"/>
  <c r="C83" i="6"/>
  <c r="G70" i="11"/>
  <c r="G69" i="11"/>
  <c r="G68" i="11"/>
  <c r="G67" i="11"/>
  <c r="C67" i="11"/>
  <c r="G44" i="10"/>
  <c r="G43" i="10"/>
  <c r="G42" i="10"/>
  <c r="C42" i="10"/>
  <c r="G81" i="9"/>
  <c r="G80" i="9"/>
  <c r="C80" i="9"/>
  <c r="G88" i="6"/>
  <c r="G87" i="6"/>
  <c r="G86" i="6"/>
  <c r="G85" i="6"/>
  <c r="G84" i="6"/>
  <c r="G79" i="7"/>
  <c r="G78" i="7"/>
  <c r="G77" i="7"/>
  <c r="C77" i="7"/>
  <c r="G47" i="10"/>
  <c r="G46" i="10"/>
  <c r="G50" i="10"/>
  <c r="C46" i="10"/>
  <c r="G70" i="8"/>
  <c r="G69" i="8"/>
  <c r="G67" i="8"/>
  <c r="G71" i="8"/>
  <c r="C65" i="8"/>
  <c r="G88" i="9"/>
  <c r="G87" i="9"/>
  <c r="G86" i="9"/>
  <c r="G85" i="9"/>
  <c r="G84" i="9"/>
  <c r="G83" i="9"/>
  <c r="C83" i="9"/>
  <c r="G91" i="6"/>
  <c r="G90" i="6"/>
  <c r="G89" i="6"/>
  <c r="C89" i="6"/>
  <c r="G71" i="11"/>
  <c r="C71" i="11"/>
  <c r="G74" i="11"/>
  <c r="G73" i="11"/>
  <c r="C73" i="11"/>
  <c r="G93" i="6"/>
  <c r="G94" i="6"/>
  <c r="G92" i="6"/>
  <c r="C92" i="6"/>
  <c r="G74" i="8"/>
  <c r="G73" i="8"/>
  <c r="G72" i="8"/>
  <c r="C72" i="8"/>
  <c r="G81" i="7"/>
  <c r="G80" i="7"/>
  <c r="C80" i="7"/>
  <c r="C51" i="10"/>
  <c r="G97" i="6"/>
  <c r="G95" i="6"/>
  <c r="C95" i="6"/>
  <c r="G91" i="9"/>
  <c r="G90" i="9"/>
  <c r="G94" i="9"/>
  <c r="G93" i="9"/>
  <c r="G92" i="9"/>
  <c r="G89" i="9"/>
  <c r="C89" i="9"/>
  <c r="G84" i="7"/>
  <c r="G83" i="7"/>
  <c r="G82" i="7"/>
  <c r="C82" i="7"/>
  <c r="G56" i="10"/>
  <c r="C52" i="10"/>
  <c r="G99" i="6"/>
  <c r="G98" i="6"/>
  <c r="C98" i="6"/>
  <c r="G76" i="11"/>
  <c r="G75" i="11"/>
  <c r="C75" i="11"/>
  <c r="G58" i="10"/>
  <c r="G57" i="10"/>
  <c r="C57" i="10"/>
  <c r="G98" i="9"/>
  <c r="G96" i="9"/>
  <c r="G95" i="9"/>
  <c r="C95" i="9"/>
  <c r="G60" i="10"/>
  <c r="G59" i="10"/>
  <c r="C59" i="10"/>
  <c r="G102" i="9"/>
  <c r="G101" i="9"/>
  <c r="G100" i="9"/>
  <c r="G99" i="9"/>
  <c r="C99" i="9"/>
  <c r="G90" i="7"/>
  <c r="G89" i="7"/>
  <c r="G88" i="7"/>
  <c r="G87" i="7"/>
  <c r="G86" i="7"/>
  <c r="G85" i="7"/>
  <c r="C85" i="7"/>
  <c r="G82" i="11"/>
  <c r="G81" i="11"/>
  <c r="G80" i="11"/>
  <c r="G79" i="11"/>
  <c r="G78" i="11"/>
  <c r="G77" i="11"/>
  <c r="C77" i="11"/>
  <c r="G105" i="9"/>
  <c r="G104" i="9"/>
  <c r="G103" i="9"/>
  <c r="C103" i="9"/>
  <c r="G94" i="7"/>
  <c r="G92" i="7"/>
  <c r="G91" i="7"/>
  <c r="C91" i="7"/>
  <c r="G107" i="9"/>
  <c r="G106" i="9"/>
  <c r="C106" i="9"/>
  <c r="G95" i="7"/>
  <c r="C95" i="7"/>
  <c r="G78" i="8"/>
  <c r="G77" i="8"/>
  <c r="G76" i="8"/>
  <c r="C75" i="8"/>
  <c r="G111" i="9"/>
  <c r="G109" i="9"/>
  <c r="G108" i="9"/>
  <c r="C108" i="9"/>
  <c r="G105" i="6"/>
  <c r="G104" i="6"/>
  <c r="G103" i="6"/>
  <c r="G102" i="6"/>
  <c r="G101" i="6"/>
  <c r="G100" i="6"/>
  <c r="C100" i="6"/>
  <c r="G62" i="10"/>
  <c r="G61" i="10"/>
  <c r="C61" i="10"/>
  <c r="G82" i="8"/>
  <c r="G81" i="8"/>
  <c r="G80" i="8"/>
  <c r="C79" i="8"/>
  <c r="G99" i="7"/>
  <c r="G100" i="7"/>
  <c r="G98" i="7"/>
  <c r="G97" i="7"/>
  <c r="G96" i="7"/>
  <c r="C96" i="7"/>
  <c r="G108" i="6"/>
  <c r="G106" i="6"/>
  <c r="C106" i="6"/>
  <c r="G111" i="6"/>
  <c r="G110" i="6"/>
  <c r="G109" i="6"/>
  <c r="C109" i="6"/>
  <c r="G84" i="8"/>
  <c r="G83" i="8"/>
  <c r="C83" i="8"/>
  <c r="G64" i="10"/>
  <c r="G63" i="10"/>
  <c r="C63" i="10"/>
  <c r="G119" i="6"/>
  <c r="G118" i="6"/>
  <c r="G117" i="6"/>
  <c r="G116" i="6"/>
  <c r="G115" i="6"/>
  <c r="G114" i="6"/>
  <c r="G113" i="6"/>
  <c r="G112" i="6"/>
  <c r="C112" i="6"/>
  <c r="G115" i="9"/>
  <c r="G113" i="9"/>
  <c r="G112" i="9"/>
  <c r="C112" i="9"/>
  <c r="G87" i="8"/>
  <c r="G86" i="8"/>
  <c r="G85" i="8"/>
  <c r="C85" i="8"/>
  <c r="G103" i="7"/>
  <c r="G102" i="7"/>
  <c r="C102" i="7"/>
  <c r="G68" i="10"/>
  <c r="G67" i="10"/>
  <c r="G66" i="10"/>
  <c r="G65" i="10"/>
  <c r="C65" i="10"/>
  <c r="C69" i="10"/>
  <c r="G69" i="10"/>
  <c r="G70" i="10"/>
  <c r="C71" i="10"/>
  <c r="G71" i="10"/>
  <c r="G72" i="10"/>
  <c r="G86" i="11"/>
  <c r="G85" i="11"/>
  <c r="G84" i="11"/>
  <c r="G83" i="11"/>
  <c r="C83" i="11"/>
  <c r="G104" i="7"/>
  <c r="G105" i="7"/>
  <c r="C104" i="7"/>
  <c r="G121" i="9"/>
  <c r="G120" i="9"/>
  <c r="G119" i="9"/>
  <c r="G118" i="9"/>
  <c r="G117" i="9"/>
  <c r="G116" i="9"/>
  <c r="C116" i="9"/>
  <c r="G88" i="8"/>
  <c r="G90" i="8"/>
  <c r="G89" i="8"/>
  <c r="C88" i="8"/>
  <c r="G121" i="6"/>
  <c r="G120" i="6"/>
  <c r="C120" i="6"/>
  <c r="G124" i="9"/>
  <c r="G123" i="9"/>
  <c r="G122" i="9"/>
  <c r="C122" i="9"/>
  <c r="G108" i="7"/>
  <c r="G107" i="7"/>
  <c r="G106" i="7"/>
  <c r="C106" i="7"/>
  <c r="G89" i="11"/>
  <c r="G88" i="11"/>
  <c r="G87" i="11"/>
  <c r="C87" i="11"/>
  <c r="G91" i="11"/>
  <c r="G90" i="11"/>
  <c r="C90" i="11"/>
  <c r="G95" i="11"/>
  <c r="G94" i="11"/>
  <c r="G93" i="11"/>
  <c r="C93" i="11"/>
  <c r="G75" i="10"/>
  <c r="G74" i="10"/>
  <c r="C76" i="10"/>
  <c r="C77" i="10"/>
  <c r="G79" i="10"/>
  <c r="G78" i="10"/>
  <c r="C78" i="10"/>
  <c r="G82" i="10"/>
  <c r="G81" i="10"/>
  <c r="G80" i="10"/>
  <c r="C80" i="10"/>
  <c r="G129" i="9"/>
  <c r="G128" i="9"/>
  <c r="G127" i="9"/>
  <c r="G126" i="9"/>
  <c r="G125" i="9"/>
  <c r="C125" i="9"/>
  <c r="G132" i="9"/>
  <c r="G133" i="9"/>
  <c r="G134" i="9"/>
  <c r="G131" i="9"/>
  <c r="G130" i="9"/>
  <c r="C130" i="9"/>
  <c r="G136" i="9"/>
  <c r="G135" i="9"/>
  <c r="C135" i="9"/>
  <c r="G138" i="9"/>
  <c r="G137" i="9"/>
  <c r="C137" i="9"/>
  <c r="G140" i="9"/>
  <c r="G139" i="9"/>
  <c r="C139" i="9"/>
  <c r="G143" i="9"/>
  <c r="G142" i="9"/>
  <c r="G141" i="9"/>
  <c r="C141" i="9"/>
  <c r="G146" i="9"/>
  <c r="G145" i="9"/>
  <c r="G144" i="9"/>
  <c r="C144" i="9"/>
  <c r="G148" i="9"/>
  <c r="G147" i="9"/>
  <c r="C147" i="9"/>
  <c r="G92" i="8"/>
  <c r="G91" i="8"/>
  <c r="C91" i="8"/>
  <c r="G93" i="8"/>
  <c r="C93" i="8"/>
  <c r="G98" i="8"/>
  <c r="G97" i="8"/>
  <c r="G96" i="8"/>
  <c r="C95" i="8"/>
  <c r="G102" i="8"/>
  <c r="G101" i="8"/>
  <c r="G100" i="8"/>
  <c r="C99" i="8"/>
  <c r="G105" i="8"/>
  <c r="G104" i="8"/>
  <c r="C103" i="8"/>
  <c r="G106" i="8"/>
  <c r="C106" i="8"/>
  <c r="G111" i="8"/>
  <c r="G112" i="8"/>
  <c r="G110" i="8"/>
  <c r="G109" i="8"/>
  <c r="G108" i="8"/>
  <c r="C107" i="8"/>
  <c r="G113" i="8"/>
  <c r="C113" i="8"/>
  <c r="G115" i="8"/>
  <c r="C115" i="8"/>
  <c r="G111" i="7"/>
  <c r="G113" i="7"/>
  <c r="G112" i="7"/>
  <c r="C111" i="7"/>
  <c r="G116" i="7"/>
  <c r="G115" i="7"/>
  <c r="C114" i="7"/>
  <c r="G120" i="7"/>
  <c r="G119" i="7"/>
  <c r="G118" i="7"/>
  <c r="C117" i="7"/>
  <c r="G124" i="7"/>
  <c r="G123" i="7"/>
  <c r="G122" i="7"/>
  <c r="G121" i="7"/>
  <c r="C121" i="7"/>
  <c r="G126" i="7"/>
  <c r="C126" i="7"/>
  <c r="C129" i="7"/>
  <c r="G134" i="7"/>
  <c r="G133" i="7"/>
  <c r="G131" i="7"/>
  <c r="C131" i="7"/>
  <c r="C135" i="7"/>
  <c r="G137" i="7"/>
  <c r="G136" i="7"/>
  <c r="G138" i="7"/>
  <c r="C138" i="7"/>
  <c r="G123" i="6"/>
  <c r="G122" i="6"/>
  <c r="C122" i="6"/>
  <c r="C124" i="6"/>
  <c r="G127" i="6"/>
  <c r="G126" i="6"/>
  <c r="C126" i="6"/>
  <c r="G131" i="6"/>
  <c r="G130" i="6"/>
  <c r="G129" i="6"/>
  <c r="G128" i="6"/>
  <c r="C128" i="6"/>
  <c r="G135" i="6"/>
  <c r="G134" i="6"/>
  <c r="G133" i="6"/>
  <c r="G132" i="6"/>
  <c r="C132" i="6"/>
  <c r="G140" i="6"/>
  <c r="G139" i="6"/>
  <c r="G138" i="6"/>
  <c r="G137" i="6"/>
  <c r="G136" i="6"/>
  <c r="C136" i="6"/>
  <c r="G143" i="6"/>
  <c r="G142" i="6"/>
  <c r="G141" i="6"/>
  <c r="C141" i="6"/>
  <c r="G145" i="6"/>
  <c r="G144" i="6"/>
  <c r="C144" i="6"/>
  <c r="G149" i="6"/>
  <c r="G148" i="6"/>
  <c r="C148" i="6"/>
  <c r="G147" i="6"/>
  <c r="G146" i="6"/>
  <c r="C146" i="6"/>
  <c r="G145" i="7"/>
  <c r="G143" i="7"/>
  <c r="G142" i="7"/>
  <c r="G141" i="7"/>
  <c r="G140" i="7"/>
  <c r="C140" i="7"/>
  <c r="G155" i="6"/>
  <c r="G154" i="6"/>
  <c r="G153" i="6"/>
  <c r="G152" i="6"/>
  <c r="G151" i="6"/>
  <c r="G150" i="6"/>
  <c r="C150" i="6"/>
  <c r="G86" i="10"/>
  <c r="G88" i="10"/>
  <c r="G87" i="10"/>
  <c r="G84" i="10"/>
  <c r="G83" i="10"/>
  <c r="C83" i="10"/>
  <c r="G151" i="9"/>
  <c r="G150" i="9"/>
  <c r="G149" i="9"/>
  <c r="C149" i="9"/>
  <c r="G121" i="8"/>
  <c r="G120" i="8"/>
  <c r="G119" i="8"/>
  <c r="G118" i="8"/>
  <c r="C117" i="8"/>
  <c r="G160" i="6"/>
  <c r="G161" i="6"/>
  <c r="G159" i="6"/>
  <c r="G158" i="6"/>
  <c r="G157" i="6"/>
  <c r="G156" i="6"/>
  <c r="C156" i="6"/>
  <c r="G150" i="7"/>
  <c r="G148" i="7"/>
  <c r="C148" i="7"/>
  <c r="G125" i="8"/>
  <c r="G124" i="8"/>
  <c r="G123" i="8"/>
  <c r="G122" i="8"/>
  <c r="C122" i="8"/>
  <c r="G99" i="11"/>
  <c r="G98" i="11"/>
  <c r="G97" i="11"/>
  <c r="C97" i="11"/>
  <c r="G153" i="9"/>
  <c r="G152" i="9"/>
  <c r="C152" i="9"/>
  <c r="G158" i="9"/>
  <c r="G157" i="9"/>
  <c r="G156" i="9"/>
  <c r="G155" i="9"/>
  <c r="G154" i="9"/>
  <c r="C154" i="9"/>
  <c r="G155" i="7"/>
  <c r="G154" i="7"/>
  <c r="G153" i="7"/>
  <c r="G152" i="7"/>
  <c r="G151" i="7"/>
  <c r="C151" i="7"/>
  <c r="G92" i="10"/>
  <c r="G93" i="10"/>
  <c r="G91" i="10"/>
  <c r="G90" i="10"/>
  <c r="G89" i="10"/>
  <c r="C89" i="10"/>
  <c r="G164" i="6"/>
  <c r="G165" i="6"/>
  <c r="G166" i="6"/>
  <c r="G163" i="6"/>
  <c r="G162" i="6"/>
  <c r="C162" i="6"/>
  <c r="G169" i="6"/>
  <c r="G168" i="6"/>
  <c r="G167" i="6"/>
  <c r="C167" i="6"/>
  <c r="G158" i="7"/>
  <c r="G157" i="7"/>
  <c r="G156" i="7"/>
  <c r="C156" i="7"/>
  <c r="G131" i="8"/>
  <c r="G130" i="8"/>
  <c r="G129" i="8"/>
  <c r="G128" i="8"/>
  <c r="G127" i="8"/>
  <c r="G126" i="8"/>
  <c r="C126" i="8"/>
  <c r="G170" i="6"/>
  <c r="G171" i="6"/>
  <c r="G172" i="6"/>
  <c r="C170" i="6"/>
  <c r="G174" i="6"/>
  <c r="G173" i="6"/>
  <c r="C173" i="6"/>
  <c r="G160" i="9"/>
  <c r="G159" i="9"/>
  <c r="C159" i="9"/>
  <c r="G96" i="10"/>
  <c r="G97" i="10"/>
  <c r="G98" i="10"/>
  <c r="G99" i="10"/>
  <c r="G95" i="10"/>
  <c r="G94" i="10"/>
  <c r="C94" i="10"/>
  <c r="C98" i="10"/>
  <c r="G160" i="7"/>
  <c r="G159" i="7"/>
  <c r="C159" i="7"/>
  <c r="G165" i="7"/>
  <c r="G164" i="7"/>
  <c r="G163" i="7"/>
  <c r="G162" i="7"/>
  <c r="G161" i="7"/>
  <c r="C161" i="7"/>
  <c r="G179" i="6"/>
  <c r="G178" i="6"/>
  <c r="G177" i="6"/>
  <c r="G176" i="6"/>
  <c r="G175" i="6"/>
  <c r="C175" i="6"/>
  <c r="G162" i="9"/>
  <c r="G163" i="9"/>
  <c r="G164" i="9"/>
  <c r="G165" i="9"/>
  <c r="G166" i="9"/>
  <c r="G167" i="9"/>
  <c r="G161" i="9"/>
  <c r="C161" i="9"/>
  <c r="G132" i="8"/>
  <c r="C132" i="8"/>
  <c r="C133" i="8"/>
  <c r="G133" i="8"/>
  <c r="G166" i="7"/>
  <c r="G167" i="7"/>
  <c r="C166" i="7"/>
  <c r="G185" i="6"/>
  <c r="G184" i="6"/>
  <c r="G183" i="6"/>
  <c r="G182" i="6"/>
  <c r="G181" i="6"/>
  <c r="G180" i="6"/>
  <c r="C180" i="6"/>
  <c r="G135" i="8"/>
  <c r="G134" i="8"/>
  <c r="G187" i="6"/>
  <c r="G186" i="6"/>
  <c r="C186" i="6"/>
  <c r="G171" i="9"/>
  <c r="G170" i="9"/>
  <c r="G169" i="9"/>
  <c r="G168" i="9"/>
  <c r="C168" i="9"/>
  <c r="G102" i="10"/>
  <c r="G101" i="10"/>
  <c r="G100" i="10"/>
  <c r="C100" i="10"/>
  <c r="G189" i="6"/>
  <c r="G190" i="6"/>
  <c r="G191" i="6"/>
  <c r="G192" i="6"/>
  <c r="G193" i="6"/>
  <c r="G188" i="6"/>
  <c r="C188" i="6"/>
  <c r="G169" i="7"/>
  <c r="G168" i="7"/>
  <c r="C168" i="7"/>
  <c r="C137" i="8"/>
  <c r="C103" i="10"/>
  <c r="G173" i="9"/>
  <c r="G172" i="9"/>
  <c r="C172" i="9"/>
  <c r="G142" i="8"/>
  <c r="G141" i="8"/>
  <c r="G139" i="8"/>
  <c r="G138" i="8"/>
  <c r="G140" i="8"/>
  <c r="C138" i="8"/>
  <c r="G195" i="6"/>
  <c r="G198" i="6"/>
  <c r="G197" i="6"/>
  <c r="G196" i="6"/>
  <c r="G194" i="6"/>
  <c r="C194" i="6"/>
  <c r="G102" i="11"/>
  <c r="G103" i="11"/>
  <c r="G104" i="11"/>
  <c r="G105" i="11"/>
  <c r="G106" i="11"/>
  <c r="G101" i="11"/>
  <c r="C101" i="11"/>
  <c r="G108" i="10"/>
  <c r="G105" i="10"/>
  <c r="G106" i="10"/>
  <c r="G107" i="10"/>
  <c r="G109" i="10"/>
  <c r="G104" i="10"/>
  <c r="C104" i="10"/>
  <c r="G199" i="6"/>
  <c r="G200" i="6"/>
  <c r="G203" i="6"/>
  <c r="G202" i="6"/>
  <c r="G201" i="6"/>
  <c r="C199" i="6"/>
  <c r="C110" i="10"/>
  <c r="G172" i="7"/>
  <c r="G171" i="7"/>
  <c r="C170" i="7"/>
  <c r="G178" i="9"/>
  <c r="G176" i="9"/>
  <c r="G175" i="9"/>
  <c r="C175" i="9"/>
  <c r="G113" i="10"/>
  <c r="C113" i="10"/>
  <c r="G205" i="6"/>
  <c r="G206" i="6"/>
  <c r="G207" i="6"/>
  <c r="G208" i="6"/>
  <c r="G209" i="6"/>
  <c r="G204" i="6"/>
  <c r="C204" i="6"/>
  <c r="G211" i="6"/>
  <c r="C210" i="6"/>
  <c r="G180" i="9"/>
  <c r="G179" i="9"/>
  <c r="C179" i="9"/>
  <c r="G107" i="11"/>
  <c r="G112" i="11"/>
  <c r="G111" i="11"/>
  <c r="G110" i="11"/>
  <c r="G109" i="11"/>
  <c r="G108" i="11"/>
  <c r="C107" i="11"/>
  <c r="G184" i="9"/>
  <c r="G182" i="9"/>
  <c r="G181" i="9"/>
  <c r="C181" i="9"/>
  <c r="G174" i="7"/>
  <c r="G173" i="7"/>
  <c r="C173" i="7"/>
  <c r="G176" i="7"/>
  <c r="G175" i="7"/>
  <c r="C175" i="7"/>
  <c r="G146" i="8"/>
  <c r="G145" i="8"/>
  <c r="G143" i="8"/>
  <c r="C143" i="8"/>
  <c r="C185" i="9"/>
  <c r="G149" i="8" l="1"/>
  <c r="G148" i="8"/>
  <c r="C147" i="8"/>
  <c r="C115" i="10"/>
  <c r="G152" i="8"/>
  <c r="G151" i="8"/>
  <c r="C150" i="8"/>
  <c r="G177" i="7"/>
  <c r="C177" i="7"/>
  <c r="G213" i="6"/>
  <c r="C213" i="6"/>
  <c r="G179" i="7"/>
  <c r="G178" i="7"/>
  <c r="C178" i="7"/>
  <c r="G216" i="6"/>
  <c r="G215" i="6"/>
  <c r="G214" i="6"/>
  <c r="C214" i="6"/>
  <c r="G156" i="8"/>
  <c r="G155" i="8"/>
  <c r="G154" i="8"/>
  <c r="G153" i="8"/>
  <c r="C153" i="8"/>
  <c r="G191" i="9"/>
  <c r="G190" i="9"/>
  <c r="G188" i="9"/>
  <c r="G189" i="9"/>
  <c r="C188" i="9"/>
  <c r="G220" i="6"/>
  <c r="G219" i="6"/>
  <c r="G218" i="6"/>
  <c r="G217" i="6"/>
  <c r="C217" i="6"/>
  <c r="G183" i="7"/>
  <c r="G182" i="7"/>
  <c r="G181" i="7"/>
  <c r="G180" i="7"/>
  <c r="C180" i="7"/>
  <c r="G194" i="9"/>
  <c r="G193" i="9"/>
  <c r="G192" i="9"/>
  <c r="C192" i="9"/>
  <c r="G225" i="6"/>
  <c r="G226" i="6"/>
  <c r="G224" i="6"/>
  <c r="G223" i="6"/>
  <c r="G222" i="6"/>
  <c r="C221" i="6"/>
  <c r="C116" i="10"/>
  <c r="G118" i="11"/>
  <c r="G117" i="11"/>
  <c r="G116" i="11"/>
  <c r="G115" i="11"/>
  <c r="G114" i="11"/>
  <c r="G113" i="11"/>
  <c r="C113" i="11"/>
  <c r="G184" i="7"/>
  <c r="C184" i="7"/>
  <c r="C195" i="9"/>
  <c r="G199" i="9"/>
  <c r="G198" i="9"/>
  <c r="G197" i="9"/>
  <c r="G196" i="9"/>
  <c r="G195" i="9"/>
  <c r="G185" i="7"/>
  <c r="G187" i="7"/>
  <c r="G186" i="7"/>
  <c r="C185" i="7"/>
  <c r="G230" i="6"/>
  <c r="G229" i="6"/>
  <c r="G228" i="6"/>
  <c r="C227" i="6"/>
  <c r="G233" i="6"/>
  <c r="G232" i="6"/>
  <c r="G231" i="6"/>
  <c r="C231" i="6"/>
  <c r="G119" i="10"/>
  <c r="G163" i="8"/>
  <c r="G162" i="8"/>
  <c r="G161" i="8"/>
  <c r="G160" i="8"/>
  <c r="G159" i="8"/>
  <c r="G158" i="8"/>
  <c r="G157" i="8"/>
  <c r="C157" i="8"/>
  <c r="G118" i="10"/>
  <c r="C118" i="10"/>
  <c r="G201" i="9"/>
  <c r="G202" i="9"/>
  <c r="C201" i="9"/>
  <c r="G165" i="8"/>
  <c r="G166" i="8"/>
  <c r="C164" i="8"/>
  <c r="G124" i="10"/>
  <c r="G122" i="10"/>
  <c r="G121" i="10"/>
  <c r="G120" i="10"/>
  <c r="C120" i="10"/>
  <c r="G236" i="6"/>
  <c r="G234" i="6"/>
  <c r="C234" i="6"/>
  <c r="C188" i="7"/>
  <c r="G238" i="6"/>
  <c r="G237" i="6"/>
  <c r="C237" i="6"/>
  <c r="G243" i="6"/>
  <c r="G241" i="6"/>
  <c r="G240" i="6"/>
  <c r="G239" i="6"/>
  <c r="C239" i="6"/>
  <c r="G204" i="9"/>
  <c r="G203" i="9"/>
  <c r="C203" i="9"/>
  <c r="G171" i="8"/>
  <c r="G170" i="8"/>
  <c r="G169" i="8"/>
  <c r="G168" i="8"/>
  <c r="G167" i="8"/>
  <c r="C167" i="8"/>
  <c r="G194" i="7"/>
  <c r="G193" i="7"/>
  <c r="G192" i="7"/>
  <c r="G191" i="7"/>
  <c r="C191" i="7"/>
  <c r="G246" i="6"/>
  <c r="G245" i="6"/>
  <c r="G244" i="6"/>
  <c r="G175" i="8"/>
  <c r="G174" i="8"/>
  <c r="G173" i="8"/>
  <c r="G176" i="8"/>
  <c r="G172" i="8"/>
  <c r="C172" i="8"/>
  <c r="G248" i="6"/>
  <c r="C244" i="6"/>
  <c r="G252" i="6"/>
  <c r="G251" i="6"/>
  <c r="G250" i="6"/>
  <c r="G249" i="6"/>
  <c r="C249" i="6"/>
  <c r="C196" i="7"/>
  <c r="G197" i="7"/>
  <c r="G196" i="7"/>
  <c r="G182" i="8"/>
  <c r="G181" i="8"/>
  <c r="G180" i="8"/>
  <c r="G179" i="8"/>
  <c r="G178" i="8"/>
  <c r="G177" i="8"/>
  <c r="C177" i="8"/>
  <c r="C181" i="8"/>
  <c r="G34" i="5"/>
  <c r="G35" i="5"/>
  <c r="G36" i="5"/>
  <c r="G33" i="5"/>
  <c r="G32" i="5"/>
  <c r="C32" i="5"/>
  <c r="G126" i="10"/>
  <c r="G125" i="10"/>
  <c r="C125" i="10"/>
  <c r="G40" i="5"/>
  <c r="G39" i="5"/>
  <c r="G38" i="5"/>
  <c r="G37" i="5"/>
  <c r="C37" i="5"/>
  <c r="G257" i="6"/>
  <c r="G258" i="6"/>
  <c r="G259" i="6"/>
  <c r="G256" i="6"/>
  <c r="G255" i="6"/>
  <c r="G254" i="6"/>
  <c r="G253" i="6"/>
  <c r="C253" i="6"/>
  <c r="G260" i="6"/>
  <c r="G261" i="6"/>
  <c r="C260" i="6"/>
  <c r="G43" i="5"/>
  <c r="G42" i="5"/>
  <c r="G41" i="5"/>
  <c r="C41" i="5"/>
  <c r="G50" i="5"/>
  <c r="G49" i="5"/>
  <c r="G48" i="5"/>
  <c r="G47" i="5"/>
  <c r="G46" i="5"/>
  <c r="G45" i="5"/>
  <c r="G44" i="5"/>
  <c r="C44" i="5"/>
  <c r="G263" i="6"/>
  <c r="G262" i="6"/>
  <c r="C262" i="6"/>
  <c r="G207" i="9"/>
  <c r="G206" i="9"/>
  <c r="C206" i="9"/>
  <c r="G60" i="5"/>
  <c r="G59" i="5"/>
  <c r="G58" i="5"/>
  <c r="G57" i="5"/>
  <c r="G56" i="5"/>
  <c r="G55" i="5"/>
  <c r="G54" i="5"/>
  <c r="G53" i="5"/>
  <c r="G51" i="5"/>
  <c r="G52" i="5"/>
  <c r="C51" i="5"/>
  <c r="C210" i="9"/>
  <c r="C127" i="10"/>
  <c r="C133" i="10"/>
  <c r="C265" i="6"/>
  <c r="C61" i="5"/>
  <c r="C199" i="7"/>
  <c r="C64" i="5"/>
  <c r="C268" i="6"/>
  <c r="C72" i="5"/>
  <c r="C202" i="7"/>
  <c r="C134" i="10"/>
  <c r="C273" i="6"/>
  <c r="C213" i="9"/>
  <c r="C77" i="5"/>
  <c r="C214" i="9"/>
  <c r="C203" i="7"/>
  <c r="C85" i="5"/>
  <c r="C205" i="7"/>
  <c r="C86" i="5"/>
  <c r="C90" i="5"/>
  <c r="C94" i="5"/>
  <c r="C184" i="8"/>
  <c r="C210" i="7"/>
  <c r="C96" i="5"/>
  <c r="C216" i="9"/>
  <c r="C187" i="8"/>
  <c r="C279" i="6"/>
  <c r="C213" i="7"/>
  <c r="C217" i="7"/>
  <c r="C221" i="7"/>
  <c r="C191" i="8"/>
  <c r="C99" i="5"/>
  <c r="C223" i="9"/>
  <c r="C282" i="6"/>
  <c r="C225" i="9"/>
  <c r="C136" i="10"/>
  <c r="C194" i="8"/>
  <c r="C138" i="10"/>
  <c r="C225" i="7"/>
  <c r="C105" i="5"/>
  <c r="C227" i="9"/>
  <c r="C284" i="6"/>
  <c r="C227" i="7"/>
  <c r="C142" i="10"/>
  <c r="C287" i="6"/>
  <c r="C111" i="5"/>
  <c r="C202" i="8"/>
  <c r="C197" i="8"/>
  <c r="C290" i="6"/>
  <c r="C231" i="7"/>
  <c r="C146" i="10"/>
  <c r="C120" i="5"/>
  <c r="C229" i="9"/>
  <c r="C126" i="5"/>
  <c r="C233" i="7"/>
  <c r="C238" i="7"/>
  <c r="C133" i="5"/>
  <c r="C240" i="7"/>
  <c r="C205" i="8"/>
  <c r="C137" i="5"/>
  <c r="C208" i="8"/>
  <c r="C141" i="5"/>
  <c r="C142" i="5"/>
  <c r="C144" i="5"/>
  <c r="C231" i="9"/>
  <c r="C212" i="8"/>
  <c r="C294" i="6"/>
  <c r="C217" i="8"/>
  <c r="C147" i="5"/>
  <c r="C298" i="6"/>
  <c r="C149" i="5"/>
  <c r="C220" i="8"/>
  <c r="C235" i="9"/>
  <c r="C306" i="6"/>
  <c r="C311" i="6"/>
  <c r="C303" i="6"/>
  <c r="C155" i="5"/>
  <c r="C162" i="5"/>
  <c r="C167" i="5"/>
  <c r="C173" i="5"/>
  <c r="C175" i="5"/>
  <c r="C237" i="9"/>
  <c r="C227" i="8"/>
  <c r="C179" i="5"/>
  <c r="C242" i="7"/>
  <c r="C184" i="5"/>
  <c r="C150" i="10"/>
  <c r="C187" i="5"/>
  <c r="C229" i="8"/>
  <c r="C188" i="5"/>
  <c r="C317" i="6"/>
  <c r="C191" i="5"/>
  <c r="C247" i="7"/>
  <c r="C252" i="7"/>
  <c r="C320" i="6"/>
  <c r="C195" i="5"/>
  <c r="C200" i="5"/>
  <c r="C206" i="5"/>
  <c r="C257" i="7"/>
  <c r="C324" i="6"/>
  <c r="C242" i="9"/>
  <c r="C210" i="5"/>
  <c r="C333" i="6"/>
  <c r="C233" i="8"/>
  <c r="C153" i="10"/>
  <c r="C336" i="6"/>
  <c r="C214" i="5"/>
  <c r="C339" i="6"/>
  <c r="C219" i="5"/>
  <c r="C264" i="7"/>
  <c r="C237" i="8"/>
  <c r="C247" i="9"/>
  <c r="C242" i="8"/>
  <c r="C270" i="7"/>
  <c r="C224" i="5"/>
  <c r="C250" i="9"/>
  <c r="C234" i="5"/>
  <c r="C276" i="7"/>
  <c r="C344" i="6"/>
  <c r="C245" i="5"/>
  <c r="C350" i="6"/>
  <c r="C280" i="7"/>
  <c r="C248" i="5"/>
  <c r="C352" i="6"/>
  <c r="C247" i="8"/>
  <c r="C251" i="9"/>
  <c r="C282" i="7"/>
  <c r="C249" i="5"/>
  <c r="C354" i="6"/>
  <c r="C259" i="5"/>
  <c r="C260" i="5"/>
  <c r="C286" i="7"/>
  <c r="C265" i="5"/>
  <c r="C357" i="6"/>
  <c r="C288" i="7"/>
  <c r="C271" i="5"/>
  <c r="C253" i="9"/>
  <c r="C293" i="7"/>
  <c r="C295" i="7"/>
  <c r="C359" i="6"/>
  <c r="C275" i="5"/>
  <c r="C298" i="7" l="1"/>
  <c r="C361" i="6"/>
  <c r="C367" i="6"/>
  <c r="C278" i="5"/>
  <c r="C283" i="5"/>
  <c r="C288" i="5"/>
  <c r="C256" i="9" l="1"/>
  <c r="C257" i="9"/>
  <c r="C303" i="7"/>
  <c r="C308" i="7"/>
  <c r="C372" i="6"/>
  <c r="C292" i="5"/>
  <c r="C297" i="5"/>
  <c r="C305" i="5" l="1"/>
  <c r="C248" i="8"/>
  <c r="C380" i="6"/>
  <c r="C309" i="7"/>
  <c r="C312" i="5"/>
  <c r="C310" i="7" l="1"/>
  <c r="C316" i="5"/>
  <c r="C314" i="5"/>
  <c r="C252" i="8" l="1"/>
  <c r="C315" i="7"/>
  <c r="C384" i="6"/>
  <c r="C335" i="5"/>
  <c r="C320" i="5"/>
  <c r="C343" i="5" l="1"/>
  <c r="C347" i="5"/>
  <c r="C341" i="5"/>
  <c r="C18" i="4"/>
  <c r="C351" i="5" l="1"/>
  <c r="C21" i="4"/>
  <c r="C29" i="4"/>
  <c r="C319" i="7"/>
  <c r="C326" i="7" l="1"/>
  <c r="C368" i="5"/>
  <c r="C372" i="5" l="1"/>
  <c r="C34" i="4"/>
  <c r="C37" i="4" l="1"/>
  <c r="C333" i="7"/>
  <c r="C387" i="6"/>
  <c r="C43" i="4"/>
  <c r="C379" i="5"/>
  <c r="C336" i="7"/>
  <c r="C342" i="7"/>
  <c r="C391" i="6"/>
  <c r="C382" i="5"/>
  <c r="C159" i="10"/>
  <c r="C255" i="8"/>
  <c r="C46" i="4"/>
  <c r="C390" i="5"/>
  <c r="C396" i="6"/>
  <c r="C394" i="5"/>
  <c r="C347" i="7"/>
  <c r="C350" i="7" l="1"/>
  <c r="C400" i="6"/>
  <c r="C397" i="5"/>
  <c r="C52" i="4"/>
  <c r="C405" i="6"/>
  <c r="C56" i="4"/>
  <c r="C259" i="9"/>
  <c r="C409" i="6"/>
  <c r="C59" i="4"/>
  <c r="C401" i="5" l="1"/>
  <c r="C355" i="7"/>
  <c r="C359" i="7"/>
  <c r="C404" i="5"/>
  <c r="C411" i="6"/>
  <c r="C412" i="6"/>
  <c r="C259" i="8"/>
  <c r="C62" i="4"/>
  <c r="C365" i="7"/>
  <c r="C410" i="5"/>
  <c r="C262" i="9" l="1"/>
  <c r="C68" i="4"/>
  <c r="C369" i="7"/>
  <c r="C413" i="5"/>
  <c r="C416" i="6" l="1"/>
  <c r="C419" i="6"/>
  <c r="C377" i="7"/>
  <c r="C419" i="5"/>
  <c r="C383" i="7"/>
  <c r="C71" i="4"/>
  <c r="C423" i="6"/>
  <c r="C423" i="5"/>
  <c r="C425" i="5"/>
  <c r="C385" i="7" l="1"/>
  <c r="C425" i="6"/>
  <c r="C73" i="4" l="1"/>
  <c r="C429" i="5"/>
  <c r="C432" i="5"/>
  <c r="C262" i="8"/>
  <c r="C427" i="6" l="1"/>
  <c r="C74" i="4"/>
  <c r="C268" i="8" l="1"/>
  <c r="C434" i="5"/>
  <c r="C443" i="5"/>
  <c r="C77" i="4"/>
  <c r="C81" i="4"/>
  <c r="C446" i="5"/>
  <c r="C83" i="4"/>
  <c r="C448" i="5"/>
  <c r="C85" i="4"/>
  <c r="C451" i="5" l="1"/>
  <c r="C88" i="4"/>
  <c r="C387" i="7"/>
  <c r="C431" i="6"/>
  <c r="C453" i="5"/>
  <c r="C95" i="4"/>
  <c r="C456" i="5" l="1"/>
  <c r="C458" i="5"/>
  <c r="C99" i="4"/>
  <c r="C102" i="4"/>
  <c r="C461" i="5" l="1"/>
  <c r="C104" i="4"/>
  <c r="C29" i="3"/>
  <c r="C390" i="7" l="1"/>
  <c r="C433" i="6"/>
  <c r="C465" i="5"/>
  <c r="C437" i="6"/>
  <c r="C108" i="4"/>
  <c r="C396" i="7"/>
  <c r="C443" i="6"/>
  <c r="C468" i="5"/>
  <c r="C445" i="6"/>
  <c r="C109" i="4"/>
  <c r="C32" i="3"/>
  <c r="C34" i="3"/>
  <c r="C397" i="7"/>
  <c r="C473" i="5"/>
  <c r="C113" i="4"/>
  <c r="C399" i="7"/>
  <c r="C36" i="3"/>
  <c r="C481" i="5" l="1"/>
  <c r="C448" i="6"/>
  <c r="C404" i="7"/>
  <c r="C39" i="3"/>
  <c r="C114" i="4"/>
  <c r="C406" i="7"/>
  <c r="C115" i="4"/>
  <c r="C454" i="6"/>
  <c r="C459" i="6" l="1"/>
  <c r="C408" i="7"/>
  <c r="C484" i="5"/>
  <c r="C40" i="3"/>
  <c r="C41" i="3"/>
  <c r="C486" i="5" l="1"/>
  <c r="C413" i="7"/>
  <c r="C488" i="5"/>
  <c r="C47" i="3"/>
  <c r="C117" i="4"/>
  <c r="C48" i="3"/>
  <c r="C52" i="3" l="1"/>
  <c r="C55" i="3"/>
  <c r="C57" i="3"/>
  <c r="C60" i="3"/>
  <c r="C121" i="4"/>
  <c r="C496" i="5"/>
  <c r="C502" i="5"/>
  <c r="C415" i="7"/>
  <c r="C461" i="6"/>
  <c r="C125" i="4" l="1"/>
  <c r="C504" i="5"/>
  <c r="C463" i="6"/>
  <c r="C127" i="4"/>
  <c r="C64" i="3"/>
  <c r="C419" i="7"/>
  <c r="C508" i="5"/>
  <c r="C466" i="6" l="1"/>
  <c r="C511" i="5"/>
  <c r="C129" i="4" l="1"/>
  <c r="C513" i="5"/>
  <c r="C422" i="7" l="1"/>
  <c r="C70" i="3"/>
  <c r="C516" i="5"/>
  <c r="C470" i="6" l="1"/>
  <c r="C518" i="5"/>
  <c r="C476" i="6" l="1"/>
  <c r="C520" i="5"/>
  <c r="C73" i="3"/>
  <c r="C428" i="7"/>
  <c r="C478" i="6"/>
  <c r="C435" i="7"/>
  <c r="C525" i="5"/>
  <c r="C438" i="7" l="1"/>
  <c r="C74" i="3"/>
  <c r="C76" i="3"/>
  <c r="C133" i="4" l="1"/>
  <c r="C531" i="5"/>
  <c r="C481" i="6"/>
  <c r="C539" i="5"/>
  <c r="C79" i="3"/>
  <c r="C485" i="6" l="1"/>
  <c r="C546" i="5"/>
  <c r="C81" i="3"/>
  <c r="C442" i="7"/>
  <c r="C138" i="4"/>
  <c r="C84" i="3"/>
  <c r="C554" i="5" l="1"/>
  <c r="C446" i="7"/>
  <c r="C87" i="3" l="1"/>
  <c r="C488" i="6" l="1"/>
  <c r="C556" i="5"/>
  <c r="C140" i="4"/>
  <c r="C148" i="4"/>
  <c r="C449" i="7"/>
  <c r="C150" i="4" l="1"/>
  <c r="C90" i="3"/>
  <c r="C493" i="6"/>
  <c r="C564" i="5"/>
  <c r="C152" i="4"/>
  <c r="C497" i="6"/>
  <c r="C453" i="7"/>
  <c r="C566" i="5"/>
  <c r="C499" i="6" l="1"/>
  <c r="C505" i="6"/>
  <c r="C569" i="5"/>
  <c r="C575" i="5"/>
  <c r="C584" i="5"/>
  <c r="C154" i="4"/>
  <c r="C96" i="3"/>
  <c r="C99" i="3"/>
  <c r="C590" i="5" l="1"/>
  <c r="C592" i="5"/>
  <c r="C595" i="5"/>
  <c r="C597" i="5"/>
  <c r="C108" i="3"/>
  <c r="C106" i="3"/>
  <c r="C509" i="6" l="1"/>
  <c r="C455" i="7"/>
  <c r="C110" i="3"/>
  <c r="C112" i="3"/>
  <c r="C156" i="4"/>
  <c r="C114" i="3" l="1"/>
  <c r="C158" i="4"/>
  <c r="C515" i="6" l="1"/>
  <c r="C164" i="4"/>
  <c r="C599" i="5"/>
  <c r="C119" i="3"/>
  <c r="C117" i="3"/>
  <c r="C167" i="4"/>
  <c r="C519" i="6" l="1"/>
  <c r="C523" i="6"/>
  <c r="C529" i="6" l="1"/>
  <c r="C533" i="6"/>
  <c r="C602" i="5"/>
  <c r="C606" i="5"/>
  <c r="C173" i="4"/>
  <c r="C457" i="7"/>
  <c r="C461" i="7"/>
  <c r="C124" i="3"/>
  <c r="C122" i="3"/>
  <c r="C611" i="5" l="1"/>
  <c r="C130" i="3"/>
  <c r="C135" i="3"/>
  <c r="C272" i="8" l="1"/>
  <c r="C463" i="7"/>
  <c r="C535" i="6"/>
  <c r="C137" i="3" l="1"/>
  <c r="C179" i="4"/>
  <c r="C181" i="4"/>
  <c r="C543" i="6" l="1"/>
  <c r="C182" i="4"/>
  <c r="C614" i="5"/>
  <c r="C138" i="3"/>
  <c r="C621" i="5" l="1"/>
  <c r="C546" i="6"/>
  <c r="C186" i="4" l="1"/>
  <c r="C467" i="7" l="1"/>
  <c r="C553" i="6"/>
  <c r="C550" i="6"/>
  <c r="C629" i="5"/>
  <c r="C632" i="5"/>
  <c r="C188" i="4" l="1"/>
  <c r="C140" i="3" l="1"/>
  <c r="C471" i="7"/>
  <c r="C190" i="4" l="1"/>
  <c r="C143" i="3"/>
  <c r="C146" i="3"/>
  <c r="C149" i="3" l="1"/>
  <c r="C192" i="4"/>
  <c r="C639" i="5"/>
  <c r="C636" i="5"/>
  <c r="C642" i="5" l="1"/>
  <c r="C151" i="3"/>
  <c r="C194" i="4"/>
  <c r="C555" i="6"/>
  <c r="C646" i="5"/>
  <c r="C197" i="4"/>
  <c r="C154" i="3"/>
  <c r="C475" i="7"/>
  <c r="C203" i="4" l="1"/>
  <c r="C156" i="3"/>
  <c r="C477" i="7"/>
  <c r="C561" i="6"/>
  <c r="C657" i="5"/>
  <c r="C655" i="5"/>
  <c r="C158" i="3" l="1"/>
  <c r="C478" i="7"/>
  <c r="C658" i="5"/>
  <c r="C206" i="4"/>
  <c r="C161" i="3"/>
  <c r="C662" i="5" l="1"/>
  <c r="C209" i="4"/>
  <c r="C163" i="3"/>
  <c r="C564" i="6" l="1"/>
  <c r="C665" i="5"/>
  <c r="C170" i="3"/>
  <c r="C173" i="3"/>
  <c r="C178" i="3" l="1"/>
  <c r="C214" i="4"/>
  <c r="C668" i="5"/>
  <c r="C570" i="6" l="1"/>
  <c r="C573" i="6" l="1"/>
  <c r="C671" i="5"/>
  <c r="C12" i="1"/>
  <c r="C15" i="1"/>
  <c r="C20" i="1" l="1"/>
  <c r="C578" i="6"/>
  <c r="C180" i="3"/>
  <c r="C677" i="5"/>
  <c r="C682" i="5" l="1"/>
  <c r="C482" i="7"/>
  <c r="C25" i="1"/>
  <c r="C184" i="3" l="1"/>
  <c r="C685" i="5"/>
  <c r="C583" i="6"/>
  <c r="C28" i="1"/>
  <c r="C216" i="4"/>
  <c r="C686" i="5" l="1"/>
  <c r="C484" i="7" l="1"/>
  <c r="C189" i="3"/>
  <c r="C33" i="1"/>
  <c r="C37" i="1"/>
  <c r="C42" i="1"/>
  <c r="C48" i="1"/>
  <c r="C585" i="6" l="1"/>
  <c r="C688" i="5"/>
  <c r="C220" i="4"/>
  <c r="C195" i="3"/>
  <c r="C225" i="4" l="1"/>
  <c r="C689" i="5"/>
  <c r="C200" i="3"/>
  <c r="C230" i="4" l="1"/>
  <c r="C205" i="3"/>
  <c r="C54" i="1"/>
  <c r="C56" i="1"/>
  <c r="C64" i="1"/>
  <c r="C486" i="7" l="1"/>
  <c r="C587" i="6"/>
  <c r="C691" i="5"/>
  <c r="C236" i="4"/>
  <c r="C73" i="1"/>
  <c r="C692" i="5" l="1"/>
  <c r="C588" i="6"/>
  <c r="C695" i="5" l="1"/>
  <c r="C700" i="5" l="1"/>
  <c r="C238" i="4"/>
  <c r="C76" i="1"/>
  <c r="C78" i="1"/>
  <c r="C83" i="1"/>
  <c r="C705" i="5" l="1"/>
  <c r="C206" i="3" l="1"/>
  <c r="C208" i="3"/>
  <c r="C592" i="6" l="1"/>
  <c r="C714" i="5"/>
  <c r="C243" i="4"/>
  <c r="C246" i="4"/>
  <c r="C210" i="3"/>
  <c r="C215" i="3" l="1"/>
  <c r="C720" i="5"/>
  <c r="C250" i="4" l="1"/>
  <c r="C219" i="3"/>
  <c r="C722" i="5"/>
  <c r="C85" i="1"/>
  <c r="C87" i="1"/>
  <c r="C89" i="1"/>
  <c r="C596" i="6"/>
  <c r="C222" i="3"/>
  <c r="C253" i="4"/>
  <c r="C255" i="4"/>
  <c r="C96" i="1" l="1"/>
  <c r="C98" i="1"/>
  <c r="C225" i="3"/>
  <c r="C260" i="4"/>
  <c r="C265" i="4" l="1"/>
  <c r="C262" i="4"/>
  <c r="C226" i="3"/>
  <c r="C99" i="1"/>
  <c r="C724" i="5" l="1"/>
  <c r="C268" i="4"/>
  <c r="C270" i="4"/>
  <c r="C106" i="1"/>
  <c r="C600" i="6"/>
  <c r="C493" i="7" l="1"/>
  <c r="C487" i="7"/>
  <c r="C109" i="1"/>
  <c r="C604" i="6"/>
  <c r="C227" i="3"/>
  <c r="C726" i="5"/>
  <c r="C114" i="1" l="1"/>
  <c r="C115" i="1"/>
  <c r="C731" i="5"/>
  <c r="C736" i="5" l="1"/>
  <c r="C229" i="3"/>
  <c r="C609" i="6" l="1"/>
  <c r="C741" i="5"/>
  <c r="C272" i="4"/>
  <c r="C232" i="3"/>
  <c r="C121" i="1"/>
  <c r="C129" i="1"/>
  <c r="C280" i="4" l="1"/>
  <c r="C130" i="1"/>
  <c r="C235" i="3" l="1"/>
  <c r="C290" i="4"/>
  <c r="C748" i="5"/>
  <c r="C616" i="6"/>
  <c r="C131" i="1"/>
  <c r="C133" i="1"/>
  <c r="C752" i="5" l="1"/>
  <c r="C620" i="6"/>
  <c r="C136" i="1"/>
  <c r="C139" i="1"/>
  <c r="C755" i="5"/>
  <c r="C759" i="5"/>
  <c r="C143" i="1"/>
  <c r="C622" i="6"/>
  <c r="C491" i="7" l="1"/>
  <c r="C628" i="6"/>
  <c r="C146" i="1"/>
  <c r="C148" i="1" l="1"/>
  <c r="C761" i="5"/>
  <c r="C237" i="3"/>
  <c r="C294" i="4" l="1"/>
  <c r="C155" i="1"/>
  <c r="C296" i="4" l="1"/>
  <c r="C301" i="4"/>
  <c r="C629" i="6"/>
  <c r="C157" i="1"/>
  <c r="C305" i="4" l="1"/>
  <c r="C303" i="4"/>
  <c r="C159" i="1"/>
  <c r="C239" i="3"/>
  <c r="C241" i="3"/>
  <c r="C161" i="1"/>
  <c r="C763" i="5" l="1"/>
  <c r="C170" i="1"/>
  <c r="C168" i="1"/>
  <c r="C636" i="6" l="1"/>
  <c r="C639" i="6" l="1"/>
  <c r="C307" i="4"/>
  <c r="C767" i="5"/>
  <c r="C173" i="1"/>
  <c r="C176" i="1" l="1"/>
  <c r="C182" i="1"/>
  <c r="C770" i="5"/>
  <c r="C245" i="3"/>
  <c r="C309" i="4"/>
  <c r="C774" i="5"/>
  <c r="C187" i="1" l="1"/>
  <c r="C248" i="3" l="1"/>
  <c r="C776" i="5" l="1"/>
  <c r="C190" i="1"/>
  <c r="C781" i="5" l="1"/>
  <c r="C313" i="4" l="1"/>
  <c r="C785" i="5" l="1"/>
  <c r="C317" i="4"/>
  <c r="C323" i="4" l="1"/>
  <c r="C252" i="3"/>
  <c r="C195" i="1"/>
  <c r="C643" i="6" l="1"/>
  <c r="C324" i="4" l="1"/>
  <c r="C196" i="1"/>
  <c r="C253" i="3"/>
  <c r="C259" i="3"/>
  <c r="C791" i="5"/>
  <c r="C794" i="5"/>
  <c r="C798" i="5" l="1"/>
  <c r="C802" i="5"/>
  <c r="C804" i="5"/>
  <c r="C327" i="4"/>
  <c r="C204" i="1"/>
  <c r="C261" i="3" l="1"/>
  <c r="C331" i="4" l="1"/>
  <c r="C206" i="1"/>
  <c r="C648" i="6" l="1"/>
  <c r="C216" i="1"/>
  <c r="C218" i="1"/>
  <c r="C220" i="1"/>
  <c r="C808" i="5"/>
  <c r="C652" i="6"/>
  <c r="C335" i="4"/>
  <c r="C338" i="4"/>
  <c r="C660" i="6" l="1"/>
  <c r="C226" i="1"/>
  <c r="C227" i="1"/>
  <c r="C341" i="4"/>
  <c r="C343" i="4"/>
  <c r="C267" i="3" l="1"/>
  <c r="C235" i="1"/>
  <c r="C347" i="4"/>
  <c r="C666" i="6"/>
  <c r="C351" i="4" l="1"/>
  <c r="C240" i="1" l="1"/>
  <c r="C270" i="3"/>
  <c r="C669" i="6"/>
  <c r="C813" i="5"/>
  <c r="C353" i="4"/>
  <c r="C246" i="1" l="1"/>
  <c r="C254" i="1" l="1"/>
  <c r="C274" i="3" l="1"/>
  <c r="C256" i="1"/>
  <c r="C265" i="1" l="1"/>
  <c r="C272" i="1"/>
  <c r="C280" i="1"/>
  <c r="C285" i="1"/>
  <c r="C288" i="1"/>
  <c r="C294" i="1"/>
  <c r="C297" i="1"/>
  <c r="C302" i="1"/>
  <c r="C308" i="1"/>
  <c r="C309" i="1"/>
  <c r="C314" i="1"/>
  <c r="C322" i="1"/>
  <c r="C329" i="1"/>
  <c r="C333" i="1"/>
  <c r="C335" i="1"/>
  <c r="C337" i="1"/>
  <c r="C339" i="1"/>
  <c r="C342" i="1"/>
  <c r="C345" i="1"/>
  <c r="C351" i="1"/>
  <c r="C355" i="1"/>
  <c r="C359" i="1"/>
  <c r="C363" i="1"/>
  <c r="C365" i="1"/>
  <c r="C367" i="1"/>
  <c r="C373" i="1"/>
  <c r="C376" i="1"/>
  <c r="C379" i="1"/>
  <c r="C387" i="1"/>
  <c r="C390" i="1"/>
  <c r="C394" i="1"/>
  <c r="C397" i="1"/>
  <c r="C400" i="1"/>
  <c r="C408" i="1"/>
  <c r="C414" i="1"/>
  <c r="C417" i="1"/>
  <c r="C420" i="1"/>
  <c r="C424" i="1"/>
  <c r="C428" i="1"/>
  <c r="C432" i="1"/>
  <c r="C435" i="1"/>
  <c r="C441" i="1"/>
  <c r="C670" i="6" l="1"/>
  <c r="C674" i="6"/>
  <c r="C681" i="6"/>
  <c r="C684" i="6"/>
  <c r="C685" i="6"/>
  <c r="C691" i="6"/>
  <c r="C692" i="6"/>
  <c r="C695" i="6"/>
  <c r="C697" i="6"/>
  <c r="C699" i="6"/>
  <c r="C704" i="6"/>
  <c r="C706" i="6"/>
  <c r="C711" i="6"/>
  <c r="C816" i="5"/>
  <c r="C820" i="5"/>
  <c r="C825" i="5"/>
  <c r="C829" i="5"/>
  <c r="C830" i="5"/>
  <c r="C832" i="5"/>
  <c r="C834" i="5"/>
  <c r="C836" i="5"/>
  <c r="C842" i="5"/>
  <c r="C844" i="5"/>
  <c r="C849" i="5"/>
  <c r="C853" i="5"/>
  <c r="C859" i="5"/>
  <c r="C863" i="5"/>
  <c r="C866" i="5"/>
  <c r="C868" i="5"/>
  <c r="C872" i="5"/>
  <c r="C880" i="5"/>
  <c r="C887" i="5"/>
  <c r="C890" i="5"/>
  <c r="C894" i="5"/>
  <c r="C900" i="5"/>
  <c r="C906" i="5"/>
  <c r="C910" i="5"/>
  <c r="C912" i="5"/>
  <c r="C913" i="5"/>
  <c r="C915" i="5"/>
  <c r="C917" i="5"/>
  <c r="C356" i="4"/>
  <c r="C360" i="4"/>
  <c r="C368" i="4"/>
  <c r="C369" i="4"/>
  <c r="C372" i="4"/>
  <c r="C375" i="4"/>
  <c r="C378" i="4"/>
  <c r="C383" i="4"/>
  <c r="C384" i="4"/>
  <c r="C388" i="4"/>
  <c r="C391" i="4"/>
  <c r="C393" i="4"/>
  <c r="C394" i="4"/>
  <c r="C398" i="4"/>
  <c r="C400" i="4"/>
  <c r="C403" i="4"/>
  <c r="C409" i="4"/>
  <c r="C413" i="4"/>
  <c r="C417" i="4"/>
  <c r="C421" i="4"/>
  <c r="C423" i="4"/>
  <c r="C425" i="4"/>
  <c r="C429" i="4"/>
  <c r="C434" i="4"/>
  <c r="C436" i="4"/>
  <c r="C276" i="3"/>
  <c r="C282" i="3"/>
  <c r="C288" i="3"/>
  <c r="C289" i="3"/>
  <c r="C293" i="3"/>
  <c r="C294" i="3"/>
  <c r="C295" i="3"/>
  <c r="C296" i="3"/>
  <c r="C298" i="3"/>
  <c r="C308" i="3"/>
  <c r="C314" i="3"/>
  <c r="C320" i="3"/>
  <c r="C324" i="3"/>
  <c r="C326" i="3"/>
  <c r="C328" i="3"/>
  <c r="C330" i="3"/>
  <c r="C336" i="3"/>
  <c r="C341" i="3"/>
  <c r="C344" i="3"/>
  <c r="C346" i="3"/>
  <c r="C348" i="3"/>
  <c r="C352" i="3"/>
  <c r="C356" i="3"/>
  <c r="C362" i="3"/>
  <c r="C366" i="3"/>
  <c r="C372" i="3"/>
  <c r="C378" i="3"/>
  <c r="C384" i="3"/>
  <c r="C388" i="3"/>
  <c r="C391" i="3"/>
  <c r="C394" i="3"/>
  <c r="C396" i="3"/>
  <c r="C398" i="3"/>
  <c r="C399" i="3"/>
  <c r="C404" i="3"/>
  <c r="C408" i="3"/>
  <c r="C411" i="3"/>
  <c r="C417" i="3"/>
</calcChain>
</file>

<file path=xl/sharedStrings.xml><?xml version="1.0" encoding="utf-8"?>
<sst xmlns="http://schemas.openxmlformats.org/spreadsheetml/2006/main" count="13771" uniqueCount="2824">
  <si>
    <t>大会名</t>
    <rPh sb="0" eb="2">
      <t>タイカイ</t>
    </rPh>
    <rPh sb="2" eb="3">
      <t>メイ</t>
    </rPh>
    <phoneticPr fontId="1"/>
  </si>
  <si>
    <t>日付</t>
    <rPh sb="0" eb="2">
      <t>ヒヅケ</t>
    </rPh>
    <phoneticPr fontId="1"/>
  </si>
  <si>
    <t>対戦相手</t>
    <rPh sb="0" eb="2">
      <t>タイセン</t>
    </rPh>
    <rPh sb="2" eb="4">
      <t>アイテ</t>
    </rPh>
    <phoneticPr fontId="1"/>
  </si>
  <si>
    <t>勝敗</t>
    <rPh sb="0" eb="2">
      <t>ショウハイ</t>
    </rPh>
    <phoneticPr fontId="1"/>
  </si>
  <si>
    <t>スコア</t>
    <phoneticPr fontId="1"/>
  </si>
  <si>
    <t>〇</t>
  </si>
  <si>
    <t>4-0</t>
  </si>
  <si>
    <t>SFAT</t>
  </si>
  <si>
    <t>△</t>
  </si>
  <si>
    <t>0-0</t>
  </si>
  <si>
    <t>品濃ウィングス</t>
  </si>
  <si>
    <t>×</t>
  </si>
  <si>
    <t>0-1</t>
  </si>
  <si>
    <t>野庭キッカーズ</t>
  </si>
  <si>
    <t>1-0</t>
  </si>
  <si>
    <t>0-2</t>
  </si>
  <si>
    <t>0-3</t>
  </si>
  <si>
    <t>船越FC</t>
  </si>
  <si>
    <t>三春SC</t>
  </si>
  <si>
    <t>TADOなかよしSC</t>
  </si>
  <si>
    <t>FCSS</t>
  </si>
  <si>
    <t>◯</t>
  </si>
  <si>
    <t>葉山JGK</t>
  </si>
  <si>
    <t>2-0</t>
  </si>
  <si>
    <t>I.Oキッカーズ</t>
  </si>
  <si>
    <t>城北ファイターズ</t>
  </si>
  <si>
    <t>湘南ラガッツオ</t>
  </si>
  <si>
    <t>7-0</t>
  </si>
  <si>
    <t>FC夏島</t>
  </si>
  <si>
    <t>TRM</t>
  </si>
  <si>
    <t>アローズSC</t>
  </si>
  <si>
    <t>共和SC</t>
  </si>
  <si>
    <t>3-0</t>
  </si>
  <si>
    <t>鴨居SC</t>
  </si>
  <si>
    <t>5-0</t>
  </si>
  <si>
    <t>FC杉田</t>
  </si>
  <si>
    <t>三浦旭SC</t>
  </si>
  <si>
    <t>大楠少年サッカー友の会</t>
  </si>
  <si>
    <t>横須賀シーガルズ</t>
  </si>
  <si>
    <t>長井FC</t>
  </si>
  <si>
    <t>FC東海岸</t>
  </si>
  <si>
    <t>ALL Z</t>
  </si>
  <si>
    <t>FCアムゼル</t>
  </si>
  <si>
    <t>0-4</t>
  </si>
  <si>
    <t>上宮田SC</t>
  </si>
  <si>
    <t>津久井ペガサス</t>
  </si>
  <si>
    <t>久里浜FC</t>
  </si>
  <si>
    <t>FC MSN</t>
  </si>
  <si>
    <t>武山キッカーズJr</t>
  </si>
  <si>
    <t>よりともSC</t>
  </si>
  <si>
    <t>おなりレパーズ</t>
  </si>
  <si>
    <t>3位パート</t>
  </si>
  <si>
    <t>洋光台SC</t>
  </si>
  <si>
    <t>上中里SC</t>
  </si>
  <si>
    <t>長井ウィングス</t>
  </si>
  <si>
    <t>鳶尾JrSC</t>
  </si>
  <si>
    <t>鵠南FC</t>
  </si>
  <si>
    <t>東京BIGスポーツJrFC</t>
  </si>
  <si>
    <t>0-6</t>
  </si>
  <si>
    <t>クリエイトSC</t>
  </si>
  <si>
    <t>スワSC</t>
  </si>
  <si>
    <t>川崎フロンターレ</t>
  </si>
  <si>
    <t>FCコラソン</t>
  </si>
  <si>
    <t>緑野FC</t>
  </si>
  <si>
    <t>FC本郷</t>
  </si>
  <si>
    <t>FCパーシモン</t>
  </si>
  <si>
    <t>0-8</t>
  </si>
  <si>
    <t>横須賀市立明浜小学校</t>
    <phoneticPr fontId="1"/>
  </si>
  <si>
    <t>会場</t>
    <rPh sb="0" eb="2">
      <t>カイジョウ</t>
    </rPh>
    <phoneticPr fontId="1"/>
  </si>
  <si>
    <t>曜日</t>
    <rPh sb="0" eb="2">
      <t>ヨウビ</t>
    </rPh>
    <phoneticPr fontId="1"/>
  </si>
  <si>
    <t>TRM</t>
    <phoneticPr fontId="1"/>
  </si>
  <si>
    <t>2-1</t>
  </si>
  <si>
    <t>1-5</t>
  </si>
  <si>
    <t>1-2</t>
  </si>
  <si>
    <t>1-3</t>
  </si>
  <si>
    <t>5-1</t>
  </si>
  <si>
    <t>1-1</t>
  </si>
  <si>
    <t>2-2</t>
  </si>
  <si>
    <t>2-3</t>
  </si>
  <si>
    <t>4-1</t>
  </si>
  <si>
    <t>3-1</t>
  </si>
  <si>
    <t>1-4</t>
  </si>
  <si>
    <t>5-2</t>
  </si>
  <si>
    <t>スーパーリーグ</t>
  </si>
  <si>
    <t>備考</t>
    <rPh sb="0" eb="2">
      <t>ビコウ</t>
    </rPh>
    <phoneticPr fontId="1"/>
  </si>
  <si>
    <t>三浦半島少年サッカー選手権大会</t>
    <phoneticPr fontId="1"/>
  </si>
  <si>
    <t>横須賀市立城北小学校</t>
    <phoneticPr fontId="1"/>
  </si>
  <si>
    <t>神奈川県少年サッカー選手権大会</t>
    <phoneticPr fontId="1"/>
  </si>
  <si>
    <t>鳶尾カップ</t>
    <phoneticPr fontId="1"/>
  </si>
  <si>
    <t>スーパーリーグ</t>
    <phoneticPr fontId="1"/>
  </si>
  <si>
    <t>横須賀リーフスタジアム</t>
    <phoneticPr fontId="1"/>
  </si>
  <si>
    <t>横須賀市立津久井小学校</t>
    <phoneticPr fontId="1"/>
  </si>
  <si>
    <t>合宿TRM</t>
    <phoneticPr fontId="1"/>
  </si>
  <si>
    <t>逗子市池子の森自然公園</t>
    <rPh sb="0" eb="3">
      <t>ズシシ</t>
    </rPh>
    <phoneticPr fontId="1"/>
  </si>
  <si>
    <t>ライオンズカップ</t>
    <phoneticPr fontId="1"/>
  </si>
  <si>
    <t>津久井ペガサスカップ</t>
    <phoneticPr fontId="1"/>
  </si>
  <si>
    <t>横浜ユナイテッドFC</t>
  </si>
  <si>
    <t>三春サッカークラブ</t>
  </si>
  <si>
    <t>TRM10分ハーフ</t>
  </si>
  <si>
    <t>TADOなかよしサッカークラブ</t>
  </si>
  <si>
    <t>長浦少年サッカー友の会</t>
  </si>
  <si>
    <t>0-5</t>
  </si>
  <si>
    <t>FC小坂</t>
  </si>
  <si>
    <t>夏山SC</t>
  </si>
  <si>
    <t>予選</t>
  </si>
  <si>
    <t>友愛SC</t>
  </si>
  <si>
    <t>14-0</t>
  </si>
  <si>
    <t>鴨居SC レッド</t>
  </si>
  <si>
    <t>FC津久井ペガサス</t>
  </si>
  <si>
    <t>15分一本</t>
  </si>
  <si>
    <t>綾瀬SS</t>
  </si>
  <si>
    <t>馬堀FCルンデ</t>
  </si>
  <si>
    <t>みずきスポーツクラブ</t>
  </si>
  <si>
    <t>0-0(PK:2-0)</t>
  </si>
  <si>
    <t>FC湘南メテオーロ</t>
  </si>
  <si>
    <t>横浜F・マリノスPr追浜</t>
  </si>
  <si>
    <t>1-1(PK:0-3)</t>
  </si>
  <si>
    <t>IOキッカーズ</t>
  </si>
  <si>
    <t>リバーFC</t>
  </si>
  <si>
    <t>FC高坂</t>
  </si>
  <si>
    <t>西鶴間SC</t>
  </si>
  <si>
    <t>リーグ戦</t>
  </si>
  <si>
    <t>パルピターレ</t>
  </si>
  <si>
    <t>山田若竹SC</t>
  </si>
  <si>
    <t>2位パートトーナメント</t>
  </si>
  <si>
    <t>海老名FC</t>
  </si>
  <si>
    <t>KAZU SC</t>
  </si>
  <si>
    <t>3位パートトーナメント</t>
  </si>
  <si>
    <t>TRM 15分一本</t>
  </si>
  <si>
    <t>鶴嶺FC</t>
  </si>
  <si>
    <t>○</t>
  </si>
  <si>
    <t>粟船FC</t>
  </si>
  <si>
    <t>0-0(PK:3-1)</t>
  </si>
  <si>
    <t>川中島SC</t>
  </si>
  <si>
    <t>10-0</t>
  </si>
  <si>
    <t>3位</t>
  </si>
  <si>
    <t>準決勝</t>
  </si>
  <si>
    <t>2-2 (PK:3-2)</t>
  </si>
  <si>
    <t>2位パート</t>
  </si>
  <si>
    <t>佐野ベアーズ</t>
  </si>
  <si>
    <t>横浜ユナイテッドA</t>
  </si>
  <si>
    <t>横浜ユナイテッドB</t>
  </si>
  <si>
    <t>ALL Z サイクロンズ</t>
  </si>
  <si>
    <t>8-0</t>
  </si>
  <si>
    <t>たかとりキッカーズ</t>
  </si>
  <si>
    <t>駒林SC</t>
  </si>
  <si>
    <t>品濃ウイングス</t>
  </si>
  <si>
    <t>綾南オレンジサッカー団</t>
  </si>
  <si>
    <t>初声ジュニアFC</t>
  </si>
  <si>
    <t>2-2(PK:4-3)</t>
  </si>
  <si>
    <t>予選リーグ</t>
  </si>
  <si>
    <t>SFAT ISEHARA</t>
  </si>
  <si>
    <t>秦野本町SC</t>
  </si>
  <si>
    <t>鳶尾Jr</t>
  </si>
  <si>
    <t>1位パート準決勝</t>
  </si>
  <si>
    <t>大豆戸FC</t>
  </si>
  <si>
    <t>1位パート決勝</t>
  </si>
  <si>
    <t>3-2</t>
  </si>
  <si>
    <t>7-1</t>
  </si>
  <si>
    <t>3-3</t>
  </si>
  <si>
    <t>5-3</t>
  </si>
  <si>
    <t>TRM</t>
    <phoneticPr fontId="1"/>
  </si>
  <si>
    <t>横須賀市立明浜小学校</t>
  </si>
  <si>
    <t>横須賀市立明浜小学校</t>
    <phoneticPr fontId="1"/>
  </si>
  <si>
    <t>横須賀市立城北小学校</t>
    <rPh sb="5" eb="7">
      <t>ジョウホク</t>
    </rPh>
    <phoneticPr fontId="1"/>
  </si>
  <si>
    <t>3位パート優勝</t>
    <phoneticPr fontId="1"/>
  </si>
  <si>
    <t>横須賀鴨居杯</t>
    <phoneticPr fontId="1"/>
  </si>
  <si>
    <t>横須賀リーフスタジアム</t>
    <phoneticPr fontId="1"/>
  </si>
  <si>
    <t>横浜市境川遊水地グランド</t>
    <rPh sb="0" eb="3">
      <t>ヨコハマシ</t>
    </rPh>
    <phoneticPr fontId="1"/>
  </si>
  <si>
    <t>スーパーリーグ</t>
    <phoneticPr fontId="1"/>
  </si>
  <si>
    <t>綾瀬市立綾瀬小学校</t>
    <phoneticPr fontId="1"/>
  </si>
  <si>
    <t>横須賀市日産自動車追浜グランド</t>
    <rPh sb="0" eb="4">
      <t>ヨコスカシ</t>
    </rPh>
    <phoneticPr fontId="1"/>
  </si>
  <si>
    <t>横須賀市はまゆうグランド</t>
    <rPh sb="0" eb="4">
      <t>ヨコスカシ</t>
    </rPh>
    <phoneticPr fontId="1"/>
  </si>
  <si>
    <t>横浜市立大道小学校</t>
    <phoneticPr fontId="1"/>
  </si>
  <si>
    <t>横須賀市立久里浜小学校</t>
    <phoneticPr fontId="1"/>
  </si>
  <si>
    <t>久里浜FC杯</t>
    <phoneticPr fontId="1"/>
  </si>
  <si>
    <t>城北ファイターズカップ</t>
    <phoneticPr fontId="1"/>
  </si>
  <si>
    <t>横須賀市立旧平作小学校</t>
    <phoneticPr fontId="1"/>
  </si>
  <si>
    <t>津久井ペガサスカップ</t>
    <phoneticPr fontId="1"/>
  </si>
  <si>
    <t>横須賀市立津久井小学校</t>
    <phoneticPr fontId="1"/>
  </si>
  <si>
    <t>横須賀市立浦賀中学校</t>
  </si>
  <si>
    <t>大和ゆとりの森グランド</t>
  </si>
  <si>
    <t>泉の森杯（予選リーグ）</t>
    <rPh sb="5" eb="7">
      <t>ヨセン</t>
    </rPh>
    <phoneticPr fontId="1"/>
  </si>
  <si>
    <t>大和市立西鶴間小学校</t>
    <phoneticPr fontId="1"/>
  </si>
  <si>
    <t>横浜市立野庭すずかけ小学校</t>
    <phoneticPr fontId="1"/>
  </si>
  <si>
    <t>泉の森杯（決勝トーナメント）</t>
    <rPh sb="5" eb="7">
      <t>ケッショウ</t>
    </rPh>
    <phoneticPr fontId="1"/>
  </si>
  <si>
    <t xml:space="preserve"> 　U12大会</t>
    <rPh sb="5" eb="7">
      <t>タイカイ</t>
    </rPh>
    <phoneticPr fontId="1"/>
  </si>
  <si>
    <t>明浜杯（明浜レッド）</t>
    <phoneticPr fontId="1"/>
  </si>
  <si>
    <t>明浜杯（明浜ブルー）</t>
    <phoneticPr fontId="1"/>
  </si>
  <si>
    <t>服部杯</t>
    <phoneticPr fontId="1"/>
  </si>
  <si>
    <t>鎌倉市立御成小学校</t>
    <phoneticPr fontId="1"/>
  </si>
  <si>
    <t>横須賀市立長浦小学校</t>
  </si>
  <si>
    <t>スーパーリーグチャンピオンシップ</t>
    <phoneticPr fontId="1"/>
  </si>
  <si>
    <t>三春カップ</t>
    <phoneticPr fontId="1"/>
  </si>
  <si>
    <t>川崎市宇奈根多目的グランド</t>
    <phoneticPr fontId="1"/>
  </si>
  <si>
    <t>横須賀市立鴨居中学校</t>
    <phoneticPr fontId="1"/>
  </si>
  <si>
    <t>三浦半島少年サッカー選手権大会</t>
  </si>
  <si>
    <t>三浦半島少年サッカー選手権大会</t>
    <phoneticPr fontId="1"/>
  </si>
  <si>
    <t>横須賀市立城北小学校</t>
    <phoneticPr fontId="1"/>
  </si>
  <si>
    <t>小坂スマイルカップ</t>
    <phoneticPr fontId="1"/>
  </si>
  <si>
    <t>鎌倉市立岩瀬中学校</t>
    <phoneticPr fontId="1"/>
  </si>
  <si>
    <t>葉山町春季サッカー大会</t>
    <phoneticPr fontId="1"/>
  </si>
  <si>
    <t>葉山町南郷上ノ山公園</t>
    <rPh sb="0" eb="3">
      <t>ハヤマチョウ</t>
    </rPh>
    <phoneticPr fontId="1"/>
  </si>
  <si>
    <t>鳶尾Jrスーパーカップ</t>
    <phoneticPr fontId="1"/>
  </si>
  <si>
    <t xml:space="preserve">厚木市立鳶尾小学校 </t>
    <phoneticPr fontId="1"/>
  </si>
  <si>
    <t>横須賀市立野比小学校</t>
    <rPh sb="5" eb="7">
      <t>ノビ</t>
    </rPh>
    <phoneticPr fontId="1"/>
  </si>
  <si>
    <t>山崎SC</t>
  </si>
  <si>
    <t>3-4</t>
  </si>
  <si>
    <t>太尾FC</t>
  </si>
  <si>
    <t>横浜ユナイテッド杯</t>
    <phoneticPr fontId="1"/>
  </si>
  <si>
    <t>横浜市こどもの国少年サッカー場</t>
    <rPh sb="0" eb="3">
      <t>ヨコハマシ</t>
    </rPh>
    <rPh sb="7" eb="8">
      <t>クニ</t>
    </rPh>
    <phoneticPr fontId="1"/>
  </si>
  <si>
    <t>横須賀鴨居SC</t>
  </si>
  <si>
    <t>FC津久井ペガサス ブルー</t>
  </si>
  <si>
    <t>FC津久井ペガサス ホワイト</t>
  </si>
  <si>
    <t>初声FC</t>
  </si>
  <si>
    <t>南毛利FC</t>
  </si>
  <si>
    <t>荻野SS</t>
  </si>
  <si>
    <t>小坪少年SC</t>
  </si>
  <si>
    <t>11-0</t>
  </si>
  <si>
    <t>逗子リトルSC</t>
  </si>
  <si>
    <t>大津FC</t>
  </si>
  <si>
    <t>FCステラ</t>
  </si>
  <si>
    <t>小山JFC</t>
  </si>
  <si>
    <t>1-1(PK3-4)</t>
  </si>
  <si>
    <t>逗子リトル</t>
  </si>
  <si>
    <t>厚木荻野SS</t>
  </si>
  <si>
    <t>1-1(PK:2-3)</t>
  </si>
  <si>
    <t>0-12</t>
  </si>
  <si>
    <t>20分ハーフ</t>
  </si>
  <si>
    <t>12分ハーフ</t>
  </si>
  <si>
    <t>11人制</t>
  </si>
  <si>
    <t>みずきSC</t>
  </si>
  <si>
    <t>FC YSA</t>
  </si>
  <si>
    <t>15分ハーフ</t>
  </si>
  <si>
    <t>葉山JGK緑</t>
  </si>
  <si>
    <t>葉山JGK黄</t>
  </si>
  <si>
    <t>FC高谷</t>
  </si>
  <si>
    <t>TRM15分一本</t>
  </si>
  <si>
    <t>横須賀荻野イーグルスSC</t>
  </si>
  <si>
    <t>荻野イーグルスSC</t>
  </si>
  <si>
    <t>セリエFC</t>
  </si>
  <si>
    <t>FCオリオン</t>
  </si>
  <si>
    <t>上南SC</t>
  </si>
  <si>
    <t>石川SC</t>
  </si>
  <si>
    <t>3位決定戦</t>
  </si>
  <si>
    <t>FC隼</t>
  </si>
  <si>
    <t>6-0</t>
  </si>
  <si>
    <t>FC本郷B</t>
  </si>
  <si>
    <t>FC本郷A</t>
  </si>
  <si>
    <t>横須賀荻野SC</t>
  </si>
  <si>
    <t>0-13</t>
  </si>
  <si>
    <t>1‐8</t>
  </si>
  <si>
    <t>3‐１</t>
  </si>
  <si>
    <t>3‐4</t>
  </si>
  <si>
    <t>深見SC</t>
  </si>
  <si>
    <t>1-1(PK:4-3)</t>
  </si>
  <si>
    <t>二位パート優勝</t>
  </si>
  <si>
    <t>3‐2</t>
  </si>
  <si>
    <t>5位</t>
  </si>
  <si>
    <t>久里浜カップ</t>
    <phoneticPr fontId="1"/>
  </si>
  <si>
    <t>横須賀市立久里浜小学校</t>
    <rPh sb="0" eb="5">
      <t>ヨコスカシリツ</t>
    </rPh>
    <rPh sb="5" eb="8">
      <t>クリハマ</t>
    </rPh>
    <rPh sb="8" eb="11">
      <t>ショウガッコウ</t>
    </rPh>
    <phoneticPr fontId="1"/>
  </si>
  <si>
    <t>10-2</t>
  </si>
  <si>
    <t>6-1</t>
  </si>
  <si>
    <t>8-2</t>
  </si>
  <si>
    <t>2-5</t>
  </si>
  <si>
    <t>4-3</t>
  </si>
  <si>
    <t>5-4</t>
  </si>
  <si>
    <t>7-2</t>
  </si>
  <si>
    <t>10-1</t>
  </si>
  <si>
    <t>2-4</t>
  </si>
  <si>
    <t>2-8</t>
  </si>
  <si>
    <t>横須賀市立津久井小学校</t>
    <rPh sb="5" eb="8">
      <t>ツクイ</t>
    </rPh>
    <phoneticPr fontId="1"/>
  </si>
  <si>
    <t>海老名さつき杯少年サッカー大会</t>
    <phoneticPr fontId="1"/>
  </si>
  <si>
    <t>ALL Z CUP（逗子市民大会）</t>
    <phoneticPr fontId="1"/>
  </si>
  <si>
    <t>横須賀市はまゆうグランド</t>
    <rPh sb="0" eb="4">
      <t>ヨコスカシ</t>
    </rPh>
    <phoneticPr fontId="1"/>
  </si>
  <si>
    <t>横須賀市立はまゆうグランド</t>
    <phoneticPr fontId="1"/>
  </si>
  <si>
    <t>共和SC杯</t>
    <phoneticPr fontId="1"/>
  </si>
  <si>
    <t>横浜市能見台グランド</t>
    <rPh sb="0" eb="3">
      <t>ヨコハマシ</t>
    </rPh>
    <rPh sb="3" eb="6">
      <t>ノウケンダイ</t>
    </rPh>
    <phoneticPr fontId="1"/>
  </si>
  <si>
    <t>TADOカップ</t>
    <phoneticPr fontId="1"/>
  </si>
  <si>
    <t>山中湖村ハラマチロッジ</t>
    <rPh sb="0" eb="4">
      <t>ヤマナカコムラ</t>
    </rPh>
    <phoneticPr fontId="1"/>
  </si>
  <si>
    <t>横浜市新横浜公園第2運動広場</t>
    <rPh sb="0" eb="3">
      <t>ヨコハマシ</t>
    </rPh>
    <phoneticPr fontId="1"/>
  </si>
  <si>
    <t>メトロポリタンカップ</t>
    <phoneticPr fontId="1"/>
  </si>
  <si>
    <t>横浜市平戸永谷川遊水地広場</t>
    <rPh sb="0" eb="3">
      <t>ヨコハマシ</t>
    </rPh>
    <phoneticPr fontId="1"/>
  </si>
  <si>
    <t>葉山町南郷上ノ山公園</t>
    <rPh sb="0" eb="2">
      <t>ハヤマ</t>
    </rPh>
    <rPh sb="2" eb="3">
      <t>マチ</t>
    </rPh>
    <phoneticPr fontId="1"/>
  </si>
  <si>
    <t>横須賀市立鷹取中学校</t>
    <phoneticPr fontId="1"/>
  </si>
  <si>
    <t>横須賀カップ:予選リーグ1日目</t>
    <rPh sb="7" eb="9">
      <t>ヨセン</t>
    </rPh>
    <rPh sb="13" eb="14">
      <t>ニチ</t>
    </rPh>
    <rPh sb="14" eb="15">
      <t>メ</t>
    </rPh>
    <phoneticPr fontId="1"/>
  </si>
  <si>
    <t>横須賀市立荻野小学校</t>
    <phoneticPr fontId="1"/>
  </si>
  <si>
    <t>横須賀カップ:予選リーグ2日目</t>
    <rPh sb="7" eb="9">
      <t>ヨセン</t>
    </rPh>
    <rPh sb="13" eb="14">
      <t>ニチ</t>
    </rPh>
    <rPh sb="14" eb="15">
      <t>メ</t>
    </rPh>
    <phoneticPr fontId="1"/>
  </si>
  <si>
    <t>厚木市立鳶尾小学校</t>
    <rPh sb="0" eb="4">
      <t>アツギシリツ</t>
    </rPh>
    <rPh sb="4" eb="6">
      <t>トビオ</t>
    </rPh>
    <rPh sb="6" eb="9">
      <t>ショウガッコウ</t>
    </rPh>
    <phoneticPr fontId="1"/>
  </si>
  <si>
    <t>3位パート</t>
    <rPh sb="1" eb="2">
      <t>イ</t>
    </rPh>
    <phoneticPr fontId="1"/>
  </si>
  <si>
    <t>3位パート準決勝</t>
    <rPh sb="1" eb="2">
      <t>イ</t>
    </rPh>
    <rPh sb="5" eb="8">
      <t>ジュンケッショウ</t>
    </rPh>
    <phoneticPr fontId="1"/>
  </si>
  <si>
    <t>横須賀カップ:決勝トーナメント</t>
    <rPh sb="7" eb="9">
      <t>ケッショウ</t>
    </rPh>
    <phoneticPr fontId="1"/>
  </si>
  <si>
    <t>明浜カップ</t>
    <phoneticPr fontId="1"/>
  </si>
  <si>
    <t>横須賀市立森崎小学校</t>
    <phoneticPr fontId="1"/>
  </si>
  <si>
    <t>IOカップ</t>
    <phoneticPr fontId="1"/>
  </si>
  <si>
    <t>横浜市六浦台スポーツ広場</t>
    <rPh sb="0" eb="3">
      <t>ヨコハマシ</t>
    </rPh>
    <phoneticPr fontId="1"/>
  </si>
  <si>
    <t>横浜市埋蔵文化財センター</t>
    <phoneticPr fontId="1"/>
  </si>
  <si>
    <t>横須賀市日産追浜グランド</t>
    <rPh sb="0" eb="4">
      <t>ヨコスカシ</t>
    </rPh>
    <phoneticPr fontId="1"/>
  </si>
  <si>
    <t>相模原市高田橋グランド</t>
    <rPh sb="3" eb="4">
      <t>シ</t>
    </rPh>
    <phoneticPr fontId="1"/>
  </si>
  <si>
    <t>横須賀市立野比小学校</t>
    <phoneticPr fontId="1"/>
  </si>
  <si>
    <t>馬堀カップ</t>
    <phoneticPr fontId="1"/>
  </si>
  <si>
    <t>横須賀市立馬堀中学校</t>
    <phoneticPr fontId="1"/>
  </si>
  <si>
    <t>三浦市潮風スポーツ公園</t>
    <rPh sb="0" eb="2">
      <t>ミウラ</t>
    </rPh>
    <rPh sb="2" eb="3">
      <t>シ</t>
    </rPh>
    <phoneticPr fontId="1"/>
  </si>
  <si>
    <t>横須賀リーフスタジアム</t>
    <rPh sb="0" eb="3">
      <t>ヨコスカ</t>
    </rPh>
    <phoneticPr fontId="1"/>
  </si>
  <si>
    <t>美晴SC</t>
  </si>
  <si>
    <t>逗子リトルSC イーグルス</t>
  </si>
  <si>
    <t>FC夏島 ホワイト</t>
  </si>
  <si>
    <t>逗子少年SC</t>
  </si>
  <si>
    <t>荏田東FC</t>
  </si>
  <si>
    <t>大庭Reglus</t>
  </si>
  <si>
    <t>上宮田少年SC</t>
  </si>
  <si>
    <t>FC大和-B</t>
  </si>
  <si>
    <t>大野原FC</t>
  </si>
  <si>
    <t>9-0</t>
  </si>
  <si>
    <t>横浜すみれ</t>
  </si>
  <si>
    <t>12-1</t>
  </si>
  <si>
    <t>12-2</t>
  </si>
  <si>
    <t>鳶尾Jr.SC</t>
  </si>
  <si>
    <t>2-2(PK:2-1)</t>
  </si>
  <si>
    <t>1-1(PK:3-2)</t>
  </si>
  <si>
    <t>綾南FC</t>
  </si>
  <si>
    <t>ミハタSC</t>
  </si>
  <si>
    <t>六浦少年SC</t>
  </si>
  <si>
    <t>一位パート</t>
  </si>
  <si>
    <t>TDFC</t>
  </si>
  <si>
    <t>1位パート</t>
  </si>
  <si>
    <t>上位パート進出</t>
  </si>
  <si>
    <t>ヴェルディ相模原</t>
  </si>
  <si>
    <t>岡本SC</t>
  </si>
  <si>
    <t>真土イレブンズ</t>
  </si>
  <si>
    <t>早川SC</t>
  </si>
  <si>
    <t>FCレガーレ</t>
  </si>
  <si>
    <t>南八王子SC</t>
  </si>
  <si>
    <t>中沢SS</t>
  </si>
  <si>
    <t>決勝</t>
  </si>
  <si>
    <t>湘南ルベントSC</t>
  </si>
  <si>
    <t>横須賀市立船越小学校</t>
    <rPh sb="0" eb="5">
      <t>ヨコスカシリツ</t>
    </rPh>
    <phoneticPr fontId="1"/>
  </si>
  <si>
    <t>3位</t>
    <rPh sb="1" eb="2">
      <t>イ</t>
    </rPh>
    <phoneticPr fontId="1"/>
  </si>
  <si>
    <t>久里浜杯</t>
    <phoneticPr fontId="1"/>
  </si>
  <si>
    <t>横須賀市立久里浜小学校</t>
    <phoneticPr fontId="1"/>
  </si>
  <si>
    <t>J-フロンテッジカップ　</t>
    <phoneticPr fontId="1"/>
  </si>
  <si>
    <t>アディダスフットサルパーク横浜金沢</t>
    <phoneticPr fontId="1"/>
  </si>
  <si>
    <t>三春SCフレンドリーカップ</t>
    <phoneticPr fontId="1"/>
  </si>
  <si>
    <t>横須賀市立公郷小学校</t>
    <phoneticPr fontId="1"/>
  </si>
  <si>
    <t>3位</t>
    <phoneticPr fontId="1"/>
  </si>
  <si>
    <t>2位パート優勝</t>
    <phoneticPr fontId="1"/>
  </si>
  <si>
    <t>F・マリノスホームタウン交流戦</t>
    <phoneticPr fontId="1"/>
  </si>
  <si>
    <t>横浜市しんよこフットボールパーク</t>
    <rPh sb="0" eb="3">
      <t>ヨコハマシ</t>
    </rPh>
    <phoneticPr fontId="1"/>
  </si>
  <si>
    <t>横浜市杉田臨海公園グランド</t>
    <rPh sb="0" eb="3">
      <t>ヨコハマシ</t>
    </rPh>
    <phoneticPr fontId="1"/>
  </si>
  <si>
    <t>横須賀市立根岸小学校</t>
    <phoneticPr fontId="1"/>
  </si>
  <si>
    <t>大津FC杯</t>
    <phoneticPr fontId="1"/>
  </si>
  <si>
    <t>優勝</t>
    <phoneticPr fontId="1"/>
  </si>
  <si>
    <t>スーパーリーグチャンピオンシップ</t>
    <phoneticPr fontId="1"/>
  </si>
  <si>
    <t>横須賀市立望洋小学校</t>
    <phoneticPr fontId="1"/>
  </si>
  <si>
    <t>12チーム参加優勝</t>
    <phoneticPr fontId="1"/>
  </si>
  <si>
    <t>鳶尾カップ（U10大会）</t>
    <rPh sb="9" eb="11">
      <t>タイカイ</t>
    </rPh>
    <phoneticPr fontId="1"/>
  </si>
  <si>
    <t>厚木市立鳶尾小学校</t>
    <rPh sb="0" eb="4">
      <t>アツギシリツ</t>
    </rPh>
    <rPh sb="4" eb="9">
      <t>トビオショウガッコウ</t>
    </rPh>
    <phoneticPr fontId="1"/>
  </si>
  <si>
    <t>横須賀市立高坂小学校</t>
    <phoneticPr fontId="1"/>
  </si>
  <si>
    <t>高坂カップ</t>
    <phoneticPr fontId="1"/>
  </si>
  <si>
    <t>横須賀シーガルズカップ</t>
    <phoneticPr fontId="1"/>
  </si>
  <si>
    <t>OZ湘南FC</t>
    <phoneticPr fontId="1"/>
  </si>
  <si>
    <t>1位パート（2位）</t>
    <rPh sb="7" eb="8">
      <t>イ</t>
    </rPh>
    <phoneticPr fontId="1"/>
  </si>
  <si>
    <t>初声ジュニアFC</t>
    <phoneticPr fontId="1"/>
  </si>
  <si>
    <t>横須賀市神明公園グランド</t>
    <rPh sb="0" eb="4">
      <t>ヨコスカシ</t>
    </rPh>
    <phoneticPr fontId="1"/>
  </si>
  <si>
    <t>南足柄市センターグランド</t>
    <rPh sb="0" eb="4">
      <t>ミナミアシガラシ</t>
    </rPh>
    <phoneticPr fontId="1"/>
  </si>
  <si>
    <t>金太郎CUP:予選リーグ</t>
    <phoneticPr fontId="1"/>
  </si>
  <si>
    <t>金太郎CUP:上位パート</t>
    <phoneticPr fontId="1"/>
  </si>
  <si>
    <t>葉山町春季サッカー大会</t>
    <phoneticPr fontId="1"/>
  </si>
  <si>
    <t>葉山町南郷上ノ山公園</t>
    <rPh sb="0" eb="3">
      <t>ハヤママチ</t>
    </rPh>
    <phoneticPr fontId="1"/>
  </si>
  <si>
    <t>横浜市立栄区公田小学校</t>
    <phoneticPr fontId="1"/>
  </si>
  <si>
    <t>PK大会</t>
  </si>
  <si>
    <t>FC追浜</t>
  </si>
  <si>
    <t>PK：2-1</t>
  </si>
  <si>
    <t>3-3（PK:3-2）</t>
  </si>
  <si>
    <t>湘南ルベント</t>
  </si>
  <si>
    <t>FC六会湘南台</t>
  </si>
  <si>
    <t>町田小川FC</t>
  </si>
  <si>
    <t>岬陽SC</t>
  </si>
  <si>
    <t>1-1(PK3-2)</t>
  </si>
  <si>
    <t>足柄FCグリーン</t>
  </si>
  <si>
    <t>真福寺FC</t>
  </si>
  <si>
    <t>相東SC</t>
  </si>
  <si>
    <t>足柄FCレッド</t>
  </si>
  <si>
    <t>下曽我TFV</t>
  </si>
  <si>
    <t>FC高谷04</t>
  </si>
  <si>
    <t>HIP FC</t>
  </si>
  <si>
    <t>藤沢本町SSS</t>
  </si>
  <si>
    <t>足柄FC</t>
  </si>
  <si>
    <t>シーガルズ</t>
  </si>
  <si>
    <t>5位決定戦</t>
  </si>
  <si>
    <t>FC SS</t>
  </si>
  <si>
    <t>大崎SC</t>
  </si>
  <si>
    <t>一位パート決勝</t>
  </si>
  <si>
    <t>鵠沼SC</t>
  </si>
  <si>
    <t>FC七里</t>
  </si>
  <si>
    <t>FC高坂・FC七里</t>
  </si>
  <si>
    <t>3チームPK対決</t>
  </si>
  <si>
    <t>FCSS レッドウィング</t>
  </si>
  <si>
    <t>2-2(PK:3-2)</t>
  </si>
  <si>
    <t>3‐0</t>
  </si>
  <si>
    <t>0‐3</t>
  </si>
  <si>
    <t>鴨居SCレッズ</t>
  </si>
  <si>
    <t>0-0(PK:2-1)</t>
  </si>
  <si>
    <t>横浜ユナイテッド</t>
  </si>
  <si>
    <t>予選リーグB</t>
  </si>
  <si>
    <t>8-3</t>
  </si>
  <si>
    <t>8-6</t>
  </si>
  <si>
    <t>6-3</t>
  </si>
  <si>
    <t>4-6</t>
  </si>
  <si>
    <t>1-6</t>
  </si>
  <si>
    <t>4-2</t>
  </si>
  <si>
    <t>9-8-5</t>
  </si>
  <si>
    <t>6-4</t>
  </si>
  <si>
    <t>横須賀市立追浜小学校</t>
    <rPh sb="0" eb="5">
      <t>ヨコスカシリツ</t>
    </rPh>
    <rPh sb="5" eb="7">
      <t>オッパマ</t>
    </rPh>
    <phoneticPr fontId="1"/>
  </si>
  <si>
    <t>横須賀市立諏訪小学校</t>
    <phoneticPr fontId="1"/>
  </si>
  <si>
    <t>4位</t>
    <rPh sb="1" eb="2">
      <t>イ</t>
    </rPh>
    <phoneticPr fontId="1"/>
  </si>
  <si>
    <t>葉山町立葉山小学校</t>
    <phoneticPr fontId="1"/>
  </si>
  <si>
    <t>平塚市神田幼稚園</t>
    <phoneticPr fontId="1"/>
  </si>
  <si>
    <t>三浦市立名向小学校</t>
    <phoneticPr fontId="1"/>
  </si>
  <si>
    <t>シーガルズカップ</t>
    <phoneticPr fontId="1"/>
  </si>
  <si>
    <t>足柄FCサマーサッカーフェスティバル</t>
    <phoneticPr fontId="1"/>
  </si>
  <si>
    <t>8チーム中2位</t>
    <phoneticPr fontId="1"/>
  </si>
  <si>
    <t>横浜市さえずりの丘公園</t>
    <rPh sb="0" eb="3">
      <t>ヨコハマシ</t>
    </rPh>
    <phoneticPr fontId="1"/>
  </si>
  <si>
    <t>野庭キッカーズ杯</t>
    <phoneticPr fontId="1"/>
  </si>
  <si>
    <t>低学年大会</t>
    <phoneticPr fontId="1"/>
  </si>
  <si>
    <t>横須賀市立鷹取小学校</t>
    <phoneticPr fontId="1"/>
  </si>
  <si>
    <t>FC追浜カップ</t>
    <phoneticPr fontId="1"/>
  </si>
  <si>
    <t>横須賀市立追浜小学校</t>
    <phoneticPr fontId="1"/>
  </si>
  <si>
    <t>低学年特別大会冬</t>
    <phoneticPr fontId="1"/>
  </si>
  <si>
    <t>三浦U8キッズ大会</t>
    <phoneticPr fontId="1"/>
  </si>
  <si>
    <t>しずくカップ</t>
    <phoneticPr fontId="1"/>
  </si>
  <si>
    <t>横須賀フットサルクラブ</t>
    <phoneticPr fontId="1"/>
  </si>
  <si>
    <t>城北カップ</t>
    <phoneticPr fontId="1"/>
  </si>
  <si>
    <t>おなりレパーズ レッド</t>
  </si>
  <si>
    <t>0-9</t>
  </si>
  <si>
    <t>PK対決</t>
  </si>
  <si>
    <t>ALL Z グロリア</t>
  </si>
  <si>
    <t>2-6</t>
  </si>
  <si>
    <t>0-7</t>
  </si>
  <si>
    <t>TADOなかよしSCこだま</t>
  </si>
  <si>
    <t>城北ファイターズU7</t>
  </si>
  <si>
    <t>8位</t>
  </si>
  <si>
    <t>Hブロック準優勝</t>
  </si>
  <si>
    <t>FC高坂B</t>
  </si>
  <si>
    <t>0‐4</t>
  </si>
  <si>
    <t>文庫FC</t>
  </si>
  <si>
    <t>6-7</t>
  </si>
  <si>
    <t>おなりカップ</t>
    <phoneticPr fontId="1"/>
  </si>
  <si>
    <t>鎌倉市立御成小学校</t>
    <phoneticPr fontId="1"/>
  </si>
  <si>
    <t>逗子市立久木小学校</t>
    <phoneticPr fontId="1"/>
  </si>
  <si>
    <t>鎌倉市立稲村ケ崎小学校</t>
    <phoneticPr fontId="1"/>
  </si>
  <si>
    <t>横須賀市立船越小学校</t>
    <phoneticPr fontId="1"/>
  </si>
  <si>
    <t>第三回初声カップ</t>
    <phoneticPr fontId="1"/>
  </si>
  <si>
    <t>■FC明浜試合結果 U12</t>
    <rPh sb="3" eb="5">
      <t>アケハマ</t>
    </rPh>
    <rPh sb="5" eb="7">
      <t>シアイ</t>
    </rPh>
    <rPh sb="7" eb="9">
      <t>ケッカ</t>
    </rPh>
    <phoneticPr fontId="1"/>
  </si>
  <si>
    <t>■FC明浜試合結果 U11</t>
    <rPh sb="3" eb="5">
      <t>アケハマ</t>
    </rPh>
    <rPh sb="5" eb="7">
      <t>シアイ</t>
    </rPh>
    <rPh sb="7" eb="9">
      <t>ケッカ</t>
    </rPh>
    <phoneticPr fontId="1"/>
  </si>
  <si>
    <t>■FC明浜試合結果 U10</t>
    <rPh sb="3" eb="5">
      <t>アケハマ</t>
    </rPh>
    <rPh sb="5" eb="7">
      <t>シアイ</t>
    </rPh>
    <rPh sb="7" eb="9">
      <t>ケッカ</t>
    </rPh>
    <phoneticPr fontId="1"/>
  </si>
  <si>
    <t>■FC明浜試合結果 U9</t>
    <rPh sb="3" eb="5">
      <t>アケハマ</t>
    </rPh>
    <rPh sb="5" eb="7">
      <t>シアイ</t>
    </rPh>
    <rPh sb="7" eb="9">
      <t>ケッカ</t>
    </rPh>
    <phoneticPr fontId="1"/>
  </si>
  <si>
    <t>TADOなかよしSC</t>
    <phoneticPr fontId="1"/>
  </si>
  <si>
    <t>TRM</t>
    <phoneticPr fontId="1"/>
  </si>
  <si>
    <t>0-0</t>
    <phoneticPr fontId="1"/>
  </si>
  <si>
    <t>2-0</t>
    <phoneticPr fontId="1"/>
  </si>
  <si>
    <t>1-1</t>
    <phoneticPr fontId="1"/>
  </si>
  <si>
    <t>1-0</t>
    <phoneticPr fontId="1"/>
  </si>
  <si>
    <t>3-0</t>
    <phoneticPr fontId="1"/>
  </si>
  <si>
    <t>2-1</t>
    <phoneticPr fontId="1"/>
  </si>
  <si>
    <t>スーパーリーグ</t>
    <phoneticPr fontId="1"/>
  </si>
  <si>
    <t>横須賀リーフスタジアム</t>
    <rPh sb="0" eb="3">
      <t>ヨコスカ</t>
    </rPh>
    <phoneticPr fontId="1"/>
  </si>
  <si>
    <t>湘南ラガッツォ・W</t>
    <rPh sb="0" eb="2">
      <t>ショウナン</t>
    </rPh>
    <phoneticPr fontId="1"/>
  </si>
  <si>
    <t>船越FC</t>
    <phoneticPr fontId="1"/>
  </si>
  <si>
    <t>1ｰ0</t>
    <phoneticPr fontId="1"/>
  </si>
  <si>
    <t>2-1</t>
    <phoneticPr fontId="1"/>
  </si>
  <si>
    <t>ライオンズカップ</t>
    <phoneticPr fontId="1"/>
  </si>
  <si>
    <t>横須賀荻野イーグルスSC</t>
    <rPh sb="0" eb="3">
      <t>ヨコスカ</t>
    </rPh>
    <rPh sb="3" eb="5">
      <t>オギノ</t>
    </rPh>
    <phoneticPr fontId="1"/>
  </si>
  <si>
    <t>三春SC</t>
    <rPh sb="0" eb="2">
      <t>ミハル</t>
    </rPh>
    <phoneticPr fontId="1"/>
  </si>
  <si>
    <t>7ｰ0</t>
    <phoneticPr fontId="1"/>
  </si>
  <si>
    <t>3ｰ2</t>
    <phoneticPr fontId="1"/>
  </si>
  <si>
    <t>〇</t>
    <phoneticPr fontId="1"/>
  </si>
  <si>
    <t>鴨居SC</t>
    <rPh sb="0" eb="2">
      <t>カモイ</t>
    </rPh>
    <phoneticPr fontId="1"/>
  </si>
  <si>
    <t>横須賀シーガルズ</t>
    <rPh sb="0" eb="3">
      <t>ヨコスカ</t>
    </rPh>
    <phoneticPr fontId="1"/>
  </si>
  <si>
    <t>0-0</t>
    <phoneticPr fontId="1"/>
  </si>
  <si>
    <t>1-0</t>
    <phoneticPr fontId="1"/>
  </si>
  <si>
    <t>0-1</t>
    <phoneticPr fontId="1"/>
  </si>
  <si>
    <t>横須賀リーフスタジアム</t>
  </si>
  <si>
    <t>15分一本</t>
    <rPh sb="2" eb="3">
      <t>フン</t>
    </rPh>
    <rPh sb="3" eb="5">
      <t>イッポン</t>
    </rPh>
    <phoneticPr fontId="1"/>
  </si>
  <si>
    <t>ライオンズカップ</t>
    <phoneticPr fontId="1"/>
  </si>
  <si>
    <t>長井ウィングス</t>
    <rPh sb="0" eb="2">
      <t>ナガイ</t>
    </rPh>
    <phoneticPr fontId="1"/>
  </si>
  <si>
    <t>9-0</t>
    <phoneticPr fontId="1"/>
  </si>
  <si>
    <t>FCSS</t>
    <phoneticPr fontId="1"/>
  </si>
  <si>
    <t>3-0</t>
    <phoneticPr fontId="1"/>
  </si>
  <si>
    <t>船越FC</t>
    <phoneticPr fontId="1"/>
  </si>
  <si>
    <t>〇</t>
    <phoneticPr fontId="1"/>
  </si>
  <si>
    <t>TRM</t>
    <phoneticPr fontId="1"/>
  </si>
  <si>
    <t>横浜市磯子区 栗木スポーツ広場</t>
    <phoneticPr fontId="1"/>
  </si>
  <si>
    <t>横浜ユナイテッド</t>
    <rPh sb="0" eb="2">
      <t>ヨコハマ</t>
    </rPh>
    <phoneticPr fontId="1"/>
  </si>
  <si>
    <t>4-0</t>
    <phoneticPr fontId="1"/>
  </si>
  <si>
    <t>3-2</t>
    <phoneticPr fontId="1"/>
  </si>
  <si>
    <t>ライオンズカップ</t>
    <phoneticPr fontId="1"/>
  </si>
  <si>
    <t>横須賀市立浦賀小学校</t>
    <rPh sb="0" eb="5">
      <t>ヨコスカシリツ</t>
    </rPh>
    <rPh sb="5" eb="7">
      <t>ウラガ</t>
    </rPh>
    <rPh sb="7" eb="10">
      <t>ショウガッコウ</t>
    </rPh>
    <phoneticPr fontId="1"/>
  </si>
  <si>
    <t>横須賀シーガルズ</t>
    <phoneticPr fontId="1"/>
  </si>
  <si>
    <t>×</t>
    <phoneticPr fontId="1"/>
  </si>
  <si>
    <t>0-5</t>
    <phoneticPr fontId="1"/>
  </si>
  <si>
    <t>横須賀市立明浜小学校</t>
    <rPh sb="0" eb="5">
      <t>ヨコスカシリツ</t>
    </rPh>
    <rPh sb="5" eb="7">
      <t>アケハマ</t>
    </rPh>
    <rPh sb="7" eb="10">
      <t>ショウガッコウ</t>
    </rPh>
    <phoneticPr fontId="1"/>
  </si>
  <si>
    <t>城北ファイターズ</t>
    <rPh sb="0" eb="2">
      <t>ジョウホク</t>
    </rPh>
    <phoneticPr fontId="1"/>
  </si>
  <si>
    <t>2-0</t>
    <phoneticPr fontId="1"/>
  </si>
  <si>
    <t>2-1</t>
    <phoneticPr fontId="1"/>
  </si>
  <si>
    <t>JFA U-12サッカーリーグ</t>
    <phoneticPr fontId="1"/>
  </si>
  <si>
    <t>横須賀市日産自動車追浜グランド</t>
    <rPh sb="0" eb="4">
      <t>ヨコスカシ</t>
    </rPh>
    <rPh sb="4" eb="6">
      <t>ニッサン</t>
    </rPh>
    <rPh sb="6" eb="9">
      <t>ジドウシャ</t>
    </rPh>
    <rPh sb="9" eb="11">
      <t>オッパマ</t>
    </rPh>
    <phoneticPr fontId="1"/>
  </si>
  <si>
    <t>関谷SC</t>
    <rPh sb="0" eb="2">
      <t>セキヤ</t>
    </rPh>
    <phoneticPr fontId="1"/>
  </si>
  <si>
    <t>三浦旭SC</t>
    <phoneticPr fontId="1"/>
  </si>
  <si>
    <t>6-1</t>
    <phoneticPr fontId="1"/>
  </si>
  <si>
    <t>8-0</t>
    <phoneticPr fontId="1"/>
  </si>
  <si>
    <t>横須賀市立明浜小学校</t>
    <phoneticPr fontId="1"/>
  </si>
  <si>
    <t>FC小坂</t>
    <phoneticPr fontId="1"/>
  </si>
  <si>
    <t>1-0</t>
    <phoneticPr fontId="1"/>
  </si>
  <si>
    <t>0-0</t>
    <phoneticPr fontId="1"/>
  </si>
  <si>
    <t>10-1</t>
    <phoneticPr fontId="1"/>
  </si>
  <si>
    <t>FC夏島</t>
    <rPh sb="2" eb="4">
      <t>ナツシマ</t>
    </rPh>
    <phoneticPr fontId="1"/>
  </si>
  <si>
    <t>〇</t>
    <phoneticPr fontId="1"/>
  </si>
  <si>
    <t>2ｰ0</t>
    <phoneticPr fontId="1"/>
  </si>
  <si>
    <t>葉山春季サッカー大会</t>
    <rPh sb="0" eb="2">
      <t>ハヤマ</t>
    </rPh>
    <rPh sb="2" eb="4">
      <t>シュンキ</t>
    </rPh>
    <rPh sb="8" eb="10">
      <t>タイカイ</t>
    </rPh>
    <phoneticPr fontId="1"/>
  </si>
  <si>
    <t>FC高坂</t>
    <rPh sb="2" eb="4">
      <t>コウサカ</t>
    </rPh>
    <phoneticPr fontId="1"/>
  </si>
  <si>
    <t>葉山JGK</t>
    <rPh sb="0" eb="2">
      <t>ハヤマ</t>
    </rPh>
    <phoneticPr fontId="1"/>
  </si>
  <si>
    <t>FCアルファ</t>
    <phoneticPr fontId="1"/>
  </si>
  <si>
    <t>2-0</t>
    <phoneticPr fontId="1"/>
  </si>
  <si>
    <t>2-3</t>
    <phoneticPr fontId="1"/>
  </si>
  <si>
    <t>0-9</t>
    <phoneticPr fontId="1"/>
  </si>
  <si>
    <t>I.Oキッカーズ</t>
    <phoneticPr fontId="1"/>
  </si>
  <si>
    <t>FCアムゼル</t>
    <phoneticPr fontId="1"/>
  </si>
  <si>
    <t>0-0</t>
    <phoneticPr fontId="1"/>
  </si>
  <si>
    <t>0-2</t>
    <phoneticPr fontId="1"/>
  </si>
  <si>
    <t>1-0</t>
    <phoneticPr fontId="1"/>
  </si>
  <si>
    <t>20分一本</t>
    <rPh sb="2" eb="3">
      <t>フン</t>
    </rPh>
    <rPh sb="3" eb="5">
      <t>イッポン</t>
    </rPh>
    <phoneticPr fontId="1"/>
  </si>
  <si>
    <t>藤沢市立本町小学校</t>
    <rPh sb="0" eb="2">
      <t>フジサワ</t>
    </rPh>
    <rPh sb="2" eb="4">
      <t>シリツ</t>
    </rPh>
    <rPh sb="4" eb="6">
      <t>ホンマチ</t>
    </rPh>
    <rPh sb="6" eb="9">
      <t>ショウガッコウ</t>
    </rPh>
    <phoneticPr fontId="1"/>
  </si>
  <si>
    <t>藤沢本町SC</t>
    <rPh sb="0" eb="2">
      <t>フジサワ</t>
    </rPh>
    <rPh sb="2" eb="4">
      <t>ホンマチ</t>
    </rPh>
    <phoneticPr fontId="1"/>
  </si>
  <si>
    <t>2-4</t>
    <phoneticPr fontId="1"/>
  </si>
  <si>
    <t>0-4</t>
    <phoneticPr fontId="1"/>
  </si>
  <si>
    <t>葉山町南郷上ノ山公園</t>
    <rPh sb="0" eb="3">
      <t>ハヤママチ</t>
    </rPh>
    <rPh sb="3" eb="5">
      <t>ナンゴウ</t>
    </rPh>
    <rPh sb="5" eb="6">
      <t>カミ</t>
    </rPh>
    <rPh sb="7" eb="8">
      <t>ヤマ</t>
    </rPh>
    <rPh sb="8" eb="10">
      <t>コウエン</t>
    </rPh>
    <phoneticPr fontId="1"/>
  </si>
  <si>
    <t>シーガルズ杯</t>
    <rPh sb="5" eb="6">
      <t>ハイ</t>
    </rPh>
    <phoneticPr fontId="1"/>
  </si>
  <si>
    <t>TADOなかよしSC</t>
    <phoneticPr fontId="1"/>
  </si>
  <si>
    <t>×</t>
    <phoneticPr fontId="1"/>
  </si>
  <si>
    <t>△</t>
    <phoneticPr fontId="1"/>
  </si>
  <si>
    <t>2ｰ2</t>
    <phoneticPr fontId="1"/>
  </si>
  <si>
    <t>TRM</t>
    <phoneticPr fontId="1"/>
  </si>
  <si>
    <t>FC六会湘南台</t>
    <rPh sb="2" eb="4">
      <t>ムツアイ</t>
    </rPh>
    <rPh sb="4" eb="7">
      <t>ショウナンダイ</t>
    </rPh>
    <phoneticPr fontId="1"/>
  </si>
  <si>
    <t>1ｰ5</t>
    <phoneticPr fontId="1"/>
  </si>
  <si>
    <t>FC津久井ペガサス</t>
    <phoneticPr fontId="1"/>
  </si>
  <si>
    <t>あざみ野キッカーズ</t>
    <rPh sb="3" eb="4">
      <t>ノ</t>
    </rPh>
    <phoneticPr fontId="1"/>
  </si>
  <si>
    <t>SFAT ISEHARA</t>
    <phoneticPr fontId="1"/>
  </si>
  <si>
    <t>0-2</t>
    <phoneticPr fontId="1"/>
  </si>
  <si>
    <t>0-4</t>
    <phoneticPr fontId="1"/>
  </si>
  <si>
    <t>1ｰ2</t>
    <phoneticPr fontId="1"/>
  </si>
  <si>
    <t>湘南ルベントSC</t>
    <rPh sb="0" eb="2">
      <t>ショウナン</t>
    </rPh>
    <phoneticPr fontId="1"/>
  </si>
  <si>
    <t>1-2</t>
    <phoneticPr fontId="1"/>
  </si>
  <si>
    <t>0-0</t>
    <phoneticPr fontId="1"/>
  </si>
  <si>
    <t>1-1</t>
    <phoneticPr fontId="1"/>
  </si>
  <si>
    <t>3-1</t>
    <phoneticPr fontId="1"/>
  </si>
  <si>
    <t>0-1</t>
    <phoneticPr fontId="1"/>
  </si>
  <si>
    <t>2-5</t>
    <phoneticPr fontId="1"/>
  </si>
  <si>
    <t>鴨居SC杯</t>
    <rPh sb="0" eb="2">
      <t>カモイ</t>
    </rPh>
    <rPh sb="4" eb="5">
      <t>ハイ</t>
    </rPh>
    <phoneticPr fontId="1"/>
  </si>
  <si>
    <t>鴨居SC</t>
    <rPh sb="0" eb="2">
      <t>カモイ</t>
    </rPh>
    <phoneticPr fontId="1"/>
  </si>
  <si>
    <t>文庫FC</t>
    <rPh sb="0" eb="2">
      <t>ブンコ</t>
    </rPh>
    <phoneticPr fontId="1"/>
  </si>
  <si>
    <t>中野島FC</t>
    <rPh sb="0" eb="3">
      <t>ナカノシマ</t>
    </rPh>
    <phoneticPr fontId="1"/>
  </si>
  <si>
    <t>FC津久井ペガサス</t>
    <rPh sb="2" eb="5">
      <t>ツクイ</t>
    </rPh>
    <phoneticPr fontId="1"/>
  </si>
  <si>
    <t>7-0</t>
    <phoneticPr fontId="1"/>
  </si>
  <si>
    <t>5-1</t>
    <phoneticPr fontId="1"/>
  </si>
  <si>
    <t>2-6</t>
    <phoneticPr fontId="1"/>
  </si>
  <si>
    <t>2-4</t>
    <phoneticPr fontId="1"/>
  </si>
  <si>
    <t>三浦市立岬陽小学校</t>
    <rPh sb="0" eb="2">
      <t>ミウラ</t>
    </rPh>
    <rPh sb="2" eb="4">
      <t>シリツ</t>
    </rPh>
    <rPh sb="4" eb="5">
      <t>ミサキ</t>
    </rPh>
    <rPh sb="5" eb="6">
      <t>ヨウ</t>
    </rPh>
    <rPh sb="6" eb="9">
      <t>ショウガッコウ</t>
    </rPh>
    <phoneticPr fontId="1"/>
  </si>
  <si>
    <t>岬陽SC</t>
    <rPh sb="0" eb="2">
      <t>ミサキヨウ</t>
    </rPh>
    <phoneticPr fontId="1"/>
  </si>
  <si>
    <t>三浦旭SC</t>
    <rPh sb="0" eb="2">
      <t>ミウラ</t>
    </rPh>
    <rPh sb="2" eb="3">
      <t>アサヒ</t>
    </rPh>
    <phoneticPr fontId="1"/>
  </si>
  <si>
    <t>1-3</t>
    <phoneticPr fontId="1"/>
  </si>
  <si>
    <t>1-4</t>
    <phoneticPr fontId="1"/>
  </si>
  <si>
    <t>3-2</t>
    <phoneticPr fontId="1"/>
  </si>
  <si>
    <t>海老名さつき杯少年サッカー大会</t>
    <rPh sb="0" eb="3">
      <t>エビナ</t>
    </rPh>
    <rPh sb="6" eb="7">
      <t>ハイ</t>
    </rPh>
    <rPh sb="7" eb="9">
      <t>ショウネン</t>
    </rPh>
    <rPh sb="13" eb="15">
      <t>タイカイ</t>
    </rPh>
    <phoneticPr fontId="1"/>
  </si>
  <si>
    <t>海老名市立今泉小学校</t>
    <rPh sb="0" eb="5">
      <t>エビナシリツ</t>
    </rPh>
    <rPh sb="5" eb="7">
      <t>イマイズミ</t>
    </rPh>
    <rPh sb="7" eb="10">
      <t>ショウガッコウ</t>
    </rPh>
    <phoneticPr fontId="1"/>
  </si>
  <si>
    <t>（上位パート）</t>
    <rPh sb="1" eb="3">
      <t>ジョウイ</t>
    </rPh>
    <phoneticPr fontId="1"/>
  </si>
  <si>
    <t>（予選リーグ）</t>
    <rPh sb="1" eb="3">
      <t>ヨセン</t>
    </rPh>
    <phoneticPr fontId="1"/>
  </si>
  <si>
    <t>北の台SC</t>
    <rPh sb="0" eb="1">
      <t>キタ</t>
    </rPh>
    <rPh sb="2" eb="3">
      <t>ダイ</t>
    </rPh>
    <phoneticPr fontId="1"/>
  </si>
  <si>
    <t>FC山下</t>
    <rPh sb="2" eb="4">
      <t>ヤマシタ</t>
    </rPh>
    <phoneticPr fontId="1"/>
  </si>
  <si>
    <t>柏ヶ谷FC</t>
    <rPh sb="0" eb="3">
      <t>カシワガヤ</t>
    </rPh>
    <phoneticPr fontId="1"/>
  </si>
  <si>
    <t>9-0</t>
    <phoneticPr fontId="1"/>
  </si>
  <si>
    <t>13-0</t>
    <phoneticPr fontId="1"/>
  </si>
  <si>
    <t>1-2</t>
    <phoneticPr fontId="1"/>
  </si>
  <si>
    <t>4-0</t>
    <phoneticPr fontId="1"/>
  </si>
  <si>
    <t>1-1</t>
    <phoneticPr fontId="1"/>
  </si>
  <si>
    <t>1-1(PK:6-7)</t>
    <phoneticPr fontId="1"/>
  </si>
  <si>
    <t>1-1(PK:3-2)</t>
    <phoneticPr fontId="1"/>
  </si>
  <si>
    <t>3-0</t>
    <phoneticPr fontId="1"/>
  </si>
  <si>
    <t>クレッセル</t>
    <phoneticPr fontId="1"/>
  </si>
  <si>
    <t>荻野SS</t>
    <phoneticPr fontId="1"/>
  </si>
  <si>
    <t>決勝戦：優勝</t>
    <rPh sb="0" eb="3">
      <t>ケッショウセン</t>
    </rPh>
    <rPh sb="4" eb="6">
      <t>ユウショウ</t>
    </rPh>
    <phoneticPr fontId="1"/>
  </si>
  <si>
    <t>準決勝</t>
    <phoneticPr fontId="1"/>
  </si>
  <si>
    <t>平塚市神田幼稚園</t>
    <rPh sb="0" eb="3">
      <t>ヒラツカシ</t>
    </rPh>
    <rPh sb="3" eb="5">
      <t>カンダ</t>
    </rPh>
    <rPh sb="5" eb="8">
      <t>ヨウチエン</t>
    </rPh>
    <phoneticPr fontId="1"/>
  </si>
  <si>
    <t>クリエイトSC</t>
    <phoneticPr fontId="1"/>
  </si>
  <si>
    <t>△</t>
    <phoneticPr fontId="1"/>
  </si>
  <si>
    <t>0-2</t>
    <phoneticPr fontId="1"/>
  </si>
  <si>
    <t>0-4</t>
    <phoneticPr fontId="1"/>
  </si>
  <si>
    <t>0-1</t>
    <phoneticPr fontId="1"/>
  </si>
  <si>
    <t>横浜F・マリノスチャレンジカップ</t>
    <rPh sb="0" eb="2">
      <t>ヨコハマ</t>
    </rPh>
    <phoneticPr fontId="1"/>
  </si>
  <si>
    <t>日産小机フィールド</t>
    <rPh sb="0" eb="2">
      <t>ニッサン</t>
    </rPh>
    <rPh sb="2" eb="4">
      <t>コヅクエ</t>
    </rPh>
    <phoneticPr fontId="1"/>
  </si>
  <si>
    <t>日産スタジアム</t>
    <rPh sb="0" eb="2">
      <t>ニッサン</t>
    </rPh>
    <phoneticPr fontId="1"/>
  </si>
  <si>
    <t>マリノス大柴</t>
    <rPh sb="4" eb="6">
      <t>オオシバ</t>
    </rPh>
    <phoneticPr fontId="1"/>
  </si>
  <si>
    <t>横須賀シーガルズ</t>
    <rPh sb="0" eb="3">
      <t>ヨコスカ</t>
    </rPh>
    <phoneticPr fontId="1"/>
  </si>
  <si>
    <t>美晴SC</t>
    <rPh sb="0" eb="1">
      <t>ウツク</t>
    </rPh>
    <rPh sb="1" eb="2">
      <t>ハ</t>
    </rPh>
    <phoneticPr fontId="1"/>
  </si>
  <si>
    <t>I.Oキッカーズ</t>
    <phoneticPr fontId="1"/>
  </si>
  <si>
    <t>三春SC</t>
    <phoneticPr fontId="1"/>
  </si>
  <si>
    <t>1-0</t>
    <phoneticPr fontId="1"/>
  </si>
  <si>
    <t>0-0</t>
    <phoneticPr fontId="1"/>
  </si>
  <si>
    <t>2-0</t>
    <phoneticPr fontId="1"/>
  </si>
  <si>
    <t>FC夏島</t>
    <rPh sb="2" eb="4">
      <t>ナツシマ</t>
    </rPh>
    <phoneticPr fontId="1"/>
  </si>
  <si>
    <t>ALL Z</t>
    <phoneticPr fontId="1"/>
  </si>
  <si>
    <t>横須賀市はまゆうグランド</t>
    <rPh sb="0" eb="3">
      <t>ヨコスカ</t>
    </rPh>
    <rPh sb="3" eb="4">
      <t>シ</t>
    </rPh>
    <phoneticPr fontId="1"/>
  </si>
  <si>
    <t>FC高坂</t>
    <phoneticPr fontId="1"/>
  </si>
  <si>
    <t>〇</t>
    <phoneticPr fontId="1"/>
  </si>
  <si>
    <t>5-0</t>
    <phoneticPr fontId="1"/>
  </si>
  <si>
    <t>JFA U-12サッカーリーグ</t>
  </si>
  <si>
    <t>富士見台SSS</t>
    <rPh sb="0" eb="4">
      <t>フジミダイ</t>
    </rPh>
    <phoneticPr fontId="1"/>
  </si>
  <si>
    <t>15-0</t>
    <phoneticPr fontId="1"/>
  </si>
  <si>
    <t>横須賀フットサルクラブ</t>
    <rPh sb="0" eb="3">
      <t>ヨコスカ</t>
    </rPh>
    <phoneticPr fontId="1"/>
  </si>
  <si>
    <t>大津FC</t>
    <rPh sb="0" eb="2">
      <t>オオツ</t>
    </rPh>
    <phoneticPr fontId="1"/>
  </si>
  <si>
    <t>長浦少年サッカー友の会</t>
    <rPh sb="0" eb="2">
      <t>ナガウラ</t>
    </rPh>
    <rPh sb="2" eb="4">
      <t>ショウネン</t>
    </rPh>
    <rPh sb="8" eb="9">
      <t>トモ</t>
    </rPh>
    <rPh sb="10" eb="11">
      <t>カイ</t>
    </rPh>
    <phoneticPr fontId="1"/>
  </si>
  <si>
    <t>1ｰ9</t>
    <phoneticPr fontId="1"/>
  </si>
  <si>
    <t>横須賀シーガルズA</t>
    <rPh sb="0" eb="3">
      <t>ヨコスカ</t>
    </rPh>
    <phoneticPr fontId="1"/>
  </si>
  <si>
    <t>横須賀シーガルズB</t>
    <rPh sb="0" eb="3">
      <t>ヨコスカ</t>
    </rPh>
    <phoneticPr fontId="1"/>
  </si>
  <si>
    <t>0-0</t>
    <phoneticPr fontId="1"/>
  </si>
  <si>
    <t>0-1</t>
    <phoneticPr fontId="1"/>
  </si>
  <si>
    <t>1-2</t>
    <phoneticPr fontId="1"/>
  </si>
  <si>
    <t>0-2</t>
    <phoneticPr fontId="1"/>
  </si>
  <si>
    <t>馬堀FCルンデ A</t>
    <rPh sb="0" eb="2">
      <t>マボリ</t>
    </rPh>
    <phoneticPr fontId="1"/>
  </si>
  <si>
    <t>1-0</t>
    <phoneticPr fontId="1"/>
  </si>
  <si>
    <t>4-0</t>
    <phoneticPr fontId="1"/>
  </si>
  <si>
    <t>2-0</t>
    <phoneticPr fontId="1"/>
  </si>
  <si>
    <t>馬堀FCルンデ U10B</t>
    <rPh sb="0" eb="2">
      <t>マボリ</t>
    </rPh>
    <phoneticPr fontId="1"/>
  </si>
  <si>
    <t>1ｰ0</t>
    <phoneticPr fontId="1"/>
  </si>
  <si>
    <t>スーパーリーグ</t>
    <phoneticPr fontId="1"/>
  </si>
  <si>
    <t>横須賀市立浦賀小学校</t>
    <rPh sb="5" eb="7">
      <t>ウラガ</t>
    </rPh>
    <phoneticPr fontId="1"/>
  </si>
  <si>
    <t>横須賀シーガルズ</t>
    <rPh sb="0" eb="3">
      <t>ヨコスカ</t>
    </rPh>
    <phoneticPr fontId="1"/>
  </si>
  <si>
    <t>鴨居SC</t>
    <rPh sb="0" eb="2">
      <t>カモイ</t>
    </rPh>
    <phoneticPr fontId="1"/>
  </si>
  <si>
    <t>2ｰ1</t>
    <phoneticPr fontId="1"/>
  </si>
  <si>
    <t>2ｰ0</t>
    <phoneticPr fontId="1"/>
  </si>
  <si>
    <t>横須賀市立津久井小学校</t>
    <rPh sb="0" eb="5">
      <t>ヨコスカシリツ</t>
    </rPh>
    <rPh sb="5" eb="8">
      <t>ツクイ</t>
    </rPh>
    <rPh sb="8" eb="11">
      <t>ショウガッコウ</t>
    </rPh>
    <phoneticPr fontId="1"/>
  </si>
  <si>
    <t>FC津久井ペガサス ブルー</t>
    <rPh sb="2" eb="5">
      <t>ツクイ</t>
    </rPh>
    <phoneticPr fontId="1"/>
  </si>
  <si>
    <t>武山キッカーズJr.</t>
    <rPh sb="0" eb="2">
      <t>タケヤマ</t>
    </rPh>
    <phoneticPr fontId="1"/>
  </si>
  <si>
    <t>1-1</t>
    <phoneticPr fontId="1"/>
  </si>
  <si>
    <t>2-1</t>
    <phoneticPr fontId="1"/>
  </si>
  <si>
    <t>船越FCカップ</t>
    <rPh sb="0" eb="2">
      <t>フナコシ</t>
    </rPh>
    <phoneticPr fontId="1"/>
  </si>
  <si>
    <t>FC追浜</t>
    <rPh sb="2" eb="4">
      <t>オッパマ</t>
    </rPh>
    <phoneticPr fontId="1"/>
  </si>
  <si>
    <t>馬堀FCルンデ</t>
    <rPh sb="0" eb="2">
      <t>マボリ</t>
    </rPh>
    <phoneticPr fontId="1"/>
  </si>
  <si>
    <t>FC高坂</t>
    <phoneticPr fontId="1"/>
  </si>
  <si>
    <t>1-1(PK:4-3)</t>
    <phoneticPr fontId="1"/>
  </si>
  <si>
    <t>2-0</t>
    <phoneticPr fontId="1"/>
  </si>
  <si>
    <t>3-0</t>
    <phoneticPr fontId="1"/>
  </si>
  <si>
    <t>明浜カップ</t>
    <rPh sb="0" eb="2">
      <t>アケハマ</t>
    </rPh>
    <phoneticPr fontId="1"/>
  </si>
  <si>
    <t>FC高坂</t>
    <rPh sb="2" eb="4">
      <t>コウサカ</t>
    </rPh>
    <phoneticPr fontId="1"/>
  </si>
  <si>
    <t>湘南ルベントSC</t>
    <phoneticPr fontId="1"/>
  </si>
  <si>
    <t>野庭キッカーズ</t>
    <phoneticPr fontId="1"/>
  </si>
  <si>
    <t>SFAT ISEHARA SC</t>
    <phoneticPr fontId="1"/>
  </si>
  <si>
    <t>5-1</t>
    <phoneticPr fontId="1"/>
  </si>
  <si>
    <t>2-1</t>
    <phoneticPr fontId="1"/>
  </si>
  <si>
    <t>横浜F・マリノスPr追浜</t>
    <phoneticPr fontId="1"/>
  </si>
  <si>
    <t>0-1</t>
    <phoneticPr fontId="1"/>
  </si>
  <si>
    <t>TRM</t>
    <phoneticPr fontId="1"/>
  </si>
  <si>
    <t>鎌倉市立岩瀬中学校</t>
    <rPh sb="0" eb="4">
      <t>カマクラシリツ</t>
    </rPh>
    <rPh sb="4" eb="6">
      <t>イワセ</t>
    </rPh>
    <rPh sb="6" eb="9">
      <t>チュウガッコウ</t>
    </rPh>
    <phoneticPr fontId="1"/>
  </si>
  <si>
    <t>FC小坂</t>
    <rPh sb="2" eb="4">
      <t>オサカ</t>
    </rPh>
    <phoneticPr fontId="1"/>
  </si>
  <si>
    <t>0-1</t>
    <phoneticPr fontId="1"/>
  </si>
  <si>
    <t>3-2</t>
    <phoneticPr fontId="1"/>
  </si>
  <si>
    <t>1-2</t>
    <phoneticPr fontId="1"/>
  </si>
  <si>
    <t>横須賀市立久里浜小学校</t>
    <rPh sb="0" eb="5">
      <t>ヨコスカシリツ</t>
    </rPh>
    <rPh sb="5" eb="8">
      <t>クリハマ</t>
    </rPh>
    <rPh sb="8" eb="11">
      <t>ショウガッコウ</t>
    </rPh>
    <phoneticPr fontId="1"/>
  </si>
  <si>
    <t>船越FC</t>
    <rPh sb="0" eb="2">
      <t>フナコシ</t>
    </rPh>
    <phoneticPr fontId="1"/>
  </si>
  <si>
    <t>FC追浜</t>
    <rPh sb="2" eb="4">
      <t>オッパマ</t>
    </rPh>
    <phoneticPr fontId="1"/>
  </si>
  <si>
    <t>鴨居SC</t>
    <rPh sb="0" eb="2">
      <t>カモイ</t>
    </rPh>
    <phoneticPr fontId="1"/>
  </si>
  <si>
    <t>4-1</t>
    <phoneticPr fontId="1"/>
  </si>
  <si>
    <t>0ｰ3</t>
    <phoneticPr fontId="1"/>
  </si>
  <si>
    <t>スワSC</t>
    <phoneticPr fontId="1"/>
  </si>
  <si>
    <t>1ｰ0</t>
    <phoneticPr fontId="1"/>
  </si>
  <si>
    <t>0-6</t>
    <phoneticPr fontId="1"/>
  </si>
  <si>
    <t>TADOなかよしSC</t>
    <phoneticPr fontId="1"/>
  </si>
  <si>
    <t>〇</t>
    <phoneticPr fontId="1"/>
  </si>
  <si>
    <t>0-0</t>
    <phoneticPr fontId="1"/>
  </si>
  <si>
    <t>0-3</t>
    <phoneticPr fontId="1"/>
  </si>
  <si>
    <t>1-1</t>
    <phoneticPr fontId="1"/>
  </si>
  <si>
    <t>1-0</t>
    <phoneticPr fontId="1"/>
  </si>
  <si>
    <t>大道SC</t>
    <rPh sb="0" eb="2">
      <t>ダイドウ</t>
    </rPh>
    <phoneticPr fontId="1"/>
  </si>
  <si>
    <t>2ｰ0</t>
    <phoneticPr fontId="1"/>
  </si>
  <si>
    <t>FC松林</t>
    <rPh sb="2" eb="4">
      <t>マツバヤシ</t>
    </rPh>
    <phoneticPr fontId="1"/>
  </si>
  <si>
    <t>1ｰ1</t>
    <phoneticPr fontId="1"/>
  </si>
  <si>
    <t>3-0</t>
    <phoneticPr fontId="1"/>
  </si>
  <si>
    <t>久里浜FC SKYカップ</t>
    <rPh sb="0" eb="3">
      <t>クリハマ</t>
    </rPh>
    <phoneticPr fontId="1"/>
  </si>
  <si>
    <t>久里浜FC</t>
    <phoneticPr fontId="1"/>
  </si>
  <si>
    <t>1位パート決勝戦：優勝</t>
    <rPh sb="1" eb="2">
      <t>イ</t>
    </rPh>
    <rPh sb="5" eb="8">
      <t>ケッショウセン</t>
    </rPh>
    <rPh sb="9" eb="11">
      <t>ユウショウ</t>
    </rPh>
    <phoneticPr fontId="1"/>
  </si>
  <si>
    <t>8-1</t>
    <phoneticPr fontId="1"/>
  </si>
  <si>
    <t>6ｰ0</t>
    <phoneticPr fontId="1"/>
  </si>
  <si>
    <t>1位パート決勝戦：準優勝</t>
    <rPh sb="1" eb="2">
      <t>イ</t>
    </rPh>
    <rPh sb="5" eb="8">
      <t>ケッショウセン</t>
    </rPh>
    <rPh sb="9" eb="10">
      <t>ジュン</t>
    </rPh>
    <rPh sb="10" eb="12">
      <t>ユウショウ</t>
    </rPh>
    <phoneticPr fontId="1"/>
  </si>
  <si>
    <t>横須賀市立大楠中学校</t>
    <rPh sb="0" eb="5">
      <t>ヨコスカシリツ</t>
    </rPh>
    <rPh sb="5" eb="7">
      <t>オオグス</t>
    </rPh>
    <rPh sb="7" eb="10">
      <t>チュウガッコウ</t>
    </rPh>
    <phoneticPr fontId="1"/>
  </si>
  <si>
    <t>葉山JGK</t>
    <rPh sb="0" eb="2">
      <t>ハヤマ</t>
    </rPh>
    <phoneticPr fontId="1"/>
  </si>
  <si>
    <t>FC夏島</t>
    <rPh sb="2" eb="4">
      <t>ナツシマ</t>
    </rPh>
    <phoneticPr fontId="1"/>
  </si>
  <si>
    <t>FCSS</t>
    <phoneticPr fontId="1"/>
  </si>
  <si>
    <t>大楠サッカー少年友の会</t>
    <rPh sb="0" eb="2">
      <t>オオグス</t>
    </rPh>
    <rPh sb="6" eb="8">
      <t>ショウネン</t>
    </rPh>
    <rPh sb="8" eb="9">
      <t>トモ</t>
    </rPh>
    <rPh sb="10" eb="11">
      <t>カイ</t>
    </rPh>
    <phoneticPr fontId="1"/>
  </si>
  <si>
    <t>三春SC</t>
    <rPh sb="0" eb="2">
      <t>ミハル</t>
    </rPh>
    <phoneticPr fontId="1"/>
  </si>
  <si>
    <t>1ｰ0</t>
    <phoneticPr fontId="1"/>
  </si>
  <si>
    <t>0ｰ1</t>
    <phoneticPr fontId="1"/>
  </si>
  <si>
    <t>1ｰ2</t>
    <phoneticPr fontId="1"/>
  </si>
  <si>
    <t>6-2</t>
    <phoneticPr fontId="1"/>
  </si>
  <si>
    <t>3-1</t>
    <phoneticPr fontId="1"/>
  </si>
  <si>
    <t>0-0</t>
    <phoneticPr fontId="1"/>
  </si>
  <si>
    <t>馬堀FCルンデ</t>
    <phoneticPr fontId="1"/>
  </si>
  <si>
    <t>3-0</t>
    <phoneticPr fontId="1"/>
  </si>
  <si>
    <t>4-1</t>
    <phoneticPr fontId="1"/>
  </si>
  <si>
    <t>3位</t>
    <rPh sb="1" eb="2">
      <t>イ</t>
    </rPh>
    <phoneticPr fontId="1"/>
  </si>
  <si>
    <t>横須賀市立明浜小学校</t>
    <phoneticPr fontId="1"/>
  </si>
  <si>
    <t>GHU</t>
  </si>
  <si>
    <t>GHU</t>
    <phoneticPr fontId="1"/>
  </si>
  <si>
    <t>0-4</t>
    <phoneticPr fontId="1"/>
  </si>
  <si>
    <t>1ｰ0</t>
    <phoneticPr fontId="1"/>
  </si>
  <si>
    <t>1ｰ1</t>
    <phoneticPr fontId="1"/>
  </si>
  <si>
    <t>2-0</t>
    <phoneticPr fontId="1"/>
  </si>
  <si>
    <t>1ｰ2</t>
    <phoneticPr fontId="1"/>
  </si>
  <si>
    <t>0-2</t>
    <phoneticPr fontId="1"/>
  </si>
  <si>
    <t>4-0</t>
    <phoneticPr fontId="1"/>
  </si>
  <si>
    <t>3-0</t>
    <phoneticPr fontId="1"/>
  </si>
  <si>
    <t>1ｰ3</t>
    <phoneticPr fontId="1"/>
  </si>
  <si>
    <t>3-1</t>
    <phoneticPr fontId="1"/>
  </si>
  <si>
    <t>横浜ユナイテッドカップ</t>
    <rPh sb="0" eb="2">
      <t>ヨコハマ</t>
    </rPh>
    <phoneticPr fontId="1"/>
  </si>
  <si>
    <t>こどもの国総合グランド</t>
    <rPh sb="4" eb="5">
      <t>クニ</t>
    </rPh>
    <rPh sb="5" eb="7">
      <t>ソウゴウ</t>
    </rPh>
    <phoneticPr fontId="1"/>
  </si>
  <si>
    <t>バディCFC</t>
    <phoneticPr fontId="1"/>
  </si>
  <si>
    <t>横須賀シーガルズ</t>
    <rPh sb="0" eb="3">
      <t>ヨコスカ</t>
    </rPh>
    <phoneticPr fontId="1"/>
  </si>
  <si>
    <t>関谷SC</t>
    <rPh sb="0" eb="2">
      <t>セキヤ</t>
    </rPh>
    <phoneticPr fontId="1"/>
  </si>
  <si>
    <t>2-0</t>
    <phoneticPr fontId="1"/>
  </si>
  <si>
    <t>0-1</t>
    <phoneticPr fontId="1"/>
  </si>
  <si>
    <t>2-3</t>
    <phoneticPr fontId="1"/>
  </si>
  <si>
    <t>三春フレンドリーカップ</t>
    <rPh sb="0" eb="2">
      <t>ミハル</t>
    </rPh>
    <phoneticPr fontId="1"/>
  </si>
  <si>
    <t>横須賀市立公郷小学校</t>
    <rPh sb="0" eb="4">
      <t>ヨコスカシ</t>
    </rPh>
    <rPh sb="4" eb="5">
      <t>リツ</t>
    </rPh>
    <rPh sb="5" eb="6">
      <t>コウ</t>
    </rPh>
    <rPh sb="6" eb="7">
      <t>ゴウ</t>
    </rPh>
    <rPh sb="7" eb="10">
      <t>ショウガッコウ</t>
    </rPh>
    <phoneticPr fontId="1"/>
  </si>
  <si>
    <t>城北ファイターズ</t>
    <rPh sb="0" eb="2">
      <t>ジョウホク</t>
    </rPh>
    <phoneticPr fontId="1"/>
  </si>
  <si>
    <t>六浦毎日SS</t>
    <rPh sb="0" eb="2">
      <t>ムツウラ</t>
    </rPh>
    <rPh sb="2" eb="4">
      <t>マイニチ</t>
    </rPh>
    <phoneticPr fontId="1"/>
  </si>
  <si>
    <t>船越FC</t>
    <rPh sb="0" eb="2">
      <t>フナコシ</t>
    </rPh>
    <phoneticPr fontId="1"/>
  </si>
  <si>
    <t>FC MAT</t>
    <phoneticPr fontId="1"/>
  </si>
  <si>
    <t>6-2</t>
    <phoneticPr fontId="1"/>
  </si>
  <si>
    <t>2-1</t>
    <phoneticPr fontId="1"/>
  </si>
  <si>
    <t>3-2</t>
    <phoneticPr fontId="1"/>
  </si>
  <si>
    <t>0-3</t>
    <phoneticPr fontId="1"/>
  </si>
  <si>
    <t>葉山町立一色小学校</t>
    <rPh sb="0" eb="2">
      <t>ハヤマ</t>
    </rPh>
    <rPh sb="2" eb="4">
      <t>チョウリツ</t>
    </rPh>
    <rPh sb="4" eb="6">
      <t>イシキ</t>
    </rPh>
    <rPh sb="6" eb="9">
      <t>ショウガッコウ</t>
    </rPh>
    <phoneticPr fontId="1"/>
  </si>
  <si>
    <t>横須賀シーガルズ</t>
    <rPh sb="0" eb="3">
      <t>ヨコスカ</t>
    </rPh>
    <phoneticPr fontId="1"/>
  </si>
  <si>
    <t>葉山JGK</t>
    <rPh sb="0" eb="2">
      <t>ハヤマ</t>
    </rPh>
    <phoneticPr fontId="1"/>
  </si>
  <si>
    <t>1ｰ2</t>
    <phoneticPr fontId="1"/>
  </si>
  <si>
    <t>4-3</t>
    <phoneticPr fontId="1"/>
  </si>
  <si>
    <t>3-1</t>
    <phoneticPr fontId="1"/>
  </si>
  <si>
    <t>2-0</t>
    <phoneticPr fontId="1"/>
  </si>
  <si>
    <t>6-0</t>
    <phoneticPr fontId="1"/>
  </si>
  <si>
    <t>むらせライスカップ</t>
    <phoneticPr fontId="1"/>
  </si>
  <si>
    <t>葉山JGK</t>
    <rPh sb="0" eb="2">
      <t>ハヤマ</t>
    </rPh>
    <phoneticPr fontId="1"/>
  </si>
  <si>
    <t>FC高坂</t>
    <rPh sb="2" eb="4">
      <t>コウサカ</t>
    </rPh>
    <phoneticPr fontId="1"/>
  </si>
  <si>
    <t>5-0</t>
    <phoneticPr fontId="1"/>
  </si>
  <si>
    <t>1ｰ1(PK:1-2)</t>
    <phoneticPr fontId="1"/>
  </si>
  <si>
    <t>大津FC</t>
    <rPh sb="0" eb="2">
      <t>オオツ</t>
    </rPh>
    <phoneticPr fontId="1"/>
  </si>
  <si>
    <t>久里浜FC</t>
    <rPh sb="0" eb="3">
      <t>クリハマ</t>
    </rPh>
    <phoneticPr fontId="1"/>
  </si>
  <si>
    <t>横須賀シーガルズ</t>
    <rPh sb="0" eb="3">
      <t>ヨコスカ</t>
    </rPh>
    <phoneticPr fontId="1"/>
  </si>
  <si>
    <t>荻野イーグルスSC</t>
    <phoneticPr fontId="1"/>
  </si>
  <si>
    <t>荻野イーグルスSC</t>
    <rPh sb="0" eb="2">
      <t>オギノ</t>
    </rPh>
    <phoneticPr fontId="1"/>
  </si>
  <si>
    <t>0-1</t>
    <phoneticPr fontId="1"/>
  </si>
  <si>
    <t>3-0</t>
    <phoneticPr fontId="1"/>
  </si>
  <si>
    <t>1ｰ2</t>
    <phoneticPr fontId="1"/>
  </si>
  <si>
    <t>2-1</t>
    <phoneticPr fontId="1"/>
  </si>
  <si>
    <t>大楠サッカー少年友の会</t>
    <rPh sb="0" eb="2">
      <t>オオグス</t>
    </rPh>
    <rPh sb="6" eb="8">
      <t>ショウネン</t>
    </rPh>
    <rPh sb="8" eb="9">
      <t>トモ</t>
    </rPh>
    <rPh sb="10" eb="11">
      <t>カイ</t>
    </rPh>
    <phoneticPr fontId="1"/>
  </si>
  <si>
    <t>大清水SC</t>
    <rPh sb="0" eb="3">
      <t>オオシミズ</t>
    </rPh>
    <phoneticPr fontId="1"/>
  </si>
  <si>
    <t>2-0</t>
    <phoneticPr fontId="1"/>
  </si>
  <si>
    <t>5-0</t>
    <phoneticPr fontId="1"/>
  </si>
  <si>
    <t>0-4</t>
    <phoneticPr fontId="1"/>
  </si>
  <si>
    <t>TRM</t>
    <phoneticPr fontId="1"/>
  </si>
  <si>
    <t>FC高坂</t>
    <rPh sb="2" eb="4">
      <t>コウサカ</t>
    </rPh>
    <phoneticPr fontId="1"/>
  </si>
  <si>
    <t>1ｰ2</t>
    <phoneticPr fontId="1"/>
  </si>
  <si>
    <t>3-2</t>
    <phoneticPr fontId="1"/>
  </si>
  <si>
    <t>久里浜FC杯</t>
    <rPh sb="0" eb="3">
      <t>クリハマ</t>
    </rPh>
    <rPh sb="5" eb="6">
      <t>ハイ</t>
    </rPh>
    <phoneticPr fontId="1"/>
  </si>
  <si>
    <t>2-1</t>
    <phoneticPr fontId="1"/>
  </si>
  <si>
    <t>5-0</t>
    <phoneticPr fontId="1"/>
  </si>
  <si>
    <t>4-0</t>
    <phoneticPr fontId="1"/>
  </si>
  <si>
    <t>2-0</t>
    <phoneticPr fontId="1"/>
  </si>
  <si>
    <t>横須賀市立久里浜小学校</t>
    <rPh sb="0" eb="3">
      <t>ヨコスカ</t>
    </rPh>
    <rPh sb="3" eb="4">
      <t>シ</t>
    </rPh>
    <rPh sb="4" eb="5">
      <t>リツ</t>
    </rPh>
    <rPh sb="5" eb="8">
      <t>クリハマ</t>
    </rPh>
    <rPh sb="8" eb="11">
      <t>ショウガッコウ</t>
    </rPh>
    <phoneticPr fontId="1"/>
  </si>
  <si>
    <t>佐野ベアーズ</t>
    <rPh sb="0" eb="2">
      <t>サノ</t>
    </rPh>
    <phoneticPr fontId="1"/>
  </si>
  <si>
    <t>久里浜FC</t>
    <rPh sb="0" eb="3">
      <t>クリハマ</t>
    </rPh>
    <phoneticPr fontId="1"/>
  </si>
  <si>
    <t>3-1</t>
    <phoneticPr fontId="1"/>
  </si>
  <si>
    <t>6-2</t>
    <phoneticPr fontId="1"/>
  </si>
  <si>
    <t>3位</t>
    <rPh sb="1" eb="2">
      <t>イ</t>
    </rPh>
    <phoneticPr fontId="1"/>
  </si>
  <si>
    <t>初声ジュニアカップ</t>
    <rPh sb="0" eb="2">
      <t>ハッセ</t>
    </rPh>
    <phoneticPr fontId="1"/>
  </si>
  <si>
    <t>藤沢FC</t>
    <rPh sb="0" eb="2">
      <t>フジサワ</t>
    </rPh>
    <phoneticPr fontId="1"/>
  </si>
  <si>
    <t>0-0(PK:1-2)</t>
    <phoneticPr fontId="1"/>
  </si>
  <si>
    <t>あざみ野FC</t>
    <rPh sb="3" eb="4">
      <t>ノ</t>
    </rPh>
    <phoneticPr fontId="1"/>
  </si>
  <si>
    <t>横浜市立野庭すずかけ小学校</t>
    <rPh sb="0" eb="2">
      <t>ヨコハマ</t>
    </rPh>
    <rPh sb="2" eb="3">
      <t>シ</t>
    </rPh>
    <rPh sb="3" eb="4">
      <t>リツ</t>
    </rPh>
    <rPh sb="4" eb="6">
      <t>ノバ</t>
    </rPh>
    <rPh sb="10" eb="13">
      <t>ショウガッコウ</t>
    </rPh>
    <phoneticPr fontId="1"/>
  </si>
  <si>
    <t>横須賀市立鴨居中学校</t>
    <rPh sb="0" eb="4">
      <t>ヨコスカシ</t>
    </rPh>
    <rPh sb="4" eb="5">
      <t>リツ</t>
    </rPh>
    <rPh sb="5" eb="7">
      <t>カモイ</t>
    </rPh>
    <rPh sb="7" eb="10">
      <t>チュウガッコウ</t>
    </rPh>
    <phoneticPr fontId="1"/>
  </si>
  <si>
    <t>野庭キッカーズ</t>
    <rPh sb="0" eb="2">
      <t>ノバ</t>
    </rPh>
    <phoneticPr fontId="1"/>
  </si>
  <si>
    <t>鴨居SC</t>
    <rPh sb="0" eb="2">
      <t>カモイ</t>
    </rPh>
    <phoneticPr fontId="1"/>
  </si>
  <si>
    <t>三春SC</t>
    <rPh sb="0" eb="2">
      <t>ミハル</t>
    </rPh>
    <phoneticPr fontId="1"/>
  </si>
  <si>
    <t>1ｰ0</t>
    <phoneticPr fontId="1"/>
  </si>
  <si>
    <t>0-1</t>
    <phoneticPr fontId="1"/>
  </si>
  <si>
    <t>2-3</t>
    <phoneticPr fontId="1"/>
  </si>
  <si>
    <t>神明中</t>
    <rPh sb="0" eb="2">
      <t>シンメイ</t>
    </rPh>
    <rPh sb="2" eb="3">
      <t>チュウ</t>
    </rPh>
    <phoneticPr fontId="1"/>
  </si>
  <si>
    <t>0-2</t>
    <phoneticPr fontId="1"/>
  </si>
  <si>
    <t>1ｰ1</t>
    <phoneticPr fontId="1"/>
  </si>
  <si>
    <t>0-1</t>
    <phoneticPr fontId="1"/>
  </si>
  <si>
    <t>葉山町立葉山小学校</t>
    <rPh sb="0" eb="2">
      <t>ハヤマ</t>
    </rPh>
    <rPh sb="2" eb="4">
      <t>チョウリツ</t>
    </rPh>
    <rPh sb="4" eb="6">
      <t>ハヤマ</t>
    </rPh>
    <rPh sb="6" eb="9">
      <t>ショウガッコウ</t>
    </rPh>
    <phoneticPr fontId="1"/>
  </si>
  <si>
    <t>よりともSC</t>
    <phoneticPr fontId="1"/>
  </si>
  <si>
    <t>葉山JGK</t>
    <rPh sb="0" eb="2">
      <t>ハヤマ</t>
    </rPh>
    <phoneticPr fontId="1"/>
  </si>
  <si>
    <t>アローズSC</t>
    <phoneticPr fontId="1"/>
  </si>
  <si>
    <t>4-0</t>
    <phoneticPr fontId="1"/>
  </si>
  <si>
    <t>3-0</t>
    <phoneticPr fontId="1"/>
  </si>
  <si>
    <t>横須賀市立明浜小学校</t>
    <rPh sb="0" eb="4">
      <t>ヨコスカシ</t>
    </rPh>
    <rPh sb="4" eb="5">
      <t>リツ</t>
    </rPh>
    <rPh sb="5" eb="7">
      <t>アケハマ</t>
    </rPh>
    <rPh sb="7" eb="10">
      <t>ショウガッコウ</t>
    </rPh>
    <phoneticPr fontId="1"/>
  </si>
  <si>
    <t>久里浜FC</t>
    <rPh sb="0" eb="3">
      <t>クリハマ</t>
    </rPh>
    <phoneticPr fontId="1"/>
  </si>
  <si>
    <t>FC高坂</t>
    <rPh sb="2" eb="4">
      <t>コウサカ</t>
    </rPh>
    <phoneticPr fontId="1"/>
  </si>
  <si>
    <t>0-3</t>
    <phoneticPr fontId="1"/>
  </si>
  <si>
    <t>7-2</t>
    <phoneticPr fontId="1"/>
  </si>
  <si>
    <t>横浜市港南区さえずりの丘公園</t>
    <rPh sb="0" eb="3">
      <t>ヨコハマシ</t>
    </rPh>
    <rPh sb="3" eb="6">
      <t>コウナンク</t>
    </rPh>
    <rPh sb="11" eb="12">
      <t>オカ</t>
    </rPh>
    <rPh sb="12" eb="14">
      <t>コウエン</t>
    </rPh>
    <phoneticPr fontId="1"/>
  </si>
  <si>
    <t>野庭キッカーズ</t>
    <rPh sb="0" eb="2">
      <t>ノバ</t>
    </rPh>
    <phoneticPr fontId="1"/>
  </si>
  <si>
    <t>足柄FC</t>
    <rPh sb="0" eb="2">
      <t>アシガラ</t>
    </rPh>
    <phoneticPr fontId="1"/>
  </si>
  <si>
    <t>湘南ルベントSC</t>
    <rPh sb="0" eb="2">
      <t>ショウナン</t>
    </rPh>
    <phoneticPr fontId="1"/>
  </si>
  <si>
    <t>0-5</t>
    <phoneticPr fontId="1"/>
  </si>
  <si>
    <t>0-6</t>
    <phoneticPr fontId="1"/>
  </si>
  <si>
    <t>2-0</t>
    <phoneticPr fontId="1"/>
  </si>
  <si>
    <t>横須賀市立神明中学校</t>
    <rPh sb="0" eb="4">
      <t>ヨコスカシ</t>
    </rPh>
    <rPh sb="4" eb="5">
      <t>リツ</t>
    </rPh>
    <rPh sb="5" eb="7">
      <t>シンメイ</t>
    </rPh>
    <rPh sb="7" eb="10">
      <t>チュウガッコウ</t>
    </rPh>
    <phoneticPr fontId="1"/>
  </si>
  <si>
    <t>横須賀市立野比小学校</t>
    <rPh sb="0" eb="5">
      <t>ヨコスカシリツ</t>
    </rPh>
    <rPh sb="5" eb="7">
      <t>ノビ</t>
    </rPh>
    <rPh sb="7" eb="10">
      <t>ショウガッコウ</t>
    </rPh>
    <phoneticPr fontId="1"/>
  </si>
  <si>
    <t>おなりレパーズ</t>
    <phoneticPr fontId="1"/>
  </si>
  <si>
    <t>小山台SC</t>
    <rPh sb="0" eb="2">
      <t>オヤマ</t>
    </rPh>
    <rPh sb="2" eb="3">
      <t>ダイ</t>
    </rPh>
    <phoneticPr fontId="1"/>
  </si>
  <si>
    <t>FC高坂</t>
    <rPh sb="2" eb="4">
      <t>コウサカ</t>
    </rPh>
    <phoneticPr fontId="1"/>
  </si>
  <si>
    <t>0-4</t>
    <phoneticPr fontId="1"/>
  </si>
  <si>
    <t>0-1</t>
    <phoneticPr fontId="1"/>
  </si>
  <si>
    <t>野庭キッカーズ杯</t>
    <rPh sb="0" eb="2">
      <t>ノバ</t>
    </rPh>
    <rPh sb="7" eb="8">
      <t>ハイ</t>
    </rPh>
    <phoneticPr fontId="1"/>
  </si>
  <si>
    <t>横須賀市立久里浜小学校</t>
    <rPh sb="0" eb="4">
      <t>ヨコスカシ</t>
    </rPh>
    <rPh sb="4" eb="5">
      <t>リツ</t>
    </rPh>
    <rPh sb="5" eb="8">
      <t>クリハマ</t>
    </rPh>
    <rPh sb="8" eb="11">
      <t>ショウガッコウ</t>
    </rPh>
    <phoneticPr fontId="1"/>
  </si>
  <si>
    <t>滝口杯（2日目）</t>
    <rPh sb="0" eb="2">
      <t>タキグチ</t>
    </rPh>
    <rPh sb="2" eb="3">
      <t>ハイ</t>
    </rPh>
    <rPh sb="5" eb="6">
      <t>ニチ</t>
    </rPh>
    <rPh sb="6" eb="7">
      <t>メ</t>
    </rPh>
    <phoneticPr fontId="1"/>
  </si>
  <si>
    <t>滝口杯（1日目）</t>
    <rPh sb="0" eb="2">
      <t>タキグチ</t>
    </rPh>
    <rPh sb="2" eb="3">
      <t>ハイ</t>
    </rPh>
    <rPh sb="5" eb="6">
      <t>ニチ</t>
    </rPh>
    <rPh sb="6" eb="7">
      <t>メ</t>
    </rPh>
    <phoneticPr fontId="1"/>
  </si>
  <si>
    <t>久里浜FC</t>
    <rPh sb="0" eb="3">
      <t>クリハマ</t>
    </rPh>
    <phoneticPr fontId="1"/>
  </si>
  <si>
    <t>西浦和SSS</t>
    <rPh sb="0" eb="1">
      <t>ニシ</t>
    </rPh>
    <rPh sb="1" eb="3">
      <t>ウラワ</t>
    </rPh>
    <phoneticPr fontId="1"/>
  </si>
  <si>
    <t>FC津久井ペガサス</t>
    <phoneticPr fontId="1"/>
  </si>
  <si>
    <t>1ｰ3</t>
  </si>
  <si>
    <t>緑野FC</t>
    <rPh sb="0" eb="1">
      <t>ミドリ</t>
    </rPh>
    <rPh sb="1" eb="2">
      <t>ノ</t>
    </rPh>
    <phoneticPr fontId="1"/>
  </si>
  <si>
    <t>三浦旭SC・上宮田SC</t>
    <rPh sb="6" eb="9">
      <t>カミミヤタ</t>
    </rPh>
    <phoneticPr fontId="1"/>
  </si>
  <si>
    <t>△</t>
    <phoneticPr fontId="1"/>
  </si>
  <si>
    <t>0-0</t>
    <phoneticPr fontId="1"/>
  </si>
  <si>
    <t>6-0</t>
    <phoneticPr fontId="1"/>
  </si>
  <si>
    <t>津久井ペガサスカップ</t>
    <rPh sb="0" eb="3">
      <t>ツクイ</t>
    </rPh>
    <phoneticPr fontId="1"/>
  </si>
  <si>
    <t>FC高坂</t>
    <rPh sb="2" eb="4">
      <t>コウサカ</t>
    </rPh>
    <phoneticPr fontId="1"/>
  </si>
  <si>
    <t>FC六会湘南台</t>
    <rPh sb="2" eb="4">
      <t>ムツアイ</t>
    </rPh>
    <rPh sb="4" eb="7">
      <t>ショウナンダイ</t>
    </rPh>
    <phoneticPr fontId="1"/>
  </si>
  <si>
    <t>鴨居SC</t>
    <rPh sb="0" eb="2">
      <t>カモイ</t>
    </rPh>
    <phoneticPr fontId="1"/>
  </si>
  <si>
    <t>3-3</t>
    <phoneticPr fontId="1"/>
  </si>
  <si>
    <t>3-1</t>
    <phoneticPr fontId="1"/>
  </si>
  <si>
    <t>15分一本</t>
    <rPh sb="2" eb="3">
      <t>フン</t>
    </rPh>
    <rPh sb="3" eb="5">
      <t>イッポン</t>
    </rPh>
    <phoneticPr fontId="1"/>
  </si>
  <si>
    <t>FC AIVANCE Jrユース</t>
  </si>
  <si>
    <t>FC AIVANCE Jrユース</t>
    <phoneticPr fontId="1"/>
  </si>
  <si>
    <t>1-1</t>
    <phoneticPr fontId="1"/>
  </si>
  <si>
    <t>0-3</t>
    <phoneticPr fontId="1"/>
  </si>
  <si>
    <t>1-2</t>
    <phoneticPr fontId="1"/>
  </si>
  <si>
    <t>0-2</t>
    <phoneticPr fontId="1"/>
  </si>
  <si>
    <t>明浜カップ</t>
    <rPh sb="0" eb="2">
      <t>アケハマ</t>
    </rPh>
    <phoneticPr fontId="1"/>
  </si>
  <si>
    <t>三春SC</t>
    <rPh sb="0" eb="2">
      <t>ミハル</t>
    </rPh>
    <phoneticPr fontId="1"/>
  </si>
  <si>
    <t>FC小坂</t>
    <rPh sb="2" eb="4">
      <t>オサカ</t>
    </rPh>
    <phoneticPr fontId="1"/>
  </si>
  <si>
    <t>城北ファイターズ</t>
    <rPh sb="0" eb="2">
      <t>ジョウホク</t>
    </rPh>
    <phoneticPr fontId="1"/>
  </si>
  <si>
    <t>7-2</t>
    <phoneticPr fontId="1"/>
  </si>
  <si>
    <t>3-1</t>
    <phoneticPr fontId="1"/>
  </si>
  <si>
    <t>2-7</t>
    <phoneticPr fontId="1"/>
  </si>
  <si>
    <t>横須賀市立岩戸小学校</t>
    <rPh sb="0" eb="3">
      <t>ヨコスカ</t>
    </rPh>
    <rPh sb="3" eb="4">
      <t>シ</t>
    </rPh>
    <rPh sb="4" eb="5">
      <t>リツ</t>
    </rPh>
    <rPh sb="5" eb="7">
      <t>イワト</t>
    </rPh>
    <rPh sb="7" eb="10">
      <t>ショウガッコウ</t>
    </rPh>
    <phoneticPr fontId="1"/>
  </si>
  <si>
    <t>1ｰ1</t>
    <phoneticPr fontId="1"/>
  </si>
  <si>
    <t>1ｰ0</t>
    <phoneticPr fontId="1"/>
  </si>
  <si>
    <t>TRM</t>
    <phoneticPr fontId="1"/>
  </si>
  <si>
    <t>横浜市港南区久良岐公園</t>
    <rPh sb="0" eb="3">
      <t>ヨコハマシ</t>
    </rPh>
    <rPh sb="3" eb="6">
      <t>コウナンク</t>
    </rPh>
    <rPh sb="6" eb="9">
      <t>クラキ</t>
    </rPh>
    <rPh sb="9" eb="11">
      <t>コウエン</t>
    </rPh>
    <phoneticPr fontId="1"/>
  </si>
  <si>
    <t>横浜ユナイテッドFC</t>
    <rPh sb="0" eb="2">
      <t>ヨコハマ</t>
    </rPh>
    <phoneticPr fontId="1"/>
  </si>
  <si>
    <t>横浜ユナイテッドFC A</t>
    <rPh sb="0" eb="2">
      <t>ヨコハマ</t>
    </rPh>
    <phoneticPr fontId="1"/>
  </si>
  <si>
    <t>2-1</t>
    <phoneticPr fontId="1"/>
  </si>
  <si>
    <t>メトロポリタンカップ：予選リーグ</t>
    <rPh sb="11" eb="13">
      <t>ヨセン</t>
    </rPh>
    <phoneticPr fontId="1"/>
  </si>
  <si>
    <t>FC南台</t>
    <rPh sb="2" eb="4">
      <t>ミナミダイ</t>
    </rPh>
    <phoneticPr fontId="1"/>
  </si>
  <si>
    <t>バディーSC</t>
    <phoneticPr fontId="1"/>
  </si>
  <si>
    <t>8-0</t>
    <phoneticPr fontId="1"/>
  </si>
  <si>
    <t>12-0</t>
    <phoneticPr fontId="1"/>
  </si>
  <si>
    <t>5-0</t>
    <phoneticPr fontId="1"/>
  </si>
  <si>
    <t>FC YSA</t>
    <phoneticPr fontId="1"/>
  </si>
  <si>
    <t>日限山FC</t>
    <rPh sb="0" eb="3">
      <t>ヒギリヤマ</t>
    </rPh>
    <phoneticPr fontId="1"/>
  </si>
  <si>
    <t>服部杯（おなり杯）</t>
    <rPh sb="0" eb="2">
      <t>ハットリ</t>
    </rPh>
    <rPh sb="2" eb="3">
      <t>ハイ</t>
    </rPh>
    <rPh sb="7" eb="8">
      <t>ハイ</t>
    </rPh>
    <phoneticPr fontId="1"/>
  </si>
  <si>
    <t>鎌倉市立富士塚小学校</t>
    <rPh sb="0" eb="3">
      <t>カマクラシ</t>
    </rPh>
    <rPh sb="3" eb="4">
      <t>リツ</t>
    </rPh>
    <rPh sb="4" eb="6">
      <t>フジ</t>
    </rPh>
    <rPh sb="6" eb="7">
      <t>ツカ</t>
    </rPh>
    <rPh sb="7" eb="10">
      <t>ショウガッコウ</t>
    </rPh>
    <phoneticPr fontId="1"/>
  </si>
  <si>
    <t>深富士＆おなり</t>
    <rPh sb="0" eb="1">
      <t>フカ</t>
    </rPh>
    <rPh sb="1" eb="3">
      <t>フジ</t>
    </rPh>
    <phoneticPr fontId="1"/>
  </si>
  <si>
    <t>FC杉田</t>
    <phoneticPr fontId="1"/>
  </si>
  <si>
    <t>1-0</t>
    <phoneticPr fontId="1"/>
  </si>
  <si>
    <t>0-1</t>
    <phoneticPr fontId="1"/>
  </si>
  <si>
    <t>足柄FC杯</t>
    <rPh sb="0" eb="2">
      <t>アシガラ</t>
    </rPh>
    <rPh sb="4" eb="5">
      <t>ハイ</t>
    </rPh>
    <phoneticPr fontId="1"/>
  </si>
  <si>
    <t>南百合丘SC</t>
    <rPh sb="0" eb="1">
      <t>ミナミ</t>
    </rPh>
    <rPh sb="1" eb="4">
      <t>ユリガオカ</t>
    </rPh>
    <phoneticPr fontId="1"/>
  </si>
  <si>
    <t>町田小川FC</t>
    <rPh sb="0" eb="2">
      <t>マチダ</t>
    </rPh>
    <rPh sb="2" eb="4">
      <t>オガワ</t>
    </rPh>
    <phoneticPr fontId="1"/>
  </si>
  <si>
    <t>富士根南SSS</t>
    <rPh sb="0" eb="3">
      <t>フジネ</t>
    </rPh>
    <rPh sb="3" eb="4">
      <t>ミナミ</t>
    </rPh>
    <phoneticPr fontId="1"/>
  </si>
  <si>
    <t>国府津FC</t>
    <rPh sb="0" eb="3">
      <t>コウヅ</t>
    </rPh>
    <phoneticPr fontId="1"/>
  </si>
  <si>
    <t>足柄FC</t>
    <rPh sb="0" eb="2">
      <t>アシガラ</t>
    </rPh>
    <phoneticPr fontId="1"/>
  </si>
  <si>
    <t>新星SS</t>
    <rPh sb="0" eb="2">
      <t>シンセイ</t>
    </rPh>
    <phoneticPr fontId="1"/>
  </si>
  <si>
    <t>相東UFC</t>
    <rPh sb="0" eb="1">
      <t>ソウ</t>
    </rPh>
    <rPh sb="1" eb="2">
      <t>ヒガシ</t>
    </rPh>
    <phoneticPr fontId="1"/>
  </si>
  <si>
    <t>0-0</t>
    <phoneticPr fontId="1"/>
  </si>
  <si>
    <t>2-0</t>
    <phoneticPr fontId="1"/>
  </si>
  <si>
    <t>4-0</t>
    <phoneticPr fontId="1"/>
  </si>
  <si>
    <t>1-2</t>
    <phoneticPr fontId="1"/>
  </si>
  <si>
    <t>0-3</t>
    <phoneticPr fontId="1"/>
  </si>
  <si>
    <t>小田原市酒匂川スポーツ広場</t>
    <rPh sb="0" eb="4">
      <t>オダワラシ</t>
    </rPh>
    <rPh sb="4" eb="6">
      <t>サカワ</t>
    </rPh>
    <rPh sb="6" eb="7">
      <t>ガワ</t>
    </rPh>
    <rPh sb="11" eb="13">
      <t>ヒロバ</t>
    </rPh>
    <phoneticPr fontId="1"/>
  </si>
  <si>
    <t>3-1</t>
    <phoneticPr fontId="1"/>
  </si>
  <si>
    <t>3-2</t>
    <phoneticPr fontId="1"/>
  </si>
  <si>
    <t>I.Oキッカーズ Kinoco cup</t>
    <phoneticPr fontId="1"/>
  </si>
  <si>
    <t>横須賀市立森崎小学校</t>
    <rPh sb="0" eb="4">
      <t>ヨコスカシ</t>
    </rPh>
    <rPh sb="4" eb="5">
      <t>リツ</t>
    </rPh>
    <rPh sb="5" eb="7">
      <t>モリサキ</t>
    </rPh>
    <rPh sb="7" eb="10">
      <t>ショウガッコウ</t>
    </rPh>
    <phoneticPr fontId="1"/>
  </si>
  <si>
    <t>大崎SC</t>
    <rPh sb="0" eb="2">
      <t>オオサキ</t>
    </rPh>
    <phoneticPr fontId="1"/>
  </si>
  <si>
    <t>座間SC</t>
    <rPh sb="0" eb="2">
      <t>ザマ</t>
    </rPh>
    <phoneticPr fontId="1"/>
  </si>
  <si>
    <t>I.Oキッカーズ ブルー</t>
    <phoneticPr fontId="1"/>
  </si>
  <si>
    <t>I.Oキッカーズ イエロー</t>
    <phoneticPr fontId="1"/>
  </si>
  <si>
    <t>4-1</t>
    <phoneticPr fontId="1"/>
  </si>
  <si>
    <t>5-1</t>
    <phoneticPr fontId="1"/>
  </si>
  <si>
    <t>0-0(PK:0-2)</t>
    <phoneticPr fontId="1"/>
  </si>
  <si>
    <t>鎌倉市立御成小学校</t>
    <rPh sb="0" eb="3">
      <t>カマクラシ</t>
    </rPh>
    <rPh sb="3" eb="4">
      <t>リツ</t>
    </rPh>
    <rPh sb="4" eb="6">
      <t>オナ</t>
    </rPh>
    <rPh sb="6" eb="9">
      <t>ショウガッコウ</t>
    </rPh>
    <phoneticPr fontId="1"/>
  </si>
  <si>
    <t>鶴ヶ峰SC</t>
    <rPh sb="0" eb="3">
      <t>ツルガミネ</t>
    </rPh>
    <phoneticPr fontId="1"/>
  </si>
  <si>
    <t>0-0(PK:3-2)</t>
    <phoneticPr fontId="1"/>
  </si>
  <si>
    <t>5-0</t>
    <phoneticPr fontId="1"/>
  </si>
  <si>
    <t>優勝</t>
    <rPh sb="0" eb="2">
      <t>ユウショウ</t>
    </rPh>
    <phoneticPr fontId="1"/>
  </si>
  <si>
    <t>メトロポリタンカップ：決勝T</t>
    <rPh sb="11" eb="13">
      <t>ケッショウ</t>
    </rPh>
    <phoneticPr fontId="1"/>
  </si>
  <si>
    <t>大井少年SC</t>
    <rPh sb="0" eb="2">
      <t>オオイ</t>
    </rPh>
    <rPh sb="2" eb="4">
      <t>ショウネン</t>
    </rPh>
    <phoneticPr fontId="1"/>
  </si>
  <si>
    <t>帷子SC</t>
    <rPh sb="0" eb="2">
      <t>カタビラ</t>
    </rPh>
    <phoneticPr fontId="1"/>
  </si>
  <si>
    <t>2-0</t>
    <phoneticPr fontId="1"/>
  </si>
  <si>
    <t>1-2</t>
    <phoneticPr fontId="1"/>
  </si>
  <si>
    <t>2-3</t>
    <phoneticPr fontId="1"/>
  </si>
  <si>
    <t>3-3</t>
    <phoneticPr fontId="1"/>
  </si>
  <si>
    <t>0-3</t>
    <phoneticPr fontId="1"/>
  </si>
  <si>
    <t>1-2</t>
    <phoneticPr fontId="1"/>
  </si>
  <si>
    <t>横須賀少年少女フットサル大会</t>
    <rPh sb="0" eb="3">
      <t>ヨコスカ</t>
    </rPh>
    <rPh sb="3" eb="7">
      <t>ショウネンショウジョ</t>
    </rPh>
    <rPh sb="12" eb="14">
      <t>タイカイ</t>
    </rPh>
    <phoneticPr fontId="1"/>
  </si>
  <si>
    <t>横須賀フットサルクラブ</t>
    <rPh sb="0" eb="3">
      <t>ヨコスカ</t>
    </rPh>
    <phoneticPr fontId="1"/>
  </si>
  <si>
    <t>大津FC</t>
    <rPh sb="0" eb="2">
      <t>オオツ</t>
    </rPh>
    <phoneticPr fontId="1"/>
  </si>
  <si>
    <t>湘南ラガッツオ</t>
    <rPh sb="0" eb="2">
      <t>ショウナン</t>
    </rPh>
    <phoneticPr fontId="1"/>
  </si>
  <si>
    <t>FC高坂</t>
    <rPh sb="2" eb="4">
      <t>コウサカ</t>
    </rPh>
    <phoneticPr fontId="1"/>
  </si>
  <si>
    <t>FC SS</t>
    <phoneticPr fontId="1"/>
  </si>
  <si>
    <t>2-0</t>
    <phoneticPr fontId="1"/>
  </si>
  <si>
    <t>2-1</t>
    <phoneticPr fontId="1"/>
  </si>
  <si>
    <t>3-2</t>
    <phoneticPr fontId="1"/>
  </si>
  <si>
    <t>1-1(PK:3-1)</t>
    <phoneticPr fontId="1"/>
  </si>
  <si>
    <t>0-1</t>
    <phoneticPr fontId="1"/>
  </si>
  <si>
    <t>準優勝</t>
    <rPh sb="0" eb="3">
      <t>ジュンユウショウ</t>
    </rPh>
    <phoneticPr fontId="1"/>
  </si>
  <si>
    <t>寒川町田端スポーツ公園</t>
    <rPh sb="0" eb="2">
      <t>サムカワ</t>
    </rPh>
    <rPh sb="2" eb="3">
      <t>チョウ</t>
    </rPh>
    <rPh sb="3" eb="5">
      <t>タバタ</t>
    </rPh>
    <rPh sb="9" eb="11">
      <t>コウエン</t>
    </rPh>
    <phoneticPr fontId="1"/>
  </si>
  <si>
    <t>FCグランツ梅田</t>
    <rPh sb="6" eb="8">
      <t>ウメダ</t>
    </rPh>
    <phoneticPr fontId="1"/>
  </si>
  <si>
    <t>I.Oキッカーズ</t>
    <phoneticPr fontId="1"/>
  </si>
  <si>
    <t>1-0</t>
    <phoneticPr fontId="1"/>
  </si>
  <si>
    <t>横須賀市立城北小学校</t>
    <rPh sb="0" eb="4">
      <t>ヨコスカシ</t>
    </rPh>
    <rPh sb="4" eb="5">
      <t>リツ</t>
    </rPh>
    <rPh sb="5" eb="7">
      <t>ジョウホク</t>
    </rPh>
    <rPh sb="7" eb="10">
      <t>ショウガッコウ</t>
    </rPh>
    <phoneticPr fontId="1"/>
  </si>
  <si>
    <t>3-0</t>
    <phoneticPr fontId="1"/>
  </si>
  <si>
    <t>1ｰ3</t>
    <phoneticPr fontId="1"/>
  </si>
  <si>
    <t>低学年大会（夏）</t>
    <rPh sb="0" eb="3">
      <t>テイガクネン</t>
    </rPh>
    <rPh sb="3" eb="5">
      <t>タイカイ</t>
    </rPh>
    <rPh sb="6" eb="7">
      <t>ナツ</t>
    </rPh>
    <phoneticPr fontId="1"/>
  </si>
  <si>
    <t>3-1</t>
    <phoneticPr fontId="1"/>
  </si>
  <si>
    <t>横須賀市立田戸小学校</t>
    <rPh sb="0" eb="5">
      <t>ヨコスカシリツ</t>
    </rPh>
    <rPh sb="5" eb="7">
      <t>タド</t>
    </rPh>
    <rPh sb="7" eb="10">
      <t>ショウガッコウ</t>
    </rPh>
    <phoneticPr fontId="1"/>
  </si>
  <si>
    <t>3-3(PK:1-2)</t>
    <phoneticPr fontId="1"/>
  </si>
  <si>
    <t>2-8</t>
    <phoneticPr fontId="1"/>
  </si>
  <si>
    <t>TRM</t>
    <phoneticPr fontId="1"/>
  </si>
  <si>
    <t>三浦市立岬陽小学校</t>
    <rPh sb="0" eb="2">
      <t>ミウラ</t>
    </rPh>
    <rPh sb="2" eb="3">
      <t>シ</t>
    </rPh>
    <rPh sb="3" eb="4">
      <t>リツ</t>
    </rPh>
    <rPh sb="4" eb="5">
      <t>ミサキ</t>
    </rPh>
    <rPh sb="5" eb="6">
      <t>ヨウ</t>
    </rPh>
    <rPh sb="6" eb="9">
      <t>ショウガッコウ</t>
    </rPh>
    <phoneticPr fontId="1"/>
  </si>
  <si>
    <t>岬陽SC</t>
    <rPh sb="0" eb="1">
      <t>ミサキ</t>
    </rPh>
    <rPh sb="1" eb="2">
      <t>ヨウ</t>
    </rPh>
    <phoneticPr fontId="1"/>
  </si>
  <si>
    <t>富岡SC</t>
    <rPh sb="0" eb="2">
      <t>トミオカ</t>
    </rPh>
    <phoneticPr fontId="1"/>
  </si>
  <si>
    <t>0-1</t>
    <phoneticPr fontId="1"/>
  </si>
  <si>
    <t>1-1</t>
    <phoneticPr fontId="1"/>
  </si>
  <si>
    <t>0-4</t>
    <phoneticPr fontId="1"/>
  </si>
  <si>
    <t>4-2</t>
    <phoneticPr fontId="1"/>
  </si>
  <si>
    <t>1-3</t>
    <phoneticPr fontId="1"/>
  </si>
  <si>
    <t>金太郎CUP（予選1日目）</t>
    <rPh sb="0" eb="3">
      <t>キンタロウ</t>
    </rPh>
    <rPh sb="7" eb="9">
      <t>ヨセン</t>
    </rPh>
    <rPh sb="10" eb="11">
      <t>ニチ</t>
    </rPh>
    <rPh sb="11" eb="12">
      <t>メ</t>
    </rPh>
    <phoneticPr fontId="1"/>
  </si>
  <si>
    <t>南足柄市立福沢小学校</t>
    <rPh sb="0" eb="3">
      <t>ミナミアシガラ</t>
    </rPh>
    <rPh sb="3" eb="4">
      <t>シ</t>
    </rPh>
    <rPh sb="4" eb="5">
      <t>リツ</t>
    </rPh>
    <rPh sb="5" eb="7">
      <t>フクザワ</t>
    </rPh>
    <rPh sb="7" eb="10">
      <t>ショウガッコウ</t>
    </rPh>
    <phoneticPr fontId="1"/>
  </si>
  <si>
    <t>FC本郷</t>
    <rPh sb="2" eb="4">
      <t>ホンゴウ</t>
    </rPh>
    <phoneticPr fontId="1"/>
  </si>
  <si>
    <t>大和南FC</t>
    <rPh sb="0" eb="2">
      <t>ヤマト</t>
    </rPh>
    <rPh sb="2" eb="3">
      <t>ミナミ</t>
    </rPh>
    <phoneticPr fontId="1"/>
  </si>
  <si>
    <t>福沢SC</t>
    <rPh sb="0" eb="2">
      <t>フクサワ</t>
    </rPh>
    <phoneticPr fontId="1"/>
  </si>
  <si>
    <t>3-0</t>
    <phoneticPr fontId="1"/>
  </si>
  <si>
    <t>9-0</t>
    <phoneticPr fontId="1"/>
  </si>
  <si>
    <t>2-2</t>
    <phoneticPr fontId="1"/>
  </si>
  <si>
    <t>横須賀市立久里浜小学校</t>
    <rPh sb="0" eb="5">
      <t>ヨコスカシリツ</t>
    </rPh>
    <rPh sb="5" eb="11">
      <t>クリハマショウガッコウ</t>
    </rPh>
    <phoneticPr fontId="1"/>
  </si>
  <si>
    <t>夏山SC</t>
    <phoneticPr fontId="1"/>
  </si>
  <si>
    <t>0-0</t>
    <phoneticPr fontId="1"/>
  </si>
  <si>
    <t>3-1</t>
    <phoneticPr fontId="1"/>
  </si>
  <si>
    <t>金太郎CUP（予選2日目）</t>
    <rPh sb="0" eb="3">
      <t>キンタロウ</t>
    </rPh>
    <rPh sb="7" eb="9">
      <t>ヨセン</t>
    </rPh>
    <rPh sb="10" eb="11">
      <t>ニチ</t>
    </rPh>
    <rPh sb="11" eb="12">
      <t>メ</t>
    </rPh>
    <phoneticPr fontId="1"/>
  </si>
  <si>
    <t>小和田FC</t>
    <rPh sb="0" eb="3">
      <t>オワダ</t>
    </rPh>
    <phoneticPr fontId="1"/>
  </si>
  <si>
    <t>FC高谷04</t>
    <rPh sb="2" eb="4">
      <t>タカヤ</t>
    </rPh>
    <phoneticPr fontId="1"/>
  </si>
  <si>
    <t>4・5・6年合同チーム</t>
    <rPh sb="5" eb="6">
      <t>ネン</t>
    </rPh>
    <rPh sb="6" eb="8">
      <t>ゴウドウ</t>
    </rPh>
    <phoneticPr fontId="1"/>
  </si>
  <si>
    <t>藤沢FC</t>
    <rPh sb="0" eb="2">
      <t>フジサワ</t>
    </rPh>
    <phoneticPr fontId="1"/>
  </si>
  <si>
    <t>FC東海岸</t>
    <rPh sb="2" eb="3">
      <t>ヒガシ</t>
    </rPh>
    <rPh sb="3" eb="5">
      <t>カイガン</t>
    </rPh>
    <phoneticPr fontId="1"/>
  </si>
  <si>
    <t>1ｰ2</t>
    <phoneticPr fontId="1"/>
  </si>
  <si>
    <t>金太郎CUP（中位パート）</t>
    <rPh sb="0" eb="3">
      <t>キンタロウ</t>
    </rPh>
    <rPh sb="7" eb="9">
      <t>チュウイ</t>
    </rPh>
    <phoneticPr fontId="1"/>
  </si>
  <si>
    <t>南足柄市体育センターグランド</t>
    <rPh sb="0" eb="4">
      <t>ミナミアシガラシ</t>
    </rPh>
    <rPh sb="4" eb="6">
      <t>タイイク</t>
    </rPh>
    <phoneticPr fontId="1"/>
  </si>
  <si>
    <t>上南SC</t>
    <rPh sb="0" eb="2">
      <t>ウエミナミ</t>
    </rPh>
    <phoneticPr fontId="1"/>
  </si>
  <si>
    <t>勝原少年SC</t>
    <rPh sb="0" eb="2">
      <t>カツハラ</t>
    </rPh>
    <rPh sb="2" eb="4">
      <t>ショウネン</t>
    </rPh>
    <phoneticPr fontId="1"/>
  </si>
  <si>
    <t>1-1(PK:4-3)</t>
    <phoneticPr fontId="1"/>
  </si>
  <si>
    <t>横須賀市立野比小学校</t>
    <rPh sb="0" eb="4">
      <t>ヨコスカシ</t>
    </rPh>
    <rPh sb="4" eb="5">
      <t>リツ</t>
    </rPh>
    <rPh sb="5" eb="7">
      <t>ノビ</t>
    </rPh>
    <rPh sb="7" eb="10">
      <t>ショウガッコウ</t>
    </rPh>
    <phoneticPr fontId="1"/>
  </si>
  <si>
    <t>船越FC</t>
    <phoneticPr fontId="1"/>
  </si>
  <si>
    <t>2-1</t>
    <phoneticPr fontId="1"/>
  </si>
  <si>
    <t>久里浜CUP</t>
    <rPh sb="0" eb="3">
      <t>クリハマ</t>
    </rPh>
    <phoneticPr fontId="1"/>
  </si>
  <si>
    <t>IOカップ かもめ杯</t>
    <rPh sb="9" eb="10">
      <t>ハイ</t>
    </rPh>
    <phoneticPr fontId="1"/>
  </si>
  <si>
    <t>横須賀市立森崎小学校</t>
    <rPh sb="0" eb="5">
      <t>ヨコスカシリツ</t>
    </rPh>
    <rPh sb="5" eb="7">
      <t>モリサキ</t>
    </rPh>
    <rPh sb="7" eb="10">
      <t>ショウガッコウ</t>
    </rPh>
    <phoneticPr fontId="1"/>
  </si>
  <si>
    <t>FC杉田</t>
    <rPh sb="2" eb="4">
      <t>スギタ</t>
    </rPh>
    <phoneticPr fontId="1"/>
  </si>
  <si>
    <t>FCグランツ梅田</t>
    <rPh sb="6" eb="8">
      <t>ウメダ</t>
    </rPh>
    <phoneticPr fontId="1"/>
  </si>
  <si>
    <t>洋光台FC</t>
    <rPh sb="0" eb="3">
      <t>ヨウコウダイ</t>
    </rPh>
    <phoneticPr fontId="1"/>
  </si>
  <si>
    <t>1-0</t>
    <phoneticPr fontId="1"/>
  </si>
  <si>
    <t>1-1(PK:3-2)</t>
    <phoneticPr fontId="1"/>
  </si>
  <si>
    <t>横須賀市立明浜小学校</t>
    <rPh sb="0" eb="3">
      <t>ヨコスカ</t>
    </rPh>
    <rPh sb="3" eb="4">
      <t>シ</t>
    </rPh>
    <rPh sb="4" eb="5">
      <t>リツ</t>
    </rPh>
    <rPh sb="5" eb="7">
      <t>アケハマ</t>
    </rPh>
    <rPh sb="7" eb="10">
      <t>ショウガッコウ</t>
    </rPh>
    <phoneticPr fontId="1"/>
  </si>
  <si>
    <t>おなりレパーズ</t>
    <phoneticPr fontId="1"/>
  </si>
  <si>
    <t>横須賀シーガルズ</t>
    <rPh sb="0" eb="3">
      <t>ヨコスカ</t>
    </rPh>
    <phoneticPr fontId="1"/>
  </si>
  <si>
    <t>城北ファイターズ</t>
    <phoneticPr fontId="1"/>
  </si>
  <si>
    <t>0-0</t>
    <phoneticPr fontId="1"/>
  </si>
  <si>
    <t>浜見平Jr.SC</t>
    <rPh sb="0" eb="3">
      <t>ハマミダイラ</t>
    </rPh>
    <phoneticPr fontId="1"/>
  </si>
  <si>
    <t>×</t>
    <phoneticPr fontId="1"/>
  </si>
  <si>
    <t>〇</t>
    <phoneticPr fontId="1"/>
  </si>
  <si>
    <t>0-2</t>
    <phoneticPr fontId="1"/>
  </si>
  <si>
    <t>スワSC</t>
    <phoneticPr fontId="1"/>
  </si>
  <si>
    <t>三浦旭SC</t>
    <rPh sb="0" eb="3">
      <t>ミウラアサヒ</t>
    </rPh>
    <phoneticPr fontId="1"/>
  </si>
  <si>
    <t>久里浜FC</t>
    <rPh sb="0" eb="3">
      <t>クリハマ</t>
    </rPh>
    <phoneticPr fontId="1"/>
  </si>
  <si>
    <t>FC南台</t>
    <rPh sb="2" eb="4">
      <t>ミナミダイ</t>
    </rPh>
    <phoneticPr fontId="1"/>
  </si>
  <si>
    <t>7-0</t>
    <phoneticPr fontId="1"/>
  </si>
  <si>
    <t>1-1</t>
    <phoneticPr fontId="1"/>
  </si>
  <si>
    <t>2-1</t>
    <phoneticPr fontId="1"/>
  </si>
  <si>
    <t>3位</t>
    <rPh sb="1" eb="2">
      <t>イ</t>
    </rPh>
    <phoneticPr fontId="1"/>
  </si>
  <si>
    <t>大津FCカップ</t>
    <rPh sb="0" eb="2">
      <t>オオツ</t>
    </rPh>
    <phoneticPr fontId="1"/>
  </si>
  <si>
    <t>横須賀市立根岸小学校</t>
    <rPh sb="0" eb="5">
      <t>ヨコスカシリツ</t>
    </rPh>
    <rPh sb="5" eb="7">
      <t>ネギシ</t>
    </rPh>
    <rPh sb="7" eb="10">
      <t>ショウガッコウ</t>
    </rPh>
    <phoneticPr fontId="1"/>
  </si>
  <si>
    <t>船越FC</t>
    <rPh sb="0" eb="2">
      <t>フナコシ</t>
    </rPh>
    <phoneticPr fontId="1"/>
  </si>
  <si>
    <t>三春SC</t>
    <rPh sb="0" eb="2">
      <t>ミハル</t>
    </rPh>
    <phoneticPr fontId="1"/>
  </si>
  <si>
    <t>FC三崎</t>
    <rPh sb="2" eb="4">
      <t>ミサキ</t>
    </rPh>
    <phoneticPr fontId="1"/>
  </si>
  <si>
    <t>2-0</t>
    <phoneticPr fontId="1"/>
  </si>
  <si>
    <t>3-1</t>
    <phoneticPr fontId="1"/>
  </si>
  <si>
    <t>6-1</t>
    <phoneticPr fontId="1"/>
  </si>
  <si>
    <t>優勝</t>
    <rPh sb="0" eb="2">
      <t>ユウショウ</t>
    </rPh>
    <phoneticPr fontId="1"/>
  </si>
  <si>
    <t>FC AIVANCE CUP（フットサル大会）</t>
    <rPh sb="20" eb="22">
      <t>タイカイ</t>
    </rPh>
    <phoneticPr fontId="1"/>
  </si>
  <si>
    <t>横須賀フットサルクラブ</t>
    <rPh sb="0" eb="3">
      <t>ヨコスカ</t>
    </rPh>
    <phoneticPr fontId="1"/>
  </si>
  <si>
    <t>佐野ベアーズ</t>
    <rPh sb="0" eb="2">
      <t>サノ</t>
    </rPh>
    <phoneticPr fontId="1"/>
  </si>
  <si>
    <t>馬堀FCルンデ ホワイト</t>
    <rPh sb="0" eb="2">
      <t>マボリ</t>
    </rPh>
    <phoneticPr fontId="1"/>
  </si>
  <si>
    <t>馬堀FCルンデ オレンジ</t>
    <rPh sb="0" eb="2">
      <t>マボリ</t>
    </rPh>
    <phoneticPr fontId="1"/>
  </si>
  <si>
    <t>5-3</t>
    <phoneticPr fontId="1"/>
  </si>
  <si>
    <t>1-2</t>
    <phoneticPr fontId="1"/>
  </si>
  <si>
    <t>4-1</t>
    <phoneticPr fontId="1"/>
  </si>
  <si>
    <t>横須賀市立野比小学校</t>
    <rPh sb="0" eb="3">
      <t>ヨコスカ</t>
    </rPh>
    <rPh sb="3" eb="4">
      <t>シ</t>
    </rPh>
    <rPh sb="4" eb="5">
      <t>リツ</t>
    </rPh>
    <rPh sb="5" eb="7">
      <t>ノビ</t>
    </rPh>
    <rPh sb="7" eb="10">
      <t>ショウガッコウ</t>
    </rPh>
    <phoneticPr fontId="1"/>
  </si>
  <si>
    <t>0-3</t>
    <phoneticPr fontId="1"/>
  </si>
  <si>
    <t>あざみ野FC A</t>
    <rPh sb="3" eb="4">
      <t>ノ</t>
    </rPh>
    <phoneticPr fontId="1"/>
  </si>
  <si>
    <t>あざみ野FC B</t>
    <rPh sb="3" eb="4">
      <t>ノ</t>
    </rPh>
    <phoneticPr fontId="1"/>
  </si>
  <si>
    <t>0-2</t>
    <phoneticPr fontId="1"/>
  </si>
  <si>
    <t>0-5</t>
    <phoneticPr fontId="1"/>
  </si>
  <si>
    <t>0-4</t>
    <phoneticPr fontId="1"/>
  </si>
  <si>
    <t>1-5</t>
    <phoneticPr fontId="1"/>
  </si>
  <si>
    <t>大津FC</t>
    <rPh sb="0" eb="2">
      <t>オオツ</t>
    </rPh>
    <phoneticPr fontId="1"/>
  </si>
  <si>
    <t>3-1</t>
    <phoneticPr fontId="1"/>
  </si>
  <si>
    <t>TRM</t>
    <phoneticPr fontId="1"/>
  </si>
  <si>
    <t>伊勢原市こどもスポーツ広場</t>
    <rPh sb="0" eb="4">
      <t>イセハラシ</t>
    </rPh>
    <rPh sb="11" eb="13">
      <t>ヒロバ</t>
    </rPh>
    <phoneticPr fontId="1"/>
  </si>
  <si>
    <t>SFAT ISEHARA SC</t>
  </si>
  <si>
    <t>SFAT ISEHARA SC</t>
    <phoneticPr fontId="1"/>
  </si>
  <si>
    <t>バディーSC中和田</t>
    <rPh sb="6" eb="9">
      <t>ナカワダ</t>
    </rPh>
    <phoneticPr fontId="1"/>
  </si>
  <si>
    <t>1-0</t>
    <phoneticPr fontId="1"/>
  </si>
  <si>
    <t>0-2</t>
    <phoneticPr fontId="1"/>
  </si>
  <si>
    <t>3-0</t>
    <phoneticPr fontId="1"/>
  </si>
  <si>
    <t>0-0</t>
    <phoneticPr fontId="1"/>
  </si>
  <si>
    <t>0-5</t>
    <phoneticPr fontId="1"/>
  </si>
  <si>
    <t>〇</t>
    <phoneticPr fontId="1"/>
  </si>
  <si>
    <t>FC高坂杯</t>
    <rPh sb="2" eb="4">
      <t>コウサカ</t>
    </rPh>
    <rPh sb="4" eb="5">
      <t>ハイ</t>
    </rPh>
    <phoneticPr fontId="1"/>
  </si>
  <si>
    <t>横須賀市立高坂小学校</t>
    <rPh sb="0" eb="3">
      <t>ヨコスカ</t>
    </rPh>
    <rPh sb="3" eb="4">
      <t>シ</t>
    </rPh>
    <rPh sb="4" eb="5">
      <t>リツ</t>
    </rPh>
    <rPh sb="5" eb="7">
      <t>コウサカ</t>
    </rPh>
    <rPh sb="7" eb="10">
      <t>ショウガッコウ</t>
    </rPh>
    <phoneticPr fontId="1"/>
  </si>
  <si>
    <t>FC高坂</t>
    <rPh sb="2" eb="4">
      <t>コウサカ</t>
    </rPh>
    <phoneticPr fontId="1"/>
  </si>
  <si>
    <t>三春SC</t>
    <rPh sb="0" eb="2">
      <t>ミハル</t>
    </rPh>
    <phoneticPr fontId="1"/>
  </si>
  <si>
    <t>3-2</t>
    <phoneticPr fontId="1"/>
  </si>
  <si>
    <t>1ｰ3</t>
    <phoneticPr fontId="1"/>
  </si>
  <si>
    <t>0-3</t>
    <phoneticPr fontId="1"/>
  </si>
  <si>
    <t>1-2</t>
    <phoneticPr fontId="1"/>
  </si>
  <si>
    <t>1-1</t>
    <phoneticPr fontId="1"/>
  </si>
  <si>
    <t>2-2</t>
    <phoneticPr fontId="1"/>
  </si>
  <si>
    <t>FC今宿</t>
    <rPh sb="2" eb="4">
      <t>イマジュク</t>
    </rPh>
    <phoneticPr fontId="1"/>
  </si>
  <si>
    <t>2-0</t>
    <phoneticPr fontId="1"/>
  </si>
  <si>
    <t>SCH.FC</t>
    <phoneticPr fontId="1"/>
  </si>
  <si>
    <t>1-3</t>
    <phoneticPr fontId="1"/>
  </si>
  <si>
    <t>0-4</t>
    <phoneticPr fontId="1"/>
  </si>
  <si>
    <t>0-8</t>
    <phoneticPr fontId="1"/>
  </si>
  <si>
    <t>0-2</t>
    <phoneticPr fontId="1"/>
  </si>
  <si>
    <t>3-1</t>
    <phoneticPr fontId="1"/>
  </si>
  <si>
    <t>3-4</t>
    <phoneticPr fontId="1"/>
  </si>
  <si>
    <t>横須賀シーガルズカップ</t>
    <rPh sb="0" eb="3">
      <t>ヨコスカ</t>
    </rPh>
    <phoneticPr fontId="1"/>
  </si>
  <si>
    <t>大豆戸FC</t>
    <rPh sb="0" eb="3">
      <t>マメド</t>
    </rPh>
    <phoneticPr fontId="1"/>
  </si>
  <si>
    <t>FC六会湘南台</t>
    <rPh sb="2" eb="4">
      <t>ムツアイ</t>
    </rPh>
    <rPh sb="4" eb="7">
      <t>ショウナンダイ</t>
    </rPh>
    <phoneticPr fontId="1"/>
  </si>
  <si>
    <t>友愛SC</t>
    <phoneticPr fontId="1"/>
  </si>
  <si>
    <t>0-0</t>
    <phoneticPr fontId="1"/>
  </si>
  <si>
    <t>1-0</t>
    <phoneticPr fontId="1"/>
  </si>
  <si>
    <t>1-4</t>
    <phoneticPr fontId="1"/>
  </si>
  <si>
    <t>2-0</t>
    <phoneticPr fontId="1"/>
  </si>
  <si>
    <t>0-10</t>
    <phoneticPr fontId="1"/>
  </si>
  <si>
    <t>TRM</t>
    <phoneticPr fontId="1"/>
  </si>
  <si>
    <t>逗子市池子の森自然公園</t>
    <rPh sb="0" eb="3">
      <t>ズシシ</t>
    </rPh>
    <rPh sb="3" eb="5">
      <t>イケゴ</t>
    </rPh>
    <rPh sb="6" eb="7">
      <t>モリ</t>
    </rPh>
    <rPh sb="7" eb="9">
      <t>シゼン</t>
    </rPh>
    <rPh sb="9" eb="11">
      <t>コウエン</t>
    </rPh>
    <phoneticPr fontId="1"/>
  </si>
  <si>
    <t>羽鳥少年SC</t>
    <rPh sb="0" eb="2">
      <t>ハトリ</t>
    </rPh>
    <rPh sb="2" eb="4">
      <t>ショウネン</t>
    </rPh>
    <phoneticPr fontId="1"/>
  </si>
  <si>
    <t>逗子リトルSC</t>
    <rPh sb="0" eb="2">
      <t>ズシ</t>
    </rPh>
    <phoneticPr fontId="1"/>
  </si>
  <si>
    <t>逗子少年SC</t>
    <rPh sb="0" eb="2">
      <t>ズシ</t>
    </rPh>
    <rPh sb="2" eb="4">
      <t>ショウネン</t>
    </rPh>
    <phoneticPr fontId="1"/>
  </si>
  <si>
    <t>ダビデFC</t>
    <phoneticPr fontId="1"/>
  </si>
  <si>
    <t>FC金目</t>
    <rPh sb="2" eb="4">
      <t>カネメ</t>
    </rPh>
    <phoneticPr fontId="1"/>
  </si>
  <si>
    <t>0-1</t>
    <phoneticPr fontId="1"/>
  </si>
  <si>
    <t>3-0</t>
    <phoneticPr fontId="1"/>
  </si>
  <si>
    <t>3-1</t>
    <phoneticPr fontId="1"/>
  </si>
  <si>
    <t>2-1</t>
    <phoneticPr fontId="1"/>
  </si>
  <si>
    <t>茅ヶ崎市立東海岸小学校</t>
    <rPh sb="0" eb="4">
      <t>チガサキシ</t>
    </rPh>
    <rPh sb="4" eb="5">
      <t>リツ</t>
    </rPh>
    <rPh sb="5" eb="8">
      <t>ヒガシカイガン</t>
    </rPh>
    <rPh sb="8" eb="11">
      <t>ショウガッコウ</t>
    </rPh>
    <phoneticPr fontId="1"/>
  </si>
  <si>
    <t>寒川少年SC</t>
    <rPh sb="0" eb="2">
      <t>サムカワ</t>
    </rPh>
    <rPh sb="2" eb="4">
      <t>ショウネン</t>
    </rPh>
    <phoneticPr fontId="1"/>
  </si>
  <si>
    <t>葉山JGK</t>
    <rPh sb="0" eb="2">
      <t>ハヤマ</t>
    </rPh>
    <phoneticPr fontId="1"/>
  </si>
  <si>
    <t>1-0</t>
    <phoneticPr fontId="1"/>
  </si>
  <si>
    <t>0-2</t>
    <phoneticPr fontId="1"/>
  </si>
  <si>
    <t>0-0</t>
    <phoneticPr fontId="1"/>
  </si>
  <si>
    <t>1-1</t>
    <phoneticPr fontId="1"/>
  </si>
  <si>
    <t>FC高坂カップ</t>
    <rPh sb="2" eb="4">
      <t>コウサカ</t>
    </rPh>
    <phoneticPr fontId="1"/>
  </si>
  <si>
    <t>横須賀市立浦賀中学校</t>
    <rPh sb="0" eb="4">
      <t>ヨコスカシ</t>
    </rPh>
    <rPh sb="4" eb="5">
      <t>リツ</t>
    </rPh>
    <rPh sb="5" eb="7">
      <t>ウラガ</t>
    </rPh>
    <rPh sb="7" eb="10">
      <t>チュウガッコウ</t>
    </rPh>
    <phoneticPr fontId="1"/>
  </si>
  <si>
    <t>久里浜FC</t>
    <rPh sb="0" eb="3">
      <t>クリハマ</t>
    </rPh>
    <phoneticPr fontId="1"/>
  </si>
  <si>
    <t>FC高坂</t>
    <rPh sb="2" eb="4">
      <t>コウサカ</t>
    </rPh>
    <phoneticPr fontId="1"/>
  </si>
  <si>
    <t>三春SC</t>
    <rPh sb="0" eb="2">
      <t>ミハル</t>
    </rPh>
    <phoneticPr fontId="1"/>
  </si>
  <si>
    <t>FC津久井ペガサス</t>
    <phoneticPr fontId="1"/>
  </si>
  <si>
    <t>FC七里</t>
    <rPh sb="2" eb="4">
      <t>シチリ</t>
    </rPh>
    <phoneticPr fontId="1"/>
  </si>
  <si>
    <t>1-1</t>
    <phoneticPr fontId="1"/>
  </si>
  <si>
    <t>2-1</t>
    <phoneticPr fontId="1"/>
  </si>
  <si>
    <t>0-0</t>
    <phoneticPr fontId="1"/>
  </si>
  <si>
    <t>2-0</t>
    <phoneticPr fontId="1"/>
  </si>
  <si>
    <t>0-2</t>
    <phoneticPr fontId="1"/>
  </si>
  <si>
    <t>△</t>
    <phoneticPr fontId="1"/>
  </si>
  <si>
    <t>4-0</t>
    <phoneticPr fontId="1"/>
  </si>
  <si>
    <t>1-0</t>
    <phoneticPr fontId="1"/>
  </si>
  <si>
    <t>鴨居SC</t>
    <rPh sb="0" eb="2">
      <t>カモイ</t>
    </rPh>
    <phoneticPr fontId="1"/>
  </si>
  <si>
    <t>0-4</t>
    <phoneticPr fontId="1"/>
  </si>
  <si>
    <t>1-5</t>
    <phoneticPr fontId="1"/>
  </si>
  <si>
    <t>1-2</t>
    <phoneticPr fontId="1"/>
  </si>
  <si>
    <t>1-4</t>
    <phoneticPr fontId="1"/>
  </si>
  <si>
    <t>横須賀市立明浜小学校</t>
    <rPh sb="0" eb="4">
      <t>ヨコスカシ</t>
    </rPh>
    <rPh sb="4" eb="5">
      <t>リツ</t>
    </rPh>
    <rPh sb="5" eb="10">
      <t>アケハマショウガッコウ</t>
    </rPh>
    <phoneticPr fontId="1"/>
  </si>
  <si>
    <t>3-1</t>
    <phoneticPr fontId="1"/>
  </si>
  <si>
    <t>4位</t>
    <rPh sb="1" eb="2">
      <t>イ</t>
    </rPh>
    <phoneticPr fontId="1"/>
  </si>
  <si>
    <t>TRM</t>
    <phoneticPr fontId="1"/>
  </si>
  <si>
    <t>SL チャンピオンシップ出場決定</t>
    <rPh sb="12" eb="14">
      <t>シュツジョウ</t>
    </rPh>
    <rPh sb="14" eb="16">
      <t>ケッテイ</t>
    </rPh>
    <phoneticPr fontId="1"/>
  </si>
  <si>
    <t>横須賀市立平作小学校跡地</t>
    <rPh sb="0" eb="4">
      <t>ヨコスカシ</t>
    </rPh>
    <rPh sb="4" eb="5">
      <t>リツ</t>
    </rPh>
    <rPh sb="5" eb="7">
      <t>ヒラサク</t>
    </rPh>
    <rPh sb="7" eb="10">
      <t>ショウガッコウ</t>
    </rPh>
    <rPh sb="10" eb="12">
      <t>アトチ</t>
    </rPh>
    <phoneticPr fontId="1"/>
  </si>
  <si>
    <t>横須賀シーガルズ</t>
    <rPh sb="0" eb="3">
      <t>ヨコスカ</t>
    </rPh>
    <phoneticPr fontId="1"/>
  </si>
  <si>
    <t>鴨居SC</t>
    <phoneticPr fontId="1"/>
  </si>
  <si>
    <t>横須賀市立津久井小学校</t>
    <rPh sb="0" eb="3">
      <t>ヨコスカ</t>
    </rPh>
    <rPh sb="3" eb="4">
      <t>シ</t>
    </rPh>
    <rPh sb="4" eb="5">
      <t>リツ</t>
    </rPh>
    <rPh sb="5" eb="8">
      <t>ツクイ</t>
    </rPh>
    <rPh sb="8" eb="11">
      <t>ショウガッコウ</t>
    </rPh>
    <phoneticPr fontId="1"/>
  </si>
  <si>
    <t>FC津久井ペガサス</t>
    <rPh sb="2" eb="5">
      <t>ツクイ</t>
    </rPh>
    <phoneticPr fontId="1"/>
  </si>
  <si>
    <t>馬堀FCルンデ</t>
    <rPh sb="0" eb="2">
      <t>マボリ</t>
    </rPh>
    <phoneticPr fontId="1"/>
  </si>
  <si>
    <t>スーパーリーグ優勝</t>
    <rPh sb="7" eb="9">
      <t>ユウショウ</t>
    </rPh>
    <phoneticPr fontId="1"/>
  </si>
  <si>
    <t>FC明浜杯</t>
    <rPh sb="2" eb="4">
      <t>アケハマ</t>
    </rPh>
    <rPh sb="4" eb="5">
      <t>ハイ</t>
    </rPh>
    <phoneticPr fontId="1"/>
  </si>
  <si>
    <t>クリエイトSC</t>
    <phoneticPr fontId="1"/>
  </si>
  <si>
    <t>I.Oキッカーズ</t>
    <phoneticPr fontId="1"/>
  </si>
  <si>
    <t>FC高坂</t>
    <rPh sb="2" eb="4">
      <t>コウサカ</t>
    </rPh>
    <phoneticPr fontId="1"/>
  </si>
  <si>
    <t>2-2</t>
    <phoneticPr fontId="1"/>
  </si>
  <si>
    <t>4-3</t>
    <phoneticPr fontId="1"/>
  </si>
  <si>
    <t>2-1</t>
    <phoneticPr fontId="1"/>
  </si>
  <si>
    <t>0-6</t>
    <phoneticPr fontId="1"/>
  </si>
  <si>
    <t>海老名市立今泉小学校</t>
    <rPh sb="0" eb="4">
      <t>エビナシ</t>
    </rPh>
    <rPh sb="4" eb="5">
      <t>リツ</t>
    </rPh>
    <rPh sb="5" eb="7">
      <t>イマイズミ</t>
    </rPh>
    <rPh sb="7" eb="10">
      <t>ショウガッコウ</t>
    </rPh>
    <phoneticPr fontId="1"/>
  </si>
  <si>
    <t>FC大和</t>
    <rPh sb="2" eb="4">
      <t>ヤマト</t>
    </rPh>
    <phoneticPr fontId="1"/>
  </si>
  <si>
    <t>町田JFC</t>
    <rPh sb="0" eb="2">
      <t>マチダ</t>
    </rPh>
    <phoneticPr fontId="1"/>
  </si>
  <si>
    <t>横浜かもめSC</t>
    <rPh sb="0" eb="2">
      <t>ヨコハマ</t>
    </rPh>
    <phoneticPr fontId="1"/>
  </si>
  <si>
    <t>5-1</t>
    <phoneticPr fontId="1"/>
  </si>
  <si>
    <t>3-1</t>
    <phoneticPr fontId="1"/>
  </si>
  <si>
    <t>0-1</t>
    <phoneticPr fontId="1"/>
  </si>
  <si>
    <t>中新田FC</t>
    <rPh sb="0" eb="1">
      <t>ナカ</t>
    </rPh>
    <rPh sb="1" eb="3">
      <t>シンデン</t>
    </rPh>
    <phoneticPr fontId="1"/>
  </si>
  <si>
    <t>N2SC</t>
    <phoneticPr fontId="1"/>
  </si>
  <si>
    <t>海老名FC</t>
    <rPh sb="0" eb="3">
      <t>エビナ</t>
    </rPh>
    <phoneticPr fontId="1"/>
  </si>
  <si>
    <t>4-0</t>
    <phoneticPr fontId="1"/>
  </si>
  <si>
    <t>3-0</t>
    <phoneticPr fontId="1"/>
  </si>
  <si>
    <t>32チーム中3位</t>
    <rPh sb="5" eb="6">
      <t>チュウ</t>
    </rPh>
    <rPh sb="7" eb="8">
      <t>イ</t>
    </rPh>
    <phoneticPr fontId="1"/>
  </si>
  <si>
    <t>12チーム中2位</t>
    <rPh sb="5" eb="6">
      <t>チュウ</t>
    </rPh>
    <rPh sb="7" eb="8">
      <t>イ</t>
    </rPh>
    <phoneticPr fontId="1"/>
  </si>
  <si>
    <t>横浜磯子区栗木スポーツ広場</t>
    <rPh sb="0" eb="2">
      <t>ヨコハマ</t>
    </rPh>
    <rPh sb="2" eb="5">
      <t>イソゴク</t>
    </rPh>
    <rPh sb="5" eb="7">
      <t>クリキ</t>
    </rPh>
    <rPh sb="11" eb="13">
      <t>ヒロバ</t>
    </rPh>
    <phoneticPr fontId="1"/>
  </si>
  <si>
    <t>0-0</t>
    <phoneticPr fontId="1"/>
  </si>
  <si>
    <t>5-0</t>
    <phoneticPr fontId="1"/>
  </si>
  <si>
    <t>全日本U-12サッカー選手権大会</t>
    <phoneticPr fontId="1"/>
  </si>
  <si>
    <t>FC明浜 あすなろ杯</t>
    <rPh sb="2" eb="4">
      <t>アケハマ</t>
    </rPh>
    <rPh sb="9" eb="10">
      <t>ハイ</t>
    </rPh>
    <phoneticPr fontId="1"/>
  </si>
  <si>
    <t>スワSC</t>
    <phoneticPr fontId="1"/>
  </si>
  <si>
    <t>たかとりキッカーズ</t>
    <phoneticPr fontId="1"/>
  </si>
  <si>
    <t>横須賀シーガルズ</t>
    <phoneticPr fontId="1"/>
  </si>
  <si>
    <t>1-0</t>
    <phoneticPr fontId="1"/>
  </si>
  <si>
    <t>2-1</t>
    <phoneticPr fontId="1"/>
  </si>
  <si>
    <t>1-2</t>
    <phoneticPr fontId="1"/>
  </si>
  <si>
    <t>クライムイレブン</t>
    <phoneticPr fontId="1"/>
  </si>
  <si>
    <t>7-0</t>
    <phoneticPr fontId="1"/>
  </si>
  <si>
    <t>スーパーリーグ チャンピオンシップ</t>
    <phoneticPr fontId="1"/>
  </si>
  <si>
    <t>2-1</t>
    <phoneticPr fontId="1"/>
  </si>
  <si>
    <t>小田原カップサッカーフェスティバル</t>
    <rPh sb="0" eb="3">
      <t>オダワラ</t>
    </rPh>
    <phoneticPr fontId="1"/>
  </si>
  <si>
    <t>小田原市上府中公園グランド</t>
    <rPh sb="0" eb="4">
      <t>オダワラシ</t>
    </rPh>
    <rPh sb="4" eb="5">
      <t>カミ</t>
    </rPh>
    <rPh sb="5" eb="7">
      <t>フチュウ</t>
    </rPh>
    <rPh sb="7" eb="9">
      <t>コウエン</t>
    </rPh>
    <phoneticPr fontId="1"/>
  </si>
  <si>
    <t>星月SC</t>
    <rPh sb="0" eb="2">
      <t>ホシヅキ</t>
    </rPh>
    <phoneticPr fontId="1"/>
  </si>
  <si>
    <t>岩原PP</t>
    <rPh sb="0" eb="2">
      <t>イワハラ</t>
    </rPh>
    <phoneticPr fontId="1"/>
  </si>
  <si>
    <t>足柄FC</t>
    <rPh sb="0" eb="2">
      <t>アシガラ</t>
    </rPh>
    <phoneticPr fontId="1"/>
  </si>
  <si>
    <t>3-0</t>
    <phoneticPr fontId="1"/>
  </si>
  <si>
    <t>4-1</t>
    <phoneticPr fontId="1"/>
  </si>
  <si>
    <t>0-3</t>
    <phoneticPr fontId="1"/>
  </si>
  <si>
    <t>小田原市酒匂川スポーツ広場</t>
    <rPh sb="0" eb="4">
      <t>オダワラシ</t>
    </rPh>
    <rPh sb="4" eb="6">
      <t>サカワ</t>
    </rPh>
    <rPh sb="6" eb="7">
      <t>ガワ</t>
    </rPh>
    <rPh sb="11" eb="13">
      <t>ヒロバ</t>
    </rPh>
    <phoneticPr fontId="1"/>
  </si>
  <si>
    <t>4-2</t>
    <phoneticPr fontId="1"/>
  </si>
  <si>
    <t>1-6</t>
    <phoneticPr fontId="1"/>
  </si>
  <si>
    <t>千代豊川SC</t>
    <rPh sb="0" eb="2">
      <t>チヨ</t>
    </rPh>
    <rPh sb="2" eb="4">
      <t>トヨカワ</t>
    </rPh>
    <phoneticPr fontId="1"/>
  </si>
  <si>
    <t>芦子SC</t>
    <rPh sb="0" eb="2">
      <t>アシコ</t>
    </rPh>
    <phoneticPr fontId="1"/>
  </si>
  <si>
    <t>FC本郷</t>
    <phoneticPr fontId="1"/>
  </si>
  <si>
    <t>2位パート準優勝</t>
    <rPh sb="1" eb="2">
      <t>イ</t>
    </rPh>
    <rPh sb="5" eb="8">
      <t>ジュンユウショウ</t>
    </rPh>
    <phoneticPr fontId="1"/>
  </si>
  <si>
    <t>2位パートへ</t>
    <rPh sb="1" eb="2">
      <t>イ</t>
    </rPh>
    <phoneticPr fontId="1"/>
  </si>
  <si>
    <t>（決勝トーナメント）</t>
    <rPh sb="1" eb="3">
      <t>ケッショウ</t>
    </rPh>
    <phoneticPr fontId="1"/>
  </si>
  <si>
    <t>（予選リーグ）</t>
    <rPh sb="1" eb="3">
      <t>ヨセン</t>
    </rPh>
    <phoneticPr fontId="1"/>
  </si>
  <si>
    <t>三浦旭SC</t>
    <rPh sb="0" eb="2">
      <t>ミウラ</t>
    </rPh>
    <rPh sb="2" eb="3">
      <t>アサヒ</t>
    </rPh>
    <phoneticPr fontId="1"/>
  </si>
  <si>
    <t>TADOなかよしSC</t>
    <phoneticPr fontId="1"/>
  </si>
  <si>
    <t>3-0</t>
    <phoneticPr fontId="1"/>
  </si>
  <si>
    <t>4-1</t>
    <phoneticPr fontId="1"/>
  </si>
  <si>
    <t>横須賀カップ：予選リーグ1日目</t>
    <rPh sb="0" eb="3">
      <t>ヨコスカ</t>
    </rPh>
    <rPh sb="7" eb="9">
      <t>ヨセン</t>
    </rPh>
    <rPh sb="13" eb="14">
      <t>ニチ</t>
    </rPh>
    <rPh sb="14" eb="15">
      <t>メ</t>
    </rPh>
    <phoneticPr fontId="1"/>
  </si>
  <si>
    <t>TRM</t>
    <phoneticPr fontId="1"/>
  </si>
  <si>
    <t>大津FC</t>
    <rPh sb="0" eb="2">
      <t>オオツ</t>
    </rPh>
    <phoneticPr fontId="1"/>
  </si>
  <si>
    <t>5-0</t>
    <phoneticPr fontId="1"/>
  </si>
  <si>
    <t>横須賀カップ：予選リーグ2日目</t>
    <rPh sb="0" eb="3">
      <t>ヨコスカ</t>
    </rPh>
    <rPh sb="7" eb="9">
      <t>ヨセン</t>
    </rPh>
    <rPh sb="13" eb="14">
      <t>ニチ</t>
    </rPh>
    <rPh sb="14" eb="15">
      <t>メ</t>
    </rPh>
    <phoneticPr fontId="1"/>
  </si>
  <si>
    <t>FCSS</t>
    <phoneticPr fontId="1"/>
  </si>
  <si>
    <t>嶮山キッカーズ</t>
    <rPh sb="0" eb="1">
      <t>ケン</t>
    </rPh>
    <rPh sb="1" eb="2">
      <t>ヤマ</t>
    </rPh>
    <phoneticPr fontId="1"/>
  </si>
  <si>
    <t>8-1</t>
    <phoneticPr fontId="1"/>
  </si>
  <si>
    <t>7-1</t>
    <phoneticPr fontId="1"/>
  </si>
  <si>
    <t>鳶尾招待</t>
    <rPh sb="0" eb="2">
      <t>トビオ</t>
    </rPh>
    <rPh sb="2" eb="4">
      <t>ショウタイ</t>
    </rPh>
    <phoneticPr fontId="1"/>
  </si>
  <si>
    <t>FC小坂 なかよし杯</t>
    <rPh sb="2" eb="4">
      <t>オサカ</t>
    </rPh>
    <rPh sb="9" eb="10">
      <t>ハイ</t>
    </rPh>
    <phoneticPr fontId="1"/>
  </si>
  <si>
    <t>鎌倉市立大船中学校</t>
    <rPh sb="0" eb="3">
      <t>カマクラシ</t>
    </rPh>
    <rPh sb="3" eb="4">
      <t>リツ</t>
    </rPh>
    <rPh sb="4" eb="6">
      <t>オオフナ</t>
    </rPh>
    <rPh sb="6" eb="9">
      <t>チュウガッコウ</t>
    </rPh>
    <phoneticPr fontId="1"/>
  </si>
  <si>
    <t>国府津FC</t>
    <rPh sb="0" eb="3">
      <t>コウヅ</t>
    </rPh>
    <phoneticPr fontId="1"/>
  </si>
  <si>
    <t>FC小坂</t>
    <rPh sb="2" eb="4">
      <t>オサカ</t>
    </rPh>
    <phoneticPr fontId="1"/>
  </si>
  <si>
    <t>FCサンダース</t>
    <phoneticPr fontId="1"/>
  </si>
  <si>
    <t>×</t>
    <phoneticPr fontId="1"/>
  </si>
  <si>
    <t>3-3</t>
    <phoneticPr fontId="1"/>
  </si>
  <si>
    <t>1-4</t>
    <phoneticPr fontId="1"/>
  </si>
  <si>
    <t>TRM</t>
    <phoneticPr fontId="1"/>
  </si>
  <si>
    <t>大津FC</t>
    <rPh sb="0" eb="2">
      <t>オオツ</t>
    </rPh>
    <phoneticPr fontId="1"/>
  </si>
  <si>
    <t>1位通過</t>
    <rPh sb="1" eb="2">
      <t>イ</t>
    </rPh>
    <rPh sb="2" eb="4">
      <t>ツウカ</t>
    </rPh>
    <phoneticPr fontId="1"/>
  </si>
  <si>
    <t>船越杯</t>
    <rPh sb="0" eb="2">
      <t>フナコシ</t>
    </rPh>
    <rPh sb="2" eb="3">
      <t>ハイ</t>
    </rPh>
    <phoneticPr fontId="1"/>
  </si>
  <si>
    <t>横須賀市立船越小学校</t>
    <rPh sb="0" eb="4">
      <t>ヨコスカシ</t>
    </rPh>
    <rPh sb="4" eb="5">
      <t>リツ</t>
    </rPh>
    <rPh sb="5" eb="7">
      <t>フナコシ</t>
    </rPh>
    <rPh sb="7" eb="10">
      <t>ショウガッコウ</t>
    </rPh>
    <phoneticPr fontId="1"/>
  </si>
  <si>
    <t>船越FC</t>
    <rPh sb="0" eb="2">
      <t>フナコシ</t>
    </rPh>
    <phoneticPr fontId="1"/>
  </si>
  <si>
    <t>逗子少年SC</t>
    <rPh sb="0" eb="2">
      <t>ズシ</t>
    </rPh>
    <rPh sb="2" eb="4">
      <t>ショウネン</t>
    </rPh>
    <phoneticPr fontId="1"/>
  </si>
  <si>
    <t>1-1(PK:4-5)</t>
    <phoneticPr fontId="1"/>
  </si>
  <si>
    <t>レーヴェビーチサッカーフェスタ</t>
    <phoneticPr fontId="1"/>
  </si>
  <si>
    <t>横浜市海の公園スポーツ広場</t>
    <rPh sb="0" eb="3">
      <t>ヨコハマシ</t>
    </rPh>
    <rPh sb="3" eb="4">
      <t>ウミ</t>
    </rPh>
    <rPh sb="5" eb="7">
      <t>コウエン</t>
    </rPh>
    <rPh sb="11" eb="13">
      <t>ヒロバ</t>
    </rPh>
    <phoneticPr fontId="1"/>
  </si>
  <si>
    <t>明浜レッド</t>
    <rPh sb="0" eb="2">
      <t>アケハマ</t>
    </rPh>
    <phoneticPr fontId="1"/>
  </si>
  <si>
    <t>明浜ホワイト</t>
    <rPh sb="0" eb="2">
      <t>アケハマ</t>
    </rPh>
    <phoneticPr fontId="1"/>
  </si>
  <si>
    <t>TAKA</t>
  </si>
  <si>
    <t>TAKA</t>
    <phoneticPr fontId="1"/>
  </si>
  <si>
    <t>エンジョイグリーン</t>
  </si>
  <si>
    <t>エンジョイグリーン</t>
    <phoneticPr fontId="1"/>
  </si>
  <si>
    <t>エンジョイイエロー</t>
  </si>
  <si>
    <t>厚木市下川入サッカー場</t>
    <rPh sb="0" eb="3">
      <t>アツギシ</t>
    </rPh>
    <rPh sb="3" eb="6">
      <t>シモカワイリ</t>
    </rPh>
    <rPh sb="10" eb="11">
      <t>ジョウ</t>
    </rPh>
    <phoneticPr fontId="1"/>
  </si>
  <si>
    <t>町田つるまSC</t>
    <rPh sb="0" eb="2">
      <t>マチダ</t>
    </rPh>
    <phoneticPr fontId="1"/>
  </si>
  <si>
    <t>海老名キッカーズ</t>
    <rPh sb="0" eb="3">
      <t>エビナ</t>
    </rPh>
    <phoneticPr fontId="1"/>
  </si>
  <si>
    <t>ブラックジャカーズ</t>
    <phoneticPr fontId="1"/>
  </si>
  <si>
    <t>5-2</t>
    <phoneticPr fontId="1"/>
  </si>
  <si>
    <t>2-3</t>
    <phoneticPr fontId="1"/>
  </si>
  <si>
    <t>5-3</t>
    <phoneticPr fontId="1"/>
  </si>
  <si>
    <t>3-1</t>
    <phoneticPr fontId="1"/>
  </si>
  <si>
    <t>2-0</t>
    <phoneticPr fontId="1"/>
  </si>
  <si>
    <t>3-0</t>
    <phoneticPr fontId="1"/>
  </si>
  <si>
    <t>鳶尾招待：予選</t>
    <rPh sb="0" eb="2">
      <t>トビオ</t>
    </rPh>
    <rPh sb="2" eb="4">
      <t>ショウタイ</t>
    </rPh>
    <rPh sb="5" eb="7">
      <t>ヨセン</t>
    </rPh>
    <phoneticPr fontId="1"/>
  </si>
  <si>
    <t>鳶尾招待：決勝T</t>
    <rPh sb="0" eb="2">
      <t>トビオ</t>
    </rPh>
    <rPh sb="2" eb="4">
      <t>ショウタイ</t>
    </rPh>
    <rPh sb="5" eb="7">
      <t>ケッショウ</t>
    </rPh>
    <phoneticPr fontId="1"/>
  </si>
  <si>
    <t>鳶尾Jr</t>
    <rPh sb="0" eb="2">
      <t>トビオ</t>
    </rPh>
    <phoneticPr fontId="1"/>
  </si>
  <si>
    <t>山王JFC</t>
    <rPh sb="0" eb="2">
      <t>サンノウ</t>
    </rPh>
    <phoneticPr fontId="1"/>
  </si>
  <si>
    <t>0-3</t>
    <phoneticPr fontId="1"/>
  </si>
  <si>
    <t>5-1</t>
    <phoneticPr fontId="1"/>
  </si>
  <si>
    <t>品濃ウィングス</t>
    <rPh sb="0" eb="1">
      <t>シナ</t>
    </rPh>
    <rPh sb="1" eb="2">
      <t>ノウ</t>
    </rPh>
    <phoneticPr fontId="1"/>
  </si>
  <si>
    <t>鳶尾招待（U10)</t>
    <rPh sb="0" eb="2">
      <t>トビオ</t>
    </rPh>
    <rPh sb="2" eb="4">
      <t>ショウタイ</t>
    </rPh>
    <phoneticPr fontId="1"/>
  </si>
  <si>
    <t>ひばりFC</t>
    <phoneticPr fontId="1"/>
  </si>
  <si>
    <t>2-1</t>
    <phoneticPr fontId="1"/>
  </si>
  <si>
    <t>ペガサスミニ杯</t>
    <rPh sb="6" eb="7">
      <t>ハイ</t>
    </rPh>
    <phoneticPr fontId="1"/>
  </si>
  <si>
    <t>横須賀市立津久井小学校</t>
    <rPh sb="0" eb="4">
      <t>ヨコスカシ</t>
    </rPh>
    <rPh sb="4" eb="5">
      <t>リツ</t>
    </rPh>
    <rPh sb="5" eb="8">
      <t>ツクイ</t>
    </rPh>
    <rPh sb="8" eb="11">
      <t>ショウガッコウ</t>
    </rPh>
    <phoneticPr fontId="1"/>
  </si>
  <si>
    <t>FC津久井ペガサス ブルー</t>
    <rPh sb="2" eb="5">
      <t>ツクイ</t>
    </rPh>
    <phoneticPr fontId="1"/>
  </si>
  <si>
    <t>大庭レグルス</t>
    <rPh sb="0" eb="2">
      <t>オオバ</t>
    </rPh>
    <phoneticPr fontId="1"/>
  </si>
  <si>
    <t>FC津久井ペガサス ホワイト</t>
    <rPh sb="2" eb="5">
      <t>ツクイ</t>
    </rPh>
    <phoneticPr fontId="1"/>
  </si>
  <si>
    <t>5-0</t>
    <phoneticPr fontId="1"/>
  </si>
  <si>
    <t>横須賀カップ：決勝T（1位パート）</t>
    <rPh sb="0" eb="3">
      <t>ヨコスカ</t>
    </rPh>
    <rPh sb="7" eb="9">
      <t>ケッショウ</t>
    </rPh>
    <rPh sb="12" eb="13">
      <t>イ</t>
    </rPh>
    <phoneticPr fontId="1"/>
  </si>
  <si>
    <t>逗子リトルSC</t>
    <rPh sb="0" eb="2">
      <t>ズシ</t>
    </rPh>
    <phoneticPr fontId="1"/>
  </si>
  <si>
    <t>FCレガーレ</t>
    <phoneticPr fontId="1"/>
  </si>
  <si>
    <t>1-1(PK:5-4)</t>
    <phoneticPr fontId="1"/>
  </si>
  <si>
    <t>1-7</t>
    <phoneticPr fontId="1"/>
  </si>
  <si>
    <t>40チーム中2位</t>
    <rPh sb="5" eb="6">
      <t>チュウ</t>
    </rPh>
    <rPh sb="7" eb="8">
      <t>イ</t>
    </rPh>
    <phoneticPr fontId="1"/>
  </si>
  <si>
    <t>×</t>
    <phoneticPr fontId="1"/>
  </si>
  <si>
    <t>横須賀市立城北小学校</t>
    <rPh sb="0" eb="5">
      <t>ヨコスカシリツ</t>
    </rPh>
    <rPh sb="5" eb="7">
      <t>ジョウホク</t>
    </rPh>
    <rPh sb="7" eb="10">
      <t>ショウガッコウ</t>
    </rPh>
    <phoneticPr fontId="1"/>
  </si>
  <si>
    <t>城北ファイターズ</t>
    <rPh sb="0" eb="2">
      <t>ジョウホク</t>
    </rPh>
    <phoneticPr fontId="1"/>
  </si>
  <si>
    <t>佐野ベアーズ</t>
    <rPh sb="0" eb="2">
      <t>サノ</t>
    </rPh>
    <phoneticPr fontId="1"/>
  </si>
  <si>
    <t>2-0</t>
    <phoneticPr fontId="1"/>
  </si>
  <si>
    <t>7-0</t>
    <phoneticPr fontId="1"/>
  </si>
  <si>
    <t>船越FC</t>
    <rPh sb="0" eb="2">
      <t>フナコシ</t>
    </rPh>
    <phoneticPr fontId="1"/>
  </si>
  <si>
    <t>FC夏島</t>
    <rPh sb="2" eb="4">
      <t>ナツシマ</t>
    </rPh>
    <phoneticPr fontId="1"/>
  </si>
  <si>
    <t>2-1</t>
    <phoneticPr fontId="1"/>
  </si>
  <si>
    <t>3-0</t>
    <phoneticPr fontId="1"/>
  </si>
  <si>
    <t>1-0</t>
    <phoneticPr fontId="1"/>
  </si>
  <si>
    <t>4-0</t>
    <phoneticPr fontId="1"/>
  </si>
  <si>
    <t>シーガルズ杯</t>
    <rPh sb="5" eb="6">
      <t>ハイ</t>
    </rPh>
    <phoneticPr fontId="1"/>
  </si>
  <si>
    <t>おなりレパーズ</t>
    <phoneticPr fontId="1"/>
  </si>
  <si>
    <t>横須賀シーガルズG</t>
    <rPh sb="0" eb="3">
      <t>ヨコスカ</t>
    </rPh>
    <phoneticPr fontId="1"/>
  </si>
  <si>
    <t>TRIANELLO</t>
    <phoneticPr fontId="1"/>
  </si>
  <si>
    <t>大豆戸FC</t>
    <rPh sb="0" eb="3">
      <t>マメド</t>
    </rPh>
    <phoneticPr fontId="1"/>
  </si>
  <si>
    <t>さぎぬまSC</t>
    <phoneticPr fontId="1"/>
  </si>
  <si>
    <t>0-1</t>
    <phoneticPr fontId="1"/>
  </si>
  <si>
    <t>2-6</t>
    <phoneticPr fontId="1"/>
  </si>
  <si>
    <t>2-7</t>
    <phoneticPr fontId="1"/>
  </si>
  <si>
    <t>5-3</t>
    <phoneticPr fontId="1"/>
  </si>
  <si>
    <t>FC明浜杯</t>
    <rPh sb="2" eb="4">
      <t>アケハマ</t>
    </rPh>
    <rPh sb="4" eb="5">
      <t>ハイ</t>
    </rPh>
    <phoneticPr fontId="1"/>
  </si>
  <si>
    <t>城北ファイターズ杯</t>
    <rPh sb="0" eb="2">
      <t>ジョウホク</t>
    </rPh>
    <rPh sb="8" eb="9">
      <t>ハイ</t>
    </rPh>
    <phoneticPr fontId="1"/>
  </si>
  <si>
    <t>横須賀市立旧平作小学校</t>
    <rPh sb="0" eb="4">
      <t>ヨコスカシ</t>
    </rPh>
    <rPh sb="4" eb="5">
      <t>リツ</t>
    </rPh>
    <rPh sb="5" eb="6">
      <t>キュウ</t>
    </rPh>
    <rPh sb="6" eb="8">
      <t>ヒラサク</t>
    </rPh>
    <rPh sb="8" eb="11">
      <t>ショウガッコウ</t>
    </rPh>
    <phoneticPr fontId="1"/>
  </si>
  <si>
    <t>野庭キッカーズ</t>
    <rPh sb="0" eb="2">
      <t>ノバ</t>
    </rPh>
    <phoneticPr fontId="1"/>
  </si>
  <si>
    <t>中野島FC</t>
    <rPh sb="0" eb="3">
      <t>ナカノシマ</t>
    </rPh>
    <phoneticPr fontId="1"/>
  </si>
  <si>
    <t>初声ジュニアFC</t>
    <rPh sb="0" eb="1">
      <t>ハツ</t>
    </rPh>
    <rPh sb="1" eb="2">
      <t>コエ</t>
    </rPh>
    <phoneticPr fontId="1"/>
  </si>
  <si>
    <t>城北ファイターズ</t>
    <rPh sb="0" eb="2">
      <t>ジョウホク</t>
    </rPh>
    <phoneticPr fontId="1"/>
  </si>
  <si>
    <t>初声ジュニアFC</t>
    <rPh sb="0" eb="2">
      <t>ハツコエ</t>
    </rPh>
    <phoneticPr fontId="1"/>
  </si>
  <si>
    <t>久里浜FC</t>
    <rPh sb="0" eb="3">
      <t>クリハマ</t>
    </rPh>
    <phoneticPr fontId="1"/>
  </si>
  <si>
    <t>0-0</t>
    <phoneticPr fontId="1"/>
  </si>
  <si>
    <t>2-3</t>
    <phoneticPr fontId="1"/>
  </si>
  <si>
    <t>1ｰ3</t>
    <phoneticPr fontId="1"/>
  </si>
  <si>
    <t>横須賀市立桜小学校</t>
    <rPh sb="0" eb="5">
      <t>ヨコスカシリツ</t>
    </rPh>
    <rPh sb="5" eb="6">
      <t>サクラ</t>
    </rPh>
    <rPh sb="6" eb="9">
      <t>ショウガッコウ</t>
    </rPh>
    <phoneticPr fontId="1"/>
  </si>
  <si>
    <t>FCSS</t>
    <phoneticPr fontId="1"/>
  </si>
  <si>
    <t>3-0</t>
    <phoneticPr fontId="1"/>
  </si>
  <si>
    <t>1ｰ1</t>
    <phoneticPr fontId="1"/>
  </si>
  <si>
    <t>4-0</t>
    <phoneticPr fontId="1"/>
  </si>
  <si>
    <t>横須賀市立高坂小学校</t>
    <rPh sb="0" eb="5">
      <t>ヨコスカシリツ</t>
    </rPh>
    <rPh sb="5" eb="7">
      <t>コウサカ</t>
    </rPh>
    <rPh sb="7" eb="10">
      <t>ショウガッコウ</t>
    </rPh>
    <phoneticPr fontId="1"/>
  </si>
  <si>
    <t>横須賀シーガルズ</t>
    <rPh sb="0" eb="3">
      <t>ヨコスカ</t>
    </rPh>
    <phoneticPr fontId="1"/>
  </si>
  <si>
    <t>FC高坂</t>
    <rPh sb="2" eb="4">
      <t>コウサカ</t>
    </rPh>
    <phoneticPr fontId="1"/>
  </si>
  <si>
    <t>馬堀FCルンデ</t>
    <phoneticPr fontId="1"/>
  </si>
  <si>
    <t>0-3</t>
    <phoneticPr fontId="1"/>
  </si>
  <si>
    <t>1ｰ0</t>
    <phoneticPr fontId="1"/>
  </si>
  <si>
    <t>0-5</t>
    <phoneticPr fontId="1"/>
  </si>
  <si>
    <t>BMカップ</t>
    <phoneticPr fontId="1"/>
  </si>
  <si>
    <t>横浜市金沢区六浦スポーツ広場</t>
    <rPh sb="0" eb="3">
      <t>ヨコハマシ</t>
    </rPh>
    <rPh sb="3" eb="6">
      <t>カナザワク</t>
    </rPh>
    <rPh sb="6" eb="8">
      <t>ムツウラ</t>
    </rPh>
    <rPh sb="12" eb="14">
      <t>ヒロバ</t>
    </rPh>
    <phoneticPr fontId="1"/>
  </si>
  <si>
    <t>小山台SC</t>
    <rPh sb="0" eb="2">
      <t>オヤマ</t>
    </rPh>
    <rPh sb="2" eb="3">
      <t>ダイ</t>
    </rPh>
    <phoneticPr fontId="1"/>
  </si>
  <si>
    <t>文庫FC</t>
    <rPh sb="0" eb="2">
      <t>ブンコ</t>
    </rPh>
    <phoneticPr fontId="1"/>
  </si>
  <si>
    <t>林SC</t>
    <rPh sb="0" eb="1">
      <t>ハヤシ</t>
    </rPh>
    <phoneticPr fontId="1"/>
  </si>
  <si>
    <t>飯島FC</t>
    <rPh sb="0" eb="2">
      <t>イイジマ</t>
    </rPh>
    <phoneticPr fontId="1"/>
  </si>
  <si>
    <t>0-2</t>
    <phoneticPr fontId="1"/>
  </si>
  <si>
    <t>0-5</t>
    <phoneticPr fontId="1"/>
  </si>
  <si>
    <t>TRM</t>
    <phoneticPr fontId="1"/>
  </si>
  <si>
    <t>横浜こどもの国サッカー場</t>
    <rPh sb="0" eb="2">
      <t>ヨコハマ</t>
    </rPh>
    <rPh sb="6" eb="7">
      <t>クニ</t>
    </rPh>
    <rPh sb="11" eb="12">
      <t>ジョウ</t>
    </rPh>
    <phoneticPr fontId="1"/>
  </si>
  <si>
    <t>YUFC</t>
    <phoneticPr fontId="1"/>
  </si>
  <si>
    <t>横浜すみれSC</t>
    <rPh sb="0" eb="2">
      <t>ヨコハマ</t>
    </rPh>
    <phoneticPr fontId="1"/>
  </si>
  <si>
    <t>2-5</t>
    <phoneticPr fontId="1"/>
  </si>
  <si>
    <t>久里浜SKYカップ</t>
    <rPh sb="0" eb="3">
      <t>クリハマ</t>
    </rPh>
    <phoneticPr fontId="1"/>
  </si>
  <si>
    <t>潮風カップ</t>
    <rPh sb="0" eb="2">
      <t>シオカゼ</t>
    </rPh>
    <phoneticPr fontId="1"/>
  </si>
  <si>
    <t>船越FC</t>
    <rPh sb="0" eb="2">
      <t>フナコシ</t>
    </rPh>
    <phoneticPr fontId="1"/>
  </si>
  <si>
    <t>横須賀市立久里浜小学校</t>
    <rPh sb="0" eb="4">
      <t>ヨコスカシ</t>
    </rPh>
    <rPh sb="4" eb="5">
      <t>リツ</t>
    </rPh>
    <rPh sb="5" eb="8">
      <t>クリハマ</t>
    </rPh>
    <rPh sb="8" eb="11">
      <t>ショウガッコウ</t>
    </rPh>
    <phoneticPr fontId="1"/>
  </si>
  <si>
    <t>三浦市立岬陽小学校</t>
    <rPh sb="0" eb="2">
      <t>ミウラ</t>
    </rPh>
    <rPh sb="2" eb="3">
      <t>シ</t>
    </rPh>
    <rPh sb="3" eb="4">
      <t>リツ</t>
    </rPh>
    <rPh sb="4" eb="5">
      <t>ミサキ</t>
    </rPh>
    <rPh sb="5" eb="6">
      <t>ヨウ</t>
    </rPh>
    <rPh sb="6" eb="9">
      <t>ショウガッコウ</t>
    </rPh>
    <phoneticPr fontId="1"/>
  </si>
  <si>
    <t>荻野イーグルスSC</t>
    <rPh sb="0" eb="2">
      <t>オギノ</t>
    </rPh>
    <phoneticPr fontId="1"/>
  </si>
  <si>
    <t>磯子SC</t>
    <rPh sb="0" eb="2">
      <t>イソゴ</t>
    </rPh>
    <phoneticPr fontId="1"/>
  </si>
  <si>
    <t>鴨居SC</t>
    <rPh sb="0" eb="2">
      <t>カモイ</t>
    </rPh>
    <phoneticPr fontId="1"/>
  </si>
  <si>
    <t>2-0</t>
    <phoneticPr fontId="1"/>
  </si>
  <si>
    <t>3-1</t>
    <phoneticPr fontId="1"/>
  </si>
  <si>
    <t>0-1</t>
    <phoneticPr fontId="1"/>
  </si>
  <si>
    <t>1ｰ0</t>
    <phoneticPr fontId="1"/>
  </si>
  <si>
    <t>岬陽SC</t>
    <rPh sb="0" eb="1">
      <t>ミサキ</t>
    </rPh>
    <rPh sb="1" eb="2">
      <t>ヨウ</t>
    </rPh>
    <phoneticPr fontId="1"/>
  </si>
  <si>
    <t>野庭キッカーズ</t>
    <rPh sb="0" eb="2">
      <t>ノバ</t>
    </rPh>
    <phoneticPr fontId="1"/>
  </si>
  <si>
    <t>FC JUNTOS</t>
    <phoneticPr fontId="1"/>
  </si>
  <si>
    <t>逗子少年SC</t>
    <rPh sb="0" eb="2">
      <t>ズシ</t>
    </rPh>
    <rPh sb="2" eb="4">
      <t>ショウネン</t>
    </rPh>
    <phoneticPr fontId="1"/>
  </si>
  <si>
    <t>0-0</t>
    <phoneticPr fontId="1"/>
  </si>
  <si>
    <t>0-3</t>
    <phoneticPr fontId="1"/>
  </si>
  <si>
    <t>1ｰ2</t>
    <phoneticPr fontId="1"/>
  </si>
  <si>
    <t>△</t>
    <phoneticPr fontId="1"/>
  </si>
  <si>
    <t>3位</t>
    <rPh sb="1" eb="2">
      <t>イ</t>
    </rPh>
    <phoneticPr fontId="1"/>
  </si>
  <si>
    <t>5位</t>
    <phoneticPr fontId="1"/>
  </si>
  <si>
    <t>横須賀カップ：予選</t>
    <rPh sb="0" eb="3">
      <t>ヨコスカ</t>
    </rPh>
    <rPh sb="7" eb="9">
      <t>ヨセン</t>
    </rPh>
    <phoneticPr fontId="1"/>
  </si>
  <si>
    <t>横須賀カップ：決勝T</t>
    <rPh sb="0" eb="3">
      <t>ヨコスカ</t>
    </rPh>
    <rPh sb="7" eb="9">
      <t>ケッショウ</t>
    </rPh>
    <phoneticPr fontId="1"/>
  </si>
  <si>
    <t>横須賀市日産自動車追浜グランド</t>
    <phoneticPr fontId="1"/>
  </si>
  <si>
    <t>ALL Z</t>
    <phoneticPr fontId="1"/>
  </si>
  <si>
    <t>南足柄FC</t>
    <rPh sb="0" eb="3">
      <t>ミナミアシガラ</t>
    </rPh>
    <phoneticPr fontId="1"/>
  </si>
  <si>
    <t>長井ウィングス</t>
    <rPh sb="0" eb="2">
      <t>ナガイ</t>
    </rPh>
    <phoneticPr fontId="1"/>
  </si>
  <si>
    <t>佐野SSS</t>
    <rPh sb="0" eb="2">
      <t>サノ</t>
    </rPh>
    <phoneticPr fontId="1"/>
  </si>
  <si>
    <t>×</t>
    <phoneticPr fontId="1"/>
  </si>
  <si>
    <t>〇</t>
    <phoneticPr fontId="1"/>
  </si>
  <si>
    <t>0-1</t>
    <phoneticPr fontId="1"/>
  </si>
  <si>
    <t>2-0</t>
    <phoneticPr fontId="1"/>
  </si>
  <si>
    <t>1ｰ0</t>
    <phoneticPr fontId="1"/>
  </si>
  <si>
    <t>たかとりキッカーズ</t>
    <phoneticPr fontId="1"/>
  </si>
  <si>
    <t>三春SC</t>
    <rPh sb="0" eb="2">
      <t>ミハル</t>
    </rPh>
    <phoneticPr fontId="1"/>
  </si>
  <si>
    <t>5-1</t>
    <phoneticPr fontId="1"/>
  </si>
  <si>
    <t>横須賀市立岩戸小学校</t>
    <rPh sb="0" eb="4">
      <t>ヨコスカシ</t>
    </rPh>
    <rPh sb="4" eb="5">
      <t>リツ</t>
    </rPh>
    <rPh sb="5" eb="7">
      <t>イワト</t>
    </rPh>
    <rPh sb="7" eb="10">
      <t>ショウガッコウ</t>
    </rPh>
    <phoneticPr fontId="1"/>
  </si>
  <si>
    <t>0-0</t>
    <phoneticPr fontId="1"/>
  </si>
  <si>
    <t>1ｰ1</t>
    <phoneticPr fontId="1"/>
  </si>
  <si>
    <t>4-0</t>
    <phoneticPr fontId="1"/>
  </si>
  <si>
    <t>3-1</t>
    <phoneticPr fontId="1"/>
  </si>
  <si>
    <t>六浦少年SC</t>
    <rPh sb="0" eb="2">
      <t>ムツウラ</t>
    </rPh>
    <rPh sb="2" eb="4">
      <t>ショウネン</t>
    </rPh>
    <phoneticPr fontId="1"/>
  </si>
  <si>
    <t>城北ファイターズ</t>
    <rPh sb="0" eb="2">
      <t>ジョウホク</t>
    </rPh>
    <phoneticPr fontId="1"/>
  </si>
  <si>
    <t>荻野イーグルス</t>
    <rPh sb="0" eb="2">
      <t>オギノ</t>
    </rPh>
    <phoneticPr fontId="1"/>
  </si>
  <si>
    <t>FC追浜</t>
    <rPh sb="2" eb="4">
      <t>オッパマ</t>
    </rPh>
    <phoneticPr fontId="1"/>
  </si>
  <si>
    <t>2-0</t>
    <phoneticPr fontId="1"/>
  </si>
  <si>
    <t>7-0</t>
    <phoneticPr fontId="1"/>
  </si>
  <si>
    <t>5-1</t>
    <phoneticPr fontId="1"/>
  </si>
  <si>
    <t>9-1</t>
    <phoneticPr fontId="1"/>
  </si>
  <si>
    <t>1ｰ7</t>
    <phoneticPr fontId="1"/>
  </si>
  <si>
    <t>城北ファイターズ杯</t>
    <rPh sb="0" eb="2">
      <t>ジョウホク</t>
    </rPh>
    <rPh sb="8" eb="9">
      <t>ハイ</t>
    </rPh>
    <phoneticPr fontId="1"/>
  </si>
  <si>
    <t>横須賀市立旧平作小学校</t>
    <rPh sb="0" eb="4">
      <t>ヨコスカシ</t>
    </rPh>
    <rPh sb="4" eb="5">
      <t>リツ</t>
    </rPh>
    <rPh sb="5" eb="6">
      <t>キュウ</t>
    </rPh>
    <rPh sb="6" eb="8">
      <t>ヒラサク</t>
    </rPh>
    <rPh sb="8" eb="11">
      <t>ショウガッコウ</t>
    </rPh>
    <phoneticPr fontId="1"/>
  </si>
  <si>
    <t>佐野ベアーズ</t>
    <rPh sb="0" eb="2">
      <t>サノ</t>
    </rPh>
    <phoneticPr fontId="1"/>
  </si>
  <si>
    <t>船越FC</t>
    <rPh sb="0" eb="2">
      <t>フナコシ</t>
    </rPh>
    <phoneticPr fontId="1"/>
  </si>
  <si>
    <t>城北ファイターズ</t>
    <rPh sb="0" eb="2">
      <t>ジョウホク</t>
    </rPh>
    <phoneticPr fontId="1"/>
  </si>
  <si>
    <t>0-3</t>
    <phoneticPr fontId="1"/>
  </si>
  <si>
    <t>2-1</t>
    <phoneticPr fontId="1"/>
  </si>
  <si>
    <t>0-1</t>
    <phoneticPr fontId="1"/>
  </si>
  <si>
    <t>7-1</t>
    <phoneticPr fontId="1"/>
  </si>
  <si>
    <t>ALL Z杯</t>
    <rPh sb="5" eb="6">
      <t>ハイ</t>
    </rPh>
    <phoneticPr fontId="1"/>
  </si>
  <si>
    <t>逗子市池子の森グランド</t>
    <rPh sb="0" eb="3">
      <t>ズシシ</t>
    </rPh>
    <rPh sb="3" eb="5">
      <t>イケゴ</t>
    </rPh>
    <rPh sb="6" eb="7">
      <t>モリ</t>
    </rPh>
    <phoneticPr fontId="1"/>
  </si>
  <si>
    <t>FC小坂</t>
    <rPh sb="2" eb="4">
      <t>オサカ</t>
    </rPh>
    <phoneticPr fontId="1"/>
  </si>
  <si>
    <t>六浦少年SC</t>
    <rPh sb="0" eb="4">
      <t>ムツウラショウネン</t>
    </rPh>
    <phoneticPr fontId="1"/>
  </si>
  <si>
    <t>ALL Z</t>
    <phoneticPr fontId="1"/>
  </si>
  <si>
    <t>1ｰ1</t>
    <phoneticPr fontId="1"/>
  </si>
  <si>
    <t>1ｰ0</t>
    <phoneticPr fontId="1"/>
  </si>
  <si>
    <t>4-2</t>
    <phoneticPr fontId="1"/>
  </si>
  <si>
    <t>逗子市池子の森グランド</t>
    <rPh sb="0" eb="3">
      <t>ズシシ</t>
    </rPh>
    <rPh sb="3" eb="5">
      <t>イケゴ</t>
    </rPh>
    <rPh sb="6" eb="7">
      <t>モリ</t>
    </rPh>
    <phoneticPr fontId="1"/>
  </si>
  <si>
    <t>0-0(PK:2-3)</t>
    <phoneticPr fontId="1"/>
  </si>
  <si>
    <t>神奈川県少年サッカー選手権大会</t>
  </si>
  <si>
    <t>座間市立入谷小学校</t>
    <rPh sb="0" eb="3">
      <t>ザマシ</t>
    </rPh>
    <rPh sb="3" eb="4">
      <t>リツ</t>
    </rPh>
    <rPh sb="4" eb="9">
      <t>イリタニショウガッコウ</t>
    </rPh>
    <phoneticPr fontId="1"/>
  </si>
  <si>
    <t>FCイーグルス</t>
    <phoneticPr fontId="1"/>
  </si>
  <si>
    <t>SUERTE SC</t>
    <phoneticPr fontId="1"/>
  </si>
  <si>
    <t>7-0</t>
    <phoneticPr fontId="1"/>
  </si>
  <si>
    <t>2-0</t>
    <phoneticPr fontId="1"/>
  </si>
  <si>
    <t>0-3</t>
    <phoneticPr fontId="1"/>
  </si>
  <si>
    <t>FCSS</t>
    <phoneticPr fontId="1"/>
  </si>
  <si>
    <t>12-0</t>
    <phoneticPr fontId="1"/>
  </si>
  <si>
    <t>横須賀シーガルズ グリーン</t>
    <rPh sb="0" eb="3">
      <t>ヨコスカ</t>
    </rPh>
    <phoneticPr fontId="1"/>
  </si>
  <si>
    <t>×</t>
    <phoneticPr fontId="1"/>
  </si>
  <si>
    <t>0-5</t>
    <phoneticPr fontId="1"/>
  </si>
  <si>
    <t>初声ジュニアFC</t>
    <phoneticPr fontId="1"/>
  </si>
  <si>
    <t>1ｰ5</t>
    <phoneticPr fontId="1"/>
  </si>
  <si>
    <t>品濃ウイングスA</t>
  </si>
  <si>
    <t>品濃ウイングスA</t>
    <phoneticPr fontId="1"/>
  </si>
  <si>
    <t>品濃ウイングスB</t>
  </si>
  <si>
    <t>品濃ウイングスB</t>
    <phoneticPr fontId="1"/>
  </si>
  <si>
    <t>鴨居SCA</t>
    <rPh sb="0" eb="2">
      <t>カモイ</t>
    </rPh>
    <phoneticPr fontId="1"/>
  </si>
  <si>
    <t>鴨居SCB</t>
    <rPh sb="0" eb="2">
      <t>カモイ</t>
    </rPh>
    <phoneticPr fontId="1"/>
  </si>
  <si>
    <t>2-0</t>
    <phoneticPr fontId="1"/>
  </si>
  <si>
    <t>1-1</t>
    <phoneticPr fontId="1"/>
  </si>
  <si>
    <t>3-0</t>
    <phoneticPr fontId="1"/>
  </si>
  <si>
    <t>7-0</t>
    <phoneticPr fontId="1"/>
  </si>
  <si>
    <t>0-1</t>
    <phoneticPr fontId="1"/>
  </si>
  <si>
    <t>1-0</t>
    <phoneticPr fontId="1"/>
  </si>
  <si>
    <t>3-1</t>
    <phoneticPr fontId="1"/>
  </si>
  <si>
    <t>0-0</t>
    <phoneticPr fontId="1"/>
  </si>
  <si>
    <t>座間市立栗原小学校</t>
    <rPh sb="0" eb="3">
      <t>ザマシ</t>
    </rPh>
    <rPh sb="3" eb="4">
      <t>リツ</t>
    </rPh>
    <rPh sb="4" eb="6">
      <t>クリハラ</t>
    </rPh>
    <rPh sb="6" eb="9">
      <t>ショウガッコウ</t>
    </rPh>
    <phoneticPr fontId="1"/>
  </si>
  <si>
    <t>三の丸FC</t>
    <rPh sb="0" eb="1">
      <t>サン</t>
    </rPh>
    <rPh sb="2" eb="3">
      <t>マル</t>
    </rPh>
    <phoneticPr fontId="1"/>
  </si>
  <si>
    <t>大沢FC</t>
    <rPh sb="0" eb="2">
      <t>オオサワ</t>
    </rPh>
    <phoneticPr fontId="1"/>
  </si>
  <si>
    <t>1ｰ0</t>
    <phoneticPr fontId="1"/>
  </si>
  <si>
    <t>葉山JGK空</t>
    <rPh sb="0" eb="2">
      <t>ハヤマ</t>
    </rPh>
    <rPh sb="5" eb="6">
      <t>ソラ</t>
    </rPh>
    <phoneticPr fontId="1"/>
  </si>
  <si>
    <t>3-5</t>
    <phoneticPr fontId="1"/>
  </si>
  <si>
    <t>鴨居SC</t>
    <rPh sb="0" eb="2">
      <t>カモイ</t>
    </rPh>
    <phoneticPr fontId="1"/>
  </si>
  <si>
    <t>×</t>
    <phoneticPr fontId="1"/>
  </si>
  <si>
    <t>6-0</t>
    <phoneticPr fontId="1"/>
  </si>
  <si>
    <t>横須賀市立高坂小学校</t>
    <rPh sb="0" eb="4">
      <t>ヨコスカシ</t>
    </rPh>
    <rPh sb="4" eb="5">
      <t>リツ</t>
    </rPh>
    <rPh sb="5" eb="7">
      <t>コウサカ</t>
    </rPh>
    <rPh sb="7" eb="10">
      <t>ショウガッコウ</t>
    </rPh>
    <phoneticPr fontId="1"/>
  </si>
  <si>
    <t>FC高坂</t>
    <rPh sb="2" eb="4">
      <t>コウサカ</t>
    </rPh>
    <phoneticPr fontId="1"/>
  </si>
  <si>
    <t>4-1</t>
    <phoneticPr fontId="1"/>
  </si>
  <si>
    <t>7-0</t>
    <phoneticPr fontId="1"/>
  </si>
  <si>
    <t>3-0</t>
    <phoneticPr fontId="1"/>
  </si>
  <si>
    <t>葉山町立池子の森グランド</t>
    <rPh sb="0" eb="2">
      <t>ハヤマ</t>
    </rPh>
    <rPh sb="2" eb="4">
      <t>チョウリツ</t>
    </rPh>
    <rPh sb="4" eb="6">
      <t>イケゴ</t>
    </rPh>
    <rPh sb="7" eb="8">
      <t>モリ</t>
    </rPh>
    <phoneticPr fontId="1"/>
  </si>
  <si>
    <t>船越FC</t>
    <rPh sb="0" eb="2">
      <t>フナコシ</t>
    </rPh>
    <phoneticPr fontId="1"/>
  </si>
  <si>
    <t>3-1</t>
    <phoneticPr fontId="1"/>
  </si>
  <si>
    <t>1-6</t>
    <phoneticPr fontId="1"/>
  </si>
  <si>
    <t>横須賀市立明浜小学校</t>
    <rPh sb="0" eb="4">
      <t>ヨコスカシ</t>
    </rPh>
    <rPh sb="4" eb="5">
      <t>リツ</t>
    </rPh>
    <rPh sb="5" eb="7">
      <t>アケハマ</t>
    </rPh>
    <rPh sb="7" eb="10">
      <t>ショウガッコウ</t>
    </rPh>
    <phoneticPr fontId="1"/>
  </si>
  <si>
    <t>FC津久井ペガサス</t>
    <rPh sb="2" eb="5">
      <t>ツクイ</t>
    </rPh>
    <phoneticPr fontId="1"/>
  </si>
  <si>
    <t>0-0</t>
    <phoneticPr fontId="1"/>
  </si>
  <si>
    <t>0-2</t>
    <phoneticPr fontId="1"/>
  </si>
  <si>
    <t>1-0</t>
    <phoneticPr fontId="1"/>
  </si>
  <si>
    <t>0-1</t>
    <phoneticPr fontId="1"/>
  </si>
  <si>
    <t>2-1</t>
    <phoneticPr fontId="1"/>
  </si>
  <si>
    <t>1-1</t>
    <phoneticPr fontId="1"/>
  </si>
  <si>
    <t>FC小坂</t>
    <rPh sb="2" eb="4">
      <t>オサカ</t>
    </rPh>
    <phoneticPr fontId="1"/>
  </si>
  <si>
    <t>△</t>
    <phoneticPr fontId="1"/>
  </si>
  <si>
    <t>久里浜FC</t>
    <rPh sb="0" eb="3">
      <t>クリハマ</t>
    </rPh>
    <phoneticPr fontId="1"/>
  </si>
  <si>
    <t>馬堀FCルンデ</t>
    <rPh sb="0" eb="2">
      <t>マボリ</t>
    </rPh>
    <phoneticPr fontId="1"/>
  </si>
  <si>
    <t>1-0</t>
    <phoneticPr fontId="1"/>
  </si>
  <si>
    <t>1-1</t>
    <phoneticPr fontId="1"/>
  </si>
  <si>
    <t>0-1</t>
    <phoneticPr fontId="1"/>
  </si>
  <si>
    <t>2-0</t>
    <phoneticPr fontId="1"/>
  </si>
  <si>
    <t>0-0</t>
    <phoneticPr fontId="1"/>
  </si>
  <si>
    <t>1-2</t>
    <phoneticPr fontId="1"/>
  </si>
  <si>
    <t>2-1</t>
    <phoneticPr fontId="1"/>
  </si>
  <si>
    <t>〇</t>
    <phoneticPr fontId="1"/>
  </si>
  <si>
    <t>3-0</t>
    <phoneticPr fontId="1"/>
  </si>
  <si>
    <t>1ｰ1</t>
    <phoneticPr fontId="1"/>
  </si>
  <si>
    <t>FC高坂</t>
    <rPh sb="2" eb="4">
      <t>コウサカ</t>
    </rPh>
    <phoneticPr fontId="1"/>
  </si>
  <si>
    <t>×</t>
    <phoneticPr fontId="1"/>
  </si>
  <si>
    <t>低学年大会（冬）</t>
    <rPh sb="0" eb="3">
      <t>テイガクネン</t>
    </rPh>
    <rPh sb="3" eb="5">
      <t>タイカイ</t>
    </rPh>
    <rPh sb="6" eb="7">
      <t>フユ</t>
    </rPh>
    <phoneticPr fontId="1"/>
  </si>
  <si>
    <t>横須賀市立荻野小学校</t>
    <rPh sb="0" eb="4">
      <t>ヨコスカシ</t>
    </rPh>
    <rPh sb="4" eb="5">
      <t>リツ</t>
    </rPh>
    <rPh sb="5" eb="7">
      <t>オギノ</t>
    </rPh>
    <rPh sb="7" eb="10">
      <t>ショウガッコウ</t>
    </rPh>
    <phoneticPr fontId="1"/>
  </si>
  <si>
    <t>FC追浜</t>
    <rPh sb="2" eb="4">
      <t>オッパマ</t>
    </rPh>
    <phoneticPr fontId="1"/>
  </si>
  <si>
    <t>鴨居SC</t>
    <rPh sb="0" eb="2">
      <t>カモイ</t>
    </rPh>
    <phoneticPr fontId="1"/>
  </si>
  <si>
    <t>柏尾SC</t>
    <rPh sb="0" eb="2">
      <t>カシオ</t>
    </rPh>
    <phoneticPr fontId="1"/>
  </si>
  <si>
    <t>FCMSN</t>
    <phoneticPr fontId="1"/>
  </si>
  <si>
    <t>FCイーグルス</t>
    <phoneticPr fontId="1"/>
  </si>
  <si>
    <t>飯島FC杯</t>
    <rPh sb="0" eb="2">
      <t>イイジマ</t>
    </rPh>
    <rPh sb="4" eb="5">
      <t>ハイ</t>
    </rPh>
    <phoneticPr fontId="1"/>
  </si>
  <si>
    <t>飯島FC</t>
    <rPh sb="0" eb="2">
      <t>イイジマ</t>
    </rPh>
    <phoneticPr fontId="1"/>
  </si>
  <si>
    <t>3-0</t>
    <phoneticPr fontId="1"/>
  </si>
  <si>
    <t>1-0</t>
    <phoneticPr fontId="1"/>
  </si>
  <si>
    <t>1-2</t>
    <phoneticPr fontId="1"/>
  </si>
  <si>
    <t>7-0</t>
    <phoneticPr fontId="1"/>
  </si>
  <si>
    <t>横浜市立飯島中学校</t>
    <rPh sb="0" eb="2">
      <t>ヨコハマ</t>
    </rPh>
    <rPh sb="2" eb="4">
      <t>シリツ</t>
    </rPh>
    <rPh sb="4" eb="6">
      <t>イイジマ</t>
    </rPh>
    <rPh sb="6" eb="9">
      <t>チュウガッコウ</t>
    </rPh>
    <phoneticPr fontId="1"/>
  </si>
  <si>
    <t>TRM</t>
    <phoneticPr fontId="1"/>
  </si>
  <si>
    <t>横浜市杉田臨海緑地グランド</t>
    <rPh sb="0" eb="3">
      <t>ヨコハマシ</t>
    </rPh>
    <rPh sb="3" eb="5">
      <t>スギタ</t>
    </rPh>
    <rPh sb="5" eb="7">
      <t>リンカイ</t>
    </rPh>
    <rPh sb="7" eb="9">
      <t>リョクチ</t>
    </rPh>
    <phoneticPr fontId="1"/>
  </si>
  <si>
    <t>磯子SC</t>
    <rPh sb="0" eb="2">
      <t>イソゴ</t>
    </rPh>
    <phoneticPr fontId="1"/>
  </si>
  <si>
    <t>FC杉田</t>
    <rPh sb="2" eb="4">
      <t>スギタ</t>
    </rPh>
    <phoneticPr fontId="1"/>
  </si>
  <si>
    <t>4-0</t>
    <phoneticPr fontId="1"/>
  </si>
  <si>
    <t>1-1</t>
    <phoneticPr fontId="1"/>
  </si>
  <si>
    <t>2-0</t>
    <phoneticPr fontId="1"/>
  </si>
  <si>
    <t>城北ファイターズ</t>
    <rPh sb="0" eb="2">
      <t>ジョウホク</t>
    </rPh>
    <phoneticPr fontId="1"/>
  </si>
  <si>
    <t>たかとりキッカーズ</t>
    <phoneticPr fontId="1"/>
  </si>
  <si>
    <t>2-3</t>
    <phoneticPr fontId="1"/>
  </si>
  <si>
    <t>2-5</t>
    <phoneticPr fontId="1"/>
  </si>
  <si>
    <t>優勝</t>
    <rPh sb="0" eb="2">
      <t>ユウショウ</t>
    </rPh>
    <phoneticPr fontId="1"/>
  </si>
  <si>
    <t>スーパーリーグチャンピオンシップ</t>
    <phoneticPr fontId="1"/>
  </si>
  <si>
    <t>FC夏島</t>
    <rPh sb="2" eb="4">
      <t>ナツシマ</t>
    </rPh>
    <phoneticPr fontId="1"/>
  </si>
  <si>
    <t>〇</t>
    <phoneticPr fontId="1"/>
  </si>
  <si>
    <t>×</t>
    <phoneticPr fontId="1"/>
  </si>
  <si>
    <t>7-1</t>
    <phoneticPr fontId="1"/>
  </si>
  <si>
    <t>0-6</t>
    <phoneticPr fontId="1"/>
  </si>
  <si>
    <t>折本SC</t>
    <rPh sb="0" eb="2">
      <t>オリモト</t>
    </rPh>
    <phoneticPr fontId="1"/>
  </si>
  <si>
    <t>0-1</t>
    <phoneticPr fontId="1"/>
  </si>
  <si>
    <t>2-0</t>
    <phoneticPr fontId="1"/>
  </si>
  <si>
    <t>佐野ベアーズ</t>
    <rPh sb="0" eb="2">
      <t>サノ</t>
    </rPh>
    <phoneticPr fontId="1"/>
  </si>
  <si>
    <t>5-1</t>
    <phoneticPr fontId="1"/>
  </si>
  <si>
    <t>1-5</t>
    <phoneticPr fontId="1"/>
  </si>
  <si>
    <t>3-0</t>
    <phoneticPr fontId="1"/>
  </si>
  <si>
    <t>7・8位決定戦</t>
    <rPh sb="3" eb="4">
      <t>イ</t>
    </rPh>
    <rPh sb="4" eb="7">
      <t>ケッテイセン</t>
    </rPh>
    <phoneticPr fontId="1"/>
  </si>
  <si>
    <t>横浜市金沢区長浜グランド</t>
    <rPh sb="0" eb="3">
      <t>ヨコハマシ</t>
    </rPh>
    <rPh sb="3" eb="5">
      <t>カナザワ</t>
    </rPh>
    <rPh sb="5" eb="6">
      <t>ク</t>
    </rPh>
    <rPh sb="6" eb="8">
      <t>ナガハマ</t>
    </rPh>
    <phoneticPr fontId="1"/>
  </si>
  <si>
    <t>金沢区選抜</t>
    <rPh sb="0" eb="2">
      <t>カナザワ</t>
    </rPh>
    <rPh sb="2" eb="3">
      <t>ク</t>
    </rPh>
    <rPh sb="3" eb="5">
      <t>センバツ</t>
    </rPh>
    <phoneticPr fontId="1"/>
  </si>
  <si>
    <t>磯子区選抜</t>
    <rPh sb="0" eb="3">
      <t>イソゴク</t>
    </rPh>
    <rPh sb="3" eb="5">
      <t>センバツ</t>
    </rPh>
    <phoneticPr fontId="1"/>
  </si>
  <si>
    <t>栄区選抜</t>
    <rPh sb="0" eb="2">
      <t>サカエク</t>
    </rPh>
    <rPh sb="2" eb="4">
      <t>センバツ</t>
    </rPh>
    <phoneticPr fontId="1"/>
  </si>
  <si>
    <t>旭区選抜</t>
    <rPh sb="0" eb="2">
      <t>アサヒク</t>
    </rPh>
    <rPh sb="2" eb="4">
      <t>センバツ</t>
    </rPh>
    <phoneticPr fontId="1"/>
  </si>
  <si>
    <t>3‐0</t>
    <phoneticPr fontId="1"/>
  </si>
  <si>
    <t>1ｰ0</t>
    <phoneticPr fontId="1"/>
  </si>
  <si>
    <t>磯子区選抜招待サッカー大会</t>
    <rPh sb="0" eb="3">
      <t>イソゴク</t>
    </rPh>
    <rPh sb="3" eb="5">
      <t>センバツ</t>
    </rPh>
    <rPh sb="5" eb="7">
      <t>ショウタイ</t>
    </rPh>
    <rPh sb="11" eb="13">
      <t>タイカイ</t>
    </rPh>
    <phoneticPr fontId="1"/>
  </si>
  <si>
    <t>津久井ペガサス杯</t>
    <rPh sb="0" eb="3">
      <t>ツクイ</t>
    </rPh>
    <rPh sb="7" eb="8">
      <t>ハイ</t>
    </rPh>
    <phoneticPr fontId="1"/>
  </si>
  <si>
    <t>長井ウィングス</t>
    <rPh sb="0" eb="2">
      <t>ナガイ</t>
    </rPh>
    <phoneticPr fontId="1"/>
  </si>
  <si>
    <t>YTCFC</t>
    <phoneticPr fontId="1"/>
  </si>
  <si>
    <t>0-0</t>
    <phoneticPr fontId="1"/>
  </si>
  <si>
    <t>2-0</t>
    <phoneticPr fontId="1"/>
  </si>
  <si>
    <t>1-2</t>
    <phoneticPr fontId="1"/>
  </si>
  <si>
    <t>大津FC</t>
    <rPh sb="0" eb="2">
      <t>オオツ</t>
    </rPh>
    <phoneticPr fontId="1"/>
  </si>
  <si>
    <t>0-1</t>
    <phoneticPr fontId="1"/>
  </si>
  <si>
    <t>0-3</t>
    <phoneticPr fontId="1"/>
  </si>
  <si>
    <t>準優勝</t>
    <rPh sb="0" eb="3">
      <t>ジュンユウショウ</t>
    </rPh>
    <phoneticPr fontId="1"/>
  </si>
  <si>
    <t>FC小坂 スマイルカップ</t>
    <rPh sb="2" eb="4">
      <t>オサカ</t>
    </rPh>
    <phoneticPr fontId="1"/>
  </si>
  <si>
    <t>鎌倉市立岩瀬中学校</t>
    <rPh sb="0" eb="3">
      <t>カマクラシ</t>
    </rPh>
    <rPh sb="3" eb="4">
      <t>リツ</t>
    </rPh>
    <rPh sb="4" eb="6">
      <t>イワセ</t>
    </rPh>
    <rPh sb="6" eb="9">
      <t>チュウガッコウ</t>
    </rPh>
    <phoneticPr fontId="1"/>
  </si>
  <si>
    <t>FC文庫</t>
    <rPh sb="2" eb="4">
      <t>ブンコ</t>
    </rPh>
    <phoneticPr fontId="1"/>
  </si>
  <si>
    <t>FC小坂(青)</t>
    <rPh sb="2" eb="4">
      <t>オサカ</t>
    </rPh>
    <rPh sb="5" eb="6">
      <t>アオ</t>
    </rPh>
    <phoneticPr fontId="1"/>
  </si>
  <si>
    <t>FC小坂(白)</t>
    <rPh sb="2" eb="4">
      <t>オサカ</t>
    </rPh>
    <rPh sb="5" eb="6">
      <t>シロ</t>
    </rPh>
    <phoneticPr fontId="1"/>
  </si>
  <si>
    <t>2-1</t>
    <phoneticPr fontId="1"/>
  </si>
  <si>
    <t>6-1</t>
    <phoneticPr fontId="1"/>
  </si>
  <si>
    <t>8-2</t>
    <phoneticPr fontId="1"/>
  </si>
  <si>
    <t>しずくカップ</t>
    <phoneticPr fontId="1"/>
  </si>
  <si>
    <t>横須賀フットサルクラブ</t>
    <rPh sb="0" eb="3">
      <t>ヨコスカ</t>
    </rPh>
    <phoneticPr fontId="1"/>
  </si>
  <si>
    <t>岬陽SC</t>
    <rPh sb="0" eb="1">
      <t>ミサキ</t>
    </rPh>
    <rPh sb="1" eb="2">
      <t>ヨウ</t>
    </rPh>
    <phoneticPr fontId="1"/>
  </si>
  <si>
    <t>横須賀シーガルズ</t>
    <rPh sb="0" eb="3">
      <t>ヨコスカ</t>
    </rPh>
    <phoneticPr fontId="1"/>
  </si>
  <si>
    <t>横須賀シーガルズ1</t>
    <rPh sb="0" eb="3">
      <t>ヨコスカ</t>
    </rPh>
    <phoneticPr fontId="1"/>
  </si>
  <si>
    <t>三春SC</t>
    <rPh sb="0" eb="2">
      <t>ミハル</t>
    </rPh>
    <phoneticPr fontId="1"/>
  </si>
  <si>
    <t>横須賀シーガルズ2</t>
    <phoneticPr fontId="1"/>
  </si>
  <si>
    <t>△</t>
    <phoneticPr fontId="1"/>
  </si>
  <si>
    <t>2-1</t>
    <phoneticPr fontId="1"/>
  </si>
  <si>
    <t>1-0</t>
    <phoneticPr fontId="1"/>
  </si>
  <si>
    <t>3-3</t>
    <phoneticPr fontId="1"/>
  </si>
  <si>
    <t>5-0</t>
    <phoneticPr fontId="1"/>
  </si>
  <si>
    <t>2-4</t>
    <phoneticPr fontId="1"/>
  </si>
  <si>
    <t>船越FC杯</t>
    <rPh sb="0" eb="2">
      <t>フナコシ</t>
    </rPh>
    <rPh sb="4" eb="5">
      <t>ハイ</t>
    </rPh>
    <phoneticPr fontId="1"/>
  </si>
  <si>
    <t>城北ファイターズ</t>
    <rPh sb="0" eb="2">
      <t>ジョウホク</t>
    </rPh>
    <phoneticPr fontId="1"/>
  </si>
  <si>
    <t>逗子リトルSC</t>
    <rPh sb="0" eb="2">
      <t>ズシ</t>
    </rPh>
    <phoneticPr fontId="1"/>
  </si>
  <si>
    <t>大津FC</t>
    <rPh sb="0" eb="2">
      <t>オオツ</t>
    </rPh>
    <phoneticPr fontId="1"/>
  </si>
  <si>
    <t>4-0</t>
    <phoneticPr fontId="1"/>
  </si>
  <si>
    <t>4-6</t>
    <phoneticPr fontId="1"/>
  </si>
  <si>
    <t>準優勝</t>
    <rPh sb="0" eb="3">
      <t>ジュンユウショウ</t>
    </rPh>
    <phoneticPr fontId="1"/>
  </si>
  <si>
    <t>ラディッシュカップ</t>
    <phoneticPr fontId="1"/>
  </si>
  <si>
    <t>三浦旭SC</t>
    <rPh sb="0" eb="2">
      <t>ミウラ</t>
    </rPh>
    <rPh sb="2" eb="3">
      <t>アサヒ</t>
    </rPh>
    <phoneticPr fontId="1"/>
  </si>
  <si>
    <t>大楠少年サッカー友の会</t>
    <rPh sb="0" eb="2">
      <t>オオグス</t>
    </rPh>
    <rPh sb="2" eb="4">
      <t>ショウネン</t>
    </rPh>
    <rPh sb="8" eb="9">
      <t>トモ</t>
    </rPh>
    <rPh sb="10" eb="11">
      <t>カイ</t>
    </rPh>
    <phoneticPr fontId="1"/>
  </si>
  <si>
    <t>よりともSC</t>
    <phoneticPr fontId="1"/>
  </si>
  <si>
    <t>2-0</t>
    <phoneticPr fontId="1"/>
  </si>
  <si>
    <t>0-0</t>
    <phoneticPr fontId="1"/>
  </si>
  <si>
    <t>明浜杯</t>
    <rPh sb="0" eb="2">
      <t>アケハマ</t>
    </rPh>
    <rPh sb="2" eb="3">
      <t>ハイ</t>
    </rPh>
    <phoneticPr fontId="1"/>
  </si>
  <si>
    <t>久里浜FC</t>
    <rPh sb="0" eb="3">
      <t>クリハマ</t>
    </rPh>
    <phoneticPr fontId="1"/>
  </si>
  <si>
    <t>TADOなかよしSC</t>
    <phoneticPr fontId="1"/>
  </si>
  <si>
    <t>0-1</t>
    <phoneticPr fontId="1"/>
  </si>
  <si>
    <t>3-0</t>
    <phoneticPr fontId="1"/>
  </si>
  <si>
    <t>三浦市立岬陽小学校</t>
    <rPh sb="0" eb="2">
      <t>ミウラ</t>
    </rPh>
    <rPh sb="2" eb="3">
      <t>シ</t>
    </rPh>
    <rPh sb="3" eb="4">
      <t>リツ</t>
    </rPh>
    <rPh sb="4" eb="5">
      <t>ミサキ</t>
    </rPh>
    <rPh sb="5" eb="6">
      <t>ヨウ</t>
    </rPh>
    <rPh sb="6" eb="9">
      <t>ショウガッコウ</t>
    </rPh>
    <phoneticPr fontId="1"/>
  </si>
  <si>
    <t>波崎杯</t>
    <rPh sb="0" eb="2">
      <t>ハザキ</t>
    </rPh>
    <rPh sb="2" eb="3">
      <t>ハイ</t>
    </rPh>
    <phoneticPr fontId="1"/>
  </si>
  <si>
    <t>茨城県神栖市ミンションやまざきG</t>
    <rPh sb="0" eb="3">
      <t>イバラキケン</t>
    </rPh>
    <rPh sb="3" eb="6">
      <t>カミスシ</t>
    </rPh>
    <phoneticPr fontId="1"/>
  </si>
  <si>
    <t>ひばりSC</t>
    <phoneticPr fontId="1"/>
  </si>
  <si>
    <t>波野SSS（A）</t>
    <rPh sb="0" eb="2">
      <t>ナミノ</t>
    </rPh>
    <phoneticPr fontId="1"/>
  </si>
  <si>
    <t>宮本SC（B）</t>
    <rPh sb="0" eb="2">
      <t>ミヤモト</t>
    </rPh>
    <phoneticPr fontId="1"/>
  </si>
  <si>
    <t>宮本SC（AB）</t>
    <rPh sb="0" eb="2">
      <t>ミヤモト</t>
    </rPh>
    <phoneticPr fontId="1"/>
  </si>
  <si>
    <t>高松小</t>
    <rPh sb="0" eb="2">
      <t>タカマツ</t>
    </rPh>
    <rPh sb="2" eb="3">
      <t>ショウ</t>
    </rPh>
    <phoneticPr fontId="1"/>
  </si>
  <si>
    <t>ACラゾーレ</t>
    <phoneticPr fontId="1"/>
  </si>
  <si>
    <t>宮本SC（A）</t>
    <rPh sb="0" eb="2">
      <t>ミヤモト</t>
    </rPh>
    <phoneticPr fontId="1"/>
  </si>
  <si>
    <t>優勝</t>
    <rPh sb="0" eb="2">
      <t>ユウショウ</t>
    </rPh>
    <phoneticPr fontId="1"/>
  </si>
  <si>
    <t>1-0</t>
    <phoneticPr fontId="1"/>
  </si>
  <si>
    <t>4-1</t>
    <phoneticPr fontId="1"/>
  </si>
  <si>
    <t>3-1</t>
    <phoneticPr fontId="1"/>
  </si>
  <si>
    <t>5-0</t>
    <phoneticPr fontId="1"/>
  </si>
  <si>
    <t>0-2</t>
    <phoneticPr fontId="1"/>
  </si>
  <si>
    <t>3-0</t>
    <phoneticPr fontId="1"/>
  </si>
  <si>
    <t>3-3(PK:4-3)</t>
    <phoneticPr fontId="1"/>
  </si>
  <si>
    <t>山崎SC</t>
    <rPh sb="0" eb="2">
      <t>ヤマザキ</t>
    </rPh>
    <phoneticPr fontId="1"/>
  </si>
  <si>
    <t>逗子リトルSC</t>
    <rPh sb="0" eb="2">
      <t>ズシ</t>
    </rPh>
    <phoneticPr fontId="1"/>
  </si>
  <si>
    <t>1-1</t>
    <phoneticPr fontId="1"/>
  </si>
  <si>
    <t>0-1</t>
    <phoneticPr fontId="1"/>
  </si>
  <si>
    <t>2-1</t>
    <phoneticPr fontId="1"/>
  </si>
  <si>
    <t>山崎SCフレンドリーカップ</t>
    <rPh sb="0" eb="2">
      <t>ヤマザキ</t>
    </rPh>
    <phoneticPr fontId="1"/>
  </si>
  <si>
    <t>鎌倉市立山崎小学校</t>
    <rPh sb="0" eb="3">
      <t>カマクラシ</t>
    </rPh>
    <rPh sb="3" eb="4">
      <t>リツ</t>
    </rPh>
    <rPh sb="4" eb="6">
      <t>ヤマザキ</t>
    </rPh>
    <rPh sb="6" eb="9">
      <t>ショウガッコウ</t>
    </rPh>
    <phoneticPr fontId="1"/>
  </si>
  <si>
    <t>黒滝SC</t>
    <rPh sb="0" eb="2">
      <t>クロタキ</t>
    </rPh>
    <phoneticPr fontId="1"/>
  </si>
  <si>
    <t>藤沢FC</t>
    <rPh sb="0" eb="2">
      <t>フジサワ</t>
    </rPh>
    <phoneticPr fontId="1"/>
  </si>
  <si>
    <t>湘南レオーネ</t>
    <rPh sb="0" eb="2">
      <t>ショウナン</t>
    </rPh>
    <phoneticPr fontId="1"/>
  </si>
  <si>
    <t>関谷SC</t>
    <rPh sb="0" eb="2">
      <t>セキヤ</t>
    </rPh>
    <phoneticPr fontId="1"/>
  </si>
  <si>
    <t>0-4</t>
    <phoneticPr fontId="1"/>
  </si>
  <si>
    <t>0-8</t>
    <phoneticPr fontId="1"/>
  </si>
  <si>
    <t>0-9</t>
    <phoneticPr fontId="1"/>
  </si>
  <si>
    <t>5-3</t>
    <phoneticPr fontId="1"/>
  </si>
  <si>
    <t>7-0</t>
    <phoneticPr fontId="1"/>
  </si>
  <si>
    <t>TRM</t>
    <phoneticPr fontId="1"/>
  </si>
  <si>
    <t>逗子市立久小学校</t>
    <rPh sb="0" eb="4">
      <t>ズシシリツ</t>
    </rPh>
    <rPh sb="4" eb="5">
      <t>ヒサ</t>
    </rPh>
    <rPh sb="5" eb="8">
      <t>ショウガッコウ</t>
    </rPh>
    <phoneticPr fontId="1"/>
  </si>
  <si>
    <t>鴨居SC</t>
    <rPh sb="0" eb="2">
      <t>カモイ</t>
    </rPh>
    <phoneticPr fontId="1"/>
  </si>
  <si>
    <t>久里浜FC</t>
    <rPh sb="0" eb="3">
      <t>クリハマ</t>
    </rPh>
    <phoneticPr fontId="1"/>
  </si>
  <si>
    <t>船越FC</t>
    <rPh sb="0" eb="2">
      <t>フナコシ</t>
    </rPh>
    <phoneticPr fontId="1"/>
  </si>
  <si>
    <t>1-1(PK:4-2)</t>
    <phoneticPr fontId="1"/>
  </si>
  <si>
    <t>8-0(PK:4-2)</t>
    <phoneticPr fontId="1"/>
  </si>
  <si>
    <t>1-3</t>
    <phoneticPr fontId="1"/>
  </si>
  <si>
    <t>準優勝</t>
    <rPh sb="0" eb="3">
      <t>ジュンユウショウ</t>
    </rPh>
    <phoneticPr fontId="1"/>
  </si>
  <si>
    <t>横浜市磯子区栗木スポーツ広場</t>
    <rPh sb="0" eb="3">
      <t>ヨコハマシ</t>
    </rPh>
    <rPh sb="3" eb="6">
      <t>イソゴク</t>
    </rPh>
    <rPh sb="6" eb="8">
      <t>クリキ</t>
    </rPh>
    <rPh sb="12" eb="14">
      <t>ヒロバ</t>
    </rPh>
    <phoneticPr fontId="1"/>
  </si>
  <si>
    <t>横浜ユナイテッドFC</t>
    <rPh sb="0" eb="2">
      <t>ヨコハマ</t>
    </rPh>
    <phoneticPr fontId="1"/>
  </si>
  <si>
    <t>1-0</t>
    <phoneticPr fontId="1"/>
  </si>
  <si>
    <t>2-1</t>
    <phoneticPr fontId="1"/>
  </si>
  <si>
    <t>0-0</t>
    <phoneticPr fontId="1"/>
  </si>
  <si>
    <t>0-1</t>
    <phoneticPr fontId="1"/>
  </si>
  <si>
    <t>4-1</t>
    <phoneticPr fontId="1"/>
  </si>
  <si>
    <t>4-4</t>
    <phoneticPr fontId="1"/>
  </si>
  <si>
    <t>鳶尾カップ</t>
    <rPh sb="0" eb="2">
      <t>トビオ</t>
    </rPh>
    <phoneticPr fontId="1"/>
  </si>
  <si>
    <t>厚木市立鳶尾小学校</t>
    <rPh sb="0" eb="3">
      <t>アツギシ</t>
    </rPh>
    <rPh sb="3" eb="4">
      <t>リツ</t>
    </rPh>
    <rPh sb="4" eb="9">
      <t>トビオショウガッコウ</t>
    </rPh>
    <phoneticPr fontId="1"/>
  </si>
  <si>
    <t>品濃ウィングス</t>
    <rPh sb="0" eb="1">
      <t>シナ</t>
    </rPh>
    <rPh sb="1" eb="2">
      <t>ノ</t>
    </rPh>
    <phoneticPr fontId="1"/>
  </si>
  <si>
    <t>SFAT ISEHARA SC</t>
    <phoneticPr fontId="1"/>
  </si>
  <si>
    <t>原FC</t>
    <rPh sb="0" eb="1">
      <t>ハラ</t>
    </rPh>
    <phoneticPr fontId="1"/>
  </si>
  <si>
    <t>南百合丘SC</t>
    <rPh sb="0" eb="1">
      <t>ミナミ</t>
    </rPh>
    <rPh sb="1" eb="4">
      <t>ユリガオカ</t>
    </rPh>
    <phoneticPr fontId="1"/>
  </si>
  <si>
    <t>鳶尾JrSC</t>
    <phoneticPr fontId="1"/>
  </si>
  <si>
    <t>1-0</t>
    <phoneticPr fontId="1"/>
  </si>
  <si>
    <t>4-0</t>
    <phoneticPr fontId="1"/>
  </si>
  <si>
    <t>0-3</t>
    <phoneticPr fontId="1"/>
  </si>
  <si>
    <t>3-5</t>
    <phoneticPr fontId="1"/>
  </si>
  <si>
    <t>0-1</t>
    <phoneticPr fontId="1"/>
  </si>
  <si>
    <t>葉山町春季サッカー大会</t>
  </si>
  <si>
    <t>葉山JGK 海</t>
    <rPh sb="0" eb="2">
      <t>ハヤマ</t>
    </rPh>
    <rPh sb="6" eb="7">
      <t>ウミ</t>
    </rPh>
    <phoneticPr fontId="1"/>
  </si>
  <si>
    <t>本町SC</t>
    <rPh sb="0" eb="2">
      <t>ホンチョウ</t>
    </rPh>
    <phoneticPr fontId="1"/>
  </si>
  <si>
    <t>久里浜FC</t>
    <rPh sb="0" eb="3">
      <t>クリハマ</t>
    </rPh>
    <phoneticPr fontId="1"/>
  </si>
  <si>
    <t>1-1</t>
    <phoneticPr fontId="1"/>
  </si>
  <si>
    <t>0-2</t>
    <phoneticPr fontId="1"/>
  </si>
  <si>
    <t>7-1</t>
    <phoneticPr fontId="1"/>
  </si>
  <si>
    <t>葉山JGK　ジャパン</t>
    <rPh sb="0" eb="2">
      <t>ハヤマ</t>
    </rPh>
    <phoneticPr fontId="1"/>
  </si>
  <si>
    <t>FC高坂</t>
    <rPh sb="2" eb="4">
      <t>コウサカ</t>
    </rPh>
    <phoneticPr fontId="1"/>
  </si>
  <si>
    <t>葉山JGK　エイト</t>
    <rPh sb="0" eb="2">
      <t>ハヤマ</t>
    </rPh>
    <phoneticPr fontId="1"/>
  </si>
  <si>
    <t>4-0</t>
    <phoneticPr fontId="1"/>
  </si>
  <si>
    <t>0-3</t>
    <phoneticPr fontId="1"/>
  </si>
  <si>
    <t>5-3</t>
    <phoneticPr fontId="1"/>
  </si>
  <si>
    <t>1-0</t>
    <phoneticPr fontId="1"/>
  </si>
  <si>
    <t>3-0</t>
    <phoneticPr fontId="1"/>
  </si>
  <si>
    <t>1-5</t>
    <phoneticPr fontId="1"/>
  </si>
  <si>
    <t>0-0</t>
    <phoneticPr fontId="1"/>
  </si>
  <si>
    <t>0-2</t>
    <phoneticPr fontId="1"/>
  </si>
  <si>
    <t>TADOなかよしSC</t>
    <phoneticPr fontId="1"/>
  </si>
  <si>
    <t>横須賀市立鴨居中学校</t>
    <rPh sb="0" eb="5">
      <t>ヨコスカシリツ</t>
    </rPh>
    <rPh sb="5" eb="7">
      <t>カモイ</t>
    </rPh>
    <rPh sb="7" eb="8">
      <t>チュウ</t>
    </rPh>
    <rPh sb="8" eb="10">
      <t>ガッコウ</t>
    </rPh>
    <phoneticPr fontId="1"/>
  </si>
  <si>
    <t>1-0</t>
    <phoneticPr fontId="1"/>
  </si>
  <si>
    <t>2-0</t>
    <phoneticPr fontId="1"/>
  </si>
  <si>
    <t>0-1</t>
    <phoneticPr fontId="1"/>
  </si>
  <si>
    <t>0-0</t>
    <phoneticPr fontId="1"/>
  </si>
  <si>
    <t>2-2</t>
    <phoneticPr fontId="1"/>
  </si>
  <si>
    <t>3-0</t>
    <phoneticPr fontId="1"/>
  </si>
  <si>
    <t>鴨居SC杯</t>
    <rPh sb="0" eb="2">
      <t>カモイ</t>
    </rPh>
    <rPh sb="4" eb="5">
      <t>ハイ</t>
    </rPh>
    <phoneticPr fontId="1"/>
  </si>
  <si>
    <t>横須賀リーフスタジアム</t>
    <rPh sb="0" eb="3">
      <t>ヨコスカ</t>
    </rPh>
    <phoneticPr fontId="1"/>
  </si>
  <si>
    <t>久里浜FC</t>
    <rPh sb="0" eb="3">
      <t>クリハマ</t>
    </rPh>
    <phoneticPr fontId="1"/>
  </si>
  <si>
    <t>FC希望ヶ丘ライオンズ</t>
    <rPh sb="2" eb="6">
      <t>キボウガオカ</t>
    </rPh>
    <phoneticPr fontId="1"/>
  </si>
  <si>
    <t>東住吉SC</t>
    <rPh sb="0" eb="3">
      <t>ヒガシスミヨシ</t>
    </rPh>
    <phoneticPr fontId="1"/>
  </si>
  <si>
    <t>3-7</t>
    <phoneticPr fontId="1"/>
  </si>
  <si>
    <t>9-0</t>
    <phoneticPr fontId="1"/>
  </si>
  <si>
    <t>0-4</t>
    <phoneticPr fontId="1"/>
  </si>
  <si>
    <t>ライオンズカップ</t>
    <phoneticPr fontId="1"/>
  </si>
  <si>
    <t>横須賀リーフスタジアム</t>
    <rPh sb="0" eb="3">
      <t>ヨコスカ</t>
    </rPh>
    <phoneticPr fontId="1"/>
  </si>
  <si>
    <t>FC高坂</t>
    <rPh sb="2" eb="4">
      <t>コウサカ</t>
    </rPh>
    <phoneticPr fontId="1"/>
  </si>
  <si>
    <t>1ｰ3</t>
    <phoneticPr fontId="1"/>
  </si>
  <si>
    <t>2-2</t>
    <phoneticPr fontId="1"/>
  </si>
  <si>
    <t>横浜市金沢区能見台グランド</t>
    <rPh sb="0" eb="3">
      <t>ヨコハマシ</t>
    </rPh>
    <rPh sb="3" eb="6">
      <t>カナザワク</t>
    </rPh>
    <rPh sb="6" eb="9">
      <t>ノウケンダイ</t>
    </rPh>
    <phoneticPr fontId="1"/>
  </si>
  <si>
    <t>上中里SC</t>
    <rPh sb="0" eb="3">
      <t>カミナカザト</t>
    </rPh>
    <phoneticPr fontId="1"/>
  </si>
  <si>
    <t>3-1</t>
    <phoneticPr fontId="1"/>
  </si>
  <si>
    <t>7-0</t>
    <phoneticPr fontId="1"/>
  </si>
  <si>
    <t>4-1</t>
    <phoneticPr fontId="1"/>
  </si>
  <si>
    <t>初声杯</t>
    <rPh sb="0" eb="1">
      <t>ハツ</t>
    </rPh>
    <rPh sb="1" eb="2">
      <t>コエ</t>
    </rPh>
    <rPh sb="2" eb="3">
      <t>ハイ</t>
    </rPh>
    <phoneticPr fontId="1"/>
  </si>
  <si>
    <t>三浦市立旧三崎中学校</t>
    <rPh sb="0" eb="2">
      <t>ミウラ</t>
    </rPh>
    <rPh sb="2" eb="3">
      <t>シ</t>
    </rPh>
    <rPh sb="3" eb="4">
      <t>リツ</t>
    </rPh>
    <rPh sb="4" eb="5">
      <t>キュウ</t>
    </rPh>
    <rPh sb="5" eb="7">
      <t>ミサキ</t>
    </rPh>
    <rPh sb="7" eb="10">
      <t>チュウガッコウ</t>
    </rPh>
    <phoneticPr fontId="1"/>
  </si>
  <si>
    <t>0-0</t>
    <phoneticPr fontId="1"/>
  </si>
  <si>
    <t>0-1</t>
    <phoneticPr fontId="1"/>
  </si>
  <si>
    <t>準優勝</t>
    <rPh sb="0" eb="3">
      <t>ジュンユウショウ</t>
    </rPh>
    <phoneticPr fontId="1"/>
  </si>
  <si>
    <t>湘南ルベントSC</t>
    <rPh sb="0" eb="2">
      <t>ショウナン</t>
    </rPh>
    <phoneticPr fontId="1"/>
  </si>
  <si>
    <t>足柄FC</t>
    <rPh sb="0" eb="2">
      <t>アシガラ</t>
    </rPh>
    <phoneticPr fontId="1"/>
  </si>
  <si>
    <t>野庭キッカーズW</t>
    <rPh sb="0" eb="2">
      <t>ノバ</t>
    </rPh>
    <phoneticPr fontId="1"/>
  </si>
  <si>
    <t>岬陽SC</t>
    <rPh sb="0" eb="1">
      <t>ミサキ</t>
    </rPh>
    <rPh sb="1" eb="2">
      <t>ヨウ</t>
    </rPh>
    <phoneticPr fontId="1"/>
  </si>
  <si>
    <t>○</t>
    <phoneticPr fontId="1"/>
  </si>
  <si>
    <t>0-3</t>
    <phoneticPr fontId="1"/>
  </si>
  <si>
    <t>0-10</t>
    <phoneticPr fontId="1"/>
  </si>
  <si>
    <t>2-2(PK:2-3)</t>
    <phoneticPr fontId="1"/>
  </si>
  <si>
    <t>4-0</t>
    <phoneticPr fontId="1"/>
  </si>
  <si>
    <t>JFA U12リーグ</t>
    <phoneticPr fontId="1"/>
  </si>
  <si>
    <t>横須賀市立明浜小学校</t>
    <rPh sb="0" eb="5">
      <t>ヨコスカシリツ</t>
    </rPh>
    <rPh sb="5" eb="7">
      <t>アケハマ</t>
    </rPh>
    <rPh sb="7" eb="10">
      <t>ショウガッコウ</t>
    </rPh>
    <phoneticPr fontId="1"/>
  </si>
  <si>
    <t>FC津久井ペガサス</t>
    <rPh sb="2" eb="5">
      <t>ツクイ</t>
    </rPh>
    <phoneticPr fontId="1"/>
  </si>
  <si>
    <t>ALL Z</t>
    <phoneticPr fontId="1"/>
  </si>
  <si>
    <t>0-3</t>
    <phoneticPr fontId="1"/>
  </si>
  <si>
    <t>3-0</t>
    <phoneticPr fontId="1"/>
  </si>
  <si>
    <t>1-0</t>
    <phoneticPr fontId="1"/>
  </si>
  <si>
    <t>TRM</t>
    <phoneticPr fontId="1"/>
  </si>
  <si>
    <t>TADOなかよしSC</t>
    <phoneticPr fontId="1"/>
  </si>
  <si>
    <t>横須賀市立津久井小学校</t>
    <rPh sb="0" eb="4">
      <t>ヨコスカシ</t>
    </rPh>
    <rPh sb="4" eb="5">
      <t>リツ</t>
    </rPh>
    <rPh sb="5" eb="8">
      <t>ツクイ</t>
    </rPh>
    <rPh sb="8" eb="11">
      <t>ショウガッコウ</t>
    </rPh>
    <phoneticPr fontId="1"/>
  </si>
  <si>
    <t>FC追浜</t>
    <rPh sb="2" eb="4">
      <t>オッパマ</t>
    </rPh>
    <phoneticPr fontId="1"/>
  </si>
  <si>
    <t>6-1</t>
    <phoneticPr fontId="1"/>
  </si>
  <si>
    <t>0-4</t>
    <phoneticPr fontId="1"/>
  </si>
  <si>
    <t>横須賀市立神明小学校</t>
    <rPh sb="0" eb="4">
      <t>ヨコスカシ</t>
    </rPh>
    <rPh sb="4" eb="5">
      <t>リツ</t>
    </rPh>
    <rPh sb="5" eb="7">
      <t>シンメイ</t>
    </rPh>
    <rPh sb="7" eb="10">
      <t>ショウガッコウ</t>
    </rPh>
    <phoneticPr fontId="1"/>
  </si>
  <si>
    <t>横須賀シーガルズ</t>
    <rPh sb="0" eb="3">
      <t>ヨコスカ</t>
    </rPh>
    <phoneticPr fontId="1"/>
  </si>
  <si>
    <t>3-4</t>
    <phoneticPr fontId="1"/>
  </si>
  <si>
    <t>3-0</t>
    <phoneticPr fontId="1"/>
  </si>
  <si>
    <t>ライオンズカップ</t>
    <phoneticPr fontId="1"/>
  </si>
  <si>
    <t>3-1</t>
    <phoneticPr fontId="1"/>
  </si>
  <si>
    <t>羽鳥少年SC</t>
    <rPh sb="0" eb="2">
      <t>ハトリ</t>
    </rPh>
    <rPh sb="2" eb="4">
      <t>ショウネン</t>
    </rPh>
    <phoneticPr fontId="1"/>
  </si>
  <si>
    <t>小出SC</t>
    <rPh sb="0" eb="2">
      <t>コイデ</t>
    </rPh>
    <phoneticPr fontId="1"/>
  </si>
  <si>
    <t>2-3</t>
    <phoneticPr fontId="1"/>
  </si>
  <si>
    <t>1ｰ0</t>
    <phoneticPr fontId="1"/>
  </si>
  <si>
    <t>久里浜FC杯</t>
    <rPh sb="0" eb="3">
      <t>クリハマ</t>
    </rPh>
    <rPh sb="5" eb="6">
      <t>ハイ</t>
    </rPh>
    <phoneticPr fontId="1"/>
  </si>
  <si>
    <t>横須賀市立久里浜小学校</t>
    <rPh sb="0" eb="5">
      <t>ヨコスカシリツ</t>
    </rPh>
    <rPh sb="5" eb="8">
      <t>クリハマ</t>
    </rPh>
    <rPh sb="8" eb="11">
      <t>ショウガッコウ</t>
    </rPh>
    <phoneticPr fontId="1"/>
  </si>
  <si>
    <t>葉山JGK</t>
    <rPh sb="0" eb="2">
      <t>ハヤマ</t>
    </rPh>
    <phoneticPr fontId="1"/>
  </si>
  <si>
    <t>美晴SC</t>
    <phoneticPr fontId="1"/>
  </si>
  <si>
    <t>0-2</t>
    <phoneticPr fontId="1"/>
  </si>
  <si>
    <t>ライオンズカップ</t>
  </si>
  <si>
    <t>藤沢市立滝の沢小学校</t>
    <rPh sb="0" eb="2">
      <t>フジサワ</t>
    </rPh>
    <rPh sb="2" eb="4">
      <t>シリツ</t>
    </rPh>
    <rPh sb="4" eb="5">
      <t>タキ</t>
    </rPh>
    <rPh sb="6" eb="7">
      <t>サワ</t>
    </rPh>
    <rPh sb="7" eb="10">
      <t>ショウガッコウ</t>
    </rPh>
    <phoneticPr fontId="1"/>
  </si>
  <si>
    <t>湘南レオーネ</t>
    <phoneticPr fontId="1"/>
  </si>
  <si>
    <t>FC湘南辻堂</t>
    <rPh sb="2" eb="4">
      <t>ショウナン</t>
    </rPh>
    <rPh sb="4" eb="6">
      <t>ツジドウ</t>
    </rPh>
    <phoneticPr fontId="1"/>
  </si>
  <si>
    <t>山崎SC</t>
    <rPh sb="0" eb="1">
      <t>ヤマ</t>
    </rPh>
    <rPh sb="1" eb="2">
      <t>サキ</t>
    </rPh>
    <phoneticPr fontId="1"/>
  </si>
  <si>
    <t>大豆戸FCセカンド</t>
    <rPh sb="0" eb="3">
      <t>マメド</t>
    </rPh>
    <phoneticPr fontId="1"/>
  </si>
  <si>
    <t>FCパーシモンB</t>
    <phoneticPr fontId="1"/>
  </si>
  <si>
    <t>TADOフレンズカップ</t>
    <phoneticPr fontId="1"/>
  </si>
  <si>
    <t>粟船FC</t>
    <rPh sb="0" eb="1">
      <t>アワ</t>
    </rPh>
    <rPh sb="1" eb="2">
      <t>フネ</t>
    </rPh>
    <phoneticPr fontId="1"/>
  </si>
  <si>
    <t>14-0</t>
    <phoneticPr fontId="1"/>
  </si>
  <si>
    <t>馬堀シーサイドカップ</t>
    <rPh sb="0" eb="2">
      <t>マボリ</t>
    </rPh>
    <phoneticPr fontId="1"/>
  </si>
  <si>
    <t>横須賀市立望洋小学校</t>
    <rPh sb="0" eb="3">
      <t>ヨコスカ</t>
    </rPh>
    <rPh sb="3" eb="4">
      <t>シ</t>
    </rPh>
    <rPh sb="4" eb="5">
      <t>リツ</t>
    </rPh>
    <rPh sb="5" eb="7">
      <t>ボウヨウ</t>
    </rPh>
    <rPh sb="7" eb="10">
      <t>ショウガッコウ</t>
    </rPh>
    <phoneticPr fontId="1"/>
  </si>
  <si>
    <t>上宮田SC</t>
    <rPh sb="0" eb="3">
      <t>カミミヤダ</t>
    </rPh>
    <phoneticPr fontId="1"/>
  </si>
  <si>
    <t>浦和三室SSS</t>
    <rPh sb="0" eb="2">
      <t>ウラワ</t>
    </rPh>
    <rPh sb="2" eb="4">
      <t>ミムロ</t>
    </rPh>
    <phoneticPr fontId="1"/>
  </si>
  <si>
    <t>横須賀市立浦賀中学校</t>
    <rPh sb="0" eb="3">
      <t>ヨコスカ</t>
    </rPh>
    <rPh sb="3" eb="4">
      <t>シ</t>
    </rPh>
    <rPh sb="4" eb="5">
      <t>リツ</t>
    </rPh>
    <rPh sb="5" eb="7">
      <t>ウラガ</t>
    </rPh>
    <rPh sb="7" eb="10">
      <t>チュウガッコウ</t>
    </rPh>
    <phoneticPr fontId="1"/>
  </si>
  <si>
    <t>FCオリオン</t>
    <phoneticPr fontId="1"/>
  </si>
  <si>
    <t>FC山下</t>
    <rPh sb="2" eb="4">
      <t>ヤマシタ</t>
    </rPh>
    <phoneticPr fontId="1"/>
  </si>
  <si>
    <t>FC相模野</t>
    <rPh sb="2" eb="4">
      <t>サガミ</t>
    </rPh>
    <rPh sb="4" eb="5">
      <t>ノ</t>
    </rPh>
    <phoneticPr fontId="1"/>
  </si>
  <si>
    <t>クレッセル</t>
    <phoneticPr fontId="1"/>
  </si>
  <si>
    <t>FC矢作</t>
    <rPh sb="2" eb="4">
      <t>ヤハギ</t>
    </rPh>
    <phoneticPr fontId="1"/>
  </si>
  <si>
    <t>1-1</t>
    <phoneticPr fontId="1"/>
  </si>
  <si>
    <t>2-1</t>
    <phoneticPr fontId="1"/>
  </si>
  <si>
    <t>4-0</t>
    <phoneticPr fontId="1"/>
  </si>
  <si>
    <t>3-1</t>
    <phoneticPr fontId="1"/>
  </si>
  <si>
    <t>1-1(PK:2-1)</t>
    <phoneticPr fontId="1"/>
  </si>
  <si>
    <t>優勝（連覇）</t>
    <rPh sb="0" eb="2">
      <t>ユウショウ</t>
    </rPh>
    <rPh sb="3" eb="5">
      <t>レンパ</t>
    </rPh>
    <phoneticPr fontId="1"/>
  </si>
  <si>
    <t>スーパーリーグ</t>
    <phoneticPr fontId="1"/>
  </si>
  <si>
    <t>三春SC</t>
    <rPh sb="0" eb="2">
      <t>ミハル</t>
    </rPh>
    <phoneticPr fontId="1"/>
  </si>
  <si>
    <t>4-1</t>
    <phoneticPr fontId="1"/>
  </si>
  <si>
    <t>1-4</t>
    <phoneticPr fontId="1"/>
  </si>
  <si>
    <t>藤沢市立駒寄小学校</t>
    <rPh sb="0" eb="2">
      <t>フジサワ</t>
    </rPh>
    <rPh sb="2" eb="4">
      <t>シリツ</t>
    </rPh>
    <rPh sb="4" eb="6">
      <t>コマヨセ</t>
    </rPh>
    <rPh sb="6" eb="9">
      <t>ショウガッコウ</t>
    </rPh>
    <phoneticPr fontId="1"/>
  </si>
  <si>
    <t>駒寄滝の沢SC</t>
    <rPh sb="0" eb="2">
      <t>コマヨセ</t>
    </rPh>
    <rPh sb="2" eb="3">
      <t>タキ</t>
    </rPh>
    <rPh sb="4" eb="5">
      <t>サワ</t>
    </rPh>
    <phoneticPr fontId="1"/>
  </si>
  <si>
    <t>FC浜須賀</t>
    <rPh sb="2" eb="5">
      <t>ハマスカ</t>
    </rPh>
    <phoneticPr fontId="1"/>
  </si>
  <si>
    <t>0-0</t>
    <phoneticPr fontId="1"/>
  </si>
  <si>
    <t>2-2</t>
    <phoneticPr fontId="1"/>
  </si>
  <si>
    <t>中新田FC</t>
    <rPh sb="0" eb="1">
      <t>ナカ</t>
    </rPh>
    <rPh sb="1" eb="3">
      <t>シンデン</t>
    </rPh>
    <phoneticPr fontId="1"/>
  </si>
  <si>
    <t>川崎市宇奈根多目的グランド</t>
    <rPh sb="0" eb="3">
      <t>カワサキシ</t>
    </rPh>
    <rPh sb="3" eb="6">
      <t>ウナネ</t>
    </rPh>
    <rPh sb="6" eb="9">
      <t>タモクテキ</t>
    </rPh>
    <phoneticPr fontId="1"/>
  </si>
  <si>
    <t>ESFOCO F.C. B</t>
    <phoneticPr fontId="1"/>
  </si>
  <si>
    <t>ESFOCO F.C. A</t>
    <phoneticPr fontId="1"/>
  </si>
  <si>
    <t>4-0</t>
    <phoneticPr fontId="1"/>
  </si>
  <si>
    <t>0-0</t>
    <phoneticPr fontId="1"/>
  </si>
  <si>
    <t>0-2</t>
    <phoneticPr fontId="1"/>
  </si>
  <si>
    <t>いずみキッカーズ</t>
    <phoneticPr fontId="1"/>
  </si>
  <si>
    <t>湘南ラガッツオ</t>
    <rPh sb="0" eb="2">
      <t>ショウナン</t>
    </rPh>
    <phoneticPr fontId="1"/>
  </si>
  <si>
    <t>2-1</t>
    <phoneticPr fontId="1"/>
  </si>
  <si>
    <t>5-1</t>
    <phoneticPr fontId="1"/>
  </si>
  <si>
    <t>0-3</t>
    <phoneticPr fontId="1"/>
  </si>
  <si>
    <t>鴨居SC</t>
    <rPh sb="0" eb="2">
      <t>カモイ</t>
    </rPh>
    <phoneticPr fontId="1"/>
  </si>
  <si>
    <t>横須賀シーガルズ</t>
    <rPh sb="0" eb="3">
      <t>ヨコスカ</t>
    </rPh>
    <phoneticPr fontId="1"/>
  </si>
  <si>
    <t>3-0</t>
    <phoneticPr fontId="1"/>
  </si>
  <si>
    <t>6-1</t>
    <phoneticPr fontId="1"/>
  </si>
  <si>
    <t>AIVANCE CUP</t>
    <phoneticPr fontId="1"/>
  </si>
  <si>
    <t>横須賀フットサルクラブ</t>
    <rPh sb="0" eb="3">
      <t>ヨコスカ</t>
    </rPh>
    <phoneticPr fontId="1"/>
  </si>
  <si>
    <t>城北ファイターズ</t>
    <rPh sb="0" eb="2">
      <t>ジョウホク</t>
    </rPh>
    <phoneticPr fontId="1"/>
  </si>
  <si>
    <t>大津FC①</t>
    <rPh sb="0" eb="2">
      <t>オオツ</t>
    </rPh>
    <phoneticPr fontId="1"/>
  </si>
  <si>
    <t>大津FC②</t>
    <rPh sb="0" eb="2">
      <t>オオツ</t>
    </rPh>
    <phoneticPr fontId="1"/>
  </si>
  <si>
    <t>1-3</t>
    <phoneticPr fontId="1"/>
  </si>
  <si>
    <t>0-2</t>
    <phoneticPr fontId="1"/>
  </si>
  <si>
    <t>3-0</t>
    <phoneticPr fontId="1"/>
  </si>
  <si>
    <t>0-4</t>
    <phoneticPr fontId="1"/>
  </si>
  <si>
    <t>スーパーリーグ</t>
    <phoneticPr fontId="1"/>
  </si>
  <si>
    <t>城北ファイターズ</t>
    <rPh sb="0" eb="2">
      <t>ジョウホク</t>
    </rPh>
    <phoneticPr fontId="1"/>
  </si>
  <si>
    <t>大津FC</t>
    <rPh sb="0" eb="2">
      <t>オオツ</t>
    </rPh>
    <phoneticPr fontId="1"/>
  </si>
  <si>
    <t>大津FC</t>
    <phoneticPr fontId="1"/>
  </si>
  <si>
    <t>0-1</t>
    <phoneticPr fontId="1"/>
  </si>
  <si>
    <t>0-2</t>
    <phoneticPr fontId="1"/>
  </si>
  <si>
    <t>5-1</t>
    <phoneticPr fontId="1"/>
  </si>
  <si>
    <t>1-0</t>
    <phoneticPr fontId="1"/>
  </si>
  <si>
    <t>TRM</t>
    <phoneticPr fontId="1"/>
  </si>
  <si>
    <t>スーパーリーグ</t>
    <phoneticPr fontId="1"/>
  </si>
  <si>
    <t>横須賀シーガルズ</t>
    <rPh sb="0" eb="3">
      <t>ヨコスカ</t>
    </rPh>
    <phoneticPr fontId="1"/>
  </si>
  <si>
    <t>FC SS</t>
    <phoneticPr fontId="1"/>
  </si>
  <si>
    <t>鴨居SC</t>
    <rPh sb="0" eb="2">
      <t>カモイ</t>
    </rPh>
    <phoneticPr fontId="1"/>
  </si>
  <si>
    <t>3-0</t>
    <phoneticPr fontId="1"/>
  </si>
  <si>
    <t>2-1</t>
    <phoneticPr fontId="1"/>
  </si>
  <si>
    <t>2-0</t>
    <phoneticPr fontId="1"/>
  </si>
  <si>
    <t>船越FC</t>
    <rPh sb="0" eb="2">
      <t>フナコシ</t>
    </rPh>
    <phoneticPr fontId="1"/>
  </si>
  <si>
    <t>3-1</t>
    <phoneticPr fontId="1"/>
  </si>
  <si>
    <t>0-3</t>
    <phoneticPr fontId="1"/>
  </si>
  <si>
    <t>4-0</t>
    <phoneticPr fontId="1"/>
  </si>
  <si>
    <t>たかとりB</t>
    <phoneticPr fontId="1"/>
  </si>
  <si>
    <t>8-2</t>
    <phoneticPr fontId="1"/>
  </si>
  <si>
    <t>9-0</t>
    <phoneticPr fontId="1"/>
  </si>
  <si>
    <t>1-4</t>
    <phoneticPr fontId="1"/>
  </si>
  <si>
    <t>0-4</t>
    <phoneticPr fontId="1"/>
  </si>
  <si>
    <t>1-2</t>
    <phoneticPr fontId="1"/>
  </si>
  <si>
    <t>横須賀市立船越小学校</t>
    <rPh sb="0" eb="5">
      <t>ヨコスカシリツ</t>
    </rPh>
    <rPh sb="5" eb="7">
      <t>フナコシ</t>
    </rPh>
    <rPh sb="7" eb="10">
      <t>ショウガッコウ</t>
    </rPh>
    <phoneticPr fontId="1"/>
  </si>
  <si>
    <t>馬堀FCルンデ</t>
    <rPh sb="0" eb="2">
      <t>マボリ</t>
    </rPh>
    <phoneticPr fontId="1"/>
  </si>
  <si>
    <t>4-2</t>
    <phoneticPr fontId="1"/>
  </si>
  <si>
    <t>2-4</t>
    <phoneticPr fontId="1"/>
  </si>
  <si>
    <t>久里浜FC</t>
    <rPh sb="0" eb="3">
      <t>クリハマ</t>
    </rPh>
    <phoneticPr fontId="1"/>
  </si>
  <si>
    <t>5-0</t>
    <phoneticPr fontId="1"/>
  </si>
  <si>
    <t>6-0</t>
    <phoneticPr fontId="1"/>
  </si>
  <si>
    <t>久里浜FC杯</t>
    <rPh sb="0" eb="3">
      <t>クリハマ</t>
    </rPh>
    <rPh sb="5" eb="6">
      <t>ハイ</t>
    </rPh>
    <phoneticPr fontId="1"/>
  </si>
  <si>
    <t>横須賀市立久里浜小学校</t>
    <rPh sb="0" eb="5">
      <t>ヨコスカシリツ</t>
    </rPh>
    <rPh sb="5" eb="8">
      <t>クリハマ</t>
    </rPh>
    <rPh sb="8" eb="11">
      <t>ショウガッコウ</t>
    </rPh>
    <phoneticPr fontId="1"/>
  </si>
  <si>
    <t>横須賀シーガルズ</t>
    <rPh sb="0" eb="3">
      <t>ヨコスカ</t>
    </rPh>
    <phoneticPr fontId="1"/>
  </si>
  <si>
    <t>FC高坂</t>
    <rPh sb="2" eb="4">
      <t>コウサカ</t>
    </rPh>
    <phoneticPr fontId="1"/>
  </si>
  <si>
    <t>FC津久井ペガサス</t>
    <rPh sb="2" eb="5">
      <t>ツクイ</t>
    </rPh>
    <phoneticPr fontId="1"/>
  </si>
  <si>
    <t>湘南ラガッツオ</t>
    <phoneticPr fontId="1"/>
  </si>
  <si>
    <t>2-1</t>
    <phoneticPr fontId="1"/>
  </si>
  <si>
    <t>1-3</t>
    <phoneticPr fontId="1"/>
  </si>
  <si>
    <t>1-4</t>
    <phoneticPr fontId="1"/>
  </si>
  <si>
    <t>15-0</t>
    <phoneticPr fontId="1"/>
  </si>
  <si>
    <t>明浜杯</t>
    <rPh sb="0" eb="2">
      <t>アケハマ</t>
    </rPh>
    <rPh sb="2" eb="3">
      <t>ハイ</t>
    </rPh>
    <phoneticPr fontId="1"/>
  </si>
  <si>
    <t>明浜RED</t>
    <rPh sb="0" eb="2">
      <t>アケハマ</t>
    </rPh>
    <phoneticPr fontId="1"/>
  </si>
  <si>
    <t>明浜BLUE</t>
    <rPh sb="0" eb="2">
      <t>アケハマ</t>
    </rPh>
    <phoneticPr fontId="1"/>
  </si>
  <si>
    <t>野庭キッカーズ</t>
    <rPh sb="0" eb="2">
      <t>ノバ</t>
    </rPh>
    <phoneticPr fontId="1"/>
  </si>
  <si>
    <t>久里浜FC</t>
    <rPh sb="0" eb="3">
      <t>クリハマ</t>
    </rPh>
    <phoneticPr fontId="1"/>
  </si>
  <si>
    <t>横浜ユナイテッドFC</t>
    <rPh sb="0" eb="2">
      <t>ヨコハマ</t>
    </rPh>
    <phoneticPr fontId="1"/>
  </si>
  <si>
    <t>初声ジュニアFC</t>
    <rPh sb="0" eb="1">
      <t>ハツ</t>
    </rPh>
    <rPh sb="1" eb="2">
      <t>コエ</t>
    </rPh>
    <phoneticPr fontId="1"/>
  </si>
  <si>
    <t>TADOなかよしSC</t>
    <phoneticPr fontId="1"/>
  </si>
  <si>
    <t>0-3</t>
    <phoneticPr fontId="1"/>
  </si>
  <si>
    <t>0-5</t>
    <phoneticPr fontId="1"/>
  </si>
  <si>
    <t>5-0</t>
    <phoneticPr fontId="1"/>
  </si>
  <si>
    <t>0-2</t>
    <phoneticPr fontId="1"/>
  </si>
  <si>
    <t>0-1</t>
    <phoneticPr fontId="1"/>
  </si>
  <si>
    <t>8-0</t>
    <phoneticPr fontId="1"/>
  </si>
  <si>
    <t>TRM</t>
    <phoneticPr fontId="1"/>
  </si>
  <si>
    <t>逗子市池子の森グランド</t>
    <rPh sb="0" eb="3">
      <t>ズシシ</t>
    </rPh>
    <rPh sb="3" eb="5">
      <t>イケゴ</t>
    </rPh>
    <rPh sb="6" eb="7">
      <t>モリ</t>
    </rPh>
    <phoneticPr fontId="1"/>
  </si>
  <si>
    <t>クライムイレブン</t>
  </si>
  <si>
    <t>クライムイレブン</t>
    <phoneticPr fontId="1"/>
  </si>
  <si>
    <t>逗子リトルSC</t>
    <rPh sb="0" eb="2">
      <t>ズシ</t>
    </rPh>
    <phoneticPr fontId="1"/>
  </si>
  <si>
    <t>おなりレパーズ</t>
    <phoneticPr fontId="1"/>
  </si>
  <si>
    <t>逗子少年SC</t>
    <rPh sb="0" eb="2">
      <t>ズシ</t>
    </rPh>
    <rPh sb="2" eb="4">
      <t>ショウネン</t>
    </rPh>
    <phoneticPr fontId="1"/>
  </si>
  <si>
    <t>2-1</t>
    <phoneticPr fontId="1"/>
  </si>
  <si>
    <t>5-2</t>
    <phoneticPr fontId="1"/>
  </si>
  <si>
    <t>3-0</t>
    <phoneticPr fontId="1"/>
  </si>
  <si>
    <t>0-0</t>
    <phoneticPr fontId="1"/>
  </si>
  <si>
    <t>3-1</t>
    <phoneticPr fontId="1"/>
  </si>
  <si>
    <t>1-1</t>
    <phoneticPr fontId="1"/>
  </si>
  <si>
    <t>逗子市立池子小学校</t>
    <rPh sb="0" eb="3">
      <t>ズシシ</t>
    </rPh>
    <rPh sb="3" eb="4">
      <t>リツ</t>
    </rPh>
    <rPh sb="4" eb="6">
      <t>イケゴ</t>
    </rPh>
    <rPh sb="6" eb="9">
      <t>ショウガッコウ</t>
    </rPh>
    <phoneticPr fontId="1"/>
  </si>
  <si>
    <t>湘南レオーネ</t>
    <rPh sb="0" eb="2">
      <t>ショウナン</t>
    </rPh>
    <phoneticPr fontId="1"/>
  </si>
  <si>
    <t>大津FC杯</t>
    <rPh sb="0" eb="2">
      <t>オオツ</t>
    </rPh>
    <rPh sb="4" eb="5">
      <t>ハイ</t>
    </rPh>
    <phoneticPr fontId="1"/>
  </si>
  <si>
    <t>FC津久井ペガサス</t>
    <rPh sb="2" eb="5">
      <t>ツクイ</t>
    </rPh>
    <phoneticPr fontId="1"/>
  </si>
  <si>
    <t>2-2</t>
    <phoneticPr fontId="1"/>
  </si>
  <si>
    <t>2-0</t>
    <phoneticPr fontId="1"/>
  </si>
  <si>
    <t>5-3</t>
    <phoneticPr fontId="1"/>
  </si>
  <si>
    <t>1-0</t>
    <phoneticPr fontId="1"/>
  </si>
  <si>
    <t>横須賀市立北下浦小学校</t>
    <rPh sb="0" eb="5">
      <t>ヨコスカシリツ</t>
    </rPh>
    <rPh sb="5" eb="7">
      <t>キタシタ</t>
    </rPh>
    <rPh sb="7" eb="8">
      <t>ウラ</t>
    </rPh>
    <rPh sb="8" eb="11">
      <t>ショウガッコウ</t>
    </rPh>
    <phoneticPr fontId="1"/>
  </si>
  <si>
    <t>横須賀シーガルズS</t>
    <rPh sb="0" eb="3">
      <t>ヨコスカ</t>
    </rPh>
    <phoneticPr fontId="1"/>
  </si>
  <si>
    <t>三春SC</t>
    <rPh sb="0" eb="2">
      <t>ミハル</t>
    </rPh>
    <phoneticPr fontId="1"/>
  </si>
  <si>
    <t>5-0</t>
    <phoneticPr fontId="1"/>
  </si>
  <si>
    <t>×</t>
    <phoneticPr fontId="1"/>
  </si>
  <si>
    <t>0-1</t>
    <phoneticPr fontId="1"/>
  </si>
  <si>
    <t>三浦市立岬陽小学校体育館</t>
    <rPh sb="0" eb="2">
      <t>ミウラ</t>
    </rPh>
    <rPh sb="2" eb="3">
      <t>シ</t>
    </rPh>
    <rPh sb="3" eb="4">
      <t>リツ</t>
    </rPh>
    <rPh sb="4" eb="5">
      <t>ミサキ</t>
    </rPh>
    <rPh sb="5" eb="6">
      <t>ヨウ</t>
    </rPh>
    <rPh sb="6" eb="9">
      <t>ショウガッコウ</t>
    </rPh>
    <rPh sb="9" eb="12">
      <t>タイイクカン</t>
    </rPh>
    <phoneticPr fontId="1"/>
  </si>
  <si>
    <t>TRM：フットサル</t>
    <phoneticPr fontId="1"/>
  </si>
  <si>
    <t>岬陽SC</t>
    <phoneticPr fontId="1"/>
  </si>
  <si>
    <t>耕余杯</t>
    <rPh sb="0" eb="1">
      <t>タガヤ</t>
    </rPh>
    <rPh sb="1" eb="2">
      <t>アマ</t>
    </rPh>
    <rPh sb="2" eb="3">
      <t>ハイ</t>
    </rPh>
    <phoneticPr fontId="1"/>
  </si>
  <si>
    <t>寒川町川とふれあい公園</t>
    <rPh sb="0" eb="2">
      <t>サムカワ</t>
    </rPh>
    <rPh sb="2" eb="3">
      <t>マチ</t>
    </rPh>
    <rPh sb="3" eb="4">
      <t>カワ</t>
    </rPh>
    <rPh sb="9" eb="11">
      <t>コウエン</t>
    </rPh>
    <phoneticPr fontId="1"/>
  </si>
  <si>
    <t>SFC平塚</t>
    <rPh sb="3" eb="5">
      <t>ヒラツカ</t>
    </rPh>
    <phoneticPr fontId="1"/>
  </si>
  <si>
    <t>IO杯</t>
    <rPh sb="2" eb="3">
      <t>ハイ</t>
    </rPh>
    <phoneticPr fontId="1"/>
  </si>
  <si>
    <t>洋光台SS</t>
    <rPh sb="0" eb="3">
      <t>ヨウコウダイ</t>
    </rPh>
    <phoneticPr fontId="1"/>
  </si>
  <si>
    <t>石川SC</t>
    <rPh sb="0" eb="2">
      <t>イシカワ</t>
    </rPh>
    <phoneticPr fontId="1"/>
  </si>
  <si>
    <t>田奈SC</t>
    <rPh sb="0" eb="2">
      <t>タナ</t>
    </rPh>
    <phoneticPr fontId="1"/>
  </si>
  <si>
    <t xml:space="preserve">ESFOCO F.C. </t>
    <phoneticPr fontId="1"/>
  </si>
  <si>
    <t>15分一本</t>
    <rPh sb="2" eb="3">
      <t>フン</t>
    </rPh>
    <phoneticPr fontId="1"/>
  </si>
  <si>
    <t>横浜ユナイテッドFC</t>
    <phoneticPr fontId="1"/>
  </si>
  <si>
    <t>藤沢市立本町小学校</t>
    <rPh sb="0" eb="2">
      <t>フジサワ</t>
    </rPh>
    <rPh sb="2" eb="3">
      <t>シ</t>
    </rPh>
    <rPh sb="3" eb="4">
      <t>リツ</t>
    </rPh>
    <rPh sb="4" eb="6">
      <t>ホンチョウ</t>
    </rPh>
    <rPh sb="6" eb="9">
      <t>ショウガッコウ</t>
    </rPh>
    <phoneticPr fontId="1"/>
  </si>
  <si>
    <t>葉山JGK杯</t>
    <rPh sb="0" eb="2">
      <t>ハヤマ</t>
    </rPh>
    <rPh sb="5" eb="6">
      <t>ハイ</t>
    </rPh>
    <phoneticPr fontId="1"/>
  </si>
  <si>
    <t>葉山町南郷上ノ山公園</t>
    <rPh sb="0" eb="2">
      <t>ハヤマ</t>
    </rPh>
    <rPh sb="2" eb="3">
      <t>マチ</t>
    </rPh>
    <rPh sb="3" eb="6">
      <t>ナンゴウカミ</t>
    </rPh>
    <rPh sb="7" eb="8">
      <t>ヤマ</t>
    </rPh>
    <rPh sb="8" eb="10">
      <t>コウエン</t>
    </rPh>
    <phoneticPr fontId="1"/>
  </si>
  <si>
    <t>初声Jr.FC</t>
    <rPh sb="0" eb="1">
      <t>ハツ</t>
    </rPh>
    <rPh sb="1" eb="2">
      <t>コエ</t>
    </rPh>
    <phoneticPr fontId="1"/>
  </si>
  <si>
    <t>腰越FC</t>
    <rPh sb="0" eb="2">
      <t>コシゴエ</t>
    </rPh>
    <phoneticPr fontId="1"/>
  </si>
  <si>
    <t>リバーFC</t>
    <phoneticPr fontId="1"/>
  </si>
  <si>
    <t>逗子少年SC</t>
    <rPh sb="0" eb="4">
      <t>ズシショウネン</t>
    </rPh>
    <phoneticPr fontId="1"/>
  </si>
  <si>
    <t>1-1(PK:3-4)</t>
    <phoneticPr fontId="1"/>
  </si>
  <si>
    <t>佐野ベアーズ1</t>
    <rPh sb="0" eb="2">
      <t>サノ</t>
    </rPh>
    <phoneticPr fontId="1"/>
  </si>
  <si>
    <t>佐野ベアーズ2</t>
    <rPh sb="0" eb="2">
      <t>サノ</t>
    </rPh>
    <phoneticPr fontId="1"/>
  </si>
  <si>
    <t>7-3</t>
    <phoneticPr fontId="1"/>
  </si>
  <si>
    <t>横浜GS FC</t>
    <rPh sb="0" eb="2">
      <t>ヨコハマ</t>
    </rPh>
    <phoneticPr fontId="1"/>
  </si>
  <si>
    <t>滝口杯（久里浜FC杯）:1日目</t>
    <rPh sb="0" eb="2">
      <t>タキグチ</t>
    </rPh>
    <rPh sb="2" eb="3">
      <t>ハイ</t>
    </rPh>
    <rPh sb="4" eb="7">
      <t>クリハマ</t>
    </rPh>
    <rPh sb="9" eb="10">
      <t>ハイ</t>
    </rPh>
    <rPh sb="13" eb="14">
      <t>ニチ</t>
    </rPh>
    <rPh sb="14" eb="15">
      <t>メ</t>
    </rPh>
    <phoneticPr fontId="1"/>
  </si>
  <si>
    <t>滝口杯（久里浜FC杯）:2日目</t>
    <rPh sb="0" eb="2">
      <t>タキグチ</t>
    </rPh>
    <rPh sb="2" eb="3">
      <t>ハイ</t>
    </rPh>
    <rPh sb="4" eb="7">
      <t>クリハマ</t>
    </rPh>
    <rPh sb="9" eb="10">
      <t>ハイ</t>
    </rPh>
    <rPh sb="13" eb="14">
      <t>ニチ</t>
    </rPh>
    <rPh sb="14" eb="15">
      <t>メ</t>
    </rPh>
    <phoneticPr fontId="1"/>
  </si>
  <si>
    <t>富水SSS</t>
    <rPh sb="0" eb="2">
      <t>トミミズ</t>
    </rPh>
    <phoneticPr fontId="1"/>
  </si>
  <si>
    <t>友愛SC</t>
    <rPh sb="0" eb="2">
      <t>ユウアイ</t>
    </rPh>
    <phoneticPr fontId="1"/>
  </si>
  <si>
    <t>横須賀市立津久井小学校</t>
    <rPh sb="0" eb="4">
      <t>ヨコスカシ</t>
    </rPh>
    <rPh sb="4" eb="5">
      <t>リツ</t>
    </rPh>
    <rPh sb="5" eb="8">
      <t>ツクイ</t>
    </rPh>
    <rPh sb="8" eb="9">
      <t>ショウ</t>
    </rPh>
    <rPh sb="9" eb="11">
      <t>ガッコウ</t>
    </rPh>
    <phoneticPr fontId="1"/>
  </si>
  <si>
    <t>松ヶ丘フレンドキッカーズ</t>
    <rPh sb="0" eb="3">
      <t>マツガオカ</t>
    </rPh>
    <phoneticPr fontId="1"/>
  </si>
  <si>
    <t>駒林SC</t>
    <rPh sb="0" eb="2">
      <t>コマバヤシ</t>
    </rPh>
    <phoneticPr fontId="1"/>
  </si>
  <si>
    <t>三浦市潮風公園グランド</t>
    <rPh sb="0" eb="2">
      <t>ミウラ</t>
    </rPh>
    <rPh sb="2" eb="3">
      <t>シ</t>
    </rPh>
    <rPh sb="3" eb="7">
      <t>シオカゼコウエン</t>
    </rPh>
    <phoneticPr fontId="1"/>
  </si>
  <si>
    <t>FC六会湘南台</t>
    <rPh sb="2" eb="7">
      <t>ムツアイショウナンダイ</t>
    </rPh>
    <phoneticPr fontId="1"/>
  </si>
  <si>
    <t>南ヶ丘キッカーズ</t>
    <rPh sb="0" eb="3">
      <t>ミナミガオカ</t>
    </rPh>
    <phoneticPr fontId="1"/>
  </si>
  <si>
    <t>初声ジュニア杯</t>
    <rPh sb="0" eb="1">
      <t>ハツ</t>
    </rPh>
    <rPh sb="1" eb="2">
      <t>コエ</t>
    </rPh>
    <rPh sb="6" eb="7">
      <t>ハイ</t>
    </rPh>
    <phoneticPr fontId="1"/>
  </si>
  <si>
    <t>横浜F・マリノス交流戦</t>
    <rPh sb="0" eb="2">
      <t>ヨコハマ</t>
    </rPh>
    <rPh sb="8" eb="11">
      <t>コウリュウセン</t>
    </rPh>
    <phoneticPr fontId="1"/>
  </si>
  <si>
    <t>日産フィールド小机</t>
    <rPh sb="0" eb="2">
      <t>ニッサン</t>
    </rPh>
    <rPh sb="7" eb="9">
      <t>コヅクエ</t>
    </rPh>
    <phoneticPr fontId="1"/>
  </si>
  <si>
    <t>マリノスサッカースクール</t>
    <phoneticPr fontId="1"/>
  </si>
  <si>
    <t>横浜SCつばさ</t>
    <rPh sb="0" eb="2">
      <t>ヨコハマ</t>
    </rPh>
    <phoneticPr fontId="1"/>
  </si>
  <si>
    <t>本牧少年SC</t>
    <rPh sb="0" eb="2">
      <t>ホンモク</t>
    </rPh>
    <rPh sb="2" eb="4">
      <t>ショウネン</t>
    </rPh>
    <phoneticPr fontId="1"/>
  </si>
  <si>
    <t>（予選1日目）</t>
    <rPh sb="1" eb="3">
      <t>ヨセン</t>
    </rPh>
    <rPh sb="4" eb="5">
      <t>ニチ</t>
    </rPh>
    <rPh sb="5" eb="6">
      <t>メ</t>
    </rPh>
    <phoneticPr fontId="1"/>
  </si>
  <si>
    <t>（予選2日目）</t>
    <rPh sb="1" eb="3">
      <t>ヨセン</t>
    </rPh>
    <rPh sb="4" eb="5">
      <t>ニチ</t>
    </rPh>
    <rPh sb="5" eb="6">
      <t>メ</t>
    </rPh>
    <phoneticPr fontId="1"/>
  </si>
  <si>
    <t>横浜市長浜公園グランド</t>
    <rPh sb="3" eb="5">
      <t>ナガハマ</t>
    </rPh>
    <rPh sb="5" eb="7">
      <t>コウエン</t>
    </rPh>
    <phoneticPr fontId="1"/>
  </si>
  <si>
    <t>横須賀市立岩戸小学校</t>
    <rPh sb="0" eb="4">
      <t>ヨコスカシ</t>
    </rPh>
    <rPh sb="4" eb="5">
      <t>リツ</t>
    </rPh>
    <rPh sb="5" eb="7">
      <t>イワト</t>
    </rPh>
    <rPh sb="7" eb="8">
      <t>ショウ</t>
    </rPh>
    <rPh sb="8" eb="10">
      <t>ガッコウ</t>
    </rPh>
    <phoneticPr fontId="1"/>
  </si>
  <si>
    <t>鎌倉市立富士塚小学校</t>
    <rPh sb="0" eb="2">
      <t>カマクラ</t>
    </rPh>
    <rPh sb="2" eb="3">
      <t>シ</t>
    </rPh>
    <rPh sb="3" eb="4">
      <t>リツ</t>
    </rPh>
    <rPh sb="4" eb="6">
      <t>フジ</t>
    </rPh>
    <rPh sb="6" eb="7">
      <t>ツカ</t>
    </rPh>
    <rPh sb="7" eb="10">
      <t>ショウガッコウ</t>
    </rPh>
    <phoneticPr fontId="1"/>
  </si>
  <si>
    <t>鵠沼SC</t>
    <rPh sb="0" eb="2">
      <t>クゲヌマ</t>
    </rPh>
    <phoneticPr fontId="1"/>
  </si>
  <si>
    <t>葉山町立一色小学校</t>
    <rPh sb="0" eb="2">
      <t>ハヤマ</t>
    </rPh>
    <rPh sb="2" eb="4">
      <t>チョウリツ</t>
    </rPh>
    <rPh sb="4" eb="9">
      <t>イシキショウガッコウ</t>
    </rPh>
    <phoneticPr fontId="1"/>
  </si>
  <si>
    <t>葉山JGK B</t>
    <rPh sb="0" eb="2">
      <t>ハヤマ</t>
    </rPh>
    <phoneticPr fontId="1"/>
  </si>
  <si>
    <t>村岡キッカーズ</t>
    <rPh sb="0" eb="2">
      <t>ムラオカ</t>
    </rPh>
    <phoneticPr fontId="1"/>
  </si>
  <si>
    <t>横須賀市立鷹取小学校</t>
    <rPh sb="0" eb="3">
      <t>ヨコスカ</t>
    </rPh>
    <rPh sb="3" eb="4">
      <t>シ</t>
    </rPh>
    <rPh sb="4" eb="5">
      <t>リツ</t>
    </rPh>
    <rPh sb="5" eb="7">
      <t>タカトリ</t>
    </rPh>
    <rPh sb="7" eb="10">
      <t>ショウガッコウ</t>
    </rPh>
    <phoneticPr fontId="1"/>
  </si>
  <si>
    <t>藤沢市立高谷小学校</t>
    <rPh sb="0" eb="2">
      <t>フジサワ</t>
    </rPh>
    <rPh sb="2" eb="3">
      <t>シ</t>
    </rPh>
    <rPh sb="3" eb="4">
      <t>リツ</t>
    </rPh>
    <rPh sb="4" eb="6">
      <t>タカヤ</t>
    </rPh>
    <rPh sb="6" eb="9">
      <t>ショウガッコウ</t>
    </rPh>
    <phoneticPr fontId="1"/>
  </si>
  <si>
    <t>FC深沢富士塚</t>
    <rPh sb="2" eb="4">
      <t>フカサワ</t>
    </rPh>
    <rPh sb="4" eb="6">
      <t>フジ</t>
    </rPh>
    <rPh sb="6" eb="7">
      <t>ツカ</t>
    </rPh>
    <phoneticPr fontId="1"/>
  </si>
  <si>
    <t>服部杯（おなり杯）：予選</t>
    <rPh sb="0" eb="2">
      <t>ハットリ</t>
    </rPh>
    <rPh sb="2" eb="3">
      <t>ハイ</t>
    </rPh>
    <rPh sb="7" eb="8">
      <t>ハイ</t>
    </rPh>
    <rPh sb="10" eb="12">
      <t>ヨセン</t>
    </rPh>
    <phoneticPr fontId="1"/>
  </si>
  <si>
    <t>服部杯（おなり杯）：2位パート</t>
    <rPh sb="0" eb="2">
      <t>ハットリ</t>
    </rPh>
    <rPh sb="2" eb="3">
      <t>ハイ</t>
    </rPh>
    <rPh sb="7" eb="8">
      <t>ハイ</t>
    </rPh>
    <rPh sb="11" eb="12">
      <t>イ</t>
    </rPh>
    <phoneticPr fontId="1"/>
  </si>
  <si>
    <t>藤沢市立明治小学校</t>
    <phoneticPr fontId="1"/>
  </si>
  <si>
    <t>鎌倉市立御成小学校</t>
    <rPh sb="0" eb="2">
      <t>カマクラ</t>
    </rPh>
    <rPh sb="2" eb="3">
      <t>シ</t>
    </rPh>
    <rPh sb="3" eb="4">
      <t>リツ</t>
    </rPh>
    <rPh sb="4" eb="6">
      <t>オナリ</t>
    </rPh>
    <rPh sb="6" eb="9">
      <t>ショウガッコウ</t>
    </rPh>
    <phoneticPr fontId="1"/>
  </si>
  <si>
    <t>神田FC</t>
    <rPh sb="0" eb="2">
      <t>カンダ</t>
    </rPh>
    <phoneticPr fontId="1"/>
  </si>
  <si>
    <t>川中島SC</t>
    <rPh sb="0" eb="3">
      <t>カワナカジマ</t>
    </rPh>
    <phoneticPr fontId="1"/>
  </si>
  <si>
    <t>2位パート準優勝</t>
    <rPh sb="5" eb="6">
      <t>ジュン</t>
    </rPh>
    <phoneticPr fontId="1"/>
  </si>
  <si>
    <t>山崎SC</t>
    <phoneticPr fontId="1"/>
  </si>
  <si>
    <t>フレンドリークラブ湘南</t>
    <rPh sb="9" eb="11">
      <t>ショウナン</t>
    </rPh>
    <phoneticPr fontId="1"/>
  </si>
  <si>
    <t>（上位パートT）</t>
    <rPh sb="1" eb="3">
      <t>ジョウイ</t>
    </rPh>
    <phoneticPr fontId="1"/>
  </si>
  <si>
    <t>YSCC</t>
    <phoneticPr fontId="1"/>
  </si>
  <si>
    <t>FC辻堂湘南</t>
    <rPh sb="2" eb="4">
      <t>ツジドウ</t>
    </rPh>
    <rPh sb="4" eb="6">
      <t>ショウナン</t>
    </rPh>
    <phoneticPr fontId="1"/>
  </si>
  <si>
    <t>明治SC B</t>
    <rPh sb="0" eb="2">
      <t>メイジ</t>
    </rPh>
    <phoneticPr fontId="1"/>
  </si>
  <si>
    <t>横須賀市電力中央研究所グランド</t>
    <rPh sb="0" eb="4">
      <t>ヨコスカシ</t>
    </rPh>
    <rPh sb="4" eb="6">
      <t>デンリョク</t>
    </rPh>
    <rPh sb="6" eb="8">
      <t>チュウオウ</t>
    </rPh>
    <rPh sb="8" eb="11">
      <t>ケンキュウジョ</t>
    </rPh>
    <phoneticPr fontId="1"/>
  </si>
  <si>
    <t>厚木市立中新田小学校</t>
    <rPh sb="0" eb="3">
      <t>アツギシ</t>
    </rPh>
    <rPh sb="3" eb="4">
      <t>リツ</t>
    </rPh>
    <rPh sb="4" eb="5">
      <t>ナカ</t>
    </rPh>
    <rPh sb="5" eb="7">
      <t>シンデン</t>
    </rPh>
    <rPh sb="7" eb="10">
      <t>ショウガッコウ</t>
    </rPh>
    <phoneticPr fontId="1"/>
  </si>
  <si>
    <t>クレッセル</t>
  </si>
  <si>
    <t>KAZU SC杯</t>
    <rPh sb="7" eb="8">
      <t>ハイ</t>
    </rPh>
    <phoneticPr fontId="1"/>
  </si>
  <si>
    <t>横浜市境川遊水地グランド</t>
    <rPh sb="0" eb="2">
      <t>ヨコハマ</t>
    </rPh>
    <rPh sb="2" eb="3">
      <t>シ</t>
    </rPh>
    <rPh sb="3" eb="5">
      <t>サカイガワ</t>
    </rPh>
    <rPh sb="5" eb="8">
      <t>ユウスイチ</t>
    </rPh>
    <phoneticPr fontId="1"/>
  </si>
  <si>
    <t>KAZU SC B</t>
    <phoneticPr fontId="1"/>
  </si>
  <si>
    <t>FCシリウス</t>
    <phoneticPr fontId="1"/>
  </si>
  <si>
    <t>元石川SC</t>
    <rPh sb="0" eb="1">
      <t>モト</t>
    </rPh>
    <rPh sb="1" eb="3">
      <t>イシカワ</t>
    </rPh>
    <phoneticPr fontId="1"/>
  </si>
  <si>
    <t>大津シャーク</t>
    <rPh sb="0" eb="2">
      <t>オオツ</t>
    </rPh>
    <phoneticPr fontId="1"/>
  </si>
  <si>
    <t>横須賀シーガルズ B</t>
    <rPh sb="0" eb="3">
      <t>ヨコスカ</t>
    </rPh>
    <phoneticPr fontId="1"/>
  </si>
  <si>
    <t>西ブロック3位</t>
    <rPh sb="0" eb="1">
      <t>ニシ</t>
    </rPh>
    <rPh sb="6" eb="7">
      <t>イ</t>
    </rPh>
    <phoneticPr fontId="1"/>
  </si>
  <si>
    <t>横須賀市立桜小学校</t>
    <rPh sb="0" eb="4">
      <t>ヨコスカシ</t>
    </rPh>
    <rPh sb="4" eb="5">
      <t>リツ</t>
    </rPh>
    <rPh sb="5" eb="6">
      <t>サクラ</t>
    </rPh>
    <rPh sb="6" eb="9">
      <t>ショウガッコウ</t>
    </rPh>
    <phoneticPr fontId="1"/>
  </si>
  <si>
    <t>横須賀市立馬堀中学校</t>
    <rPh sb="0" eb="3">
      <t>ヨコスカ</t>
    </rPh>
    <rPh sb="3" eb="4">
      <t>シ</t>
    </rPh>
    <rPh sb="4" eb="5">
      <t>リツ</t>
    </rPh>
    <rPh sb="5" eb="7">
      <t>マボリ</t>
    </rPh>
    <rPh sb="7" eb="10">
      <t>チュウガッコウ</t>
    </rPh>
    <phoneticPr fontId="1"/>
  </si>
  <si>
    <t>三浦市立初声小学校</t>
    <rPh sb="0" eb="2">
      <t>ミウラ</t>
    </rPh>
    <rPh sb="2" eb="3">
      <t>シ</t>
    </rPh>
    <rPh sb="3" eb="4">
      <t>リツ</t>
    </rPh>
    <rPh sb="4" eb="6">
      <t>ハツコエ</t>
    </rPh>
    <rPh sb="6" eb="9">
      <t>ショウガッコウ</t>
    </rPh>
    <phoneticPr fontId="1"/>
  </si>
  <si>
    <t>3位決定PK戦</t>
    <rPh sb="1" eb="2">
      <t>イ</t>
    </rPh>
    <rPh sb="2" eb="4">
      <t>ケッテイ</t>
    </rPh>
    <rPh sb="6" eb="7">
      <t>セン</t>
    </rPh>
    <phoneticPr fontId="1"/>
  </si>
  <si>
    <t>三浦キッズU8サッカー大会</t>
    <rPh sb="0" eb="2">
      <t>ミウラ</t>
    </rPh>
    <rPh sb="11" eb="13">
      <t>タイカイ</t>
    </rPh>
    <phoneticPr fontId="1"/>
  </si>
  <si>
    <t>0-7</t>
    <phoneticPr fontId="1"/>
  </si>
  <si>
    <t>海老名フットサルアリーナ</t>
    <rPh sb="0" eb="3">
      <t>エビナ</t>
    </rPh>
    <phoneticPr fontId="1"/>
  </si>
  <si>
    <t>1-8</t>
    <phoneticPr fontId="1"/>
  </si>
  <si>
    <t>川崎市立宮内小学校</t>
    <rPh sb="0" eb="3">
      <t>カワサキシ</t>
    </rPh>
    <rPh sb="3" eb="4">
      <t>リツ</t>
    </rPh>
    <rPh sb="4" eb="6">
      <t>ミヤウチ</t>
    </rPh>
    <rPh sb="6" eb="9">
      <t>ショウガッコウ</t>
    </rPh>
    <phoneticPr fontId="1"/>
  </si>
  <si>
    <t>AC等々力</t>
    <rPh sb="2" eb="5">
      <t>トドロキ</t>
    </rPh>
    <phoneticPr fontId="1"/>
  </si>
  <si>
    <t>FC50.4</t>
    <phoneticPr fontId="1"/>
  </si>
  <si>
    <t>久里浜カップ</t>
    <rPh sb="0" eb="3">
      <t>クリハマ</t>
    </rPh>
    <phoneticPr fontId="1"/>
  </si>
  <si>
    <t>鳶尾ジュニアカップ</t>
    <rPh sb="0" eb="2">
      <t>トビオ</t>
    </rPh>
    <phoneticPr fontId="1"/>
  </si>
  <si>
    <t>厚木市下川入サッカー場</t>
    <rPh sb="0" eb="2">
      <t>アツギ</t>
    </rPh>
    <rPh sb="2" eb="3">
      <t>シ</t>
    </rPh>
    <rPh sb="3" eb="5">
      <t>シモカワ</t>
    </rPh>
    <rPh sb="5" eb="6">
      <t>イ</t>
    </rPh>
    <rPh sb="10" eb="11">
      <t>ジョウ</t>
    </rPh>
    <phoneticPr fontId="1"/>
  </si>
  <si>
    <t>セリエFC</t>
    <phoneticPr fontId="1"/>
  </si>
  <si>
    <t>綾南オレンジSS</t>
    <rPh sb="0" eb="2">
      <t>リョウナン</t>
    </rPh>
    <phoneticPr fontId="1"/>
  </si>
  <si>
    <t>葉山JGK A</t>
    <rPh sb="0" eb="2">
      <t>ハヤマ</t>
    </rPh>
    <phoneticPr fontId="1"/>
  </si>
  <si>
    <t>海老名市立杉本小学校</t>
    <rPh sb="0" eb="3">
      <t>エビナ</t>
    </rPh>
    <rPh sb="3" eb="4">
      <t>シ</t>
    </rPh>
    <rPh sb="4" eb="5">
      <t>リツ</t>
    </rPh>
    <rPh sb="5" eb="7">
      <t>スギモト</t>
    </rPh>
    <rPh sb="7" eb="10">
      <t>ショウガッコウ</t>
    </rPh>
    <phoneticPr fontId="1"/>
  </si>
  <si>
    <t>草柳SC</t>
    <rPh sb="0" eb="2">
      <t>クサヤナギ</t>
    </rPh>
    <phoneticPr fontId="1"/>
  </si>
  <si>
    <t>横浜市金沢区地区センターG</t>
    <rPh sb="0" eb="3">
      <t>ヨコハマシ</t>
    </rPh>
    <rPh sb="3" eb="6">
      <t>カナザワク</t>
    </rPh>
    <rPh sb="6" eb="8">
      <t>チク</t>
    </rPh>
    <phoneticPr fontId="1"/>
  </si>
  <si>
    <t>海老名市立今泉小学校</t>
    <rPh sb="0" eb="3">
      <t>エビナ</t>
    </rPh>
    <rPh sb="3" eb="4">
      <t>シ</t>
    </rPh>
    <rPh sb="4" eb="5">
      <t>リツ</t>
    </rPh>
    <rPh sb="5" eb="7">
      <t>イマイズミ</t>
    </rPh>
    <rPh sb="7" eb="10">
      <t>ショウガッコウ</t>
    </rPh>
    <phoneticPr fontId="1"/>
  </si>
  <si>
    <t>三春SC杯</t>
    <rPh sb="0" eb="2">
      <t>ミハル</t>
    </rPh>
    <rPh sb="4" eb="5">
      <t>ハイ</t>
    </rPh>
    <phoneticPr fontId="1"/>
  </si>
  <si>
    <t>横須賀市立公郷小学校</t>
    <rPh sb="0" eb="5">
      <t>ヨコスカシリツ</t>
    </rPh>
    <rPh sb="5" eb="10">
      <t>クゴウショウガッコウ</t>
    </rPh>
    <phoneticPr fontId="1"/>
  </si>
  <si>
    <t>三春SCB</t>
    <rPh sb="0" eb="2">
      <t>ミハル</t>
    </rPh>
    <phoneticPr fontId="1"/>
  </si>
  <si>
    <t>1-1(1-2)</t>
    <phoneticPr fontId="1"/>
  </si>
  <si>
    <t>シーガルズGreen</t>
    <phoneticPr fontId="1"/>
  </si>
  <si>
    <t>横須賀市立粟田小学校</t>
    <rPh sb="0" eb="4">
      <t>ヨコスカシ</t>
    </rPh>
    <rPh sb="4" eb="5">
      <t>リツ</t>
    </rPh>
    <rPh sb="5" eb="8">
      <t>アワタショウ</t>
    </rPh>
    <rPh sb="8" eb="10">
      <t>ガッコウ</t>
    </rPh>
    <phoneticPr fontId="1"/>
  </si>
  <si>
    <t>全日本U-12サッカー選手権大会</t>
  </si>
  <si>
    <t>大和市ゆとりの森天然芝A</t>
    <rPh sb="0" eb="3">
      <t>ヤマトシ</t>
    </rPh>
    <rPh sb="7" eb="8">
      <t>モリ</t>
    </rPh>
    <rPh sb="8" eb="11">
      <t>テンネンシバ</t>
    </rPh>
    <phoneticPr fontId="1"/>
  </si>
  <si>
    <t>東住吉SC</t>
    <rPh sb="0" eb="1">
      <t>ヒガシ</t>
    </rPh>
    <rPh sb="1" eb="3">
      <t>スミヨシ</t>
    </rPh>
    <phoneticPr fontId="1"/>
  </si>
  <si>
    <t>綾瀬FC</t>
    <rPh sb="0" eb="2">
      <t>アヤセ</t>
    </rPh>
    <phoneticPr fontId="1"/>
  </si>
  <si>
    <t>1-1(PK3-2)</t>
    <phoneticPr fontId="1"/>
  </si>
  <si>
    <t>KAZUFC杯</t>
    <rPh sb="6" eb="7">
      <t>ハイ</t>
    </rPh>
    <phoneticPr fontId="1"/>
  </si>
  <si>
    <t>横浜市鶴見区元宮さわやか公園</t>
    <rPh sb="0" eb="2">
      <t>ヨコハマ</t>
    </rPh>
    <rPh sb="2" eb="3">
      <t>シ</t>
    </rPh>
    <rPh sb="3" eb="6">
      <t>ツルミク</t>
    </rPh>
    <rPh sb="6" eb="8">
      <t>モトミヤ</t>
    </rPh>
    <rPh sb="12" eb="14">
      <t>コウエン</t>
    </rPh>
    <phoneticPr fontId="1"/>
  </si>
  <si>
    <t>FC奈良</t>
    <rPh sb="2" eb="4">
      <t>ナラ</t>
    </rPh>
    <phoneticPr fontId="1"/>
  </si>
  <si>
    <t>KAZUSC Y</t>
    <phoneticPr fontId="1"/>
  </si>
  <si>
    <t>KAZUSC B</t>
    <phoneticPr fontId="1"/>
  </si>
  <si>
    <t>西鎌倉SC</t>
    <rPh sb="0" eb="1">
      <t>ニシ</t>
    </rPh>
    <rPh sb="1" eb="3">
      <t>カマクラ</t>
    </rPh>
    <phoneticPr fontId="1"/>
  </si>
  <si>
    <t>クライムイレブンSC</t>
    <phoneticPr fontId="1"/>
  </si>
  <si>
    <t>ALLZ 逗子少年SC</t>
    <rPh sb="5" eb="9">
      <t>ズシショウネン</t>
    </rPh>
    <phoneticPr fontId="1"/>
  </si>
  <si>
    <t>FC小坂なかよし杯</t>
    <rPh sb="2" eb="4">
      <t>オサカ</t>
    </rPh>
    <rPh sb="8" eb="9">
      <t>ハイ</t>
    </rPh>
    <phoneticPr fontId="1"/>
  </si>
  <si>
    <t>カルペソール湘南</t>
    <rPh sb="6" eb="8">
      <t>ショウナン</t>
    </rPh>
    <phoneticPr fontId="1"/>
  </si>
  <si>
    <t>12-1</t>
    <phoneticPr fontId="1"/>
  </si>
  <si>
    <t>PK</t>
    <phoneticPr fontId="1"/>
  </si>
  <si>
    <t>大和市ゆとりの森人工芝G</t>
    <rPh sb="0" eb="3">
      <t>ヤマトシ</t>
    </rPh>
    <rPh sb="7" eb="8">
      <t>モリ</t>
    </rPh>
    <rPh sb="8" eb="10">
      <t>ジンコウ</t>
    </rPh>
    <rPh sb="10" eb="11">
      <t>シバ</t>
    </rPh>
    <phoneticPr fontId="1"/>
  </si>
  <si>
    <t>JFC FUTURO</t>
    <phoneticPr fontId="1"/>
  </si>
  <si>
    <t>横須賀カップ（予選1日目）</t>
    <rPh sb="0" eb="3">
      <t>ヨコスカ</t>
    </rPh>
    <rPh sb="7" eb="9">
      <t>ヨセン</t>
    </rPh>
    <rPh sb="10" eb="11">
      <t>ニチ</t>
    </rPh>
    <rPh sb="11" eb="12">
      <t>メ</t>
    </rPh>
    <phoneticPr fontId="1"/>
  </si>
  <si>
    <t>たかとりキッカーズA</t>
    <phoneticPr fontId="1"/>
  </si>
  <si>
    <t>横須賀シーガルズG</t>
    <phoneticPr fontId="1"/>
  </si>
  <si>
    <t>17-0</t>
    <phoneticPr fontId="1"/>
  </si>
  <si>
    <t>横須賀カップ（予選2日目）</t>
    <rPh sb="0" eb="3">
      <t>ヨコスカ</t>
    </rPh>
    <rPh sb="7" eb="9">
      <t>ヨセン</t>
    </rPh>
    <rPh sb="10" eb="11">
      <t>ニチ</t>
    </rPh>
    <rPh sb="11" eb="12">
      <t>メ</t>
    </rPh>
    <phoneticPr fontId="1"/>
  </si>
  <si>
    <t>大道SC</t>
    <rPh sb="0" eb="2">
      <t>オオミチ</t>
    </rPh>
    <phoneticPr fontId="1"/>
  </si>
  <si>
    <t>横須賀カップ（1位パート）</t>
    <rPh sb="0" eb="3">
      <t>ヨコスカ</t>
    </rPh>
    <rPh sb="8" eb="9">
      <t>イ</t>
    </rPh>
    <phoneticPr fontId="1"/>
  </si>
  <si>
    <t>中野島FC</t>
    <rPh sb="0" eb="2">
      <t>ナカノ</t>
    </rPh>
    <rPh sb="2" eb="3">
      <t>シマ</t>
    </rPh>
    <phoneticPr fontId="1"/>
  </si>
  <si>
    <t>横須賀市立鷹取中学校</t>
    <rPh sb="0" eb="4">
      <t>ヨコスカシ</t>
    </rPh>
    <rPh sb="4" eb="5">
      <t>リツ</t>
    </rPh>
    <rPh sb="5" eb="7">
      <t>タカトリ</t>
    </rPh>
    <rPh sb="7" eb="10">
      <t>チュウガッコウ</t>
    </rPh>
    <phoneticPr fontId="1"/>
  </si>
  <si>
    <t>横須賀市立池上中学校</t>
    <rPh sb="0" eb="5">
      <t>ヨコスカシリツ</t>
    </rPh>
    <rPh sb="5" eb="7">
      <t>イケガミ</t>
    </rPh>
    <rPh sb="7" eb="10">
      <t>チュウガッコウ</t>
    </rPh>
    <phoneticPr fontId="1"/>
  </si>
  <si>
    <t>明浜杯</t>
    <rPh sb="0" eb="3">
      <t>アケハマハイ</t>
    </rPh>
    <phoneticPr fontId="1"/>
  </si>
  <si>
    <t>3-3(PK:2-1)</t>
    <phoneticPr fontId="1"/>
  </si>
  <si>
    <t>横須賀市立衣笠小学校</t>
    <rPh sb="0" eb="4">
      <t>ヨコスカシ</t>
    </rPh>
    <rPh sb="4" eb="5">
      <t>リツ</t>
    </rPh>
    <rPh sb="5" eb="7">
      <t>キヌガサ</t>
    </rPh>
    <rPh sb="7" eb="10">
      <t>ショウガッコウ</t>
    </rPh>
    <phoneticPr fontId="1"/>
  </si>
  <si>
    <t>城北ファイターズW</t>
    <rPh sb="0" eb="2">
      <t>ジョウホク</t>
    </rPh>
    <phoneticPr fontId="1"/>
  </si>
  <si>
    <t>城北ファイターズR</t>
    <phoneticPr fontId="1"/>
  </si>
  <si>
    <t>高坂カップ</t>
    <rPh sb="0" eb="2">
      <t>コウサカ</t>
    </rPh>
    <phoneticPr fontId="1"/>
  </si>
  <si>
    <t>横浜市金沢区六浦スポーツ広場</t>
    <rPh sb="0" eb="3">
      <t>ヨコハマシ</t>
    </rPh>
    <rPh sb="3" eb="5">
      <t>カナザワ</t>
    </rPh>
    <rPh sb="5" eb="6">
      <t>ク</t>
    </rPh>
    <rPh sb="6" eb="8">
      <t>ムツウラ</t>
    </rPh>
    <rPh sb="12" eb="14">
      <t>ヒロバ</t>
    </rPh>
    <phoneticPr fontId="1"/>
  </si>
  <si>
    <t>新林SC</t>
    <rPh sb="0" eb="2">
      <t>シンバヤシ</t>
    </rPh>
    <phoneticPr fontId="1"/>
  </si>
  <si>
    <t>馬堀FC杯</t>
    <rPh sb="0" eb="2">
      <t>マボリ</t>
    </rPh>
    <rPh sb="4" eb="5">
      <t>ハイ</t>
    </rPh>
    <phoneticPr fontId="1"/>
  </si>
  <si>
    <t>横須賀市立望洋小学校</t>
    <rPh sb="0" eb="4">
      <t>ヨコスカシ</t>
    </rPh>
    <rPh sb="4" eb="5">
      <t>リツ</t>
    </rPh>
    <rPh sb="5" eb="7">
      <t>ボウヨウ</t>
    </rPh>
    <rPh sb="7" eb="10">
      <t>ショウガッコウ</t>
    </rPh>
    <phoneticPr fontId="1"/>
  </si>
  <si>
    <t>城北カップ</t>
    <rPh sb="0" eb="2">
      <t>ジョウホク</t>
    </rPh>
    <phoneticPr fontId="1"/>
  </si>
  <si>
    <t>城北ファイターズG</t>
    <rPh sb="0" eb="2">
      <t>ジョウホク</t>
    </rPh>
    <phoneticPr fontId="1"/>
  </si>
  <si>
    <t>城北ファイターズC</t>
    <phoneticPr fontId="1"/>
  </si>
  <si>
    <t>BMカップ（1日目）</t>
    <phoneticPr fontId="1"/>
  </si>
  <si>
    <t>BMカップ（2日目）</t>
    <phoneticPr fontId="1"/>
  </si>
  <si>
    <t>神奈川県立岩戸擁護学校</t>
    <rPh sb="0" eb="3">
      <t>カナガワ</t>
    </rPh>
    <rPh sb="3" eb="5">
      <t>ケンリツ</t>
    </rPh>
    <rPh sb="5" eb="7">
      <t>イワト</t>
    </rPh>
    <rPh sb="7" eb="9">
      <t>ヨウゴ</t>
    </rPh>
    <rPh sb="9" eb="11">
      <t>ガッコウ</t>
    </rPh>
    <phoneticPr fontId="1"/>
  </si>
  <si>
    <t>逗子少年クリスマス杯</t>
    <rPh sb="0" eb="2">
      <t>ズシ</t>
    </rPh>
    <rPh sb="2" eb="4">
      <t>ショウネン</t>
    </rPh>
    <rPh sb="9" eb="10">
      <t>ハイ</t>
    </rPh>
    <phoneticPr fontId="1"/>
  </si>
  <si>
    <t>PK</t>
  </si>
  <si>
    <t>4-7</t>
    <phoneticPr fontId="1"/>
  </si>
  <si>
    <t>5-5</t>
    <phoneticPr fontId="1"/>
  </si>
  <si>
    <t>6-5</t>
    <phoneticPr fontId="1"/>
  </si>
  <si>
    <t>78FC西芝</t>
    <rPh sb="4" eb="6">
      <t>ニシシバ</t>
    </rPh>
    <phoneticPr fontId="1"/>
  </si>
  <si>
    <t>横須賀カップ（決勝トーナメント）</t>
    <rPh sb="0" eb="3">
      <t>ヨコスカ</t>
    </rPh>
    <rPh sb="7" eb="9">
      <t>ケッショウ</t>
    </rPh>
    <phoneticPr fontId="1"/>
  </si>
  <si>
    <t>横須賀カップ（予選1日目）</t>
    <phoneticPr fontId="1"/>
  </si>
  <si>
    <t>高尾SC</t>
    <rPh sb="0" eb="2">
      <t>タカオ</t>
    </rPh>
    <phoneticPr fontId="1"/>
  </si>
  <si>
    <t>綾南オレンジSC</t>
    <rPh sb="0" eb="2">
      <t>リョウナン</t>
    </rPh>
    <phoneticPr fontId="1"/>
  </si>
  <si>
    <t>中山FC</t>
    <rPh sb="0" eb="2">
      <t>ナカヤマ</t>
    </rPh>
    <phoneticPr fontId="1"/>
  </si>
  <si>
    <t>5位パート優勝</t>
    <rPh sb="1" eb="2">
      <t>イ</t>
    </rPh>
    <rPh sb="5" eb="7">
      <t>ユウショウ</t>
    </rPh>
    <phoneticPr fontId="1"/>
  </si>
  <si>
    <t>大和市立西鶴間小学校</t>
    <rPh sb="0" eb="3">
      <t>ヤマトシ</t>
    </rPh>
    <rPh sb="3" eb="4">
      <t>リツ</t>
    </rPh>
    <rPh sb="4" eb="7">
      <t>ニシツルマ</t>
    </rPh>
    <rPh sb="7" eb="10">
      <t>ショウガッコウ</t>
    </rPh>
    <phoneticPr fontId="1"/>
  </si>
  <si>
    <t>エンジョイSC</t>
    <phoneticPr fontId="1"/>
  </si>
  <si>
    <t>TADOなかよしSC A</t>
  </si>
  <si>
    <t>TADOなかよしSC A</t>
    <phoneticPr fontId="1"/>
  </si>
  <si>
    <t>TADOなかよしSC B</t>
  </si>
  <si>
    <t>TADOなかよしSC B</t>
    <phoneticPr fontId="1"/>
  </si>
  <si>
    <t>明浜A</t>
    <rPh sb="0" eb="2">
      <t>アケハマ</t>
    </rPh>
    <phoneticPr fontId="1"/>
  </si>
  <si>
    <t>明浜B</t>
    <rPh sb="0" eb="2">
      <t>アケハマ</t>
    </rPh>
    <phoneticPr fontId="1"/>
  </si>
  <si>
    <t>0-0(PK:5-4)</t>
    <phoneticPr fontId="1"/>
  </si>
  <si>
    <t>2-2(PK:3-2)</t>
    <phoneticPr fontId="1"/>
  </si>
  <si>
    <t>神奈川県秦野市なでしこ運動広場</t>
    <rPh sb="0" eb="4">
      <t>カナガワケン</t>
    </rPh>
    <rPh sb="4" eb="7">
      <t>ハダノシ</t>
    </rPh>
    <phoneticPr fontId="1"/>
  </si>
  <si>
    <t>若葉台FC</t>
    <rPh sb="0" eb="3">
      <t>ワカバダイ</t>
    </rPh>
    <phoneticPr fontId="1"/>
  </si>
  <si>
    <t>FC霧が丘</t>
    <rPh sb="2" eb="3">
      <t>キリ</t>
    </rPh>
    <rPh sb="4" eb="5">
      <t>オカ</t>
    </rPh>
    <phoneticPr fontId="1"/>
  </si>
  <si>
    <t>10-0</t>
    <phoneticPr fontId="1"/>
  </si>
  <si>
    <t>鶴が台スパイダースSC</t>
    <rPh sb="0" eb="1">
      <t>ツル</t>
    </rPh>
    <rPh sb="2" eb="3">
      <t>ダイ</t>
    </rPh>
    <phoneticPr fontId="1"/>
  </si>
  <si>
    <t>5-4</t>
    <phoneticPr fontId="1"/>
  </si>
  <si>
    <t>山崎SC杯</t>
    <rPh sb="0" eb="2">
      <t>ヤマザキ</t>
    </rPh>
    <rPh sb="4" eb="5">
      <t>ハイ</t>
    </rPh>
    <phoneticPr fontId="1"/>
  </si>
  <si>
    <t>鎌倉市立山崎小学校</t>
    <rPh sb="0" eb="2">
      <t>カマクラ</t>
    </rPh>
    <rPh sb="2" eb="4">
      <t>シリツ</t>
    </rPh>
    <rPh sb="4" eb="6">
      <t>ヤマサキ</t>
    </rPh>
    <rPh sb="6" eb="9">
      <t>ショウガッコウ</t>
    </rPh>
    <phoneticPr fontId="1"/>
  </si>
  <si>
    <t>山崎SC</t>
    <rPh sb="0" eb="2">
      <t>ヤマサキ</t>
    </rPh>
    <phoneticPr fontId="1"/>
  </si>
  <si>
    <t>横浜深園SC</t>
    <rPh sb="0" eb="2">
      <t>ヨコハマ</t>
    </rPh>
    <rPh sb="2" eb="3">
      <t>フカ</t>
    </rPh>
    <rPh sb="3" eb="4">
      <t>エン</t>
    </rPh>
    <phoneticPr fontId="1"/>
  </si>
  <si>
    <t>寒川旭SC</t>
    <rPh sb="0" eb="2">
      <t>サムカワ</t>
    </rPh>
    <rPh sb="2" eb="3">
      <t>アサヒ</t>
    </rPh>
    <phoneticPr fontId="1"/>
  </si>
  <si>
    <t>三浦市立初声小学校</t>
    <rPh sb="0" eb="2">
      <t>ミウラ</t>
    </rPh>
    <rPh sb="2" eb="4">
      <t>シリツ</t>
    </rPh>
    <rPh sb="4" eb="5">
      <t>ハツ</t>
    </rPh>
    <rPh sb="5" eb="6">
      <t>コエ</t>
    </rPh>
    <rPh sb="6" eb="9">
      <t>ショウガッコウ</t>
    </rPh>
    <phoneticPr fontId="1"/>
  </si>
  <si>
    <t>長浦少年サッカー友の会</t>
    <phoneticPr fontId="1"/>
  </si>
  <si>
    <t>葉山町立葉山小学校</t>
    <rPh sb="0" eb="2">
      <t>ハヤマ</t>
    </rPh>
    <rPh sb="2" eb="3">
      <t>マチ</t>
    </rPh>
    <rPh sb="3" eb="4">
      <t>リツ</t>
    </rPh>
    <rPh sb="4" eb="6">
      <t>ハヤマ</t>
    </rPh>
    <rPh sb="6" eb="9">
      <t>ショウガッコウ</t>
    </rPh>
    <phoneticPr fontId="1"/>
  </si>
  <si>
    <t>1-1(PK:7-6)</t>
    <phoneticPr fontId="1"/>
  </si>
  <si>
    <t>大津FCソード</t>
    <rPh sb="0" eb="2">
      <t>オオツ</t>
    </rPh>
    <phoneticPr fontId="1"/>
  </si>
  <si>
    <t>明浜ブルー</t>
    <rPh sb="0" eb="2">
      <t>アケハマ</t>
    </rPh>
    <phoneticPr fontId="1"/>
  </si>
  <si>
    <t>横須賀市はまゆう公園グランド</t>
    <rPh sb="0" eb="4">
      <t>ヨコスカシ</t>
    </rPh>
    <rPh sb="8" eb="10">
      <t>コウエン</t>
    </rPh>
    <phoneticPr fontId="1"/>
  </si>
  <si>
    <t>横須賀市立荻野小学校</t>
    <rPh sb="0" eb="3">
      <t>ヨコスカ</t>
    </rPh>
    <rPh sb="3" eb="5">
      <t>シリツ</t>
    </rPh>
    <rPh sb="5" eb="7">
      <t>オギノ</t>
    </rPh>
    <rPh sb="7" eb="10">
      <t>ショウガッコウ</t>
    </rPh>
    <phoneticPr fontId="1"/>
  </si>
  <si>
    <t>荻野SC</t>
    <rPh sb="0" eb="2">
      <t>オギノ</t>
    </rPh>
    <phoneticPr fontId="1"/>
  </si>
  <si>
    <t>武山キッカーズ.Jr</t>
    <rPh sb="0" eb="2">
      <t>タケヤマ</t>
    </rPh>
    <phoneticPr fontId="1"/>
  </si>
  <si>
    <t>武山カップ</t>
    <rPh sb="0" eb="2">
      <t>タケヤマ</t>
    </rPh>
    <phoneticPr fontId="1"/>
  </si>
  <si>
    <t>横須賀市立公郷小学校</t>
    <rPh sb="0" eb="5">
      <t>ヨコスカシリツ</t>
    </rPh>
    <rPh sb="5" eb="7">
      <t>クゴウ</t>
    </rPh>
    <rPh sb="7" eb="10">
      <t>ショウガッコウ</t>
    </rPh>
    <phoneticPr fontId="1"/>
  </si>
  <si>
    <t>三春SCレッド</t>
    <rPh sb="0" eb="2">
      <t>ミハル</t>
    </rPh>
    <phoneticPr fontId="1"/>
  </si>
  <si>
    <t>三春SCブラック</t>
    <rPh sb="0" eb="2">
      <t>ミハル</t>
    </rPh>
    <phoneticPr fontId="1"/>
  </si>
  <si>
    <t>ブロック3位</t>
    <rPh sb="5" eb="6">
      <t>イ</t>
    </rPh>
    <phoneticPr fontId="1"/>
  </si>
  <si>
    <t>大和招待サッカー大会（予選）</t>
    <rPh sb="0" eb="2">
      <t>ヤマト</t>
    </rPh>
    <rPh sb="2" eb="4">
      <t>ショウタイ</t>
    </rPh>
    <rPh sb="8" eb="10">
      <t>タイカイ</t>
    </rPh>
    <rPh sb="11" eb="13">
      <t>ヨセン</t>
    </rPh>
    <phoneticPr fontId="1"/>
  </si>
  <si>
    <t>大和招待サッカー大会（順位決定戦）</t>
    <rPh sb="0" eb="2">
      <t>ヤマト</t>
    </rPh>
    <rPh sb="2" eb="4">
      <t>ショウタイ</t>
    </rPh>
    <rPh sb="8" eb="10">
      <t>タイカイ</t>
    </rPh>
    <rPh sb="11" eb="13">
      <t>ジュンイ</t>
    </rPh>
    <rPh sb="13" eb="16">
      <t>ケッテイセン</t>
    </rPh>
    <phoneticPr fontId="1"/>
  </si>
  <si>
    <t>大和市立大和小学校</t>
    <rPh sb="0" eb="2">
      <t>ヤマト</t>
    </rPh>
    <rPh sb="2" eb="4">
      <t>シリツ</t>
    </rPh>
    <rPh sb="4" eb="6">
      <t>ヤマト</t>
    </rPh>
    <rPh sb="6" eb="9">
      <t>ショウガッコウ</t>
    </rPh>
    <phoneticPr fontId="1"/>
  </si>
  <si>
    <t>フェニックスFC</t>
    <phoneticPr fontId="1"/>
  </si>
  <si>
    <t>エストラーレFC</t>
    <phoneticPr fontId="1"/>
  </si>
  <si>
    <t>FC高谷04杯</t>
    <rPh sb="2" eb="4">
      <t>タカヤ</t>
    </rPh>
    <rPh sb="6" eb="7">
      <t>ハイ</t>
    </rPh>
    <phoneticPr fontId="1"/>
  </si>
  <si>
    <t>藤沢市立高谷小学校</t>
    <rPh sb="0" eb="2">
      <t>フジサワ</t>
    </rPh>
    <rPh sb="2" eb="4">
      <t>シリツ</t>
    </rPh>
    <rPh sb="4" eb="6">
      <t>タカヤ</t>
    </rPh>
    <rPh sb="6" eb="9">
      <t>ショウガッコウ</t>
    </rPh>
    <phoneticPr fontId="1"/>
  </si>
  <si>
    <t>FC小田原</t>
    <rPh sb="2" eb="5">
      <t>オダワラ</t>
    </rPh>
    <phoneticPr fontId="1"/>
  </si>
  <si>
    <t>ペアーズ戸田SC</t>
    <rPh sb="4" eb="6">
      <t>トダ</t>
    </rPh>
    <phoneticPr fontId="1"/>
  </si>
  <si>
    <t>0-0(PK3-1)</t>
    <phoneticPr fontId="1"/>
  </si>
  <si>
    <t>大沼SSS</t>
    <rPh sb="0" eb="2">
      <t>オオヌマ</t>
    </rPh>
    <phoneticPr fontId="1"/>
  </si>
  <si>
    <t>三春SCファイナルカップ</t>
    <rPh sb="0" eb="2">
      <t>ミハル</t>
    </rPh>
    <phoneticPr fontId="1"/>
  </si>
  <si>
    <t>0-0(PK1-3)</t>
    <phoneticPr fontId="1"/>
  </si>
  <si>
    <t>TADOなかよしカップ</t>
    <phoneticPr fontId="1"/>
  </si>
  <si>
    <t>横須賀市立大津公園グランド</t>
    <rPh sb="0" eb="5">
      <t>ヨコスカシリツ</t>
    </rPh>
    <rPh sb="5" eb="7">
      <t>オオツ</t>
    </rPh>
    <rPh sb="7" eb="9">
      <t>コウエン</t>
    </rPh>
    <phoneticPr fontId="1"/>
  </si>
  <si>
    <t>大谷戸SC</t>
    <rPh sb="0" eb="1">
      <t>ダイ</t>
    </rPh>
    <rPh sb="1" eb="3">
      <t>ヤト</t>
    </rPh>
    <phoneticPr fontId="1"/>
  </si>
  <si>
    <t>SSC</t>
    <phoneticPr fontId="1"/>
  </si>
  <si>
    <t>横浜栄FC</t>
    <rPh sb="0" eb="2">
      <t>ヨコハマ</t>
    </rPh>
    <rPh sb="2" eb="3">
      <t>サカエ</t>
    </rPh>
    <phoneticPr fontId="1"/>
  </si>
  <si>
    <t>TADOなかよしSCのぞみ</t>
    <phoneticPr fontId="1"/>
  </si>
  <si>
    <t>0-1</t>
    <phoneticPr fontId="1"/>
  </si>
  <si>
    <t>2-1</t>
    <phoneticPr fontId="1"/>
  </si>
  <si>
    <t>鴨居SC</t>
    <rPh sb="0" eb="2">
      <t>カモイ</t>
    </rPh>
    <phoneticPr fontId="1"/>
  </si>
  <si>
    <t>5-0</t>
    <phoneticPr fontId="1"/>
  </si>
  <si>
    <t>2-0</t>
    <phoneticPr fontId="1"/>
  </si>
  <si>
    <t>横須賀シーガルズU12B</t>
  </si>
  <si>
    <t>横須賀シーガルズU12B</t>
    <phoneticPr fontId="1"/>
  </si>
  <si>
    <t>0-0</t>
    <phoneticPr fontId="1"/>
  </si>
  <si>
    <t>船越FC</t>
    <rPh sb="0" eb="2">
      <t>フナコシ</t>
    </rPh>
    <phoneticPr fontId="1"/>
  </si>
  <si>
    <t>4-0</t>
    <phoneticPr fontId="1"/>
  </si>
  <si>
    <t>5-0</t>
    <phoneticPr fontId="1"/>
  </si>
  <si>
    <t>2-0</t>
    <phoneticPr fontId="1"/>
  </si>
  <si>
    <t>3-0</t>
    <phoneticPr fontId="1"/>
  </si>
  <si>
    <t>FC津久井ペガサス</t>
    <rPh sb="2" eb="5">
      <t>ツクイ</t>
    </rPh>
    <phoneticPr fontId="1"/>
  </si>
  <si>
    <t>三春SC レッド</t>
    <rPh sb="0" eb="2">
      <t>ミハル</t>
    </rPh>
    <phoneticPr fontId="1"/>
  </si>
  <si>
    <t>4-1</t>
    <phoneticPr fontId="1"/>
  </si>
  <si>
    <t>TRM</t>
    <phoneticPr fontId="1"/>
  </si>
  <si>
    <t>2-3</t>
    <phoneticPr fontId="1"/>
  </si>
  <si>
    <t>5-2</t>
    <phoneticPr fontId="1"/>
  </si>
  <si>
    <t>1-1</t>
    <phoneticPr fontId="1"/>
  </si>
  <si>
    <t>0-0</t>
    <phoneticPr fontId="1"/>
  </si>
  <si>
    <t>横須賀市立馬堀中学校</t>
    <rPh sb="0" eb="5">
      <t>ヨコスカシリツ</t>
    </rPh>
    <rPh sb="5" eb="10">
      <t>マボリチュウガッコウ</t>
    </rPh>
    <phoneticPr fontId="1"/>
  </si>
  <si>
    <t>馬堀FCルンデA</t>
  </si>
  <si>
    <t>馬堀FCルンデA</t>
    <phoneticPr fontId="1"/>
  </si>
  <si>
    <t>馬堀FCルンデB</t>
  </si>
  <si>
    <t>馬堀FCルンデB</t>
    <phoneticPr fontId="1"/>
  </si>
  <si>
    <t>馬堀FCルンデ</t>
    <phoneticPr fontId="1"/>
  </si>
  <si>
    <t>0-2</t>
    <phoneticPr fontId="1"/>
  </si>
  <si>
    <t>1-0</t>
    <phoneticPr fontId="1"/>
  </si>
  <si>
    <t>0-1</t>
    <phoneticPr fontId="1"/>
  </si>
  <si>
    <t>11人制</t>
    <rPh sb="2" eb="4">
      <t>ニンセイ</t>
    </rPh>
    <phoneticPr fontId="1"/>
  </si>
  <si>
    <t>FC高坂</t>
    <rPh sb="2" eb="4">
      <t>コウサカ</t>
    </rPh>
    <phoneticPr fontId="1"/>
  </si>
  <si>
    <t>0-3</t>
    <phoneticPr fontId="1"/>
  </si>
  <si>
    <t>三浦市立初声小学校</t>
    <rPh sb="0" eb="4">
      <t>ミウラシリツ</t>
    </rPh>
    <rPh sb="4" eb="6">
      <t>ハツコエ</t>
    </rPh>
    <rPh sb="6" eb="9">
      <t>ショウガッコウ</t>
    </rPh>
    <phoneticPr fontId="1"/>
  </si>
  <si>
    <t>初声ジュニアFC U12B</t>
    <rPh sb="0" eb="1">
      <t>ハツ</t>
    </rPh>
    <rPh sb="1" eb="2">
      <t>コエ</t>
    </rPh>
    <phoneticPr fontId="1"/>
  </si>
  <si>
    <t>JA全農杯 神奈川県８人制少年サッカー大会（横須賀予選）</t>
    <rPh sb="22" eb="25">
      <t>ヨコスカ</t>
    </rPh>
    <rPh sb="25" eb="27">
      <t>ヨセン</t>
    </rPh>
    <phoneticPr fontId="1"/>
  </si>
  <si>
    <t>全日本U-12サッカー選手権大会（横須賀予選）</t>
    <phoneticPr fontId="1"/>
  </si>
  <si>
    <t>JFA U12リーグ</t>
  </si>
  <si>
    <t>フレンドリーSC</t>
    <phoneticPr fontId="1"/>
  </si>
  <si>
    <t>大清水なでしこSC</t>
    <rPh sb="0" eb="3">
      <t>オオシミズ</t>
    </rPh>
    <phoneticPr fontId="1"/>
  </si>
  <si>
    <t>藤沢市秋葉台公園グランド</t>
    <rPh sb="0" eb="3">
      <t>フジサワシ</t>
    </rPh>
    <rPh sb="3" eb="8">
      <t>アキバダイコウエン</t>
    </rPh>
    <phoneticPr fontId="1"/>
  </si>
  <si>
    <t>二ツ橋SC</t>
  </si>
  <si>
    <t>二ツ橋SC</t>
    <phoneticPr fontId="1"/>
  </si>
  <si>
    <t>羽鳥SC</t>
  </si>
  <si>
    <t>羽鳥SC</t>
    <phoneticPr fontId="1"/>
  </si>
  <si>
    <t>6-3</t>
    <phoneticPr fontId="1"/>
  </si>
  <si>
    <t>三浦旭・上宮田SC</t>
    <rPh sb="0" eb="3">
      <t>ミウラアサヒ</t>
    </rPh>
    <rPh sb="4" eb="7">
      <t>カミミヤダ</t>
    </rPh>
    <phoneticPr fontId="1"/>
  </si>
  <si>
    <t>FC六会湘南台U12</t>
    <rPh sb="2" eb="4">
      <t>ムツアイ</t>
    </rPh>
    <rPh sb="4" eb="7">
      <t>ショウナンダイ</t>
    </rPh>
    <phoneticPr fontId="1"/>
  </si>
  <si>
    <t>鴨居SC A</t>
    <rPh sb="0" eb="2">
      <t>カモイ</t>
    </rPh>
    <phoneticPr fontId="1"/>
  </si>
  <si>
    <t>鴨居SC B</t>
    <rPh sb="0" eb="2">
      <t>カモイ</t>
    </rPh>
    <phoneticPr fontId="1"/>
  </si>
  <si>
    <t>荻野FC</t>
    <phoneticPr fontId="1"/>
  </si>
  <si>
    <t>横須賀市立根岸小学校</t>
    <rPh sb="0" eb="10">
      <t>ヨコスカシリツネギシショウガッコウ</t>
    </rPh>
    <phoneticPr fontId="1"/>
  </si>
  <si>
    <t>横須賀市立荻野小学校</t>
    <rPh sb="0" eb="5">
      <t>ヨコスカシリツ</t>
    </rPh>
    <rPh sb="5" eb="10">
      <t>オギノショウガッコウ</t>
    </rPh>
    <phoneticPr fontId="1"/>
  </si>
  <si>
    <t>横須賀大津グランド</t>
    <rPh sb="0" eb="3">
      <t>ヨコスカ</t>
    </rPh>
    <rPh sb="3" eb="5">
      <t>オオツ</t>
    </rPh>
    <phoneticPr fontId="1"/>
  </si>
  <si>
    <t>全日本U-12サッカー選手権大会（横須賀予選）</t>
  </si>
  <si>
    <t>横浜栄FC</t>
    <rPh sb="0" eb="3">
      <t>ヨコハマサカエ</t>
    </rPh>
    <phoneticPr fontId="1"/>
  </si>
  <si>
    <t>下曽我TFV</t>
    <phoneticPr fontId="1"/>
  </si>
  <si>
    <t>4-5</t>
    <phoneticPr fontId="1"/>
  </si>
  <si>
    <t>浜見平JSC</t>
    <rPh sb="0" eb="3">
      <t>ハマミダイラ</t>
    </rPh>
    <phoneticPr fontId="1"/>
  </si>
  <si>
    <t>逗子アリーナ</t>
    <rPh sb="0" eb="2">
      <t>ズシ</t>
    </rPh>
    <phoneticPr fontId="1"/>
  </si>
  <si>
    <t>葉山JGK C</t>
    <rPh sb="0" eb="2">
      <t>ハヤマ</t>
    </rPh>
    <phoneticPr fontId="1"/>
  </si>
  <si>
    <t>葉山JGK U</t>
    <rPh sb="0" eb="2">
      <t>ハヤマ</t>
    </rPh>
    <phoneticPr fontId="1"/>
  </si>
  <si>
    <t>横須賀カップ（予選）</t>
    <rPh sb="0" eb="3">
      <t>ヨコスカ</t>
    </rPh>
    <rPh sb="7" eb="9">
      <t>ヨセン</t>
    </rPh>
    <phoneticPr fontId="1"/>
  </si>
  <si>
    <t>夏山SC</t>
    <rPh sb="0" eb="2">
      <t>ナツヤマ</t>
    </rPh>
    <phoneticPr fontId="1"/>
  </si>
  <si>
    <t>スワ・クラブサッカー愛好会</t>
    <rPh sb="10" eb="13">
      <t>アイコウカイ</t>
    </rPh>
    <phoneticPr fontId="1"/>
  </si>
  <si>
    <t>滝口（久里浜FC）杯</t>
    <rPh sb="0" eb="2">
      <t>タキグチ</t>
    </rPh>
    <rPh sb="3" eb="6">
      <t>クリハマ</t>
    </rPh>
    <rPh sb="9" eb="10">
      <t>ハイ</t>
    </rPh>
    <phoneticPr fontId="1"/>
  </si>
  <si>
    <t>三春SCシールド</t>
    <rPh sb="0" eb="2">
      <t>ミハル</t>
    </rPh>
    <phoneticPr fontId="1"/>
  </si>
  <si>
    <t>2-10</t>
    <phoneticPr fontId="1"/>
  </si>
  <si>
    <t>■FC明浜試合結果 U7</t>
    <rPh sb="3" eb="5">
      <t>アケハマ</t>
    </rPh>
    <rPh sb="5" eb="7">
      <t>シアイ</t>
    </rPh>
    <rPh sb="7" eb="9">
      <t>ケッカ</t>
    </rPh>
    <phoneticPr fontId="1"/>
  </si>
  <si>
    <t>KOYOリーグ</t>
    <phoneticPr fontId="1"/>
  </si>
  <si>
    <t>KoyoSC</t>
  </si>
  <si>
    <t>KoyoSC</t>
    <phoneticPr fontId="1"/>
  </si>
  <si>
    <t>西鎌倉SC</t>
    <rPh sb="0" eb="3">
      <t>ニシカマクラ</t>
    </rPh>
    <phoneticPr fontId="1"/>
  </si>
  <si>
    <t>横須賀シーガルズA</t>
  </si>
  <si>
    <t>横須賀シーガルズA</t>
    <phoneticPr fontId="1"/>
  </si>
  <si>
    <t>横須賀シーガルズB</t>
  </si>
  <si>
    <t>横須賀シーガルズB</t>
    <phoneticPr fontId="1"/>
  </si>
  <si>
    <t>横須賀市津久井小学校</t>
    <rPh sb="0" eb="4">
      <t>ヨコスカシ</t>
    </rPh>
    <rPh sb="4" eb="10">
      <t>ツクイショウガッコウ</t>
    </rPh>
    <phoneticPr fontId="1"/>
  </si>
  <si>
    <t>横須賀市立鷹取中学校</t>
    <rPh sb="0" eb="4">
      <t>ヨコスカシ</t>
    </rPh>
    <rPh sb="4" eb="5">
      <t>リツ</t>
    </rPh>
    <rPh sb="5" eb="8">
      <t>タカトリチュウ</t>
    </rPh>
    <rPh sb="8" eb="10">
      <t>ガッコウ</t>
    </rPh>
    <phoneticPr fontId="1"/>
  </si>
  <si>
    <t>大楠少年サッカー友の会</t>
    <phoneticPr fontId="1"/>
  </si>
  <si>
    <t>ESFORCO.FC</t>
  </si>
  <si>
    <t>ESFORCO.FC</t>
    <phoneticPr fontId="1"/>
  </si>
  <si>
    <t>金沢区産業振興センターサブグラウンド</t>
    <rPh sb="0" eb="3">
      <t>カナザワク</t>
    </rPh>
    <phoneticPr fontId="1"/>
  </si>
  <si>
    <t>横須賀市立諏訪小学校</t>
    <rPh sb="0" eb="4">
      <t>ヨコスカシ</t>
    </rPh>
    <rPh sb="4" eb="5">
      <t>リツ</t>
    </rPh>
    <rPh sb="5" eb="7">
      <t>スワ</t>
    </rPh>
    <rPh sb="7" eb="10">
      <t>ショウガッコウ</t>
    </rPh>
    <phoneticPr fontId="1"/>
  </si>
  <si>
    <t>横須賀市立大楠小学校</t>
    <rPh sb="0" eb="5">
      <t>ヨコスカシリツ</t>
    </rPh>
    <rPh sb="5" eb="6">
      <t>ダイ</t>
    </rPh>
    <rPh sb="6" eb="7">
      <t>クスノキ</t>
    </rPh>
    <rPh sb="7" eb="10">
      <t>ショウガッコウ</t>
    </rPh>
    <phoneticPr fontId="1"/>
  </si>
  <si>
    <t>津田山FC</t>
    <rPh sb="0" eb="3">
      <t>ツダヤマ</t>
    </rPh>
    <phoneticPr fontId="1"/>
  </si>
  <si>
    <t>J:COM（久里浜FC）杯</t>
    <rPh sb="6" eb="9">
      <t>クリハマ</t>
    </rPh>
    <rPh sb="12" eb="13">
      <t>ハイ</t>
    </rPh>
    <phoneticPr fontId="1"/>
  </si>
  <si>
    <t>横須賀荻野イーグルス</t>
    <rPh sb="0" eb="5">
      <t>ヨコスカオギノ</t>
    </rPh>
    <phoneticPr fontId="1"/>
  </si>
  <si>
    <t>横須賀市立望洋小学校</t>
    <rPh sb="0" eb="5">
      <t>ヨコスカシリツ</t>
    </rPh>
    <rPh sb="5" eb="7">
      <t>ボウヨウ</t>
    </rPh>
    <rPh sb="7" eb="10">
      <t>ショウガッコウ</t>
    </rPh>
    <phoneticPr fontId="1"/>
  </si>
  <si>
    <t>馬堀FCルンデA</t>
    <rPh sb="0" eb="2">
      <t>マボリ</t>
    </rPh>
    <phoneticPr fontId="1"/>
  </si>
  <si>
    <t>馬堀FCルンデB</t>
    <rPh sb="0" eb="2">
      <t>マボリ</t>
    </rPh>
    <phoneticPr fontId="1"/>
  </si>
  <si>
    <t>横須賀市立明浜小学校</t>
    <rPh sb="0" eb="5">
      <t>ヨコスカシリツ</t>
    </rPh>
    <rPh sb="5" eb="10">
      <t>アケハマショウガッコウ</t>
    </rPh>
    <phoneticPr fontId="1"/>
  </si>
  <si>
    <t>横浜市六浦スポーツ公園</t>
    <rPh sb="0" eb="3">
      <t>ヨコハマシ</t>
    </rPh>
    <rPh sb="3" eb="5">
      <t>ムツウラ</t>
    </rPh>
    <rPh sb="9" eb="11">
      <t>コウエン</t>
    </rPh>
    <phoneticPr fontId="1"/>
  </si>
  <si>
    <t>横浜市産業振興センターサブグランド</t>
    <rPh sb="0" eb="3">
      <t>ヨコハマシ</t>
    </rPh>
    <rPh sb="3" eb="7">
      <t>サンギョウシンコウ</t>
    </rPh>
    <phoneticPr fontId="1"/>
  </si>
  <si>
    <t>夏山SC A</t>
    <rPh sb="0" eb="2">
      <t>ナツヤマ</t>
    </rPh>
    <phoneticPr fontId="1"/>
  </si>
  <si>
    <t>夏山SC U10B</t>
    <rPh sb="0" eb="2">
      <t>ナツヤマ</t>
    </rPh>
    <phoneticPr fontId="1"/>
  </si>
  <si>
    <t>横須賀市鷹取小学校</t>
    <rPh sb="0" eb="4">
      <t>ヨコスカシ</t>
    </rPh>
    <rPh sb="4" eb="9">
      <t>タカトリショウガッコウ</t>
    </rPh>
    <phoneticPr fontId="1"/>
  </si>
  <si>
    <t>高坂杯</t>
    <rPh sb="0" eb="3">
      <t>コウサカハイ</t>
    </rPh>
    <phoneticPr fontId="1"/>
  </si>
  <si>
    <t>横須賀市立浦賀中学校</t>
    <rPh sb="0" eb="4">
      <t>ヨコスカシ</t>
    </rPh>
    <rPh sb="4" eb="5">
      <t>リツ</t>
    </rPh>
    <rPh sb="5" eb="10">
      <t>ウラガチュウガッコウ</t>
    </rPh>
    <phoneticPr fontId="1"/>
  </si>
  <si>
    <t>FC津久井ペガサス杯</t>
    <rPh sb="2" eb="5">
      <t>ツクイ</t>
    </rPh>
    <rPh sb="9" eb="10">
      <t>ハイ</t>
    </rPh>
    <phoneticPr fontId="1"/>
  </si>
  <si>
    <t>横須賀市立津久井小学校</t>
    <rPh sb="0" eb="5">
      <t>ヨコスカシリツ</t>
    </rPh>
    <rPh sb="5" eb="11">
      <t>ツクイショウガッコウ</t>
    </rPh>
    <phoneticPr fontId="1"/>
  </si>
  <si>
    <t>0-0(PK:4-3)</t>
    <phoneticPr fontId="1"/>
  </si>
  <si>
    <t>3位パート優勝</t>
    <rPh sb="1" eb="2">
      <t>イ</t>
    </rPh>
    <phoneticPr fontId="1"/>
  </si>
  <si>
    <t>　藤の木</t>
    <phoneticPr fontId="1"/>
  </si>
  <si>
    <t>　日限山</t>
    <phoneticPr fontId="1"/>
  </si>
  <si>
    <t>　横浜栄</t>
    <phoneticPr fontId="1"/>
  </si>
  <si>
    <t>旧野七里小学校</t>
    <phoneticPr fontId="1"/>
  </si>
  <si>
    <t>佐原フットサル</t>
    <rPh sb="0" eb="2">
      <t>サハラ</t>
    </rPh>
    <phoneticPr fontId="1"/>
  </si>
  <si>
    <t>　1-0　</t>
  </si>
  <si>
    <t>　4-0　</t>
  </si>
  <si>
    <t>　3-0　</t>
  </si>
  <si>
    <t>　2-0　</t>
  </si>
  <si>
    <t>鴨居</t>
  </si>
  <si>
    <t>久里浜</t>
  </si>
  <si>
    <t>久里浜</t>
    <phoneticPr fontId="1"/>
  </si>
  <si>
    <t>鴨居</t>
    <phoneticPr fontId="1"/>
  </si>
  <si>
    <t>U12黒船杯</t>
    <phoneticPr fontId="1"/>
  </si>
  <si>
    <t>横須賀フットサル</t>
    <phoneticPr fontId="1"/>
  </si>
  <si>
    <t>FC藤棚</t>
    <phoneticPr fontId="1"/>
  </si>
  <si>
    <t>0-0  PK2-1</t>
    <phoneticPr fontId="1"/>
  </si>
  <si>
    <t>藤の木SC</t>
    <phoneticPr fontId="1"/>
  </si>
  <si>
    <t>西本郷</t>
    <phoneticPr fontId="1"/>
  </si>
  <si>
    <t>葉山JGK</t>
    <phoneticPr fontId="1"/>
  </si>
  <si>
    <t>シーガルズ</t>
    <phoneticPr fontId="1"/>
  </si>
  <si>
    <t>シーガルズ  </t>
    <phoneticPr fontId="1"/>
  </si>
  <si>
    <t>日限山FC卒団記念大会</t>
    <phoneticPr fontId="1"/>
  </si>
  <si>
    <t>会場：さえずりの丘公園G</t>
    <phoneticPr fontId="1"/>
  </si>
  <si>
    <t>栄杯</t>
    <phoneticPr fontId="1"/>
  </si>
  <si>
    <t>鴨居TRM</t>
    <rPh sb="0" eb="2">
      <t>カモイ</t>
    </rPh>
    <phoneticPr fontId="1"/>
  </si>
  <si>
    <t>IO</t>
    <phoneticPr fontId="1"/>
  </si>
  <si>
    <t>IO40周年記念大会</t>
    <rPh sb="4" eb="6">
      <t>シュウネン</t>
    </rPh>
    <rPh sb="6" eb="10">
      <t>キネンタイカイ</t>
    </rPh>
    <phoneticPr fontId="1"/>
  </si>
  <si>
    <t>岩戸小学校</t>
    <rPh sb="0" eb="2">
      <t>イワド</t>
    </rPh>
    <rPh sb="2" eb="5">
      <t>ショウガッコウ</t>
    </rPh>
    <phoneticPr fontId="1"/>
  </si>
  <si>
    <t>TADO</t>
    <phoneticPr fontId="1"/>
  </si>
  <si>
    <t>城北</t>
    <rPh sb="0" eb="2">
      <t>ジョウホク</t>
    </rPh>
    <phoneticPr fontId="1"/>
  </si>
  <si>
    <t>0-0  PK1-3</t>
    <phoneticPr fontId="1"/>
  </si>
  <si>
    <t>伊勢原招待試合</t>
    <rPh sb="0" eb="7">
      <t>イセハラショウタイジアイ</t>
    </rPh>
    <phoneticPr fontId="1"/>
  </si>
  <si>
    <t>伊勢原市総合運動公園</t>
    <rPh sb="0" eb="4">
      <t>イセハラシ</t>
    </rPh>
    <rPh sb="4" eb="6">
      <t>ソウゴウ</t>
    </rPh>
    <rPh sb="6" eb="10">
      <t>ウンドウコウエン</t>
    </rPh>
    <phoneticPr fontId="1"/>
  </si>
  <si>
    <t>OSジュニア</t>
    <phoneticPr fontId="1"/>
  </si>
  <si>
    <t>ハリマオSC</t>
    <phoneticPr fontId="1"/>
  </si>
  <si>
    <t>矢作</t>
    <rPh sb="0" eb="2">
      <t>ヤサク</t>
    </rPh>
    <phoneticPr fontId="1"/>
  </si>
  <si>
    <t>SFAT</t>
    <phoneticPr fontId="1"/>
  </si>
  <si>
    <t>秦野FC</t>
    <rPh sb="0" eb="2">
      <t>ハダノ</t>
    </rPh>
    <phoneticPr fontId="1"/>
  </si>
  <si>
    <t>海老名</t>
    <rPh sb="0" eb="3">
      <t>エビナ</t>
    </rPh>
    <phoneticPr fontId="1"/>
  </si>
  <si>
    <t>秦野本町</t>
    <rPh sb="0" eb="2">
      <t>ハダノ</t>
    </rPh>
    <rPh sb="2" eb="4">
      <t>ホンマチ</t>
    </rPh>
    <phoneticPr fontId="1"/>
  </si>
  <si>
    <t>綾南</t>
    <rPh sb="0" eb="2">
      <t>リョウナン</t>
    </rPh>
    <phoneticPr fontId="1"/>
  </si>
  <si>
    <t>南八王子</t>
    <rPh sb="0" eb="1">
      <t>ミナミ</t>
    </rPh>
    <rPh sb="1" eb="4">
      <t>ハチオウジ</t>
    </rPh>
    <phoneticPr fontId="1"/>
  </si>
  <si>
    <t>逗子リトル</t>
    <rPh sb="0" eb="2">
      <t>ズシ</t>
    </rPh>
    <phoneticPr fontId="1"/>
  </si>
  <si>
    <t>逗子リトルTRM</t>
    <rPh sb="0" eb="2">
      <t>ズシ</t>
    </rPh>
    <phoneticPr fontId="1"/>
  </si>
  <si>
    <t>TADOなかよしTRM</t>
    <phoneticPr fontId="1"/>
  </si>
  <si>
    <t>大津グラウンド</t>
    <rPh sb="0" eb="2">
      <t>オオツ</t>
    </rPh>
    <phoneticPr fontId="1"/>
  </si>
  <si>
    <t>TADOフレンドカップ</t>
    <phoneticPr fontId="1"/>
  </si>
  <si>
    <t>粟舟</t>
    <rPh sb="0" eb="2">
      <t>アワフネ</t>
    </rPh>
    <phoneticPr fontId="1"/>
  </si>
  <si>
    <t>夏山</t>
    <rPh sb="0" eb="2">
      <t>ナツヤマ</t>
    </rPh>
    <phoneticPr fontId="1"/>
  </si>
  <si>
    <t>船越</t>
    <rPh sb="0" eb="2">
      <t>フナコシ</t>
    </rPh>
    <phoneticPr fontId="1"/>
  </si>
  <si>
    <t>南郷上ノ山グラウンド</t>
    <rPh sb="0" eb="2">
      <t>ナンゴウ</t>
    </rPh>
    <rPh sb="2" eb="3">
      <t>カミ</t>
    </rPh>
    <rPh sb="4" eb="5">
      <t>ヤマ</t>
    </rPh>
    <phoneticPr fontId="1"/>
  </si>
  <si>
    <t>ルベント</t>
    <phoneticPr fontId="1"/>
  </si>
  <si>
    <t>夏島</t>
    <rPh sb="0" eb="2">
      <t>ナツシマ</t>
    </rPh>
    <phoneticPr fontId="1"/>
  </si>
  <si>
    <t>南郷上ノ山グラウンド</t>
    <rPh sb="0" eb="3">
      <t>ナンゴウカミ</t>
    </rPh>
    <rPh sb="4" eb="5">
      <t>ヤマ</t>
    </rPh>
    <phoneticPr fontId="1"/>
  </si>
  <si>
    <t>葉山緑</t>
    <rPh sb="0" eb="2">
      <t>ハヤマ</t>
    </rPh>
    <rPh sb="2" eb="3">
      <t>ミドリ</t>
    </rPh>
    <phoneticPr fontId="1"/>
  </si>
  <si>
    <t>葉山白</t>
    <rPh sb="0" eb="2">
      <t>ハヤマ</t>
    </rPh>
    <rPh sb="2" eb="3">
      <t>シロ</t>
    </rPh>
    <phoneticPr fontId="1"/>
  </si>
  <si>
    <t>長浦少年サッカークラブ</t>
    <phoneticPr fontId="1"/>
  </si>
  <si>
    <t>湘南辻堂　　</t>
    <phoneticPr fontId="1"/>
  </si>
  <si>
    <t>三浦潮風グランド</t>
    <phoneticPr fontId="1"/>
  </si>
  <si>
    <t>U12JFAサッカーリーグ(湘南前期Eブロック)</t>
    <phoneticPr fontId="1"/>
  </si>
  <si>
    <t>三春SCTRM</t>
    <rPh sb="0" eb="2">
      <t>ミハル</t>
    </rPh>
    <phoneticPr fontId="1"/>
  </si>
  <si>
    <t>明浜小学校</t>
    <rPh sb="0" eb="2">
      <t>アケハマ</t>
    </rPh>
    <rPh sb="2" eb="5">
      <t>ショウガッコウ</t>
    </rPh>
    <phoneticPr fontId="1"/>
  </si>
  <si>
    <t>佐野ベアーズTRM</t>
    <rPh sb="0" eb="2">
      <t>サノ</t>
    </rPh>
    <phoneticPr fontId="1"/>
  </si>
  <si>
    <t>リーフスタジアム</t>
    <phoneticPr fontId="1"/>
  </si>
  <si>
    <t>津久井ペガサス</t>
    <phoneticPr fontId="1"/>
  </si>
  <si>
    <t>FC高坂</t>
    <rPh sb="2" eb="4">
      <t>タカサカ</t>
    </rPh>
    <phoneticPr fontId="1"/>
  </si>
  <si>
    <t>はまゆう</t>
    <phoneticPr fontId="1"/>
  </si>
  <si>
    <t>久里浜杯</t>
    <rPh sb="0" eb="3">
      <t>クリハマ</t>
    </rPh>
    <rPh sb="3" eb="4">
      <t>ハイ</t>
    </rPh>
    <phoneticPr fontId="1"/>
  </si>
  <si>
    <t>久里浜小学校</t>
    <rPh sb="0" eb="3">
      <t>クリハマ</t>
    </rPh>
    <rPh sb="3" eb="6">
      <t>ショウガッコウ</t>
    </rPh>
    <phoneticPr fontId="1"/>
  </si>
  <si>
    <t>大楠</t>
    <rPh sb="0" eb="2">
      <t>オオグス</t>
    </rPh>
    <phoneticPr fontId="1"/>
  </si>
  <si>
    <t>大津</t>
    <rPh sb="0" eb="2">
      <t>オオツ</t>
    </rPh>
    <phoneticPr fontId="1"/>
  </si>
  <si>
    <t>高坂</t>
    <rPh sb="0" eb="2">
      <t>タカサカ</t>
    </rPh>
    <phoneticPr fontId="1"/>
  </si>
  <si>
    <t>長浦</t>
    <rPh sb="0" eb="2">
      <t>ナガウラ</t>
    </rPh>
    <phoneticPr fontId="1"/>
  </si>
  <si>
    <t>明浜小学校</t>
    <rPh sb="0" eb="5">
      <t>アケハマショウガッコウ</t>
    </rPh>
    <phoneticPr fontId="1"/>
  </si>
  <si>
    <t>久里浜</t>
    <rPh sb="0" eb="3">
      <t>クリハマ</t>
    </rPh>
    <phoneticPr fontId="1"/>
  </si>
  <si>
    <t>荻野</t>
    <rPh sb="0" eb="2">
      <t>オギノ</t>
    </rPh>
    <phoneticPr fontId="1"/>
  </si>
  <si>
    <t>久里浜杯</t>
    <rPh sb="0" eb="4">
      <t>クリハマハイ</t>
    </rPh>
    <phoneticPr fontId="1"/>
  </si>
  <si>
    <t>荻野小学校</t>
    <rPh sb="0" eb="2">
      <t>オギノ</t>
    </rPh>
    <rPh sb="2" eb="5">
      <t>ショウガッコウ</t>
    </rPh>
    <phoneticPr fontId="1"/>
  </si>
  <si>
    <t>鴨居中学校</t>
    <rPh sb="0" eb="2">
      <t>カモイ</t>
    </rPh>
    <rPh sb="2" eb="5">
      <t>チュウガッコウ</t>
    </rPh>
    <phoneticPr fontId="1"/>
  </si>
  <si>
    <t>たかとり</t>
    <phoneticPr fontId="1"/>
  </si>
  <si>
    <t>シーガルズB</t>
    <phoneticPr fontId="1"/>
  </si>
  <si>
    <t>シーガルズA</t>
    <phoneticPr fontId="1"/>
  </si>
  <si>
    <t>■FC明浜試合結果 U8</t>
    <rPh sb="3" eb="5">
      <t>アケハマ</t>
    </rPh>
    <rPh sb="5" eb="7">
      <t>シアイ</t>
    </rPh>
    <rPh sb="7" eb="9">
      <t>ケッカ</t>
    </rPh>
    <phoneticPr fontId="1"/>
  </si>
  <si>
    <t>城北＋佐野合同チーム</t>
    <rPh sb="0" eb="2">
      <t>ジョウホク</t>
    </rPh>
    <rPh sb="3" eb="5">
      <t>サノ</t>
    </rPh>
    <rPh sb="5" eb="7">
      <t>ゴウドウ</t>
    </rPh>
    <phoneticPr fontId="1"/>
  </si>
  <si>
    <t>8-3</t>
    <phoneticPr fontId="1"/>
  </si>
  <si>
    <t>かわせみカップ</t>
    <phoneticPr fontId="1"/>
  </si>
  <si>
    <t>愛川町三増陸上競技場</t>
    <rPh sb="0" eb="3">
      <t>アイカワマチ</t>
    </rPh>
    <rPh sb="3" eb="5">
      <t>ミマス</t>
    </rPh>
    <rPh sb="5" eb="10">
      <t>リクジョウキョウギジョウ</t>
    </rPh>
    <phoneticPr fontId="1"/>
  </si>
  <si>
    <t>ハリマオ</t>
    <phoneticPr fontId="1"/>
  </si>
  <si>
    <t>バディ中和田</t>
    <rPh sb="3" eb="6">
      <t>ナカワダ</t>
    </rPh>
    <phoneticPr fontId="1"/>
  </si>
  <si>
    <t>1-1（PK3-2）</t>
    <phoneticPr fontId="1"/>
  </si>
  <si>
    <t>SL</t>
    <phoneticPr fontId="1"/>
  </si>
  <si>
    <t>シーガルズV</t>
    <phoneticPr fontId="1"/>
  </si>
  <si>
    <t>高坂</t>
    <rPh sb="0" eb="2">
      <t>コウサカ</t>
    </rPh>
    <phoneticPr fontId="1"/>
  </si>
  <si>
    <t>さつき杯</t>
    <rPh sb="3" eb="4">
      <t>ハイ</t>
    </rPh>
    <phoneticPr fontId="1"/>
  </si>
  <si>
    <t>中新田小学校</t>
    <rPh sb="0" eb="3">
      <t>ナカシンデン</t>
    </rPh>
    <rPh sb="3" eb="6">
      <t>ショウガッコウ</t>
    </rPh>
    <phoneticPr fontId="1"/>
  </si>
  <si>
    <t>KS.FC</t>
    <phoneticPr fontId="1"/>
  </si>
  <si>
    <t>萩野SC</t>
    <rPh sb="0" eb="2">
      <t>ハギノ</t>
    </rPh>
    <phoneticPr fontId="1"/>
  </si>
  <si>
    <t>0-0（PK0-2）</t>
    <phoneticPr fontId="1"/>
  </si>
  <si>
    <t>橋本SC</t>
    <rPh sb="0" eb="2">
      <t>ハシモト</t>
    </rPh>
    <phoneticPr fontId="1"/>
  </si>
  <si>
    <t>上星小学校</t>
    <rPh sb="0" eb="1">
      <t>ウエ</t>
    </rPh>
    <rPh sb="1" eb="2">
      <t>ホシ</t>
    </rPh>
    <rPh sb="2" eb="5">
      <t>ショウガッコウ</t>
    </rPh>
    <phoneticPr fontId="1"/>
  </si>
  <si>
    <t>海老名クレッセル</t>
    <rPh sb="0" eb="3">
      <t>エビナ</t>
    </rPh>
    <phoneticPr fontId="1"/>
  </si>
  <si>
    <t>葉山黄</t>
    <rPh sb="0" eb="2">
      <t>ハヤマ</t>
    </rPh>
    <rPh sb="2" eb="3">
      <t>コウ</t>
    </rPh>
    <phoneticPr fontId="1"/>
  </si>
  <si>
    <t>深沢富士塚</t>
    <rPh sb="0" eb="2">
      <t>フカサワ</t>
    </rPh>
    <rPh sb="2" eb="4">
      <t>フジ</t>
    </rPh>
    <rPh sb="4" eb="5">
      <t>ツカ</t>
    </rPh>
    <phoneticPr fontId="1"/>
  </si>
  <si>
    <t>三浦旭</t>
    <rPh sb="0" eb="2">
      <t>ミウラ</t>
    </rPh>
    <rPh sb="2" eb="3">
      <t>アサヒ</t>
    </rPh>
    <phoneticPr fontId="1"/>
  </si>
  <si>
    <t>初声</t>
    <rPh sb="0" eb="2">
      <t>ハツコエ</t>
    </rPh>
    <phoneticPr fontId="1"/>
  </si>
  <si>
    <t>大楠中学校</t>
    <rPh sb="0" eb="2">
      <t>オオグス</t>
    </rPh>
    <rPh sb="2" eb="3">
      <t>チュウ</t>
    </rPh>
    <rPh sb="3" eb="5">
      <t>ガッコウ</t>
    </rPh>
    <phoneticPr fontId="1"/>
  </si>
  <si>
    <t>大楠B</t>
    <rPh sb="0" eb="2">
      <t>オオグス</t>
    </rPh>
    <phoneticPr fontId="1"/>
  </si>
  <si>
    <t>南郷上ノ山公園</t>
    <rPh sb="0" eb="2">
      <t>ナンゴウ</t>
    </rPh>
    <rPh sb="2" eb="3">
      <t>カミ</t>
    </rPh>
    <rPh sb="4" eb="5">
      <t>ヤマ</t>
    </rPh>
    <rPh sb="5" eb="7">
      <t>コウエン</t>
    </rPh>
    <phoneticPr fontId="1"/>
  </si>
  <si>
    <t>アルファ</t>
    <phoneticPr fontId="1"/>
  </si>
  <si>
    <t>葉山J</t>
    <phoneticPr fontId="1"/>
  </si>
  <si>
    <t>葉山８</t>
    <rPh sb="0" eb="2">
      <t>ハヤマ</t>
    </rPh>
    <phoneticPr fontId="1"/>
  </si>
  <si>
    <t>長浦小学校</t>
    <rPh sb="0" eb="2">
      <t>ナガウラ</t>
    </rPh>
    <rPh sb="2" eb="5">
      <t>ショウガッコウ</t>
    </rPh>
    <phoneticPr fontId="1"/>
  </si>
  <si>
    <t>追浜</t>
    <rPh sb="0" eb="2">
      <t>オッパマ</t>
    </rPh>
    <phoneticPr fontId="1"/>
  </si>
  <si>
    <t>11-0</t>
    <phoneticPr fontId="1"/>
  </si>
  <si>
    <t>はまゆう公園G</t>
    <rPh sb="4" eb="6">
      <t>コウエン</t>
    </rPh>
    <phoneticPr fontId="1"/>
  </si>
  <si>
    <t>Aチーム</t>
    <phoneticPr fontId="1"/>
  </si>
  <si>
    <t>Bチーム</t>
    <phoneticPr fontId="1"/>
  </si>
  <si>
    <t>日限山</t>
    <rPh sb="0" eb="3">
      <t>ヒギリヤマ</t>
    </rPh>
    <phoneticPr fontId="1"/>
  </si>
  <si>
    <t>中野島</t>
    <rPh sb="0" eb="3">
      <t>ナカノシマ</t>
    </rPh>
    <phoneticPr fontId="1"/>
  </si>
  <si>
    <t>I.O</t>
    <phoneticPr fontId="1"/>
  </si>
  <si>
    <t>I.Oリーグ</t>
    <phoneticPr fontId="1"/>
  </si>
  <si>
    <t>森崎小学校</t>
    <rPh sb="0" eb="5">
      <t>モリサキショウガッコウ</t>
    </rPh>
    <phoneticPr fontId="1"/>
  </si>
  <si>
    <t>鴨居</t>
    <rPh sb="0" eb="2">
      <t>カモイ</t>
    </rPh>
    <phoneticPr fontId="1"/>
  </si>
  <si>
    <t>11-2</t>
    <phoneticPr fontId="1"/>
  </si>
  <si>
    <t>マリノス</t>
    <phoneticPr fontId="1"/>
  </si>
  <si>
    <t>津久井ペガサス</t>
    <rPh sb="0" eb="3">
      <t>ツクイ</t>
    </rPh>
    <phoneticPr fontId="1"/>
  </si>
  <si>
    <t>上宮田小学校</t>
    <rPh sb="0" eb="3">
      <t>カミミヤタ</t>
    </rPh>
    <rPh sb="3" eb="6">
      <t>ショウガッコウ</t>
    </rPh>
    <phoneticPr fontId="1"/>
  </si>
  <si>
    <t>藤沢FC B</t>
    <rPh sb="0" eb="2">
      <t>フジサワ</t>
    </rPh>
    <phoneticPr fontId="1"/>
  </si>
  <si>
    <t>シーガルズTRM</t>
    <phoneticPr fontId="1"/>
  </si>
  <si>
    <t>野比小学校</t>
    <rPh sb="0" eb="2">
      <t>ノビ</t>
    </rPh>
    <rPh sb="2" eb="5">
      <t>ショウガッコウ</t>
    </rPh>
    <phoneticPr fontId="1"/>
  </si>
  <si>
    <t>FCトリアネーロ町田</t>
    <rPh sb="8" eb="10">
      <t>マチダ</t>
    </rPh>
    <phoneticPr fontId="1"/>
  </si>
  <si>
    <t>JGKA</t>
    <phoneticPr fontId="1"/>
  </si>
  <si>
    <t>JGKB</t>
    <phoneticPr fontId="1"/>
  </si>
  <si>
    <t>日限山FC　A</t>
    <rPh sb="0" eb="3">
      <t>ヒギリヤマ</t>
    </rPh>
    <phoneticPr fontId="1"/>
  </si>
  <si>
    <t>日限山FC　B</t>
    <rPh sb="0" eb="3">
      <t>ヒギリヤマ</t>
    </rPh>
    <phoneticPr fontId="1"/>
  </si>
  <si>
    <t>高坂小学校</t>
    <rPh sb="0" eb="2">
      <t>コウサカ</t>
    </rPh>
    <rPh sb="2" eb="5">
      <t>ショウガッコウ</t>
    </rPh>
    <phoneticPr fontId="1"/>
  </si>
  <si>
    <t>金沢産業振興センター</t>
    <rPh sb="0" eb="2">
      <t>カナザワ</t>
    </rPh>
    <rPh sb="2" eb="4">
      <t>サンギョウ</t>
    </rPh>
    <rPh sb="4" eb="6">
      <t>シンコウ</t>
    </rPh>
    <phoneticPr fontId="1"/>
  </si>
  <si>
    <t>ESFORCO</t>
    <phoneticPr fontId="1"/>
  </si>
  <si>
    <t>初声小学校</t>
    <rPh sb="0" eb="1">
      <t>ハツ</t>
    </rPh>
    <rPh sb="1" eb="2">
      <t>コエ</t>
    </rPh>
    <rPh sb="2" eb="5">
      <t>ショウガッコウ</t>
    </rPh>
    <phoneticPr fontId="1"/>
  </si>
  <si>
    <t>三春</t>
    <rPh sb="0" eb="2">
      <t>ミハル</t>
    </rPh>
    <phoneticPr fontId="1"/>
  </si>
  <si>
    <t>MTAスマイル交流戦（TRM）</t>
    <rPh sb="7" eb="10">
      <t>コウリュウセン</t>
    </rPh>
    <phoneticPr fontId="1"/>
  </si>
  <si>
    <t>玉川</t>
    <rPh sb="0" eb="2">
      <t>タマガワ</t>
    </rPh>
    <phoneticPr fontId="1"/>
  </si>
  <si>
    <t>FC中原HAKUCHO CUP</t>
    <rPh sb="2" eb="4">
      <t>ナカハラ</t>
    </rPh>
    <phoneticPr fontId="1"/>
  </si>
  <si>
    <t>PK（1-3）</t>
    <phoneticPr fontId="1"/>
  </si>
  <si>
    <t>PK（3-2）</t>
    <phoneticPr fontId="1"/>
  </si>
  <si>
    <t>鴨居中</t>
    <rPh sb="0" eb="2">
      <t>カモイ</t>
    </rPh>
    <rPh sb="2" eb="3">
      <t>チュウ</t>
    </rPh>
    <phoneticPr fontId="1"/>
  </si>
  <si>
    <t>長井</t>
    <rPh sb="0" eb="2">
      <t>ナガイ</t>
    </rPh>
    <phoneticPr fontId="1"/>
  </si>
  <si>
    <t>GEO-X0</t>
    <phoneticPr fontId="1"/>
  </si>
  <si>
    <t>トリアネーロ</t>
    <phoneticPr fontId="1"/>
  </si>
  <si>
    <t>寒川</t>
    <rPh sb="0" eb="2">
      <t>サムカワ</t>
    </rPh>
    <phoneticPr fontId="1"/>
  </si>
  <si>
    <t>大津杯</t>
    <rPh sb="0" eb="3">
      <t>オオツハイ</t>
    </rPh>
    <phoneticPr fontId="1"/>
  </si>
  <si>
    <t>I0</t>
    <phoneticPr fontId="1"/>
  </si>
  <si>
    <t>プルチーニ</t>
    <phoneticPr fontId="1"/>
  </si>
  <si>
    <t>耕余杯</t>
    <rPh sb="0" eb="1">
      <t>コウ</t>
    </rPh>
    <rPh sb="1" eb="2">
      <t>ヨ</t>
    </rPh>
    <rPh sb="2" eb="3">
      <t>ハイ</t>
    </rPh>
    <phoneticPr fontId="1"/>
  </si>
  <si>
    <t>寒川町 川とふれあい公園</t>
    <rPh sb="0" eb="3">
      <t>サムカワマチ</t>
    </rPh>
    <rPh sb="4" eb="5">
      <t>カワ</t>
    </rPh>
    <rPh sb="10" eb="12">
      <t>コウエン</t>
    </rPh>
    <phoneticPr fontId="1"/>
  </si>
  <si>
    <t>フットワーク</t>
    <phoneticPr fontId="1"/>
  </si>
  <si>
    <t>平塚旭</t>
    <rPh sb="0" eb="2">
      <t>ヒラツカ</t>
    </rPh>
    <rPh sb="2" eb="3">
      <t>アサヒ</t>
    </rPh>
    <phoneticPr fontId="1"/>
  </si>
  <si>
    <t>0-0PK(3-2)</t>
    <phoneticPr fontId="1"/>
  </si>
  <si>
    <t>横浜ユナイテッド杯</t>
    <rPh sb="0" eb="2">
      <t>ヨコハマ</t>
    </rPh>
    <rPh sb="8" eb="9">
      <t>ハイ</t>
    </rPh>
    <phoneticPr fontId="1"/>
  </si>
  <si>
    <t>こどもの国</t>
    <rPh sb="4" eb="5">
      <t>クニ</t>
    </rPh>
    <phoneticPr fontId="1"/>
  </si>
  <si>
    <t>1-1PK(6-7)</t>
    <phoneticPr fontId="1"/>
  </si>
  <si>
    <t>城北小学校</t>
    <rPh sb="0" eb="5">
      <t>ジョウホクショウガッコウ</t>
    </rPh>
    <phoneticPr fontId="1"/>
  </si>
  <si>
    <t>アムゼル</t>
    <phoneticPr fontId="1"/>
  </si>
  <si>
    <t>13-1</t>
    <phoneticPr fontId="1"/>
  </si>
  <si>
    <t>スワ</t>
    <phoneticPr fontId="1"/>
  </si>
  <si>
    <t>岩戸小学校</t>
    <rPh sb="0" eb="2">
      <t>イワト</t>
    </rPh>
    <rPh sb="2" eb="5">
      <t>ショウガッコウ</t>
    </rPh>
    <phoneticPr fontId="1"/>
  </si>
  <si>
    <t>0-0PK（2-1）</t>
    <phoneticPr fontId="1"/>
  </si>
  <si>
    <t>滝口杯</t>
    <rPh sb="0" eb="3">
      <t>タキグチハイ</t>
    </rPh>
    <phoneticPr fontId="1"/>
  </si>
  <si>
    <t>馬堀中学校</t>
    <rPh sb="0" eb="2">
      <t>マボリ</t>
    </rPh>
    <rPh sb="2" eb="5">
      <t>チュウガッコウ</t>
    </rPh>
    <phoneticPr fontId="1"/>
  </si>
  <si>
    <t>釜利谷広場</t>
    <rPh sb="0" eb="3">
      <t>カマリヤ</t>
    </rPh>
    <rPh sb="3" eb="5">
      <t>ヒロバ</t>
    </rPh>
    <phoneticPr fontId="1"/>
  </si>
  <si>
    <t>阿王ヶ台A</t>
    <rPh sb="0" eb="1">
      <t>ア</t>
    </rPh>
    <rPh sb="1" eb="2">
      <t>オウ</t>
    </rPh>
    <rPh sb="3" eb="4">
      <t>ダイ</t>
    </rPh>
    <phoneticPr fontId="1"/>
  </si>
  <si>
    <t>阿王ヶ台B</t>
    <rPh sb="0" eb="1">
      <t>ア</t>
    </rPh>
    <rPh sb="1" eb="2">
      <t>オウ</t>
    </rPh>
    <rPh sb="3" eb="4">
      <t>ダイ</t>
    </rPh>
    <phoneticPr fontId="1"/>
  </si>
  <si>
    <t>野庭キッカーズ杯</t>
    <rPh sb="0" eb="2">
      <t>ノニワ</t>
    </rPh>
    <rPh sb="7" eb="8">
      <t>ハイ</t>
    </rPh>
    <phoneticPr fontId="1"/>
  </si>
  <si>
    <t>野庭キッカーズ</t>
    <rPh sb="0" eb="2">
      <t>ノニワ</t>
    </rPh>
    <phoneticPr fontId="1"/>
  </si>
  <si>
    <t>FCねぎし</t>
    <phoneticPr fontId="1"/>
  </si>
  <si>
    <t>横須賀市立鴨居中学校</t>
    <rPh sb="0" eb="5">
      <t>ヨコスカシリツ</t>
    </rPh>
    <rPh sb="5" eb="7">
      <t>カモイ</t>
    </rPh>
    <rPh sb="7" eb="10">
      <t>チュウガッコウ</t>
    </rPh>
    <phoneticPr fontId="1"/>
  </si>
  <si>
    <t>シーガルズS</t>
    <phoneticPr fontId="1"/>
  </si>
  <si>
    <t>六会湘南台</t>
    <rPh sb="0" eb="2">
      <t>ムツアイ</t>
    </rPh>
    <rPh sb="2" eb="5">
      <t>ショウナンダイ</t>
    </rPh>
    <phoneticPr fontId="1"/>
  </si>
  <si>
    <t>太尾</t>
    <rPh sb="0" eb="2">
      <t>フトオ</t>
    </rPh>
    <phoneticPr fontId="1"/>
  </si>
  <si>
    <t>カルパ</t>
    <phoneticPr fontId="1"/>
  </si>
  <si>
    <t>FC藤沢サマーカップ</t>
    <rPh sb="2" eb="4">
      <t>フジサワ</t>
    </rPh>
    <phoneticPr fontId="1"/>
  </si>
  <si>
    <t>さぎぬま</t>
    <phoneticPr fontId="1"/>
  </si>
  <si>
    <t>新林</t>
    <rPh sb="0" eb="2">
      <t>シンハヤシ</t>
    </rPh>
    <phoneticPr fontId="1"/>
  </si>
  <si>
    <t>清新</t>
    <rPh sb="0" eb="2">
      <t>セイシン</t>
    </rPh>
    <phoneticPr fontId="1"/>
  </si>
  <si>
    <t>産業復興センター</t>
    <rPh sb="0" eb="2">
      <t>サンギョウ</t>
    </rPh>
    <rPh sb="2" eb="4">
      <t>フッコウ</t>
    </rPh>
    <phoneticPr fontId="1"/>
  </si>
  <si>
    <t>三浦旭</t>
    <rPh sb="0" eb="3">
      <t>ミウラアサヒ</t>
    </rPh>
    <phoneticPr fontId="1"/>
  </si>
  <si>
    <t>南戸塚</t>
    <rPh sb="0" eb="1">
      <t>ミナミ</t>
    </rPh>
    <rPh sb="1" eb="3">
      <t>トツカ</t>
    </rPh>
    <phoneticPr fontId="1"/>
  </si>
  <si>
    <t>産業振興センター</t>
    <rPh sb="0" eb="4">
      <t>サンギョウシンコウ</t>
    </rPh>
    <phoneticPr fontId="1"/>
  </si>
  <si>
    <t>大豆戸SC</t>
    <rPh sb="0" eb="3">
      <t>マメド</t>
    </rPh>
    <phoneticPr fontId="1"/>
  </si>
  <si>
    <t>トリプレッタ鶴川</t>
    <rPh sb="6" eb="8">
      <t>ツルカワ</t>
    </rPh>
    <phoneticPr fontId="1"/>
  </si>
  <si>
    <t>柳島公園</t>
    <rPh sb="0" eb="1">
      <t>ヤナギ</t>
    </rPh>
    <rPh sb="1" eb="2">
      <t>シマ</t>
    </rPh>
    <rPh sb="2" eb="4">
      <t>コウエン</t>
    </rPh>
    <phoneticPr fontId="1"/>
  </si>
  <si>
    <t>鴨居小学校</t>
    <rPh sb="0" eb="5">
      <t>カモイショウガッコウ</t>
    </rPh>
    <phoneticPr fontId="1"/>
  </si>
  <si>
    <t>金沢区産業振興センター</t>
    <rPh sb="0" eb="3">
      <t>カナザワク</t>
    </rPh>
    <phoneticPr fontId="1"/>
  </si>
  <si>
    <t>アネスト岩田ミニカップ</t>
    <rPh sb="4" eb="6">
      <t>イワタ</t>
    </rPh>
    <phoneticPr fontId="1"/>
  </si>
  <si>
    <t>新横浜フットボールパーク</t>
    <rPh sb="0" eb="3">
      <t>シンヨコハマ</t>
    </rPh>
    <phoneticPr fontId="1"/>
  </si>
  <si>
    <t>桜丘SC</t>
    <rPh sb="0" eb="2">
      <t>サクラガオカ</t>
    </rPh>
    <phoneticPr fontId="1"/>
  </si>
  <si>
    <t>YFM北エリア②</t>
    <rPh sb="3" eb="4">
      <t>キタ</t>
    </rPh>
    <phoneticPr fontId="1"/>
  </si>
  <si>
    <t>YFM中央エリア②</t>
    <rPh sb="3" eb="5">
      <t>チュウオウ</t>
    </rPh>
    <phoneticPr fontId="1"/>
  </si>
  <si>
    <t>太尾FC</t>
    <rPh sb="0" eb="2">
      <t>フトオ</t>
    </rPh>
    <phoneticPr fontId="1"/>
  </si>
  <si>
    <t>YFM中央エリア①</t>
    <rPh sb="3" eb="5">
      <t>チュウオウ</t>
    </rPh>
    <phoneticPr fontId="1"/>
  </si>
  <si>
    <t>ALL　Z</t>
    <phoneticPr fontId="1"/>
  </si>
  <si>
    <t>野庭</t>
    <rPh sb="0" eb="2">
      <t>ノニワ</t>
    </rPh>
    <phoneticPr fontId="1"/>
  </si>
  <si>
    <t>今泉小学校</t>
    <rPh sb="0" eb="2">
      <t>イマイズミ</t>
    </rPh>
    <rPh sb="2" eb="5">
      <t>ショウガッコウ</t>
    </rPh>
    <phoneticPr fontId="1"/>
  </si>
  <si>
    <t>びばりFC</t>
    <phoneticPr fontId="1"/>
  </si>
  <si>
    <t>FC小松原</t>
    <rPh sb="2" eb="5">
      <t>コマツバラ</t>
    </rPh>
    <phoneticPr fontId="1"/>
  </si>
  <si>
    <t>FC相模原</t>
    <rPh sb="2" eb="5">
      <t>サガミハラ</t>
    </rPh>
    <phoneticPr fontId="1"/>
  </si>
  <si>
    <t>JFA神奈川大会</t>
    <rPh sb="3" eb="8">
      <t>カナガワタイカイ</t>
    </rPh>
    <phoneticPr fontId="1"/>
  </si>
  <si>
    <t>かもめパーク</t>
    <phoneticPr fontId="1"/>
  </si>
  <si>
    <t>FC　鷹</t>
    <rPh sb="3" eb="4">
      <t>タカ</t>
    </rPh>
    <phoneticPr fontId="1"/>
  </si>
  <si>
    <t>大津杯</t>
    <rPh sb="0" eb="2">
      <t>オオツ</t>
    </rPh>
    <rPh sb="2" eb="3">
      <t>ハイ</t>
    </rPh>
    <phoneticPr fontId="1"/>
  </si>
  <si>
    <t>三浦岬陽SC</t>
    <rPh sb="0" eb="2">
      <t>ミウラ</t>
    </rPh>
    <rPh sb="2" eb="3">
      <t>ミサキ</t>
    </rPh>
    <rPh sb="3" eb="4">
      <t>ヨウ</t>
    </rPh>
    <phoneticPr fontId="1"/>
  </si>
  <si>
    <t>PK（5-6）</t>
    <phoneticPr fontId="1"/>
  </si>
  <si>
    <t>小坂杯</t>
    <rPh sb="0" eb="3">
      <t>オサカハイ</t>
    </rPh>
    <phoneticPr fontId="1"/>
  </si>
  <si>
    <t>小坂小学校</t>
    <rPh sb="0" eb="2">
      <t>オサカ</t>
    </rPh>
    <rPh sb="2" eb="5">
      <t>ショウガッコウ</t>
    </rPh>
    <phoneticPr fontId="1"/>
  </si>
  <si>
    <t>3-3（PK3-2）</t>
    <phoneticPr fontId="1"/>
  </si>
  <si>
    <t>萩野</t>
    <rPh sb="0" eb="2">
      <t>ハギノ</t>
    </rPh>
    <phoneticPr fontId="1"/>
  </si>
  <si>
    <t>横須賀カップ</t>
    <rPh sb="0" eb="3">
      <t>ヨコスカ</t>
    </rPh>
    <phoneticPr fontId="1"/>
  </si>
  <si>
    <t>一色小学校</t>
    <rPh sb="0" eb="5">
      <t>イッシキショウガッコウ</t>
    </rPh>
    <phoneticPr fontId="1"/>
  </si>
  <si>
    <t>笛田公園G</t>
    <rPh sb="0" eb="2">
      <t>フエタ</t>
    </rPh>
    <rPh sb="2" eb="4">
      <t>コウエン</t>
    </rPh>
    <phoneticPr fontId="1"/>
  </si>
  <si>
    <t>小坂</t>
    <rPh sb="0" eb="2">
      <t>オサカ</t>
    </rPh>
    <phoneticPr fontId="1"/>
  </si>
  <si>
    <t>池上中</t>
    <rPh sb="0" eb="2">
      <t>イケガミ</t>
    </rPh>
    <rPh sb="2" eb="3">
      <t>チュウ</t>
    </rPh>
    <phoneticPr fontId="1"/>
  </si>
  <si>
    <t>野比小学校</t>
    <rPh sb="0" eb="5">
      <t>ノビショウガッコウ</t>
    </rPh>
    <phoneticPr fontId="1"/>
  </si>
  <si>
    <t>久里浜小学校</t>
    <rPh sb="0" eb="6">
      <t>クリハマショウガッコウ</t>
    </rPh>
    <phoneticPr fontId="1"/>
  </si>
  <si>
    <t>大楠A</t>
    <rPh sb="0" eb="2">
      <t>オオグス</t>
    </rPh>
    <phoneticPr fontId="1"/>
  </si>
  <si>
    <t>小松原</t>
    <rPh sb="0" eb="3">
      <t>コマツバラ</t>
    </rPh>
    <phoneticPr fontId="1"/>
  </si>
  <si>
    <t>公郷小学校</t>
    <rPh sb="0" eb="2">
      <t>クゴウ</t>
    </rPh>
    <rPh sb="2" eb="5">
      <t>ショウガッコウ</t>
    </rPh>
    <phoneticPr fontId="1"/>
  </si>
  <si>
    <t>TADO、スワ合同T</t>
    <rPh sb="7" eb="9">
      <t>ゴウドウ</t>
    </rPh>
    <phoneticPr fontId="1"/>
  </si>
  <si>
    <t>藤沢</t>
    <phoneticPr fontId="1"/>
  </si>
  <si>
    <t>ハマリオ</t>
    <phoneticPr fontId="1"/>
  </si>
  <si>
    <t>大豆戸</t>
    <rPh sb="0" eb="3">
      <t>マメド</t>
    </rPh>
    <phoneticPr fontId="1"/>
  </si>
  <si>
    <t>横須賀かもめ杯</t>
    <rPh sb="0" eb="3">
      <t>ヨコスカ</t>
    </rPh>
    <rPh sb="6" eb="7">
      <t>ハイ</t>
    </rPh>
    <phoneticPr fontId="1"/>
  </si>
  <si>
    <t>低学年特別大会</t>
    <rPh sb="0" eb="3">
      <t>テイガクネン</t>
    </rPh>
    <rPh sb="3" eb="7">
      <t>トクベツタイカイ</t>
    </rPh>
    <phoneticPr fontId="1"/>
  </si>
  <si>
    <t>岬陽小学校</t>
    <rPh sb="0" eb="1">
      <t>ミサキ</t>
    </rPh>
    <rPh sb="1" eb="2">
      <t>ヨウ</t>
    </rPh>
    <rPh sb="2" eb="5">
      <t>ショウガッコウ</t>
    </rPh>
    <phoneticPr fontId="1"/>
  </si>
  <si>
    <t>船越小学校</t>
    <rPh sb="0" eb="2">
      <t>フナコシ</t>
    </rPh>
    <rPh sb="2" eb="5">
      <t>ショウガッコウ</t>
    </rPh>
    <phoneticPr fontId="1"/>
  </si>
  <si>
    <t>岩戸小学校</t>
    <rPh sb="0" eb="5">
      <t>イワトショウガッコウ</t>
    </rPh>
    <phoneticPr fontId="1"/>
  </si>
  <si>
    <t>jcom杯</t>
    <rPh sb="4" eb="5">
      <t>ハイ</t>
    </rPh>
    <phoneticPr fontId="1"/>
  </si>
  <si>
    <t>鴨居杯</t>
    <rPh sb="0" eb="3">
      <t>カモイハイ</t>
    </rPh>
    <phoneticPr fontId="1"/>
  </si>
  <si>
    <t>PK（2-3）</t>
    <phoneticPr fontId="1"/>
  </si>
  <si>
    <t>怒鳴らないサッカー大会</t>
    <rPh sb="0" eb="2">
      <t>ドナ</t>
    </rPh>
    <rPh sb="9" eb="11">
      <t>タイカイ</t>
    </rPh>
    <phoneticPr fontId="1"/>
  </si>
  <si>
    <t>横須賀アリーナ</t>
    <rPh sb="0" eb="3">
      <t>ヨコスカ</t>
    </rPh>
    <phoneticPr fontId="1"/>
  </si>
  <si>
    <t>三春（B）</t>
    <rPh sb="0" eb="2">
      <t>ミハル</t>
    </rPh>
    <phoneticPr fontId="1"/>
  </si>
  <si>
    <t>鴨居（A）</t>
    <rPh sb="0" eb="2">
      <t>カモイ</t>
    </rPh>
    <phoneticPr fontId="1"/>
  </si>
  <si>
    <t>三春（A）</t>
    <rPh sb="0" eb="2">
      <t>ミハル</t>
    </rPh>
    <phoneticPr fontId="1"/>
  </si>
  <si>
    <t>シーガルズ（B）</t>
    <phoneticPr fontId="1"/>
  </si>
  <si>
    <t>シーガルズ（A）</t>
    <phoneticPr fontId="1"/>
  </si>
  <si>
    <t>鴨居（B）</t>
    <rPh sb="0" eb="2">
      <t>カモイ</t>
    </rPh>
    <phoneticPr fontId="1"/>
  </si>
  <si>
    <t>大楠中学校</t>
    <rPh sb="0" eb="2">
      <t>オオグス</t>
    </rPh>
    <rPh sb="2" eb="5">
      <t>チュウガッコウ</t>
    </rPh>
    <phoneticPr fontId="1"/>
  </si>
  <si>
    <t>U11トレセン</t>
  </si>
  <si>
    <t>U11トレセン</t>
    <phoneticPr fontId="1"/>
  </si>
  <si>
    <t>TADO杯</t>
    <rPh sb="4" eb="5">
      <t>ハイ</t>
    </rPh>
    <phoneticPr fontId="1"/>
  </si>
  <si>
    <t>浜須賀</t>
    <rPh sb="0" eb="3">
      <t>ハマスカ</t>
    </rPh>
    <phoneticPr fontId="1"/>
  </si>
  <si>
    <t>FFC杯</t>
    <rPh sb="3" eb="4">
      <t>ハイ</t>
    </rPh>
    <phoneticPr fontId="1"/>
  </si>
  <si>
    <t>船越小学校</t>
    <rPh sb="0" eb="5">
      <t>フナコシショウガッコウ</t>
    </rPh>
    <phoneticPr fontId="1"/>
  </si>
  <si>
    <t>中原</t>
    <rPh sb="0" eb="2">
      <t>ナカハラ</t>
    </rPh>
    <phoneticPr fontId="1"/>
  </si>
  <si>
    <t>レガーレ</t>
    <phoneticPr fontId="1"/>
  </si>
  <si>
    <t>神奈川県大会予選</t>
    <rPh sb="0" eb="6">
      <t>カナガワケンタイカイ</t>
    </rPh>
    <rPh sb="6" eb="8">
      <t>ヨセン</t>
    </rPh>
    <phoneticPr fontId="1"/>
  </si>
  <si>
    <t>初声小学校</t>
    <rPh sb="0" eb="5">
      <t>ハッセショウガッコウ</t>
    </rPh>
    <phoneticPr fontId="1"/>
  </si>
  <si>
    <t>港北SC</t>
    <rPh sb="0" eb="2">
      <t>コウホク</t>
    </rPh>
    <phoneticPr fontId="1"/>
  </si>
  <si>
    <t>神奈川県大会予選</t>
    <rPh sb="0" eb="4">
      <t>カナガワケン</t>
    </rPh>
    <rPh sb="4" eb="6">
      <t>タイカイ</t>
    </rPh>
    <rPh sb="6" eb="8">
      <t>ヨセン</t>
    </rPh>
    <phoneticPr fontId="1"/>
  </si>
  <si>
    <t>伊勢原市立緑台小学校</t>
    <rPh sb="0" eb="5">
      <t>イセハラシリツ</t>
    </rPh>
    <rPh sb="5" eb="7">
      <t>ミドリダイ</t>
    </rPh>
    <rPh sb="7" eb="10">
      <t>ショウガッコウ</t>
    </rPh>
    <phoneticPr fontId="1"/>
  </si>
  <si>
    <t>CFC</t>
    <phoneticPr fontId="1"/>
  </si>
  <si>
    <t>真土</t>
    <rPh sb="0" eb="2">
      <t>マツチ</t>
    </rPh>
    <phoneticPr fontId="1"/>
  </si>
  <si>
    <t>三浦半島大会</t>
    <rPh sb="0" eb="4">
      <t>ミウラハントウ</t>
    </rPh>
    <rPh sb="4" eb="6">
      <t>タイカイ</t>
    </rPh>
    <phoneticPr fontId="1"/>
  </si>
  <si>
    <t>浦賀中学校</t>
    <rPh sb="0" eb="5">
      <t>ウラガチュウガッコウ</t>
    </rPh>
    <phoneticPr fontId="1"/>
  </si>
  <si>
    <t>池子の森</t>
    <rPh sb="0" eb="2">
      <t>イケゴ</t>
    </rPh>
    <rPh sb="3" eb="4">
      <t>モリ</t>
    </rPh>
    <phoneticPr fontId="1"/>
  </si>
  <si>
    <t>TODOひかり</t>
    <phoneticPr fontId="1"/>
  </si>
  <si>
    <t>リトルスカイ</t>
    <phoneticPr fontId="1"/>
  </si>
  <si>
    <t>ALL-Z</t>
    <phoneticPr fontId="1"/>
  </si>
  <si>
    <t>大道</t>
    <rPh sb="0" eb="2">
      <t>オオミチ</t>
    </rPh>
    <phoneticPr fontId="1"/>
  </si>
  <si>
    <t>スマイルカップ（小坂杯）</t>
    <rPh sb="8" eb="10">
      <t>オサカ</t>
    </rPh>
    <rPh sb="10" eb="11">
      <t>ハイ</t>
    </rPh>
    <phoneticPr fontId="1"/>
  </si>
  <si>
    <t>小坂小学校</t>
    <rPh sb="0" eb="5">
      <t>オサカショウガッコウ</t>
    </rPh>
    <phoneticPr fontId="1"/>
  </si>
  <si>
    <t>鵠南</t>
    <rPh sb="0" eb="2">
      <t>コウナン</t>
    </rPh>
    <phoneticPr fontId="1"/>
  </si>
  <si>
    <t>FCSS卒業記念大会</t>
    <rPh sb="4" eb="10">
      <t>ソツギョウキネンタイカイ</t>
    </rPh>
    <phoneticPr fontId="1"/>
  </si>
  <si>
    <t>坂本中</t>
    <rPh sb="0" eb="2">
      <t>サカモト</t>
    </rPh>
    <rPh sb="2" eb="3">
      <t>チュウ</t>
    </rPh>
    <phoneticPr fontId="1"/>
  </si>
  <si>
    <t>PK3-1</t>
    <phoneticPr fontId="1"/>
  </si>
  <si>
    <t>こえだカップ</t>
    <phoneticPr fontId="1"/>
  </si>
  <si>
    <t>六浦スポーツ広場</t>
    <rPh sb="0" eb="2">
      <t>ムツウラ</t>
    </rPh>
    <rPh sb="6" eb="8">
      <t>ヒロバ</t>
    </rPh>
    <phoneticPr fontId="1"/>
  </si>
  <si>
    <t>瀬ケ崎</t>
    <rPh sb="0" eb="3">
      <t>セガサキ</t>
    </rPh>
    <phoneticPr fontId="1"/>
  </si>
  <si>
    <t>日</t>
    <rPh sb="0" eb="1">
      <t>ニチ</t>
    </rPh>
    <phoneticPr fontId="1"/>
  </si>
  <si>
    <t>三浦半島大会5位決定戦</t>
    <rPh sb="0" eb="4">
      <t>ミウラハントウ</t>
    </rPh>
    <rPh sb="4" eb="6">
      <t>タイカイ</t>
    </rPh>
    <rPh sb="7" eb="8">
      <t>イ</t>
    </rPh>
    <rPh sb="8" eb="11">
      <t>ケッテイセン</t>
    </rPh>
    <phoneticPr fontId="1"/>
  </si>
  <si>
    <t>PK2-1</t>
    <phoneticPr fontId="1"/>
  </si>
  <si>
    <t>小原台小学校</t>
    <rPh sb="0" eb="3">
      <t>オバラダイ</t>
    </rPh>
    <rPh sb="3" eb="6">
      <t>ショウガッコウ</t>
    </rPh>
    <phoneticPr fontId="1"/>
  </si>
  <si>
    <t>三春＆長浦</t>
    <rPh sb="0" eb="2">
      <t>ミハル</t>
    </rPh>
    <rPh sb="3" eb="5">
      <t>ナガウラ</t>
    </rPh>
    <phoneticPr fontId="1"/>
  </si>
  <si>
    <t>FC香坂</t>
    <rPh sb="2" eb="4">
      <t>コウザカ</t>
    </rPh>
    <phoneticPr fontId="1"/>
  </si>
  <si>
    <t>低学年大会</t>
    <rPh sb="0" eb="5">
      <t>テイガクネンタイカイ</t>
    </rPh>
    <phoneticPr fontId="1"/>
  </si>
  <si>
    <t>TADOひかり</t>
    <phoneticPr fontId="1"/>
  </si>
  <si>
    <t>鶴が台スパイダーズ</t>
    <rPh sb="0" eb="1">
      <t>ツル</t>
    </rPh>
    <rPh sb="2" eb="3">
      <t>ダイ</t>
    </rPh>
    <phoneticPr fontId="1"/>
  </si>
  <si>
    <t>追浜カップ</t>
    <rPh sb="0" eb="2">
      <t>オッパマ</t>
    </rPh>
    <phoneticPr fontId="1"/>
  </si>
  <si>
    <t>長浦少年SC</t>
    <rPh sb="0" eb="2">
      <t>ナガウラ</t>
    </rPh>
    <rPh sb="2" eb="4">
      <t>ショウネン</t>
    </rPh>
    <phoneticPr fontId="1"/>
  </si>
  <si>
    <t>ふれあいの丘</t>
    <rPh sb="5" eb="6">
      <t>オカ</t>
    </rPh>
    <phoneticPr fontId="1"/>
  </si>
  <si>
    <t>パーシモン</t>
    <phoneticPr fontId="1"/>
  </si>
  <si>
    <t>黒船カップ</t>
    <rPh sb="0" eb="2">
      <t>クロフネ</t>
    </rPh>
    <phoneticPr fontId="1"/>
  </si>
  <si>
    <t>低学年特別大会</t>
    <rPh sb="0" eb="3">
      <t>テイガクネン</t>
    </rPh>
    <rPh sb="3" eb="5">
      <t>トクベツ</t>
    </rPh>
    <rPh sb="5" eb="7">
      <t>タイカイ</t>
    </rPh>
    <phoneticPr fontId="1"/>
  </si>
  <si>
    <t>野比東小学校</t>
    <rPh sb="0" eb="2">
      <t>ノビ</t>
    </rPh>
    <rPh sb="2" eb="3">
      <t>ヒガシ</t>
    </rPh>
    <rPh sb="3" eb="6">
      <t>ショウガッコウ</t>
    </rPh>
    <phoneticPr fontId="1"/>
  </si>
  <si>
    <t>TADOこだま</t>
    <phoneticPr fontId="1"/>
  </si>
  <si>
    <t>シーガルズG</t>
    <phoneticPr fontId="1"/>
  </si>
  <si>
    <t>希望ヶ丘</t>
    <rPh sb="0" eb="4">
      <t>キボウガオカ</t>
    </rPh>
    <phoneticPr fontId="1"/>
  </si>
  <si>
    <t>追浜杯</t>
    <rPh sb="0" eb="2">
      <t>オッパマ</t>
    </rPh>
    <rPh sb="2" eb="3">
      <t>ハイ</t>
    </rPh>
    <phoneticPr fontId="1"/>
  </si>
  <si>
    <t>葉山町春季サッカー大会</t>
    <rPh sb="0" eb="2">
      <t>ハヤマ</t>
    </rPh>
    <rPh sb="2" eb="3">
      <t>マチ</t>
    </rPh>
    <rPh sb="3" eb="5">
      <t>シュンキ</t>
    </rPh>
    <rPh sb="9" eb="11">
      <t>タイカイ</t>
    </rPh>
    <phoneticPr fontId="1"/>
  </si>
  <si>
    <t>追浜小学校</t>
    <rPh sb="0" eb="2">
      <t>オッパマ</t>
    </rPh>
    <rPh sb="2" eb="5">
      <t>ショウガッコウ</t>
    </rPh>
    <phoneticPr fontId="1"/>
  </si>
  <si>
    <t>トリアネーロ町田</t>
    <rPh sb="6" eb="8">
      <t>マチダ</t>
    </rPh>
    <phoneticPr fontId="1"/>
  </si>
  <si>
    <t>追浜FC</t>
    <rPh sb="0" eb="2">
      <t>オッパマ</t>
    </rPh>
    <phoneticPr fontId="1"/>
  </si>
  <si>
    <t>葉山JGK白</t>
    <rPh sb="0" eb="2">
      <t>ハヤマ</t>
    </rPh>
    <rPh sb="5" eb="6">
      <t>シロ</t>
    </rPh>
    <phoneticPr fontId="1"/>
  </si>
  <si>
    <t>綾南オレンジサッカー団</t>
    <rPh sb="0" eb="2">
      <t>リョウナン</t>
    </rPh>
    <rPh sb="10" eb="11">
      <t>ダン</t>
    </rPh>
    <phoneticPr fontId="1"/>
  </si>
  <si>
    <t>長浦杯</t>
    <rPh sb="0" eb="3">
      <t>ナガウラハイ</t>
    </rPh>
    <phoneticPr fontId="1"/>
  </si>
  <si>
    <t>信濃W</t>
    <rPh sb="0" eb="2">
      <t>シナノ</t>
    </rPh>
    <phoneticPr fontId="1"/>
  </si>
  <si>
    <t>鳶尾</t>
    <rPh sb="0" eb="2">
      <t>トビオ</t>
    </rPh>
    <phoneticPr fontId="1"/>
  </si>
  <si>
    <t>ジェントス</t>
    <phoneticPr fontId="1"/>
  </si>
  <si>
    <t>JFAリーグ湘南地区H Group</t>
    <rPh sb="6" eb="10">
      <t>ショウナンチク</t>
    </rPh>
    <phoneticPr fontId="1"/>
  </si>
  <si>
    <t>美晴</t>
    <rPh sb="0" eb="1">
      <t>ウツク</t>
    </rPh>
    <rPh sb="1" eb="2">
      <t>ハル</t>
    </rPh>
    <phoneticPr fontId="1"/>
  </si>
  <si>
    <t>PK(0-2)</t>
    <phoneticPr fontId="1"/>
  </si>
  <si>
    <t>さえずりの丘運動公園</t>
    <rPh sb="5" eb="6">
      <t>オカ</t>
    </rPh>
    <rPh sb="6" eb="10">
      <t>ウンドウコウエン</t>
    </rPh>
    <phoneticPr fontId="1"/>
  </si>
  <si>
    <t>野庭KC.W</t>
    <rPh sb="0" eb="2">
      <t>ノバ</t>
    </rPh>
    <phoneticPr fontId="1"/>
  </si>
  <si>
    <t>湘南ルベント</t>
    <rPh sb="0" eb="2">
      <t>ショウナン</t>
    </rPh>
    <phoneticPr fontId="1"/>
  </si>
  <si>
    <t>FC六会湘南台</t>
    <phoneticPr fontId="1"/>
  </si>
  <si>
    <t>野庭KC.W</t>
    <phoneticPr fontId="1"/>
  </si>
  <si>
    <t>PK2-3</t>
    <phoneticPr fontId="1"/>
  </si>
  <si>
    <t>高坂</t>
    <rPh sb="0" eb="2">
      <t>コウザカ</t>
    </rPh>
    <phoneticPr fontId="1"/>
  </si>
  <si>
    <t>いずみキッカーズK</t>
    <phoneticPr fontId="1"/>
  </si>
  <si>
    <t>プレミアリーグ</t>
    <phoneticPr fontId="1"/>
  </si>
  <si>
    <t>EMSC</t>
    <phoneticPr fontId="1"/>
  </si>
  <si>
    <t>横浜ジュニオール</t>
    <rPh sb="0" eb="2">
      <t>ヨコハマ</t>
    </rPh>
    <phoneticPr fontId="1"/>
  </si>
  <si>
    <t>ベアーズカップ</t>
    <phoneticPr fontId="1"/>
  </si>
  <si>
    <t>はまゆうG</t>
    <phoneticPr fontId="1"/>
  </si>
  <si>
    <t>南郷上ノ山公園</t>
    <rPh sb="0" eb="2">
      <t>ナンゴウ</t>
    </rPh>
    <rPh sb="2" eb="3">
      <t>ウエ</t>
    </rPh>
    <rPh sb="4" eb="5">
      <t>ヤマ</t>
    </rPh>
    <rPh sb="5" eb="7">
      <t>コウエン</t>
    </rPh>
    <phoneticPr fontId="1"/>
  </si>
  <si>
    <t>足柄FCフレンズカップU12大会</t>
    <rPh sb="0" eb="2">
      <t>アシガラ</t>
    </rPh>
    <rPh sb="14" eb="16">
      <t>タイカイ</t>
    </rPh>
    <phoneticPr fontId="1"/>
  </si>
  <si>
    <t>酒匂川スポーツ広場</t>
    <rPh sb="0" eb="3">
      <t>サカワガワ</t>
    </rPh>
    <rPh sb="7" eb="9">
      <t>ヒロバ</t>
    </rPh>
    <phoneticPr fontId="1"/>
  </si>
  <si>
    <t>ベアーズ</t>
    <phoneticPr fontId="1"/>
  </si>
  <si>
    <t>北野台早園</t>
    <rPh sb="0" eb="3">
      <t>キタノダイ</t>
    </rPh>
    <rPh sb="3" eb="4">
      <t>ハヤ</t>
    </rPh>
    <rPh sb="4" eb="5">
      <t>ソノ</t>
    </rPh>
    <phoneticPr fontId="1"/>
  </si>
  <si>
    <t>成瀬SS</t>
    <rPh sb="0" eb="2">
      <t>ナルセ</t>
    </rPh>
    <phoneticPr fontId="1"/>
  </si>
  <si>
    <t>秦野本町SS</t>
    <rPh sb="0" eb="2">
      <t>ハダノ</t>
    </rPh>
    <rPh sb="2" eb="4">
      <t>ホンマチ</t>
    </rPh>
    <phoneticPr fontId="1"/>
  </si>
  <si>
    <t>FC東海岸</t>
    <rPh sb="2" eb="5">
      <t>ヒガシカイガン</t>
    </rPh>
    <phoneticPr fontId="1"/>
  </si>
  <si>
    <t>　1-1　</t>
    <phoneticPr fontId="1"/>
  </si>
  <si>
    <t>大楠中学校</t>
    <rPh sb="0" eb="5">
      <t>オオグスチュウガッコウ</t>
    </rPh>
    <phoneticPr fontId="1"/>
  </si>
  <si>
    <t>船越B</t>
    <rPh sb="0" eb="2">
      <t>フナコシ</t>
    </rPh>
    <phoneticPr fontId="1"/>
  </si>
  <si>
    <t>船越A</t>
    <rPh sb="0" eb="2">
      <t>フナコシ</t>
    </rPh>
    <phoneticPr fontId="1"/>
  </si>
  <si>
    <t>大津公園</t>
    <rPh sb="0" eb="4">
      <t>オオツコウエン</t>
    </rPh>
    <phoneticPr fontId="1"/>
  </si>
  <si>
    <t>横浜栄</t>
    <rPh sb="0" eb="2">
      <t>ヨコハマ</t>
    </rPh>
    <rPh sb="2" eb="3">
      <t>サカエ</t>
    </rPh>
    <phoneticPr fontId="1"/>
  </si>
  <si>
    <t>藍川町三増公園陸上競技場</t>
    <rPh sb="0" eb="3">
      <t>アイカワチョウ</t>
    </rPh>
    <rPh sb="3" eb="7">
      <t>ミマスコウエン</t>
    </rPh>
    <rPh sb="7" eb="12">
      <t>リクジョウキョウギジョウ</t>
    </rPh>
    <phoneticPr fontId="1"/>
  </si>
  <si>
    <t>FCパーシモン</t>
    <phoneticPr fontId="1"/>
  </si>
  <si>
    <t>ハマリオSC</t>
    <phoneticPr fontId="1"/>
  </si>
  <si>
    <t>小松原SC</t>
    <rPh sb="0" eb="3">
      <t>コマツバラ</t>
    </rPh>
    <phoneticPr fontId="1"/>
  </si>
  <si>
    <t>津久井小学校</t>
    <rPh sb="0" eb="6">
      <t>ツクイショウガッコウ</t>
    </rPh>
    <phoneticPr fontId="1"/>
  </si>
  <si>
    <t>津久井ガイヤ</t>
    <rPh sb="0" eb="3">
      <t>ツクイ</t>
    </rPh>
    <phoneticPr fontId="1"/>
  </si>
  <si>
    <t>津久井ゼウス</t>
    <rPh sb="0" eb="3">
      <t>ツクイ</t>
    </rPh>
    <phoneticPr fontId="1"/>
  </si>
  <si>
    <t>FCエスフォルソ</t>
    <phoneticPr fontId="1"/>
  </si>
  <si>
    <t>　0-0　</t>
    <phoneticPr fontId="1"/>
  </si>
  <si>
    <t>PK5-6</t>
    <phoneticPr fontId="1"/>
  </si>
  <si>
    <t>中新田FC</t>
    <rPh sb="0" eb="3">
      <t>ナカシンデン</t>
    </rPh>
    <phoneticPr fontId="1"/>
  </si>
  <si>
    <t>寒川旭FC</t>
    <rPh sb="0" eb="2">
      <t>サムカワ</t>
    </rPh>
    <rPh sb="2" eb="3">
      <t>アサヒ</t>
    </rPh>
    <phoneticPr fontId="1"/>
  </si>
  <si>
    <t>PK3-2</t>
    <phoneticPr fontId="1"/>
  </si>
  <si>
    <t>オリオン</t>
    <phoneticPr fontId="1"/>
  </si>
  <si>
    <t>柏ヶ谷</t>
    <rPh sb="0" eb="3">
      <t>カシワガヤ</t>
    </rPh>
    <phoneticPr fontId="1"/>
  </si>
  <si>
    <t>MIZOAK CHAMPIONSCUP</t>
    <phoneticPr fontId="1"/>
  </si>
  <si>
    <t>GAROTO</t>
  </si>
  <si>
    <t>おなり</t>
  </si>
  <si>
    <t>たかとり</t>
  </si>
  <si>
    <t>10-0</t>
    <phoneticPr fontId="1"/>
  </si>
  <si>
    <t>5-0</t>
    <phoneticPr fontId="1"/>
  </si>
  <si>
    <t>〇</t>
    <phoneticPr fontId="1"/>
  </si>
  <si>
    <t>若葉台</t>
    <rPh sb="0" eb="3">
      <t>ワカバダイ</t>
    </rPh>
    <phoneticPr fontId="1"/>
  </si>
  <si>
    <t>葉山JGK</t>
    <phoneticPr fontId="1"/>
  </si>
  <si>
    <t>7-1</t>
    <phoneticPr fontId="1"/>
  </si>
  <si>
    <t>〇</t>
    <phoneticPr fontId="1"/>
  </si>
  <si>
    <t>スーパーリーグ</t>
    <phoneticPr fontId="1"/>
  </si>
  <si>
    <t>はまゆう</t>
    <phoneticPr fontId="1"/>
  </si>
  <si>
    <t>マリノスPr追浜</t>
    <rPh sb="6" eb="8">
      <t>オッパマ</t>
    </rPh>
    <phoneticPr fontId="1"/>
  </si>
  <si>
    <t>0-7</t>
    <phoneticPr fontId="1"/>
  </si>
  <si>
    <t>プレミアリーグ</t>
    <phoneticPr fontId="1"/>
  </si>
  <si>
    <t>津久井又野公園</t>
    <rPh sb="0" eb="3">
      <t>ツクイ</t>
    </rPh>
    <rPh sb="3" eb="4">
      <t>マタ</t>
    </rPh>
    <rPh sb="5" eb="7">
      <t>コウエン</t>
    </rPh>
    <phoneticPr fontId="1"/>
  </si>
  <si>
    <t>横浜すみれ2ed</t>
    <rPh sb="0" eb="2">
      <t>ヨコハマ</t>
    </rPh>
    <phoneticPr fontId="1"/>
  </si>
  <si>
    <t>相模原みどり</t>
    <rPh sb="0" eb="3">
      <t>サガミハラ</t>
    </rPh>
    <phoneticPr fontId="1"/>
  </si>
  <si>
    <t>2-1</t>
    <phoneticPr fontId="1"/>
  </si>
  <si>
    <t>I.O</t>
    <phoneticPr fontId="1"/>
  </si>
  <si>
    <t>パーシモン</t>
    <phoneticPr fontId="1"/>
  </si>
  <si>
    <t>SFAT</t>
    <phoneticPr fontId="1"/>
  </si>
  <si>
    <t>三春SC</t>
    <phoneticPr fontId="1"/>
  </si>
  <si>
    <t>2-1</t>
    <phoneticPr fontId="1"/>
  </si>
  <si>
    <t>I.O</t>
    <phoneticPr fontId="1"/>
  </si>
  <si>
    <t>2-0</t>
    <phoneticPr fontId="1"/>
  </si>
  <si>
    <t>スーパーリーグ</t>
    <phoneticPr fontId="1"/>
  </si>
  <si>
    <t>常葉中学校</t>
    <rPh sb="0" eb="2">
      <t>トコハ</t>
    </rPh>
    <rPh sb="2" eb="5">
      <t>チュウガッコウ</t>
    </rPh>
    <phoneticPr fontId="1"/>
  </si>
  <si>
    <t>TADO</t>
    <phoneticPr fontId="1"/>
  </si>
  <si>
    <t>1-2</t>
    <phoneticPr fontId="1"/>
  </si>
  <si>
    <t>TADOフレンドカップ</t>
    <phoneticPr fontId="1"/>
  </si>
  <si>
    <t>EMSC</t>
    <phoneticPr fontId="1"/>
  </si>
  <si>
    <t>足柄</t>
    <rPh sb="0" eb="2">
      <t>アシガラ</t>
    </rPh>
    <phoneticPr fontId="1"/>
  </si>
  <si>
    <t>山崎</t>
    <rPh sb="0" eb="2">
      <t>ヤマサキ</t>
    </rPh>
    <phoneticPr fontId="1"/>
  </si>
  <si>
    <t>3-1</t>
    <phoneticPr fontId="1"/>
  </si>
  <si>
    <t>PK5-6</t>
    <phoneticPr fontId="1"/>
  </si>
  <si>
    <t>×</t>
    <phoneticPr fontId="1"/>
  </si>
  <si>
    <t>城北ファイターズTRM</t>
    <rPh sb="0" eb="2">
      <t>ジョウホク</t>
    </rPh>
    <phoneticPr fontId="1"/>
  </si>
  <si>
    <t>0-0</t>
    <phoneticPr fontId="1"/>
  </si>
  <si>
    <t>0-0</t>
    <phoneticPr fontId="1"/>
  </si>
  <si>
    <t>0-1</t>
    <phoneticPr fontId="1"/>
  </si>
  <si>
    <t>ライオンズカップ</t>
    <phoneticPr fontId="1"/>
  </si>
  <si>
    <t>シーガルズ</t>
    <phoneticPr fontId="1"/>
  </si>
  <si>
    <t>TRM</t>
    <phoneticPr fontId="1"/>
  </si>
  <si>
    <t>長井</t>
    <rPh sb="0" eb="1">
      <t>ナガ</t>
    </rPh>
    <phoneticPr fontId="1"/>
  </si>
  <si>
    <t>I.O</t>
    <phoneticPr fontId="1"/>
  </si>
  <si>
    <t>SL</t>
    <phoneticPr fontId="1"/>
  </si>
  <si>
    <t>武山</t>
    <rPh sb="0" eb="2">
      <t>タケヤマ</t>
    </rPh>
    <phoneticPr fontId="1"/>
  </si>
  <si>
    <t>1-3</t>
    <phoneticPr fontId="1"/>
  </si>
  <si>
    <t>葉山小学校</t>
    <rPh sb="0" eb="5">
      <t>ハヤマショウガッコウ</t>
    </rPh>
    <phoneticPr fontId="1"/>
  </si>
  <si>
    <t>葉山　緑</t>
    <rPh sb="0" eb="2">
      <t>ハヤマ</t>
    </rPh>
    <rPh sb="3" eb="4">
      <t>ミドリ</t>
    </rPh>
    <phoneticPr fontId="1"/>
  </si>
  <si>
    <t>葉山　白</t>
    <rPh sb="0" eb="2">
      <t>ハヤマ</t>
    </rPh>
    <rPh sb="3" eb="4">
      <t>シロ</t>
    </rPh>
    <phoneticPr fontId="1"/>
  </si>
  <si>
    <t>2-0</t>
    <phoneticPr fontId="1"/>
  </si>
  <si>
    <t>8-0</t>
    <phoneticPr fontId="1"/>
  </si>
  <si>
    <t>SSTP</t>
    <phoneticPr fontId="1"/>
  </si>
  <si>
    <t>秋葉台</t>
    <rPh sb="0" eb="3">
      <t>アキバダイ</t>
    </rPh>
    <phoneticPr fontId="1"/>
  </si>
  <si>
    <t>カルベソール</t>
    <phoneticPr fontId="1"/>
  </si>
  <si>
    <t>明浜</t>
    <rPh sb="0" eb="2">
      <t>アケハマ</t>
    </rPh>
    <phoneticPr fontId="1"/>
  </si>
  <si>
    <t>葉山</t>
    <rPh sb="0" eb="2">
      <t>ハヤマ</t>
    </rPh>
    <phoneticPr fontId="1"/>
  </si>
  <si>
    <t>三春杯</t>
    <rPh sb="0" eb="3">
      <t>ミハルハイ</t>
    </rPh>
    <phoneticPr fontId="1"/>
  </si>
  <si>
    <t>久郷小学校</t>
    <rPh sb="0" eb="2">
      <t>クゴウ</t>
    </rPh>
    <rPh sb="2" eb="5">
      <t>ショウガッコウ</t>
    </rPh>
    <phoneticPr fontId="1"/>
  </si>
  <si>
    <t>荏田東</t>
    <rPh sb="0" eb="2">
      <t>エダ</t>
    </rPh>
    <rPh sb="2" eb="3">
      <t>ヒガシ</t>
    </rPh>
    <phoneticPr fontId="1"/>
  </si>
  <si>
    <t>9-3</t>
    <phoneticPr fontId="1"/>
  </si>
  <si>
    <t>釜利谷ひろば公園</t>
    <rPh sb="0" eb="3">
      <t>カマリヤ</t>
    </rPh>
    <rPh sb="6" eb="8">
      <t>コウエン</t>
    </rPh>
    <phoneticPr fontId="1"/>
  </si>
  <si>
    <t>ペガサス杯</t>
    <rPh sb="4" eb="5">
      <t>ハイ</t>
    </rPh>
    <phoneticPr fontId="1"/>
  </si>
  <si>
    <t>北下浦小学校</t>
    <rPh sb="0" eb="1">
      <t>キタ</t>
    </rPh>
    <rPh sb="1" eb="3">
      <t>シモウラ</t>
    </rPh>
    <rPh sb="3" eb="6">
      <t>ショウガッコウ</t>
    </rPh>
    <phoneticPr fontId="1"/>
  </si>
  <si>
    <t>JFA</t>
    <phoneticPr fontId="1"/>
  </si>
  <si>
    <t>羽鳥</t>
    <rPh sb="0" eb="2">
      <t>ハトリ</t>
    </rPh>
    <phoneticPr fontId="1"/>
  </si>
  <si>
    <t>PK（4-5）</t>
    <phoneticPr fontId="1"/>
  </si>
  <si>
    <t>開桜</t>
    <rPh sb="0" eb="1">
      <t>ヒラキ</t>
    </rPh>
    <rPh sb="1" eb="2">
      <t>サクラ</t>
    </rPh>
    <phoneticPr fontId="1"/>
  </si>
  <si>
    <t>チャンピョンシップ</t>
    <phoneticPr fontId="1"/>
  </si>
  <si>
    <t>酒匂スポーツ公園</t>
    <rPh sb="0" eb="2">
      <t>サカワ</t>
    </rPh>
    <rPh sb="6" eb="8">
      <t>コウエン</t>
    </rPh>
    <phoneticPr fontId="1"/>
  </si>
  <si>
    <t>大庭</t>
    <rPh sb="0" eb="2">
      <t>オオニワ</t>
    </rPh>
    <phoneticPr fontId="1"/>
  </si>
  <si>
    <t>旭小</t>
    <rPh sb="0" eb="1">
      <t>アサヒ</t>
    </rPh>
    <rPh sb="1" eb="2">
      <t>ショウ</t>
    </rPh>
    <phoneticPr fontId="1"/>
  </si>
  <si>
    <t>鶴嶺</t>
    <rPh sb="0" eb="1">
      <t>ツル</t>
    </rPh>
    <rPh sb="1" eb="2">
      <t>リョウ</t>
    </rPh>
    <phoneticPr fontId="1"/>
  </si>
  <si>
    <t>ペガサス</t>
    <phoneticPr fontId="1"/>
  </si>
  <si>
    <t>船越、たかとり合同</t>
    <rPh sb="0" eb="2">
      <t>フナコシ</t>
    </rPh>
    <rPh sb="7" eb="9">
      <t>ゴウドウ</t>
    </rPh>
    <phoneticPr fontId="1"/>
  </si>
  <si>
    <t>野庭</t>
    <rPh sb="0" eb="2">
      <t>ノバ</t>
    </rPh>
    <phoneticPr fontId="1"/>
  </si>
  <si>
    <t>耕余杯</t>
    <rPh sb="0" eb="1">
      <t>タガヤ</t>
    </rPh>
    <rPh sb="1" eb="2">
      <t>ヨ</t>
    </rPh>
    <rPh sb="2" eb="3">
      <t>ハイ</t>
    </rPh>
    <phoneticPr fontId="1"/>
  </si>
  <si>
    <t>羽鳥（5年）</t>
    <rPh sb="0" eb="2">
      <t>ハトリ</t>
    </rPh>
    <rPh sb="4" eb="5">
      <t>ネン</t>
    </rPh>
    <phoneticPr fontId="1"/>
  </si>
  <si>
    <t>松波少年SC</t>
    <rPh sb="0" eb="4">
      <t>マツナミショウネン</t>
    </rPh>
    <phoneticPr fontId="1"/>
  </si>
  <si>
    <t>横浜FC A</t>
  </si>
  <si>
    <t>横浜FC A</t>
    <rPh sb="0" eb="2">
      <t>ヨコハマ</t>
    </rPh>
    <phoneticPr fontId="1"/>
  </si>
  <si>
    <t>FCキートス</t>
    <phoneticPr fontId="1"/>
  </si>
  <si>
    <t>横浜FC B</t>
    <rPh sb="0" eb="2">
      <t>ヨコハマ</t>
    </rPh>
    <phoneticPr fontId="1"/>
  </si>
  <si>
    <t>横浜FC長浜カップ</t>
    <rPh sb="0" eb="2">
      <t>ヨコハマ</t>
    </rPh>
    <rPh sb="4" eb="6">
      <t>ナガハマ</t>
    </rPh>
    <phoneticPr fontId="1"/>
  </si>
  <si>
    <t>長浜公園</t>
    <rPh sb="0" eb="2">
      <t>ナガハマ</t>
    </rPh>
    <rPh sb="2" eb="4">
      <t>コウエン</t>
    </rPh>
    <phoneticPr fontId="1"/>
  </si>
  <si>
    <t>大津カップ</t>
    <rPh sb="0" eb="2">
      <t>オオツ</t>
    </rPh>
    <phoneticPr fontId="1"/>
  </si>
  <si>
    <t>海人杯</t>
    <rPh sb="0" eb="1">
      <t>ウミ</t>
    </rPh>
    <rPh sb="1" eb="2">
      <t>ヒト</t>
    </rPh>
    <rPh sb="2" eb="3">
      <t>ハイ</t>
    </rPh>
    <phoneticPr fontId="1"/>
  </si>
  <si>
    <t>南郷上ノ山公園グラウンド</t>
    <rPh sb="0" eb="2">
      <t>ナンゴウ</t>
    </rPh>
    <rPh sb="2" eb="3">
      <t>ウエ</t>
    </rPh>
    <rPh sb="4" eb="5">
      <t>ヤマ</t>
    </rPh>
    <rPh sb="5" eb="7">
      <t>コウエン</t>
    </rPh>
    <phoneticPr fontId="1"/>
  </si>
  <si>
    <t>本郷</t>
    <rPh sb="0" eb="2">
      <t>ホンゴウ</t>
    </rPh>
    <phoneticPr fontId="1"/>
  </si>
  <si>
    <t>シーガルズD</t>
    <phoneticPr fontId="1"/>
  </si>
  <si>
    <t>11-1</t>
    <phoneticPr fontId="1"/>
  </si>
  <si>
    <t>津久井</t>
    <rPh sb="0" eb="3">
      <t>ツクイ</t>
    </rPh>
    <phoneticPr fontId="1"/>
  </si>
  <si>
    <t>永井</t>
    <rPh sb="0" eb="2">
      <t>ナガイ</t>
    </rPh>
    <phoneticPr fontId="1"/>
  </si>
  <si>
    <t>初声</t>
    <rPh sb="0" eb="2">
      <t>ハッセ</t>
    </rPh>
    <phoneticPr fontId="1"/>
  </si>
  <si>
    <t>夏山カップ</t>
    <rPh sb="0" eb="2">
      <t>ナツヤマ</t>
    </rPh>
    <phoneticPr fontId="1"/>
  </si>
  <si>
    <t>西金沢学園</t>
    <rPh sb="0" eb="3">
      <t>ニシカナザワ</t>
    </rPh>
    <rPh sb="3" eb="5">
      <t>ガクエン</t>
    </rPh>
    <phoneticPr fontId="1"/>
  </si>
  <si>
    <t>夏山オレンジ</t>
    <rPh sb="0" eb="2">
      <t>ナツヤマ</t>
    </rPh>
    <phoneticPr fontId="1"/>
  </si>
  <si>
    <t>野庭</t>
    <phoneticPr fontId="1"/>
  </si>
  <si>
    <t>東汲沢</t>
    <rPh sb="0" eb="3">
      <t>ヒガシグミザワ</t>
    </rPh>
    <phoneticPr fontId="1"/>
  </si>
  <si>
    <t>夏山ブルー</t>
    <rPh sb="0" eb="2">
      <t>ナツヤマ</t>
    </rPh>
    <phoneticPr fontId="1"/>
  </si>
  <si>
    <t>中野島招待杯</t>
    <rPh sb="0" eb="3">
      <t>ナカノシマ</t>
    </rPh>
    <rPh sb="3" eb="5">
      <t>ショウタイ</t>
    </rPh>
    <rPh sb="5" eb="6">
      <t>ハイ</t>
    </rPh>
    <phoneticPr fontId="1"/>
  </si>
  <si>
    <t>東扇島公園</t>
    <rPh sb="0" eb="2">
      <t>ヒガシオウギ</t>
    </rPh>
    <rPh sb="2" eb="3">
      <t>ジマ</t>
    </rPh>
    <rPh sb="3" eb="5">
      <t>コウエン</t>
    </rPh>
    <phoneticPr fontId="1"/>
  </si>
  <si>
    <t>東海岸</t>
    <rPh sb="0" eb="3">
      <t>ヒガシカイガン</t>
    </rPh>
    <phoneticPr fontId="1"/>
  </si>
  <si>
    <t>FURUTO</t>
    <phoneticPr fontId="1"/>
  </si>
  <si>
    <t>PK戦</t>
    <rPh sb="2" eb="3">
      <t>セン</t>
    </rPh>
    <phoneticPr fontId="1"/>
  </si>
  <si>
    <t>8-6</t>
    <phoneticPr fontId="1"/>
  </si>
  <si>
    <t>8-7</t>
    <phoneticPr fontId="1"/>
  </si>
  <si>
    <t>関東学院大グラウンド</t>
    <phoneticPr fontId="1"/>
  </si>
  <si>
    <t>磯子</t>
    <rPh sb="0" eb="2">
      <t>イソゴ</t>
    </rPh>
    <phoneticPr fontId="1"/>
  </si>
  <si>
    <t>六浦毎日</t>
    <rPh sb="0" eb="4">
      <t>ムツウラマイニチ</t>
    </rPh>
    <phoneticPr fontId="1"/>
  </si>
  <si>
    <t>山王</t>
    <rPh sb="0" eb="2">
      <t>サンノウ</t>
    </rPh>
    <phoneticPr fontId="1"/>
  </si>
  <si>
    <t>南毛利</t>
    <phoneticPr fontId="1"/>
  </si>
  <si>
    <t>逗子リトルSC</t>
    <phoneticPr fontId="1"/>
  </si>
  <si>
    <t>フットサル大会</t>
    <rPh sb="5" eb="7">
      <t>タイカイ</t>
    </rPh>
    <phoneticPr fontId="1"/>
  </si>
  <si>
    <t>大清水</t>
    <rPh sb="0" eb="3">
      <t>オオシミズ</t>
    </rPh>
    <phoneticPr fontId="1"/>
  </si>
  <si>
    <t>FC追浜主催TRM</t>
    <rPh sb="2" eb="4">
      <t>オッパマ</t>
    </rPh>
    <rPh sb="4" eb="6">
      <t>シュサイ</t>
    </rPh>
    <phoneticPr fontId="1"/>
  </si>
  <si>
    <t>追浜・諏訪合同</t>
    <rPh sb="0" eb="2">
      <t>オッパマ</t>
    </rPh>
    <rPh sb="3" eb="7">
      <t>スワゴウドウ</t>
    </rPh>
    <phoneticPr fontId="1"/>
  </si>
  <si>
    <t xml:space="preserve">鶴嶺FC </t>
    <phoneticPr fontId="1"/>
  </si>
  <si>
    <t>瀬谷FC</t>
    <rPh sb="0" eb="2">
      <t>セヤ</t>
    </rPh>
    <phoneticPr fontId="1"/>
  </si>
  <si>
    <t>佐野</t>
    <rPh sb="0" eb="2">
      <t>サノ</t>
    </rPh>
    <phoneticPr fontId="1"/>
  </si>
  <si>
    <t>0-13</t>
    <phoneticPr fontId="1"/>
  </si>
  <si>
    <t>4本合計</t>
    <rPh sb="1" eb="2">
      <t>ホン</t>
    </rPh>
    <rPh sb="2" eb="4">
      <t>ゴウケイ</t>
    </rPh>
    <phoneticPr fontId="1"/>
  </si>
  <si>
    <t>FC CLIO</t>
    <phoneticPr fontId="1"/>
  </si>
  <si>
    <t>FC STARS</t>
    <phoneticPr fontId="1"/>
  </si>
  <si>
    <t>たかとり40年周年記念大会</t>
    <phoneticPr fontId="1"/>
  </si>
  <si>
    <t>ベイサイドカップ</t>
    <phoneticPr fontId="1"/>
  </si>
  <si>
    <t>鷹取中学校</t>
    <rPh sb="0" eb="5">
      <t>タカトリチュウガッコウ</t>
    </rPh>
    <phoneticPr fontId="1"/>
  </si>
  <si>
    <t>スーパーリーグCS</t>
    <phoneticPr fontId="1"/>
  </si>
  <si>
    <t>追浜日産グラウンド</t>
    <rPh sb="0" eb="2">
      <t>オッパマ</t>
    </rPh>
    <rPh sb="2" eb="4">
      <t>ニッサン</t>
    </rPh>
    <phoneticPr fontId="1"/>
  </si>
  <si>
    <t>MSN</t>
    <phoneticPr fontId="1"/>
  </si>
  <si>
    <t>大崎</t>
    <rPh sb="0" eb="2">
      <t>オオサキ</t>
    </rPh>
    <phoneticPr fontId="1"/>
  </si>
  <si>
    <t>80洋光台台</t>
    <rPh sb="2" eb="5">
      <t>ヨウコウダイ</t>
    </rPh>
    <rPh sb="5" eb="6">
      <t>ダイ</t>
    </rPh>
    <phoneticPr fontId="1"/>
  </si>
  <si>
    <t>クリエイト平塚TRM</t>
    <rPh sb="5" eb="7">
      <t>ヒラツカ</t>
    </rPh>
    <phoneticPr fontId="1"/>
  </si>
  <si>
    <t>土沢多目的グランド</t>
    <phoneticPr fontId="1"/>
  </si>
  <si>
    <t>クリエイト</t>
    <phoneticPr fontId="1"/>
  </si>
  <si>
    <t>綾瀬</t>
    <rPh sb="0" eb="2">
      <t>アヤセ</t>
    </rPh>
    <phoneticPr fontId="1"/>
  </si>
  <si>
    <t>横浜深園</t>
  </si>
  <si>
    <t>PK（3-4）</t>
    <phoneticPr fontId="1"/>
  </si>
  <si>
    <t>船越カップ</t>
    <rPh sb="0" eb="2">
      <t>フナコシ</t>
    </rPh>
    <phoneticPr fontId="1"/>
  </si>
  <si>
    <t>鷹取中学校</t>
    <rPh sb="0" eb="2">
      <t>タカトリ</t>
    </rPh>
    <rPh sb="2" eb="5">
      <t>チュウガッコウ</t>
    </rPh>
    <phoneticPr fontId="1"/>
  </si>
  <si>
    <t>鴨居カップ</t>
    <rPh sb="0" eb="2">
      <t>カモイ</t>
    </rPh>
    <phoneticPr fontId="1"/>
  </si>
  <si>
    <t>おなり</t>
    <phoneticPr fontId="1"/>
  </si>
  <si>
    <t>藤沢</t>
    <rPh sb="0" eb="2">
      <t>フジサワ</t>
    </rPh>
    <phoneticPr fontId="1"/>
  </si>
  <si>
    <t>追浜小学校</t>
    <rPh sb="0" eb="5">
      <t>オッパマショウガッコウ</t>
    </rPh>
    <phoneticPr fontId="1"/>
  </si>
  <si>
    <t>岩戸中学校</t>
    <rPh sb="0" eb="2">
      <t>イワト</t>
    </rPh>
    <rPh sb="2" eb="5">
      <t>チュウガッコウ</t>
    </rPh>
    <phoneticPr fontId="1"/>
  </si>
  <si>
    <t>金太郎カップ</t>
    <rPh sb="0" eb="3">
      <t>キンタロウ</t>
    </rPh>
    <phoneticPr fontId="1"/>
  </si>
  <si>
    <t>南足柄市営総合グラウンド</t>
  </si>
  <si>
    <t>フェニックス</t>
    <phoneticPr fontId="1"/>
  </si>
  <si>
    <t>秦野本町</t>
    <rPh sb="0" eb="2">
      <t>ハダノ</t>
    </rPh>
    <rPh sb="2" eb="4">
      <t>ホンチョウ</t>
    </rPh>
    <phoneticPr fontId="1"/>
  </si>
  <si>
    <t>リベルボーラ</t>
    <phoneticPr fontId="1"/>
  </si>
  <si>
    <t>辻堂海浜公園多目的G</t>
    <phoneticPr fontId="1"/>
  </si>
  <si>
    <t>FC湘南辻堂</t>
    <rPh sb="2" eb="6">
      <t>ショウナンツジドウ</t>
    </rPh>
    <phoneticPr fontId="1"/>
  </si>
  <si>
    <t>土沢グランド</t>
    <rPh sb="0" eb="2">
      <t>ツチザワ</t>
    </rPh>
    <phoneticPr fontId="1"/>
  </si>
  <si>
    <t>大津グランド</t>
    <rPh sb="0" eb="2">
      <t>オオツ</t>
    </rPh>
    <phoneticPr fontId="1"/>
  </si>
  <si>
    <t>長浦・諏訪</t>
    <rPh sb="0" eb="2">
      <t>ナガウラ</t>
    </rPh>
    <rPh sb="3" eb="5">
      <t>スワ</t>
    </rPh>
    <phoneticPr fontId="1"/>
  </si>
  <si>
    <t>IOリーグ</t>
    <phoneticPr fontId="1"/>
  </si>
  <si>
    <t>大矢部小学校</t>
    <rPh sb="0" eb="3">
      <t>オオヤベ</t>
    </rPh>
    <rPh sb="3" eb="6">
      <t>ショウガッコウ</t>
    </rPh>
    <phoneticPr fontId="1"/>
  </si>
  <si>
    <t>大楠小学校</t>
    <rPh sb="0" eb="5">
      <t>オオグスショウガッコウ</t>
    </rPh>
    <phoneticPr fontId="1"/>
  </si>
  <si>
    <t>旧三崎中学校</t>
    <phoneticPr fontId="1"/>
  </si>
  <si>
    <t>(PK 3-2 ○)</t>
    <phoneticPr fontId="1"/>
  </si>
  <si>
    <t>久里浜小</t>
  </si>
  <si>
    <t>PK0-2×</t>
    <phoneticPr fontId="1"/>
  </si>
  <si>
    <t>ALLZ杯</t>
    <rPh sb="4" eb="5">
      <t>ハイ</t>
    </rPh>
    <phoneticPr fontId="1"/>
  </si>
  <si>
    <t>逗子小学校</t>
    <rPh sb="0" eb="5">
      <t>ズシショウガッコウ</t>
    </rPh>
    <phoneticPr fontId="1"/>
  </si>
  <si>
    <t>ALLZ</t>
    <phoneticPr fontId="1"/>
  </si>
  <si>
    <t>アイバンスカップ</t>
    <phoneticPr fontId="1"/>
  </si>
  <si>
    <t>PK1-0</t>
    <phoneticPr fontId="1"/>
  </si>
  <si>
    <t>PK0-1</t>
    <phoneticPr fontId="1"/>
  </si>
  <si>
    <t>なかよし杯</t>
    <rPh sb="4" eb="5">
      <t>ハイ</t>
    </rPh>
    <phoneticPr fontId="1"/>
  </si>
  <si>
    <t>岩瀬中学校</t>
    <rPh sb="0" eb="5">
      <t>イワセチュウガッコウ</t>
    </rPh>
    <phoneticPr fontId="1"/>
  </si>
  <si>
    <t>FC七里</t>
    <rPh sb="2" eb="4">
      <t>ナナサト</t>
    </rPh>
    <phoneticPr fontId="1"/>
  </si>
  <si>
    <t>ジュニアイレブン</t>
    <phoneticPr fontId="1"/>
  </si>
  <si>
    <t>鶴嶺</t>
    <rPh sb="0" eb="2">
      <t>ツルミネ</t>
    </rPh>
    <phoneticPr fontId="1"/>
  </si>
  <si>
    <t>エスフォルソ</t>
    <phoneticPr fontId="1"/>
  </si>
  <si>
    <t>今川公園</t>
    <rPh sb="0" eb="2">
      <t>イマガワ</t>
    </rPh>
    <rPh sb="2" eb="4">
      <t>コウエン</t>
    </rPh>
    <phoneticPr fontId="1"/>
  </si>
  <si>
    <t>大場レグルス</t>
    <rPh sb="0" eb="2">
      <t>オオバ</t>
    </rPh>
    <phoneticPr fontId="1"/>
  </si>
  <si>
    <t>森崎書店の日々</t>
    <rPh sb="0" eb="2">
      <t>モリサキ</t>
    </rPh>
    <rPh sb="2" eb="4">
      <t>ショテン</t>
    </rPh>
    <rPh sb="5" eb="7">
      <t>ヒビ</t>
    </rPh>
    <phoneticPr fontId="1"/>
  </si>
  <si>
    <t>小田原</t>
    <rPh sb="0" eb="3">
      <t>オダワラ</t>
    </rPh>
    <phoneticPr fontId="1"/>
  </si>
  <si>
    <t>草柳</t>
    <rPh sb="0" eb="2">
      <t>クサヤナギ</t>
    </rPh>
    <phoneticPr fontId="1"/>
  </si>
  <si>
    <t>中新田</t>
    <rPh sb="0" eb="3">
      <t>ナカシンデン</t>
    </rPh>
    <phoneticPr fontId="1"/>
  </si>
  <si>
    <t>美晴</t>
    <rPh sb="0" eb="1">
      <t>ウツク</t>
    </rPh>
    <rPh sb="1" eb="2">
      <t>ハ</t>
    </rPh>
    <phoneticPr fontId="1"/>
  </si>
  <si>
    <t>佐野ベアーズカップ</t>
    <rPh sb="0" eb="2">
      <t>サノ</t>
    </rPh>
    <phoneticPr fontId="1"/>
  </si>
  <si>
    <t>不入斗中学校</t>
    <rPh sb="0" eb="3">
      <t>イリヤマズ</t>
    </rPh>
    <rPh sb="3" eb="6">
      <t>チュウガッコウ</t>
    </rPh>
    <phoneticPr fontId="1"/>
  </si>
  <si>
    <t>PK4-3</t>
    <phoneticPr fontId="1"/>
  </si>
  <si>
    <t>FFCカップ</t>
    <phoneticPr fontId="1"/>
  </si>
  <si>
    <t>長井小学校</t>
    <rPh sb="0" eb="5">
      <t>ナガイショウガッコウ</t>
    </rPh>
    <phoneticPr fontId="1"/>
  </si>
  <si>
    <t>常盤中学校</t>
    <rPh sb="0" eb="2">
      <t>トキワ</t>
    </rPh>
    <rPh sb="2" eb="5">
      <t>チュウガッコウ</t>
    </rPh>
    <phoneticPr fontId="1"/>
  </si>
  <si>
    <t>大谷戸</t>
    <rPh sb="0" eb="2">
      <t>オオタニ</t>
    </rPh>
    <rPh sb="2" eb="3">
      <t>ト</t>
    </rPh>
    <phoneticPr fontId="1"/>
  </si>
  <si>
    <t>田奈</t>
    <rPh sb="0" eb="2">
      <t>タナ</t>
    </rPh>
    <phoneticPr fontId="1"/>
  </si>
  <si>
    <t>JGK杯</t>
    <rPh sb="3" eb="4">
      <t>ハイ</t>
    </rPh>
    <phoneticPr fontId="1"/>
  </si>
  <si>
    <t>腰超FC</t>
    <rPh sb="0" eb="1">
      <t>コシ</t>
    </rPh>
    <rPh sb="1" eb="2">
      <t>チョウ</t>
    </rPh>
    <phoneticPr fontId="1"/>
  </si>
  <si>
    <t>PK1-2</t>
    <phoneticPr fontId="1"/>
  </si>
  <si>
    <t>武山小学校</t>
    <rPh sb="0" eb="2">
      <t>タケヤマ</t>
    </rPh>
    <rPh sb="2" eb="5">
      <t>ショウガッコウ</t>
    </rPh>
    <phoneticPr fontId="1"/>
  </si>
  <si>
    <t>高坂グリーン</t>
    <rPh sb="0" eb="2">
      <t>コウサカ</t>
    </rPh>
    <phoneticPr fontId="1"/>
  </si>
  <si>
    <t>じゃんけん勝ち</t>
    <rPh sb="5" eb="6">
      <t>カ</t>
    </rPh>
    <phoneticPr fontId="1"/>
  </si>
  <si>
    <t>中川西小学校</t>
    <rPh sb="0" eb="2">
      <t>ナカガワ</t>
    </rPh>
    <rPh sb="2" eb="3">
      <t>ニシ</t>
    </rPh>
    <rPh sb="3" eb="6">
      <t>ショウガッコウ</t>
    </rPh>
    <phoneticPr fontId="1"/>
  </si>
  <si>
    <t>望洋小学校</t>
    <rPh sb="0" eb="1">
      <t>ノゾ</t>
    </rPh>
    <rPh sb="1" eb="2">
      <t>ヒロシ</t>
    </rPh>
    <rPh sb="2" eb="5">
      <t>ショウガッコウ</t>
    </rPh>
    <phoneticPr fontId="1"/>
  </si>
  <si>
    <t>小山台FC</t>
    <rPh sb="0" eb="2">
      <t>オヤマ</t>
    </rPh>
    <rPh sb="2" eb="3">
      <t>ダイ</t>
    </rPh>
    <phoneticPr fontId="1"/>
  </si>
  <si>
    <t>共和</t>
    <rPh sb="0" eb="2">
      <t>キョウワ</t>
    </rPh>
    <phoneticPr fontId="1"/>
  </si>
  <si>
    <t>西浦和</t>
    <rPh sb="0" eb="2">
      <t>ニシウラ</t>
    </rPh>
    <rPh sb="2" eb="3">
      <t>カズ</t>
    </rPh>
    <phoneticPr fontId="1"/>
  </si>
  <si>
    <t>中三田スポーツ公園</t>
    <rPh sb="0" eb="1">
      <t>ナカ</t>
    </rPh>
    <rPh sb="1" eb="2">
      <t>サン</t>
    </rPh>
    <rPh sb="2" eb="3">
      <t>タ</t>
    </rPh>
    <rPh sb="7" eb="9">
      <t>コウエン</t>
    </rPh>
    <phoneticPr fontId="1"/>
  </si>
  <si>
    <t>鳶尾杯</t>
    <rPh sb="0" eb="2">
      <t>トビオ</t>
    </rPh>
    <rPh sb="2" eb="3">
      <t>ハイ</t>
    </rPh>
    <phoneticPr fontId="1"/>
  </si>
  <si>
    <t>ひばり</t>
    <phoneticPr fontId="1"/>
  </si>
  <si>
    <t>品濃</t>
    <rPh sb="0" eb="2">
      <t>シナノ</t>
    </rPh>
    <phoneticPr fontId="1"/>
  </si>
  <si>
    <t>みはた</t>
    <phoneticPr fontId="1"/>
  </si>
  <si>
    <t>BJ</t>
    <phoneticPr fontId="1"/>
  </si>
  <si>
    <t>六浦毎日</t>
    <rPh sb="0" eb="2">
      <t>ムツウラ</t>
    </rPh>
    <rPh sb="2" eb="4">
      <t>マイニチ</t>
    </rPh>
    <phoneticPr fontId="1"/>
  </si>
  <si>
    <t>城北小学校</t>
    <rPh sb="0" eb="2">
      <t>ジョウホク</t>
    </rPh>
    <rPh sb="2" eb="5">
      <t>ショウガッコウ</t>
    </rPh>
    <phoneticPr fontId="1"/>
  </si>
  <si>
    <t>2022/12/24-25</t>
    <phoneticPr fontId="1"/>
  </si>
  <si>
    <t>仙台新田</t>
    <rPh sb="0" eb="2">
      <t>センダイ</t>
    </rPh>
    <rPh sb="2" eb="4">
      <t>シンデン</t>
    </rPh>
    <phoneticPr fontId="1"/>
  </si>
  <si>
    <t>ALLZカップ</t>
    <phoneticPr fontId="1"/>
  </si>
  <si>
    <t>池子小学校</t>
    <rPh sb="0" eb="2">
      <t>イケゴ</t>
    </rPh>
    <rPh sb="2" eb="5">
      <t>ショウガッコウ</t>
    </rPh>
    <phoneticPr fontId="1"/>
  </si>
  <si>
    <t>JGK</t>
    <phoneticPr fontId="1"/>
  </si>
  <si>
    <t>FC六会湘南台招待杯</t>
    <rPh sb="2" eb="4">
      <t>ムツアイ</t>
    </rPh>
    <rPh sb="4" eb="7">
      <t>ショウナンダイ</t>
    </rPh>
    <rPh sb="7" eb="9">
      <t>ショウタイ</t>
    </rPh>
    <rPh sb="9" eb="10">
      <t>ハイ</t>
    </rPh>
    <phoneticPr fontId="1"/>
  </si>
  <si>
    <t>湘南台小学校</t>
    <rPh sb="0" eb="3">
      <t>ショウナンダイ</t>
    </rPh>
    <rPh sb="3" eb="6">
      <t>ショウガッコウ</t>
    </rPh>
    <phoneticPr fontId="1"/>
  </si>
  <si>
    <t>六会湘南台</t>
    <rPh sb="0" eb="5">
      <t>ムツアイショウナンダイ</t>
    </rPh>
    <phoneticPr fontId="1"/>
  </si>
  <si>
    <t>湘南辻堂</t>
    <rPh sb="0" eb="4">
      <t>ショウナンツジドウ</t>
    </rPh>
    <phoneticPr fontId="1"/>
  </si>
  <si>
    <t>成瀬SC</t>
    <rPh sb="0" eb="2">
      <t>ナルセ</t>
    </rPh>
    <phoneticPr fontId="1"/>
  </si>
  <si>
    <t>綾南</t>
    <rPh sb="0" eb="1">
      <t>リョウ</t>
    </rPh>
    <rPh sb="1" eb="2">
      <t>ミナミ</t>
    </rPh>
    <phoneticPr fontId="1"/>
  </si>
  <si>
    <t>三浦半島大会</t>
    <rPh sb="0" eb="6">
      <t>ミウラハントウタイカイ</t>
    </rPh>
    <phoneticPr fontId="1"/>
  </si>
  <si>
    <t>GAROTO</t>
    <phoneticPr fontId="1"/>
  </si>
  <si>
    <t>旭小学校</t>
    <rPh sb="0" eb="4">
      <t>アサヒショウガッコウ</t>
    </rPh>
    <phoneticPr fontId="1"/>
  </si>
  <si>
    <t>新町jrs</t>
    <rPh sb="0" eb="2">
      <t>シンマチ</t>
    </rPh>
    <phoneticPr fontId="1"/>
  </si>
  <si>
    <t>メテオーロ</t>
    <phoneticPr fontId="1"/>
  </si>
  <si>
    <t>深谷通信基地跡</t>
    <rPh sb="0" eb="6">
      <t>フカヤツウシンキチ</t>
    </rPh>
    <rPh sb="6" eb="7">
      <t>アト</t>
    </rPh>
    <phoneticPr fontId="1"/>
  </si>
  <si>
    <t>クライム</t>
    <phoneticPr fontId="1"/>
  </si>
  <si>
    <t>横浜深園</t>
    <rPh sb="0" eb="2">
      <t>ヨコハマ</t>
    </rPh>
    <rPh sb="2" eb="3">
      <t>フカ</t>
    </rPh>
    <rPh sb="3" eb="4">
      <t>ソノ</t>
    </rPh>
    <phoneticPr fontId="1"/>
  </si>
  <si>
    <t>神奈川県大会予選ブロック</t>
    <rPh sb="0" eb="4">
      <t>カナガワケン</t>
    </rPh>
    <rPh sb="4" eb="6">
      <t>タイカイ</t>
    </rPh>
    <rPh sb="6" eb="8">
      <t>ヨセン</t>
    </rPh>
    <phoneticPr fontId="1"/>
  </si>
  <si>
    <t>テスティゴ</t>
    <phoneticPr fontId="1"/>
  </si>
  <si>
    <t>おなりレパーズ杯</t>
    <rPh sb="7" eb="8">
      <t>ハイ</t>
    </rPh>
    <phoneticPr fontId="1"/>
  </si>
  <si>
    <t>御成小学校</t>
    <rPh sb="0" eb="2">
      <t>オナリ</t>
    </rPh>
    <rPh sb="2" eb="5">
      <t>ショウガッコウ</t>
    </rPh>
    <phoneticPr fontId="1"/>
  </si>
  <si>
    <t>おなりブルー</t>
    <phoneticPr fontId="1"/>
  </si>
  <si>
    <t>信濃ウィングス</t>
    <rPh sb="0" eb="2">
      <t>シナノ</t>
    </rPh>
    <phoneticPr fontId="1"/>
  </si>
  <si>
    <t>三浦半島大会</t>
  </si>
  <si>
    <t>リトルオーシャン</t>
    <phoneticPr fontId="1"/>
  </si>
  <si>
    <t>大楠中</t>
    <rPh sb="0" eb="3">
      <t>オオグスチュウ</t>
    </rPh>
    <phoneticPr fontId="1"/>
  </si>
  <si>
    <t>小坂</t>
  </si>
  <si>
    <t>FC STARTS</t>
  </si>
  <si>
    <t>FC STARTS</t>
    <phoneticPr fontId="1"/>
  </si>
  <si>
    <t>潮風公園G</t>
    <rPh sb="0" eb="4">
      <t>シオカゼコウエン</t>
    </rPh>
    <phoneticPr fontId="1"/>
  </si>
  <si>
    <t>潮風公園G</t>
    <rPh sb="0" eb="2">
      <t>シオカゼ</t>
    </rPh>
    <rPh sb="2" eb="4">
      <t>コウエン</t>
    </rPh>
    <phoneticPr fontId="1"/>
  </si>
  <si>
    <t>PK0-1×</t>
    <phoneticPr fontId="1"/>
  </si>
  <si>
    <t>三浦スポーツ公園G</t>
    <rPh sb="0" eb="2">
      <t>ミウラ</t>
    </rPh>
    <rPh sb="6" eb="8">
      <t>コウエン</t>
    </rPh>
    <phoneticPr fontId="1"/>
  </si>
  <si>
    <t>シーガルズW</t>
    <phoneticPr fontId="1"/>
  </si>
  <si>
    <t>マリノス追浜</t>
    <rPh sb="4" eb="6">
      <t>オッパマ</t>
    </rPh>
    <phoneticPr fontId="1"/>
  </si>
  <si>
    <t>丸子第3グラウンド</t>
    <rPh sb="0" eb="2">
      <t>マルコ</t>
    </rPh>
    <rPh sb="2" eb="3">
      <t>ダイ</t>
    </rPh>
    <phoneticPr fontId="1"/>
  </si>
  <si>
    <t>相模原ミドリ</t>
    <rPh sb="0" eb="3">
      <t>サガミハラ</t>
    </rPh>
    <phoneticPr fontId="1"/>
  </si>
  <si>
    <t>CLIO</t>
    <phoneticPr fontId="1"/>
  </si>
  <si>
    <t>三浦半島大会フレンドマッチ</t>
    <phoneticPr fontId="1"/>
  </si>
  <si>
    <t>長井ウィングス4年生</t>
    <rPh sb="0" eb="2">
      <t>ナガイ</t>
    </rPh>
    <rPh sb="8" eb="9">
      <t>ネン</t>
    </rPh>
    <rPh sb="9" eb="10">
      <t>セイ</t>
    </rPh>
    <phoneticPr fontId="1"/>
  </si>
  <si>
    <t>大津３年生</t>
    <rPh sb="0" eb="2">
      <t>オオツ</t>
    </rPh>
    <rPh sb="3" eb="5">
      <t>ネンセイ</t>
    </rPh>
    <phoneticPr fontId="1"/>
  </si>
  <si>
    <t>大津4年生</t>
    <rPh sb="0" eb="2">
      <t>オオツ</t>
    </rPh>
    <rPh sb="3" eb="5">
      <t>ネンセイ</t>
    </rPh>
    <phoneticPr fontId="1"/>
  </si>
  <si>
    <t>JGK B４年生</t>
    <rPh sb="6" eb="8">
      <t>ネンセイ</t>
    </rPh>
    <phoneticPr fontId="1"/>
  </si>
  <si>
    <t>JGK A４年生</t>
    <rPh sb="6" eb="8">
      <t>ネンセイ</t>
    </rPh>
    <phoneticPr fontId="1"/>
  </si>
  <si>
    <t>三浦旭４年生</t>
    <rPh sb="0" eb="3">
      <t>ミウラアサヒ</t>
    </rPh>
    <phoneticPr fontId="1"/>
  </si>
  <si>
    <t>JGK４年生</t>
    <phoneticPr fontId="1"/>
  </si>
  <si>
    <t>富士見台</t>
    <rPh sb="0" eb="4">
      <t>フジミダイ</t>
    </rPh>
    <phoneticPr fontId="1"/>
  </si>
  <si>
    <t>城北４年</t>
    <rPh sb="0" eb="2">
      <t>ジョウホク</t>
    </rPh>
    <rPh sb="3" eb="4">
      <t>ネン</t>
    </rPh>
    <phoneticPr fontId="1"/>
  </si>
  <si>
    <t>明浜ミニカップ</t>
    <rPh sb="0" eb="2">
      <t>アケハマ</t>
    </rPh>
    <phoneticPr fontId="1"/>
  </si>
  <si>
    <t>明浜ミニカップ（Aチーム）</t>
    <rPh sb="0" eb="2">
      <t>アケハマ</t>
    </rPh>
    <phoneticPr fontId="1"/>
  </si>
  <si>
    <t>明浜ミニカップ（Bチーム）</t>
    <rPh sb="0" eb="2">
      <t>アケハマ</t>
    </rPh>
    <phoneticPr fontId="1"/>
  </si>
  <si>
    <t>明浜カップ（1年）</t>
    <rPh sb="0" eb="2">
      <t>アケハマ</t>
    </rPh>
    <rPh sb="7" eb="8">
      <t>ネン</t>
    </rPh>
    <phoneticPr fontId="1"/>
  </si>
  <si>
    <t>明浜カップ（U7）</t>
    <rPh sb="0" eb="2">
      <t>アケハマ</t>
    </rPh>
    <phoneticPr fontId="1"/>
  </si>
  <si>
    <t>城北杯</t>
    <rPh sb="0" eb="3">
      <t>ジョウホクハイ</t>
    </rPh>
    <phoneticPr fontId="1"/>
  </si>
  <si>
    <t>佐野ベアーズ杯</t>
    <rPh sb="0" eb="2">
      <t>サノ</t>
    </rPh>
    <rPh sb="6" eb="7">
      <t>ハイ</t>
    </rPh>
    <phoneticPr fontId="1"/>
  </si>
  <si>
    <t>山崎</t>
    <rPh sb="0" eb="2">
      <t>ヤマザキ</t>
    </rPh>
    <phoneticPr fontId="1"/>
  </si>
  <si>
    <t>ペガサス　リベンジ杯</t>
    <rPh sb="9" eb="10">
      <t>ハイ</t>
    </rPh>
    <phoneticPr fontId="1"/>
  </si>
  <si>
    <t>ペガサス　ホワイト</t>
    <phoneticPr fontId="1"/>
  </si>
  <si>
    <t>ペガサス　ブルー</t>
    <phoneticPr fontId="1"/>
  </si>
  <si>
    <t>神明小学校</t>
    <rPh sb="0" eb="2">
      <t>シンメイ</t>
    </rPh>
    <rPh sb="2" eb="5">
      <t>ショウガッコウ</t>
    </rPh>
    <phoneticPr fontId="1"/>
  </si>
  <si>
    <t>六会</t>
    <rPh sb="0" eb="2">
      <t>ムツアイ</t>
    </rPh>
    <phoneticPr fontId="1"/>
  </si>
  <si>
    <t>久里浜TRM</t>
    <rPh sb="0" eb="3">
      <t>クリハマ</t>
    </rPh>
    <phoneticPr fontId="1"/>
  </si>
  <si>
    <t>JGKグリーン</t>
    <phoneticPr fontId="1"/>
  </si>
  <si>
    <t>キッカーズ</t>
    <phoneticPr fontId="1"/>
  </si>
  <si>
    <t>高坂・三春</t>
    <rPh sb="0" eb="2">
      <t>コウサカ</t>
    </rPh>
    <rPh sb="3" eb="5">
      <t>ミハル</t>
    </rPh>
    <phoneticPr fontId="1"/>
  </si>
  <si>
    <t>PK4-5</t>
    <phoneticPr fontId="1"/>
  </si>
  <si>
    <t>なかよしファイナルカップ</t>
    <phoneticPr fontId="1"/>
  </si>
  <si>
    <t>浦和大門</t>
    <rPh sb="0" eb="2">
      <t>ウラワ</t>
    </rPh>
    <rPh sb="2" eb="4">
      <t>ダイモン</t>
    </rPh>
    <phoneticPr fontId="1"/>
  </si>
  <si>
    <t>深見</t>
    <rPh sb="0" eb="2">
      <t>フカミ</t>
    </rPh>
    <phoneticPr fontId="1"/>
  </si>
  <si>
    <t>座間市招待杯</t>
    <rPh sb="0" eb="3">
      <t>ザマシ</t>
    </rPh>
    <rPh sb="3" eb="6">
      <t>ショウタイハイ</t>
    </rPh>
    <phoneticPr fontId="1"/>
  </si>
  <si>
    <t>相模川グラウンド</t>
    <rPh sb="0" eb="3">
      <t>サガミガワ</t>
    </rPh>
    <phoneticPr fontId="1"/>
  </si>
  <si>
    <t>座間</t>
    <rPh sb="0" eb="2">
      <t>ザマ</t>
    </rPh>
    <phoneticPr fontId="1"/>
  </si>
  <si>
    <t>草柳</t>
    <rPh sb="0" eb="2">
      <t>ソウヤギ</t>
    </rPh>
    <phoneticPr fontId="1"/>
  </si>
  <si>
    <t>KSFC</t>
    <phoneticPr fontId="1"/>
  </si>
  <si>
    <t>I.Oカップ</t>
    <phoneticPr fontId="1"/>
  </si>
  <si>
    <t>I.0</t>
    <phoneticPr fontId="1"/>
  </si>
  <si>
    <t>KOYO</t>
    <phoneticPr fontId="1"/>
  </si>
  <si>
    <t>シリウス</t>
    <phoneticPr fontId="1"/>
  </si>
  <si>
    <t>PK3-0</t>
    <phoneticPr fontId="1"/>
  </si>
  <si>
    <t>六浦少年</t>
    <rPh sb="0" eb="2">
      <t>ムツウラ</t>
    </rPh>
    <rPh sb="2" eb="4">
      <t>ショウネン</t>
    </rPh>
    <phoneticPr fontId="1"/>
  </si>
  <si>
    <t>多摩小SC</t>
    <rPh sb="0" eb="2">
      <t>タマ</t>
    </rPh>
    <rPh sb="2" eb="3">
      <t>ショウ</t>
    </rPh>
    <phoneticPr fontId="1"/>
  </si>
  <si>
    <t>南郷上ノ山</t>
    <rPh sb="0" eb="2">
      <t>ナンゴウ</t>
    </rPh>
    <rPh sb="2" eb="3">
      <t>カミ</t>
    </rPh>
    <rPh sb="4" eb="5">
      <t>ヤマ</t>
    </rPh>
    <phoneticPr fontId="1"/>
  </si>
  <si>
    <t>葉山JGKバルサ</t>
    <rPh sb="0" eb="2">
      <t>ハヤマ</t>
    </rPh>
    <phoneticPr fontId="1"/>
  </si>
  <si>
    <t>葉山JGKレアル</t>
    <phoneticPr fontId="1"/>
  </si>
  <si>
    <t>葉山JGK白</t>
    <rPh sb="5" eb="6">
      <t>シロ</t>
    </rPh>
    <phoneticPr fontId="1"/>
  </si>
  <si>
    <t>馬堀</t>
    <rPh sb="0" eb="2">
      <t>マボリ</t>
    </rPh>
    <phoneticPr fontId="1"/>
  </si>
  <si>
    <t>夏山杯</t>
    <rPh sb="0" eb="2">
      <t>ナツヤマ</t>
    </rPh>
    <rPh sb="2" eb="3">
      <t>ハイ</t>
    </rPh>
    <phoneticPr fontId="1"/>
  </si>
  <si>
    <t>並木</t>
    <rPh sb="0" eb="2">
      <t>ナミキ</t>
    </rPh>
    <phoneticPr fontId="1"/>
  </si>
  <si>
    <t>富岡</t>
    <rPh sb="0" eb="2">
      <t>トミオカ</t>
    </rPh>
    <phoneticPr fontId="1"/>
  </si>
  <si>
    <t>洋光台</t>
    <rPh sb="0" eb="3">
      <t>ヨウコウダイ</t>
    </rPh>
    <phoneticPr fontId="1"/>
  </si>
  <si>
    <t>PK5-4</t>
    <phoneticPr fontId="1"/>
  </si>
  <si>
    <t>MSCカップ</t>
    <phoneticPr fontId="1"/>
  </si>
  <si>
    <t>釜利谷南小学校</t>
    <rPh sb="0" eb="3">
      <t>カマリヤ</t>
    </rPh>
    <rPh sb="3" eb="4">
      <t>ミナミ</t>
    </rPh>
    <rPh sb="4" eb="7">
      <t>ショウガッコウ</t>
    </rPh>
    <phoneticPr fontId="1"/>
  </si>
  <si>
    <t>阿王ヶ台</t>
    <rPh sb="0" eb="2">
      <t>アオウ</t>
    </rPh>
    <rPh sb="3" eb="4">
      <t>ダイ</t>
    </rPh>
    <phoneticPr fontId="1"/>
  </si>
  <si>
    <t>KAXU</t>
    <phoneticPr fontId="1"/>
  </si>
  <si>
    <t>リバー</t>
    <phoneticPr fontId="1"/>
  </si>
  <si>
    <t>緑野TRM</t>
    <rPh sb="0" eb="1">
      <t>ミドリ</t>
    </rPh>
    <phoneticPr fontId="1"/>
  </si>
  <si>
    <t>大和ゆとりの森</t>
    <rPh sb="0" eb="2">
      <t>ヤマト</t>
    </rPh>
    <rPh sb="6" eb="7">
      <t>モリ</t>
    </rPh>
    <phoneticPr fontId="1"/>
  </si>
  <si>
    <t>緑野</t>
    <phoneticPr fontId="1"/>
  </si>
  <si>
    <t>サンダース</t>
    <phoneticPr fontId="1"/>
  </si>
  <si>
    <t>六会湘南台</t>
    <rPh sb="0" eb="1">
      <t>ロク</t>
    </rPh>
    <rPh sb="1" eb="2">
      <t>カイ</t>
    </rPh>
    <rPh sb="2" eb="5">
      <t>ショウナンダイ</t>
    </rPh>
    <phoneticPr fontId="1"/>
  </si>
  <si>
    <t>鳩サブレスタジアム</t>
    <rPh sb="0" eb="1">
      <t>ハト</t>
    </rPh>
    <phoneticPr fontId="1"/>
  </si>
  <si>
    <t>JFAリーグ</t>
    <phoneticPr fontId="1"/>
  </si>
  <si>
    <t>石川</t>
    <rPh sb="0" eb="2">
      <t>イシカワ</t>
    </rPh>
    <phoneticPr fontId="1"/>
  </si>
  <si>
    <t>レグルス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</si>
</sst>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aaa"/>
  </numFmts>
  <fonts count="9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b/>
      <sz val="9"/>
      <color theme="0"/>
      <name val="Meiryo UI"/>
      <family val="3"/>
      <charset val="128"/>
    </font>
    <font>
      <b/>
      <sz val="9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sz val="16"/>
      <color theme="1"/>
      <name val="Meiryo UI"/>
      <family val="3"/>
      <charset val="128"/>
    </font>
    <font>
      <sz val="9"/>
      <color rgb="FF605E5E"/>
      <name val="メイリオ"/>
      <family val="3"/>
      <charset val="128"/>
    </font>
    <font>
      <sz val="9"/>
      <color theme="1"/>
      <name val="メイリオ"/>
      <family val="3"/>
      <charset val="128"/>
    </font>
    <font>
      <u/>
      <sz val="11"/>
      <color theme="10"/>
      <name val="Yu Gothic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</fills>
  <borders count="3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116">
    <xf numFmtId="0" fontId="0" fillId="0" borderId="0" xfId="0"/>
    <xf numFmtId="0" fontId="3" fillId="0" borderId="0" xfId="0" applyFont="1" applyAlignment="1">
      <alignment horizontal="center"/>
    </xf>
    <xf numFmtId="0" fontId="4" fillId="0" borderId="0" xfId="0" applyFont="1"/>
    <xf numFmtId="14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49" fontId="4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/>
    </xf>
    <xf numFmtId="49" fontId="4" fillId="0" borderId="0" xfId="0" applyNumberFormat="1" applyFont="1"/>
    <xf numFmtId="14" fontId="4" fillId="0" borderId="0" xfId="0" applyNumberFormat="1" applyFont="1"/>
    <xf numFmtId="176" fontId="4" fillId="0" borderId="0" xfId="0" applyNumberFormat="1" applyFont="1" applyAlignment="1">
      <alignment horizontal="center"/>
    </xf>
    <xf numFmtId="14" fontId="2" fillId="2" borderId="3" xfId="0" applyNumberFormat="1" applyFont="1" applyFill="1" applyBorder="1" applyAlignment="1">
      <alignment horizontal="center"/>
    </xf>
    <xf numFmtId="14" fontId="4" fillId="0" borderId="4" xfId="0" applyNumberFormat="1" applyFont="1" applyBorder="1"/>
    <xf numFmtId="14" fontId="4" fillId="0" borderId="4" xfId="0" applyNumberFormat="1" applyFont="1" applyBorder="1" applyAlignment="1">
      <alignment horizontal="center"/>
    </xf>
    <xf numFmtId="14" fontId="4" fillId="0" borderId="5" xfId="0" applyNumberFormat="1" applyFont="1" applyBorder="1" applyAlignment="1">
      <alignment horizontal="center"/>
    </xf>
    <xf numFmtId="176" fontId="2" fillId="2" borderId="3" xfId="0" applyNumberFormat="1" applyFont="1" applyFill="1" applyBorder="1" applyAlignment="1">
      <alignment horizontal="center"/>
    </xf>
    <xf numFmtId="176" fontId="4" fillId="0" borderId="4" xfId="0" applyNumberFormat="1" applyFont="1" applyBorder="1" applyAlignment="1">
      <alignment horizontal="center"/>
    </xf>
    <xf numFmtId="176" fontId="4" fillId="0" borderId="5" xfId="0" applyNumberFormat="1" applyFont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4" fillId="0" borderId="4" xfId="0" applyFont="1" applyBorder="1"/>
    <xf numFmtId="0" fontId="4" fillId="0" borderId="5" xfId="0" applyFont="1" applyBorder="1"/>
    <xf numFmtId="0" fontId="2" fillId="2" borderId="1" xfId="0" applyFont="1" applyFill="1" applyBorder="1" applyAlignment="1">
      <alignment horizontal="center"/>
    </xf>
    <xf numFmtId="49" fontId="2" fillId="2" borderId="3" xfId="0" applyNumberFormat="1" applyFont="1" applyFill="1" applyBorder="1" applyAlignment="1">
      <alignment horizontal="center"/>
    </xf>
    <xf numFmtId="49" fontId="4" fillId="0" borderId="4" xfId="0" applyNumberFormat="1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176" fontId="4" fillId="0" borderId="6" xfId="0" applyNumberFormat="1" applyFont="1" applyBorder="1" applyAlignment="1">
      <alignment horizontal="center"/>
    </xf>
    <xf numFmtId="0" fontId="4" fillId="0" borderId="6" xfId="0" applyFont="1" applyBorder="1"/>
    <xf numFmtId="176" fontId="4" fillId="0" borderId="3" xfId="0" applyNumberFormat="1" applyFont="1" applyBorder="1" applyAlignment="1">
      <alignment horizontal="center"/>
    </xf>
    <xf numFmtId="0" fontId="4" fillId="0" borderId="3" xfId="0" applyFont="1" applyBorder="1"/>
    <xf numFmtId="0" fontId="4" fillId="0" borderId="3" xfId="0" applyFont="1" applyBorder="1" applyAlignment="1">
      <alignment horizontal="center"/>
    </xf>
    <xf numFmtId="49" fontId="4" fillId="0" borderId="3" xfId="0" applyNumberFormat="1" applyFont="1" applyBorder="1" applyAlignment="1">
      <alignment horizontal="center"/>
    </xf>
    <xf numFmtId="0" fontId="4" fillId="0" borderId="7" xfId="0" applyFont="1" applyBorder="1"/>
    <xf numFmtId="0" fontId="4" fillId="0" borderId="7" xfId="0" applyFont="1" applyBorder="1" applyAlignment="1">
      <alignment horizontal="center"/>
    </xf>
    <xf numFmtId="49" fontId="4" fillId="0" borderId="7" xfId="0" applyNumberFormat="1" applyFont="1" applyBorder="1" applyAlignment="1">
      <alignment horizontal="center"/>
    </xf>
    <xf numFmtId="0" fontId="4" fillId="0" borderId="8" xfId="0" applyFont="1" applyBorder="1"/>
    <xf numFmtId="0" fontId="4" fillId="0" borderId="8" xfId="0" applyFont="1" applyBorder="1" applyAlignment="1">
      <alignment horizontal="center"/>
    </xf>
    <xf numFmtId="49" fontId="4" fillId="0" borderId="8" xfId="0" applyNumberFormat="1" applyFont="1" applyBorder="1" applyAlignment="1">
      <alignment horizontal="center"/>
    </xf>
    <xf numFmtId="0" fontId="4" fillId="0" borderId="9" xfId="0" applyFont="1" applyBorder="1"/>
    <xf numFmtId="0" fontId="4" fillId="0" borderId="9" xfId="0" applyFont="1" applyBorder="1" applyAlignment="1">
      <alignment horizontal="center"/>
    </xf>
    <xf numFmtId="49" fontId="4" fillId="0" borderId="9" xfId="0" applyNumberFormat="1" applyFont="1" applyBorder="1" applyAlignment="1">
      <alignment horizontal="center"/>
    </xf>
    <xf numFmtId="0" fontId="4" fillId="0" borderId="10" xfId="0" applyFont="1" applyBorder="1"/>
    <xf numFmtId="0" fontId="4" fillId="0" borderId="10" xfId="0" applyFont="1" applyBorder="1" applyAlignment="1">
      <alignment horizontal="center"/>
    </xf>
    <xf numFmtId="49" fontId="4" fillId="0" borderId="10" xfId="0" applyNumberFormat="1" applyFont="1" applyBorder="1" applyAlignment="1">
      <alignment horizontal="center"/>
    </xf>
    <xf numFmtId="0" fontId="4" fillId="0" borderId="11" xfId="0" applyFont="1" applyBorder="1"/>
    <xf numFmtId="0" fontId="4" fillId="0" borderId="11" xfId="0" applyFont="1" applyBorder="1" applyAlignment="1">
      <alignment horizontal="center"/>
    </xf>
    <xf numFmtId="49" fontId="4" fillId="0" borderId="11" xfId="0" applyNumberFormat="1" applyFont="1" applyBorder="1" applyAlignment="1">
      <alignment horizontal="center"/>
    </xf>
    <xf numFmtId="14" fontId="4" fillId="0" borderId="6" xfId="0" applyNumberFormat="1" applyFont="1" applyBorder="1"/>
    <xf numFmtId="14" fontId="4" fillId="0" borderId="12" xfId="0" applyNumberFormat="1" applyFont="1" applyBorder="1"/>
    <xf numFmtId="0" fontId="4" fillId="0" borderId="13" xfId="0" applyFont="1" applyBorder="1"/>
    <xf numFmtId="14" fontId="4" fillId="0" borderId="12" xfId="0" applyNumberFormat="1" applyFont="1" applyBorder="1" applyAlignment="1">
      <alignment horizontal="center"/>
    </xf>
    <xf numFmtId="14" fontId="4" fillId="0" borderId="14" xfId="0" applyNumberFormat="1" applyFont="1" applyBorder="1"/>
    <xf numFmtId="0" fontId="4" fillId="0" borderId="2" xfId="0" applyFont="1" applyBorder="1"/>
    <xf numFmtId="14" fontId="2" fillId="2" borderId="15" xfId="0" applyNumberFormat="1" applyFont="1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4" fillId="0" borderId="17" xfId="0" applyFont="1" applyBorder="1"/>
    <xf numFmtId="0" fontId="4" fillId="0" borderId="18" xfId="0" applyFont="1" applyBorder="1"/>
    <xf numFmtId="0" fontId="4" fillId="0" borderId="19" xfId="0" applyFont="1" applyBorder="1"/>
    <xf numFmtId="0" fontId="4" fillId="0" borderId="20" xfId="0" applyFont="1" applyBorder="1"/>
    <xf numFmtId="0" fontId="4" fillId="0" borderId="21" xfId="0" applyFont="1" applyBorder="1"/>
    <xf numFmtId="0" fontId="4" fillId="0" borderId="22" xfId="0" applyFont="1" applyBorder="1"/>
    <xf numFmtId="0" fontId="4" fillId="0" borderId="23" xfId="0" applyFont="1" applyBorder="1"/>
    <xf numFmtId="0" fontId="4" fillId="0" borderId="24" xfId="0" applyFont="1" applyBorder="1"/>
    <xf numFmtId="0" fontId="4" fillId="0" borderId="25" xfId="0" applyFont="1" applyBorder="1"/>
    <xf numFmtId="0" fontId="4" fillId="0" borderId="26" xfId="0" applyFont="1" applyBorder="1"/>
    <xf numFmtId="14" fontId="4" fillId="0" borderId="27" xfId="0" applyNumberFormat="1" applyFont="1" applyBorder="1"/>
    <xf numFmtId="0" fontId="4" fillId="0" borderId="28" xfId="0" applyFont="1" applyBorder="1"/>
    <xf numFmtId="14" fontId="4" fillId="0" borderId="14" xfId="0" applyNumberFormat="1" applyFont="1" applyBorder="1" applyAlignment="1">
      <alignment horizontal="center"/>
    </xf>
    <xf numFmtId="0" fontId="4" fillId="0" borderId="12" xfId="0" applyFont="1" applyBorder="1"/>
    <xf numFmtId="14" fontId="4" fillId="0" borderId="15" xfId="0" applyNumberFormat="1" applyFont="1" applyBorder="1"/>
    <xf numFmtId="0" fontId="4" fillId="0" borderId="1" xfId="0" applyFont="1" applyBorder="1"/>
    <xf numFmtId="0" fontId="4" fillId="0" borderId="15" xfId="0" applyFont="1" applyBorder="1"/>
    <xf numFmtId="0" fontId="4" fillId="0" borderId="16" xfId="0" applyFont="1" applyBorder="1"/>
    <xf numFmtId="14" fontId="5" fillId="0" borderId="0" xfId="0" applyNumberFormat="1" applyFont="1" applyAlignment="1">
      <alignment horizontal="left"/>
    </xf>
    <xf numFmtId="14" fontId="4" fillId="0" borderId="5" xfId="0" applyNumberFormat="1" applyFont="1" applyBorder="1"/>
    <xf numFmtId="0" fontId="4" fillId="0" borderId="4" xfId="0" applyFont="1" applyBorder="1" applyAlignment="1">
      <alignment wrapText="1"/>
    </xf>
    <xf numFmtId="0" fontId="4" fillId="0" borderId="14" xfId="0" applyFont="1" applyBorder="1"/>
    <xf numFmtId="0" fontId="4" fillId="0" borderId="5" xfId="0" applyFont="1" applyBorder="1" applyAlignment="1">
      <alignment horizontal="center"/>
    </xf>
    <xf numFmtId="49" fontId="4" fillId="0" borderId="5" xfId="0" applyNumberFormat="1" applyFont="1" applyBorder="1" applyAlignment="1">
      <alignment horizontal="center"/>
    </xf>
    <xf numFmtId="0" fontId="4" fillId="0" borderId="29" xfId="0" applyFont="1" applyBorder="1"/>
    <xf numFmtId="0" fontId="3" fillId="0" borderId="5" xfId="0" applyFont="1" applyBorder="1" applyAlignment="1">
      <alignment horizontal="center"/>
    </xf>
    <xf numFmtId="0" fontId="6" fillId="0" borderId="0" xfId="0" applyFont="1" applyAlignment="1">
      <alignment vertical="center" wrapText="1"/>
    </xf>
    <xf numFmtId="0" fontId="3" fillId="0" borderId="2" xfId="0" applyFont="1" applyBorder="1" applyAlignment="1">
      <alignment horizontal="center"/>
    </xf>
    <xf numFmtId="0" fontId="7" fillId="0" borderId="0" xfId="0" applyFont="1" applyAlignment="1">
      <alignment vertical="center"/>
    </xf>
    <xf numFmtId="0" fontId="7" fillId="0" borderId="0" xfId="0" applyFont="1"/>
    <xf numFmtId="0" fontId="4" fillId="0" borderId="5" xfId="0" applyFont="1" applyBorder="1" applyAlignment="1">
      <alignment horizontal="left" vertical="center"/>
    </xf>
    <xf numFmtId="0" fontId="4" fillId="0" borderId="27" xfId="0" applyFont="1" applyBorder="1"/>
    <xf numFmtId="0" fontId="4" fillId="0" borderId="6" xfId="0" applyFont="1" applyBorder="1" applyAlignment="1">
      <alignment horizontal="center"/>
    </xf>
    <xf numFmtId="49" fontId="4" fillId="0" borderId="6" xfId="0" applyNumberFormat="1" applyFont="1" applyBorder="1" applyAlignment="1">
      <alignment horizontal="center"/>
    </xf>
    <xf numFmtId="0" fontId="4" fillId="0" borderId="30" xfId="0" applyFont="1" applyBorder="1"/>
    <xf numFmtId="56" fontId="4" fillId="0" borderId="27" xfId="0" applyNumberFormat="1" applyFont="1" applyBorder="1"/>
    <xf numFmtId="0" fontId="4" fillId="0" borderId="12" xfId="0" applyFont="1" applyBorder="1" applyAlignment="1">
      <alignment horizontal="left" vertical="center"/>
    </xf>
    <xf numFmtId="0" fontId="4" fillId="0" borderId="27" xfId="0" applyFont="1" applyBorder="1" applyAlignment="1">
      <alignment horizontal="left" vertical="center"/>
    </xf>
    <xf numFmtId="14" fontId="4" fillId="0" borderId="28" xfId="0" applyNumberFormat="1" applyFont="1" applyBorder="1"/>
    <xf numFmtId="0" fontId="8" fillId="0" borderId="2" xfId="1" applyBorder="1"/>
    <xf numFmtId="0" fontId="4" fillId="0" borderId="7" xfId="0" applyFont="1" applyBorder="1" applyAlignment="1">
      <alignment horizontal="left"/>
    </xf>
    <xf numFmtId="0" fontId="4" fillId="0" borderId="10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8" xfId="0" applyFont="1" applyBorder="1" applyAlignment="1">
      <alignment horizontal="left"/>
    </xf>
    <xf numFmtId="0" fontId="4" fillId="0" borderId="9" xfId="0" applyFont="1" applyBorder="1" applyAlignment="1">
      <alignment horizontal="left"/>
    </xf>
    <xf numFmtId="14" fontId="4" fillId="0" borderId="1" xfId="0" applyNumberFormat="1" applyFont="1" applyBorder="1"/>
    <xf numFmtId="14" fontId="4" fillId="0" borderId="3" xfId="0" applyNumberFormat="1" applyFont="1" applyBorder="1"/>
    <xf numFmtId="56" fontId="4" fillId="0" borderId="12" xfId="0" applyNumberFormat="1" applyFont="1" applyBorder="1"/>
    <xf numFmtId="0" fontId="4" fillId="0" borderId="18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56" fontId="4" fillId="0" borderId="8" xfId="0" applyNumberFormat="1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56" fontId="4" fillId="0" borderId="9" xfId="0" applyNumberFormat="1" applyFont="1" applyBorder="1" applyAlignment="1">
      <alignment horizontal="center"/>
    </xf>
    <xf numFmtId="56" fontId="4" fillId="0" borderId="10" xfId="0" applyNumberFormat="1" applyFont="1" applyBorder="1"/>
    <xf numFmtId="56" fontId="4" fillId="0" borderId="7" xfId="0" applyNumberFormat="1" applyFont="1" applyBorder="1"/>
    <xf numFmtId="56" fontId="4" fillId="0" borderId="5" xfId="0" applyNumberFormat="1" applyFont="1" applyBorder="1"/>
    <xf numFmtId="0" fontId="4" fillId="0" borderId="6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071"/>
  <sheetViews>
    <sheetView showGridLines="0" zoomScale="85" zoomScaleNormal="85" workbookViewId="0">
      <pane ySplit="2" topLeftCell="A3" activePane="bottomLeft" state="frozen"/>
      <selection activeCell="K96" sqref="K96"/>
      <selection pane="bottomLeft" activeCell="A24" sqref="A24:XFD46"/>
    </sheetView>
  </sheetViews>
  <sheetFormatPr defaultColWidth="15.375" defaultRowHeight="12" outlineLevelRow="1"/>
  <cols>
    <col min="1" max="1" width="1.5" style="2" customWidth="1"/>
    <col min="2" max="2" width="10" style="3" bestFit="1" customWidth="1"/>
    <col min="3" max="3" width="4.625" style="9" bestFit="1" customWidth="1"/>
    <col min="4" max="4" width="23.875" style="2" bestFit="1" customWidth="1"/>
    <col min="5" max="5" width="26" style="2" bestFit="1" customWidth="1"/>
    <col min="6" max="6" width="16.25" style="2" bestFit="1" customWidth="1"/>
    <col min="7" max="7" width="6.5" style="4" bestFit="1" customWidth="1"/>
    <col min="8" max="8" width="10.125" style="5" bestFit="1" customWidth="1"/>
    <col min="9" max="9" width="11.5" style="2" bestFit="1" customWidth="1"/>
    <col min="10" max="10" width="1.5" style="2" customWidth="1"/>
    <col min="11" max="11" width="15.375" style="2"/>
    <col min="12" max="12" width="81.5" style="7" customWidth="1"/>
    <col min="13" max="16384" width="15.375" style="2"/>
  </cols>
  <sheetData>
    <row r="1" spans="2:12" ht="21">
      <c r="B1" s="71" t="s">
        <v>453</v>
      </c>
    </row>
    <row r="2" spans="2:12" s="1" customFormat="1">
      <c r="B2" s="51" t="s">
        <v>1</v>
      </c>
      <c r="C2" s="14" t="s">
        <v>69</v>
      </c>
      <c r="D2" s="20" t="s">
        <v>0</v>
      </c>
      <c r="E2" s="17" t="s">
        <v>68</v>
      </c>
      <c r="F2" s="20" t="s">
        <v>2</v>
      </c>
      <c r="G2" s="17" t="s">
        <v>3</v>
      </c>
      <c r="H2" s="21" t="s">
        <v>4</v>
      </c>
      <c r="I2" s="52" t="s">
        <v>84</v>
      </c>
      <c r="L2" s="6"/>
    </row>
    <row r="3" spans="2:12" s="1" customFormat="1" hidden="1" outlineLevel="1">
      <c r="B3" s="46"/>
      <c r="C3" s="15"/>
      <c r="D3" s="2"/>
      <c r="E3" s="18"/>
      <c r="F3" s="53"/>
      <c r="G3" s="31"/>
      <c r="H3" s="32"/>
      <c r="I3" s="54"/>
      <c r="L3" s="6"/>
    </row>
    <row r="4" spans="2:12" s="1" customFormat="1" hidden="1" outlineLevel="1">
      <c r="B4" s="46"/>
      <c r="C4" s="15"/>
      <c r="D4" s="2"/>
      <c r="E4" s="18"/>
      <c r="F4" s="61"/>
      <c r="G4" s="40"/>
      <c r="H4" s="41"/>
      <c r="I4" s="62"/>
      <c r="L4" s="6"/>
    </row>
    <row r="5" spans="2:12" s="1" customFormat="1" hidden="1" outlineLevel="1">
      <c r="B5" s="46"/>
      <c r="C5" s="15"/>
      <c r="D5" s="2"/>
      <c r="E5" s="18"/>
      <c r="F5" s="61"/>
      <c r="G5" s="40"/>
      <c r="H5" s="41"/>
      <c r="I5" s="62"/>
      <c r="L5" s="6"/>
    </row>
    <row r="6" spans="2:12" s="1" customFormat="1" hidden="1" outlineLevel="1">
      <c r="B6" s="46"/>
      <c r="C6" s="15"/>
      <c r="D6" s="2"/>
      <c r="E6" s="18"/>
      <c r="F6" s="61"/>
      <c r="G6" s="40"/>
      <c r="H6" s="41"/>
      <c r="I6" s="62"/>
      <c r="L6" s="6"/>
    </row>
    <row r="7" spans="2:12" s="1" customFormat="1" hidden="1" outlineLevel="1">
      <c r="B7" s="46"/>
      <c r="C7" s="15"/>
      <c r="D7" s="2"/>
      <c r="E7" s="18"/>
      <c r="F7" s="61"/>
      <c r="G7" s="40"/>
      <c r="H7" s="41"/>
      <c r="I7" s="62"/>
      <c r="L7" s="6"/>
    </row>
    <row r="8" spans="2:12" s="1" customFormat="1" hidden="1" outlineLevel="1">
      <c r="B8" s="46"/>
      <c r="C8" s="15"/>
      <c r="D8" s="2"/>
      <c r="E8" s="18"/>
      <c r="F8" s="61"/>
      <c r="G8" s="40"/>
      <c r="H8" s="41"/>
      <c r="I8" s="62"/>
      <c r="L8" s="6"/>
    </row>
    <row r="9" spans="2:12" s="1" customFormat="1" hidden="1" outlineLevel="1">
      <c r="B9" s="46"/>
      <c r="C9" s="15"/>
      <c r="D9" s="2"/>
      <c r="E9" s="18"/>
      <c r="F9" s="61"/>
      <c r="G9" s="40"/>
      <c r="H9" s="41"/>
      <c r="I9" s="62"/>
      <c r="L9" s="6"/>
    </row>
    <row r="10" spans="2:12" s="1" customFormat="1" hidden="1" outlineLevel="1">
      <c r="B10" s="46"/>
      <c r="C10" s="15"/>
      <c r="D10" s="2"/>
      <c r="E10" s="18"/>
      <c r="F10" s="61"/>
      <c r="G10" s="40"/>
      <c r="H10" s="41"/>
      <c r="I10" s="62"/>
      <c r="L10" s="6"/>
    </row>
    <row r="11" spans="2:12" s="1" customFormat="1" hidden="1" outlineLevel="1">
      <c r="B11" s="46"/>
      <c r="C11" s="15"/>
      <c r="D11" s="2"/>
      <c r="E11" s="18"/>
      <c r="F11" s="61"/>
      <c r="G11" s="40"/>
      <c r="H11" s="41"/>
      <c r="I11" s="62"/>
      <c r="L11" s="6"/>
    </row>
    <row r="12" spans="2:12" s="1" customFormat="1" hidden="1" outlineLevel="1">
      <c r="B12" s="46"/>
      <c r="C12" s="15"/>
      <c r="D12" s="2"/>
      <c r="E12" s="18"/>
      <c r="F12" s="61"/>
      <c r="G12" s="40"/>
      <c r="H12" s="41"/>
      <c r="I12" s="62"/>
      <c r="L12" s="6"/>
    </row>
    <row r="13" spans="2:12" s="1" customFormat="1" hidden="1" outlineLevel="1">
      <c r="B13" s="46"/>
      <c r="C13" s="15"/>
      <c r="D13" s="2"/>
      <c r="E13" s="18"/>
      <c r="F13" s="61"/>
      <c r="G13" s="40"/>
      <c r="H13" s="41"/>
      <c r="I13" s="62"/>
      <c r="L13" s="6"/>
    </row>
    <row r="14" spans="2:12" s="1" customFormat="1" hidden="1" outlineLevel="1">
      <c r="B14" s="46"/>
      <c r="C14" s="15"/>
      <c r="D14" s="2"/>
      <c r="E14" s="18"/>
      <c r="F14" s="61"/>
      <c r="G14" s="40"/>
      <c r="H14" s="41"/>
      <c r="I14" s="62"/>
      <c r="L14" s="6"/>
    </row>
    <row r="15" spans="2:12" s="1" customFormat="1" hidden="1" outlineLevel="1">
      <c r="B15" s="46"/>
      <c r="C15" s="15"/>
      <c r="D15" s="2"/>
      <c r="E15" s="18"/>
      <c r="F15" s="61"/>
      <c r="G15" s="40"/>
      <c r="H15" s="41"/>
      <c r="I15" s="62"/>
      <c r="L15" s="6"/>
    </row>
    <row r="16" spans="2:12" s="1" customFormat="1" hidden="1" outlineLevel="1">
      <c r="B16" s="49"/>
      <c r="C16" s="16"/>
      <c r="D16" s="50"/>
      <c r="E16" s="19"/>
      <c r="F16" s="74"/>
      <c r="G16" s="75"/>
      <c r="H16" s="76"/>
      <c r="I16" s="77"/>
      <c r="L16" s="6"/>
    </row>
    <row r="17" spans="2:12" s="1" customFormat="1" hidden="1" outlineLevel="1">
      <c r="B17" s="46"/>
      <c r="C17" s="15"/>
      <c r="D17" s="2"/>
      <c r="E17" s="18"/>
      <c r="F17" s="66"/>
      <c r="G17" s="23"/>
      <c r="H17" s="22"/>
      <c r="I17" s="47"/>
      <c r="L17" s="6"/>
    </row>
    <row r="18" spans="2:12" s="1" customFormat="1" hidden="1" outlineLevel="1">
      <c r="B18" s="46"/>
      <c r="C18" s="15"/>
      <c r="D18" s="2"/>
      <c r="E18" s="18"/>
      <c r="F18" s="66"/>
      <c r="G18" s="23"/>
      <c r="H18" s="22"/>
      <c r="I18" s="47"/>
      <c r="L18" s="6"/>
    </row>
    <row r="19" spans="2:12" s="1" customFormat="1" hidden="1" outlineLevel="1">
      <c r="B19" s="46"/>
      <c r="C19" s="15"/>
      <c r="D19" s="2"/>
      <c r="E19" s="18"/>
      <c r="F19" s="66"/>
      <c r="G19" s="23"/>
      <c r="H19" s="22"/>
      <c r="I19" s="47"/>
      <c r="L19" s="6"/>
    </row>
    <row r="20" spans="2:12" s="1" customFormat="1" hidden="1" outlineLevel="1">
      <c r="B20" s="46"/>
      <c r="C20" s="15"/>
      <c r="D20" s="2"/>
      <c r="E20" s="18"/>
      <c r="F20" s="66"/>
      <c r="G20" s="23"/>
      <c r="H20" s="22"/>
      <c r="I20" s="47"/>
      <c r="L20" s="6"/>
    </row>
    <row r="21" spans="2:12" s="1" customFormat="1" hidden="1" outlineLevel="1">
      <c r="B21" s="46"/>
      <c r="C21" s="15"/>
      <c r="D21" s="2"/>
      <c r="E21" s="18"/>
      <c r="F21" s="66"/>
      <c r="G21" s="23"/>
      <c r="H21" s="22"/>
      <c r="I21" s="47"/>
      <c r="L21" s="6"/>
    </row>
    <row r="22" spans="2:12" s="1" customFormat="1" hidden="1" outlineLevel="1">
      <c r="B22" s="46"/>
      <c r="C22" s="15"/>
      <c r="D22" s="2"/>
      <c r="E22" s="18"/>
      <c r="F22" s="61"/>
      <c r="G22" s="40"/>
      <c r="H22" s="41"/>
      <c r="I22" s="62"/>
      <c r="L22" s="6"/>
    </row>
    <row r="23" spans="2:12" s="1" customFormat="1" hidden="1" outlineLevel="1">
      <c r="B23" s="46"/>
      <c r="C23" s="15"/>
      <c r="D23" s="2"/>
      <c r="E23" s="18"/>
      <c r="F23" s="66"/>
      <c r="G23" s="23"/>
      <c r="H23" s="22"/>
      <c r="I23" s="47"/>
      <c r="L23" s="6"/>
    </row>
    <row r="24" spans="2:12" s="1" customFormat="1" outlineLevel="1">
      <c r="B24" s="46">
        <v>45032</v>
      </c>
      <c r="C24" s="15">
        <f>B24</f>
        <v>45032</v>
      </c>
      <c r="D24" s="2" t="s">
        <v>2821</v>
      </c>
      <c r="E24" s="18" t="s">
        <v>2226</v>
      </c>
      <c r="F24" s="39" t="s">
        <v>2822</v>
      </c>
      <c r="G24" s="40" t="str">
        <f>IF(H24="0-1","×",IF(H24="1-1","△",IF(H24="1-0","〇",IF(H24="2-0","〇",IF(H24="2-2","△",IF(H24="2-1","〇",IF(H24="0-0","△",IF(H24="3-0","○",IF(H24="4-0","○",IF(H24="4-1","○",IF(H24="5-1","○",IF(H24="5-2","○",IF(H24="3-1","○",IF(H24="3-3","△",IF(H24="5-4","○",IF(H24="10-0","○",IF(H24="6-0","○",IF(H24="7-0","○","×"))))))))))))))))))</f>
        <v>×</v>
      </c>
      <c r="H24" s="41" t="s">
        <v>529</v>
      </c>
      <c r="I24" s="62"/>
      <c r="L24" s="6"/>
    </row>
    <row r="25" spans="2:12" s="1" customFormat="1" outlineLevel="1">
      <c r="B25" s="46"/>
      <c r="C25" s="15"/>
      <c r="D25" s="2"/>
      <c r="E25" s="18"/>
      <c r="F25" s="33" t="s">
        <v>2823</v>
      </c>
      <c r="G25" s="34" t="str">
        <f>IF(H25="0-1","×",IF(H25="1-1","△",IF(H25="1-0","〇",IF(H25="2-0","〇",IF(H25="2-2","△",IF(H25="2-1","〇",IF(H25="0-0","△",IF(H25="3-0","○",IF(H25="4-0","○",IF(H25="4-1","○",IF(H25="5-1","○",IF(H25="5-2","○",IF(H25="3-1","○",IF(H25="3-3","△",IF(H25="5-4","○",IF(H25="10-0","○",IF(H25="6-0","○","×")))))))))))))))))</f>
        <v>〇</v>
      </c>
      <c r="H25" s="35" t="s">
        <v>460</v>
      </c>
      <c r="I25" s="56"/>
      <c r="L25" s="6"/>
    </row>
    <row r="26" spans="2:12" s="1" customFormat="1" outlineLevel="1">
      <c r="B26" s="49"/>
      <c r="C26" s="16"/>
      <c r="D26" s="50"/>
      <c r="E26" s="19"/>
      <c r="F26" s="36" t="s">
        <v>2182</v>
      </c>
      <c r="G26" s="75" t="str">
        <f>IF(H26="0-1","×",IF(H26="1-1","△",IF(H26="1-0","〇",IF(H26="2-0","〇",IF(H26="2-2","△",IF(H26="2-1","〇",IF(H26="0-0","△",IF(H26="3-0","○",IF(H26="4-0","○",IF(H26="4-1","○",IF(H26="5-1","○",IF(H26="5-2","○",IF(H26="3-1","○",IF(H26="3-3","△",IF(H26="5-4","○",IF(H26="10-0","○",IF(H26="6-0","○",IF(H26="7-0","○","×"))))))))))))))))))</f>
        <v>△</v>
      </c>
      <c r="H26" s="76" t="s">
        <v>459</v>
      </c>
      <c r="I26" s="77" t="s">
        <v>70</v>
      </c>
      <c r="L26" s="6"/>
    </row>
    <row r="27" spans="2:12" s="1" customFormat="1" outlineLevel="1">
      <c r="B27" s="46">
        <v>45025</v>
      </c>
      <c r="C27" s="15">
        <f>B27</f>
        <v>45025</v>
      </c>
      <c r="D27" s="2" t="s">
        <v>2573</v>
      </c>
      <c r="E27" s="18" t="s">
        <v>2385</v>
      </c>
      <c r="F27" s="39" t="s">
        <v>647</v>
      </c>
      <c r="G27" s="40" t="str">
        <f>IF(H27="0-1","×",IF(H27="1-1","△",IF(H27="1-0","〇",IF(H27="2-0","〇",IF(H27="2-2","△",IF(H27="2-1","〇",IF(H27="0-0","△",IF(H27="3-0","○",IF(H27="4-0","○",IF(H27="4-1","○",IF(H27="5-1","○",IF(H27="5-2","○",IF(H27="3-1","○",IF(H27="3-3","△",IF(H27="5-4","○",IF(H27="10-0","○",IF(H27="6-0","○",IF(H27="7-0","○","×"))))))))))))))))))</f>
        <v>○</v>
      </c>
      <c r="H27" s="41" t="s">
        <v>463</v>
      </c>
      <c r="I27" s="62"/>
      <c r="L27" s="6"/>
    </row>
    <row r="28" spans="2:12" s="1" customFormat="1" outlineLevel="1">
      <c r="B28" s="49"/>
      <c r="C28" s="16"/>
      <c r="D28" s="50"/>
      <c r="E28" s="19"/>
      <c r="F28" s="36" t="s">
        <v>2819</v>
      </c>
      <c r="G28" s="37" t="str">
        <f t="shared" ref="G28" si="0">IF(H28="0-1","×",IF(H28="1-1","△",IF(H28="1-0","〇",IF(H28="2-0","〇",IF(H28="2-2","△",IF(H28="2-1","〇",IF(H28="0-0","△",IF(H28="3-0","○",IF(H28="4-0","○",IF(H28="4-1","○",IF(H28="5-1","○",IF(H28="5-2","○",IF(H28="3-1","○",IF(H28="3-3","△",IF(H28="5-4","○",IF(H28="10-0","○",IF(H28="6-0","○","×")))))))))))))))))</f>
        <v>△</v>
      </c>
      <c r="H28" s="38" t="s">
        <v>459</v>
      </c>
      <c r="I28" s="58"/>
      <c r="L28" s="6"/>
    </row>
    <row r="29" spans="2:12" s="1" customFormat="1" outlineLevel="1">
      <c r="B29" s="46">
        <v>45024</v>
      </c>
      <c r="C29" s="15">
        <f>B29</f>
        <v>45024</v>
      </c>
      <c r="D29" s="2" t="s">
        <v>70</v>
      </c>
      <c r="E29" s="18" t="s">
        <v>2226</v>
      </c>
      <c r="F29" s="39" t="s">
        <v>777</v>
      </c>
      <c r="G29" s="40" t="str">
        <f>IF(H29="0-1","×",IF(H29="1-1","△",IF(H29="1-0","〇",IF(H29="2-0","〇",IF(H29="2-2","△",IF(H29="2-1","〇",IF(H29="0-0","△",IF(H29="3-0","○",IF(H29="4-0","○",IF(H29="4-1","○",IF(H29="5-1","○",IF(H29="5-2","○",IF(H29="3-1","○",IF(H29="3-3","△",IF(H29="5-4","○",IF(H29="10-0","○",IF(H29="6-0","○",IF(H29="7-0","○","×"))))))))))))))))))</f>
        <v>×</v>
      </c>
      <c r="H29" s="41" t="s">
        <v>481</v>
      </c>
      <c r="I29" s="62"/>
      <c r="L29" s="6"/>
    </row>
    <row r="30" spans="2:12" s="1" customFormat="1" outlineLevel="1">
      <c r="B30" s="46"/>
      <c r="C30" s="15"/>
      <c r="D30" s="2"/>
      <c r="E30" s="18"/>
      <c r="F30" s="33" t="s">
        <v>777</v>
      </c>
      <c r="G30" s="34" t="str">
        <f>IF(H30="0-1","×",IF(H30="1-1","△",IF(H30="1-0","〇",IF(H30="2-0","〇",IF(H30="2-2","△",IF(H30="2-1","〇",IF(H30="0-0","△",IF(H30="3-0","○",IF(H30="4-0","○",IF(H30="4-1","○",IF(H30="5-1","○",IF(H30="5-2","○",IF(H30="3-1","○",IF(H30="3-3","△",IF(H30="5-4","○",IF(H30="10-0","○",IF(H30="6-0","○","×")))))))))))))))))</f>
        <v>△</v>
      </c>
      <c r="H30" s="35" t="s">
        <v>459</v>
      </c>
      <c r="I30" s="56"/>
      <c r="L30" s="6"/>
    </row>
    <row r="31" spans="2:12" s="1" customFormat="1" outlineLevel="1">
      <c r="B31" s="46"/>
      <c r="C31" s="15"/>
      <c r="D31" s="2"/>
      <c r="E31" s="18"/>
      <c r="F31" s="33" t="s">
        <v>777</v>
      </c>
      <c r="G31" s="40" t="str">
        <f>IF(H31="0-1","×",IF(H31="1-1","△",IF(H31="1-0","〇",IF(H31="2-0","〇",IF(H31="2-2","△",IF(H31="2-1","〇",IF(H31="0-0","△",IF(H31="3-0","○",IF(H31="4-0","○",IF(H31="4-1","○",IF(H31="5-1","○",IF(H31="5-2","○",IF(H31="3-1","○",IF(H31="3-3","△",IF(H31="5-4","○",IF(H31="10-0","○",IF(H31="6-0","○",IF(H31="7-0","○","×"))))))))))))))))))</f>
        <v>×</v>
      </c>
      <c r="H31" s="41" t="s">
        <v>481</v>
      </c>
      <c r="I31" s="62"/>
      <c r="L31" s="6"/>
    </row>
    <row r="32" spans="2:12" s="1" customFormat="1" outlineLevel="1">
      <c r="B32" s="49"/>
      <c r="C32" s="16"/>
      <c r="D32" s="50"/>
      <c r="E32" s="19"/>
      <c r="F32" s="36" t="s">
        <v>777</v>
      </c>
      <c r="G32" s="75" t="str">
        <f>IF(H32="0-1","×",IF(H32="1-1","△",IF(H32="1-0","〇",IF(H32="2-0","〇",IF(H32="2-2","△",IF(H32="2-1","〇",IF(H32="0-0","△",IF(H32="3-0","○",IF(H32="4-0","○",IF(H32="4-1","○",IF(H32="5-1","○",IF(H32="5-2","○",IF(H32="3-1","○",IF(H32="3-3","△",IF(H32="5-4","○",IF(H32="10-0","○",IF(H32="6-0","○",IF(H32="7-0","○","×"))))))))))))))))))</f>
        <v>〇</v>
      </c>
      <c r="H32" s="38" t="s">
        <v>462</v>
      </c>
      <c r="I32" s="77"/>
      <c r="L32" s="6"/>
    </row>
    <row r="33" spans="2:12" s="1" customFormat="1" outlineLevel="1">
      <c r="B33" s="46">
        <v>45018</v>
      </c>
      <c r="C33" s="15">
        <f>B33</f>
        <v>45018</v>
      </c>
      <c r="D33" s="2" t="s">
        <v>652</v>
      </c>
      <c r="E33" s="18" t="s">
        <v>2219</v>
      </c>
      <c r="F33" s="39" t="s">
        <v>2554</v>
      </c>
      <c r="G33" s="40" t="str">
        <f>IF(H33="0-1","×",IF(H33="1-1","△",IF(H33="1-0","〇",IF(H33="2-0","〇",IF(H33="2-2","△",IF(H33="2-1","〇",IF(H33="0-0","△",IF(H33="3-0","○",IF(H33="4-0","○",IF(H33="4-1","○",IF(H33="5-1","○",IF(H33="5-2","○",IF(H33="3-1","○",IF(H33="3-3","△",IF(H33="5-4","○",IF(H33="10-0","○",IF(H33="6-0","○",IF(H33="7-0","○","×"))))))))))))))))))</f>
        <v>○</v>
      </c>
      <c r="H33" s="41" t="s">
        <v>463</v>
      </c>
      <c r="I33" s="62"/>
      <c r="L33" s="6"/>
    </row>
    <row r="34" spans="2:12" s="1" customFormat="1" outlineLevel="1">
      <c r="B34" s="46"/>
      <c r="C34" s="15"/>
      <c r="D34" s="2"/>
      <c r="E34" s="18"/>
      <c r="F34" s="33" t="s">
        <v>468</v>
      </c>
      <c r="G34" s="34" t="str">
        <f>IF(H34="0-1","×",IF(H34="1-1","△",IF(H34="1-0","〇",IF(H34="2-0","〇",IF(H34="2-2","△",IF(H34="2-1","〇",IF(H34="0-0","△",IF(H34="3-0","○",IF(H34="4-0","○",IF(H34="4-1","○",IF(H34="5-1","○",IF(H34="5-2","○",IF(H34="3-1","○",IF(H34="3-3","△",IF(H34="5-4","○",IF(H34="10-0","○",IF(H34="6-0","○","×")))))))))))))))))</f>
        <v>△</v>
      </c>
      <c r="H34" s="35" t="s">
        <v>957</v>
      </c>
      <c r="I34" s="56"/>
      <c r="L34" s="6"/>
    </row>
    <row r="35" spans="2:12" s="1" customFormat="1" outlineLevel="1">
      <c r="B35" s="46"/>
      <c r="C35" s="15"/>
      <c r="D35" s="2"/>
      <c r="E35" s="18"/>
      <c r="F35" s="33" t="s">
        <v>2584</v>
      </c>
      <c r="G35" s="40" t="str">
        <f>IF(H35="0-1","×",IF(H35="1-1","△",IF(H35="1-0","〇",IF(H35="2-0","〇",IF(H35="2-2","△",IF(H35="2-1","〇",IF(H35="0-0","△",IF(H35="3-0","○",IF(H35="4-0","○",IF(H35="4-1","○",IF(H35="5-1","○",IF(H35="5-2","○",IF(H35="3-1","○",IF(H35="3-3","△",IF(H35="5-4","○",IF(H35="10-0","○",IF(H35="6-0","○",IF(H35="7-0","○","×"))))))))))))))))))</f>
        <v>×</v>
      </c>
      <c r="H35" s="41" t="s">
        <v>481</v>
      </c>
      <c r="I35" s="62"/>
      <c r="L35" s="6"/>
    </row>
    <row r="36" spans="2:12" s="1" customFormat="1" outlineLevel="1">
      <c r="B36" s="46"/>
      <c r="C36" s="15"/>
      <c r="D36" s="2"/>
      <c r="E36" s="18"/>
      <c r="F36" s="33" t="s">
        <v>656</v>
      </c>
      <c r="G36" s="40" t="str">
        <f>IF(H36="0-1","×",IF(H36="1-1","△",IF(H36="1-0","〇",IF(H36="2-0","〇",IF(H36="2-2","△",IF(H36="2-1","〇",IF(H36="0-0","△",IF(H36="3-0","○",IF(H36="4-0","○",IF(H36="4-1","○",IF(H36="5-1","○",IF(H36="5-2","○",IF(H36="3-1","○",IF(H36="3-3","△",IF(H36="5-4","○",IF(H36="10-0","○",IF(H36="6-0","○",IF(H36="7-0","○","×"))))))))))))))))))</f>
        <v>×</v>
      </c>
      <c r="H36" s="35" t="s">
        <v>679</v>
      </c>
      <c r="I36" s="62"/>
      <c r="L36" s="6"/>
    </row>
    <row r="37" spans="2:12" s="1" customFormat="1" outlineLevel="1">
      <c r="B37" s="46"/>
      <c r="C37" s="15"/>
      <c r="D37" s="2"/>
      <c r="E37" s="18"/>
      <c r="F37" s="33" t="s">
        <v>561</v>
      </c>
      <c r="G37" s="34" t="str">
        <f>IF(H37="0-1","×",IF(H37="1-1","△",IF(H37="1-0","〇",IF(H37="2-0","〇",IF(H37="2-2","△",IF(H37="2-1","〇",IF(H37="0-0","△",IF(H37="3-0","○",IF(H37="4-0","○",IF(H37="4-1","○",IF(H37="5-1","○",IF(H37="5-2","○",IF(H37="3-1","○",IF(H37="3-3","△",IF(H37="5-4","○",IF(H37="10-0","○",IF(H37="6-0","○","×")))))))))))))))))</f>
        <v>△</v>
      </c>
      <c r="H37" s="35" t="s">
        <v>459</v>
      </c>
      <c r="I37" s="56"/>
      <c r="L37" s="6"/>
    </row>
    <row r="38" spans="2:12" s="1" customFormat="1" outlineLevel="1">
      <c r="B38" s="49"/>
      <c r="C38" s="16"/>
      <c r="D38" s="50"/>
      <c r="E38" s="19"/>
      <c r="F38" s="36" t="s">
        <v>2171</v>
      </c>
      <c r="G38" s="37" t="s">
        <v>476</v>
      </c>
      <c r="H38" s="38" t="s">
        <v>1185</v>
      </c>
      <c r="I38" s="58"/>
      <c r="L38" s="6"/>
    </row>
    <row r="39" spans="2:12" s="1" customFormat="1" outlineLevel="1">
      <c r="B39" s="46">
        <v>45017</v>
      </c>
      <c r="C39" s="15">
        <f>B39</f>
        <v>45017</v>
      </c>
      <c r="D39" s="2" t="s">
        <v>70</v>
      </c>
      <c r="E39" s="18" t="s">
        <v>2366</v>
      </c>
      <c r="F39" s="39" t="s">
        <v>2372</v>
      </c>
      <c r="G39" s="40" t="str">
        <f>IF(H39="0-1","×",IF(H39="1-1","△",IF(H39="1-0","〇",IF(H39="2-0","〇",IF(H39="2-2","△",IF(H39="2-1","〇",IF(H39="0-0","△",IF(H39="3-0","○",IF(H39="4-0","○",IF(H39="4-1","○",IF(H39="5-1","○",IF(H39="5-2","○",IF(H39="3-1","○",IF(H39="3-3","△",IF(H39="5-4","○",IF(H39="10-0","○",IF(H39="6-0","○",IF(H39="7-0","○","×"))))))))))))))))))</f>
        <v>〇</v>
      </c>
      <c r="H39" s="41" t="s">
        <v>462</v>
      </c>
      <c r="I39" s="62"/>
      <c r="L39" s="6"/>
    </row>
    <row r="40" spans="2:12" s="1" customFormat="1" outlineLevel="1">
      <c r="B40" s="46"/>
      <c r="C40" s="15"/>
      <c r="D40" s="2"/>
      <c r="E40" s="18"/>
      <c r="F40" s="33" t="s">
        <v>2372</v>
      </c>
      <c r="G40" s="34" t="str">
        <f>IF(H40="0-1","×",IF(H40="1-1","△",IF(H40="1-0","〇",IF(H40="2-0","〇",IF(H40="2-2","△",IF(H40="2-1","〇",IF(H40="0-0","△",IF(H40="3-0","○",IF(H40="4-0","○",IF(H40="4-1","○",IF(H40="5-1","○",IF(H40="5-2","○",IF(H40="3-1","○",IF(H40="3-3","△",IF(H40="5-4","○",IF(H40="10-0","○",IF(H40="6-0","○","×")))))))))))))))))</f>
        <v>〇</v>
      </c>
      <c r="H40" s="35" t="s">
        <v>460</v>
      </c>
      <c r="I40" s="56"/>
      <c r="L40" s="6"/>
    </row>
    <row r="41" spans="2:12" s="1" customFormat="1" outlineLevel="1">
      <c r="B41" s="46"/>
      <c r="C41" s="15"/>
      <c r="D41" s="2"/>
      <c r="E41" s="18"/>
      <c r="F41" s="33" t="s">
        <v>2818</v>
      </c>
      <c r="G41" s="40" t="str">
        <f>IF(H41="0-1","×",IF(H41="1-1","△",IF(H41="1-0","〇",IF(H41="2-0","〇",IF(H41="2-2","△",IF(H41="2-1","〇",IF(H41="0-0","△",IF(H41="3-0","○",IF(H41="4-0","○",IF(H41="4-1","○",IF(H41="5-1","○",IF(H41="5-2","○",IF(H41="3-1","○",IF(H41="3-3","△",IF(H41="5-4","○",IF(H41="10-0","○",IF(H41="6-0","○",IF(H41="7-0","○","×"))))))))))))))))))</f>
        <v>×</v>
      </c>
      <c r="H41" s="41" t="s">
        <v>614</v>
      </c>
      <c r="I41" s="62"/>
      <c r="L41" s="6"/>
    </row>
    <row r="42" spans="2:12" s="1" customFormat="1" outlineLevel="1">
      <c r="B42" s="46"/>
      <c r="C42" s="15"/>
      <c r="D42" s="2"/>
      <c r="E42" s="18"/>
      <c r="F42" s="33" t="s">
        <v>2372</v>
      </c>
      <c r="G42" s="40" t="str">
        <f>IF(H42="0-1","×",IF(H42="1-1","△",IF(H42="1-0","〇",IF(H42="2-0","〇",IF(H42="2-2","△",IF(H42="2-1","〇",IF(H42="0-0","△",IF(H42="3-0","○",IF(H42="4-0","○",IF(H42="4-1","○",IF(H42="5-1","○",IF(H42="5-2","○",IF(H42="3-1","○",IF(H42="3-3","△",IF(H42="5-4","○",IF(H42="10-0","○",IF(H42="6-0","○",IF(H42="7-0","○","×"))))))))))))))))))</f>
        <v>△</v>
      </c>
      <c r="H42" s="35" t="s">
        <v>459</v>
      </c>
      <c r="I42" s="62"/>
      <c r="L42" s="6"/>
    </row>
    <row r="43" spans="2:12" s="1" customFormat="1" outlineLevel="1">
      <c r="B43" s="46"/>
      <c r="C43" s="15"/>
      <c r="D43" s="2"/>
      <c r="E43" s="18"/>
      <c r="F43" s="33" t="s">
        <v>2818</v>
      </c>
      <c r="G43" s="34" t="str">
        <f>IF(H43="0-1","×",IF(H43="1-1","△",IF(H43="1-0","〇",IF(H43="2-0","〇",IF(H43="2-2","△",IF(H43="2-1","〇",IF(H43="0-0","△",IF(H43="3-0","○",IF(H43="4-0","○",IF(H43="4-1","○",IF(H43="5-1","○",IF(H43="5-2","○",IF(H43="3-1","○",IF(H43="3-3","△",IF(H43="5-4","○",IF(H43="10-0","○",IF(H43="6-0","○","×")))))))))))))))))</f>
        <v>×</v>
      </c>
      <c r="H43" s="35" t="s">
        <v>614</v>
      </c>
      <c r="I43" s="56"/>
      <c r="L43" s="6"/>
    </row>
    <row r="44" spans="2:12" s="1" customFormat="1" outlineLevel="1">
      <c r="B44" s="46"/>
      <c r="C44" s="15"/>
      <c r="D44" s="2"/>
      <c r="E44" s="18"/>
      <c r="F44" s="33" t="s">
        <v>2372</v>
      </c>
      <c r="G44" s="34" t="str">
        <f>IF(H44="0-1","×",IF(H44="1-1","△",IF(H44="1-0","〇",IF(H44="2-0","〇",IF(H44="2-2","△",IF(H44="2-1","〇",IF(H44="0-0","△",IF(H44="3-0","○",IF(H44="4-0","○",IF(H44="4-1","○",IF(H44="5-1","○",IF(H44="5-2","○",IF(H44="3-1","○",IF(H44="3-3","△",IF(H44="5-4","○",IF(H44="10-0","○",IF(H44="6-0","○","×")))))))))))))))))</f>
        <v>〇</v>
      </c>
      <c r="H44" s="35" t="s">
        <v>460</v>
      </c>
      <c r="I44" s="56"/>
      <c r="L44" s="6"/>
    </row>
    <row r="45" spans="2:12" s="1" customFormat="1" outlineLevel="1">
      <c r="B45" s="46"/>
      <c r="C45" s="15"/>
      <c r="D45" s="2"/>
      <c r="E45" s="18"/>
      <c r="F45" s="33" t="s">
        <v>2818</v>
      </c>
      <c r="G45" s="40" t="str">
        <f>IF(H45="0-1","×",IF(H45="1-1","△",IF(H45="1-0","〇",IF(H45="2-0","〇",IF(H45="2-2","△",IF(H45="2-1","〇",IF(H45="0-0","△",IF(H45="3-0","○",IF(H45="4-0","○",IF(H45="4-1","○",IF(H45="5-1","○",IF(H45="5-2","○",IF(H45="3-1","○",IF(H45="3-3","△",IF(H45="5-4","○",IF(H45="10-0","○",IF(H45="6-0","○",IF(H45="7-0","○","×"))))))))))))))))))</f>
        <v>〇</v>
      </c>
      <c r="H45" s="41" t="s">
        <v>460</v>
      </c>
      <c r="I45" s="62"/>
      <c r="L45" s="6"/>
    </row>
    <row r="46" spans="2:12" s="1" customFormat="1" outlineLevel="1">
      <c r="B46" s="49"/>
      <c r="C46" s="16"/>
      <c r="D46" s="50"/>
      <c r="E46" s="19"/>
      <c r="F46" s="36" t="s">
        <v>2372</v>
      </c>
      <c r="G46" s="75" t="str">
        <f>IF(H46="0-1","×",IF(H46="1-1","△",IF(H46="1-0","〇",IF(H46="2-0","〇",IF(H46="2-2","△",IF(H46="2-1","〇",IF(H46="0-0","△",IF(H46="3-0","○",IF(H46="4-0","○",IF(H46="4-1","○",IF(H46="5-1","○",IF(H46="5-2","○",IF(H46="3-1","○",IF(H46="3-3","△",IF(H46="5-4","○",IF(H46="10-0","○",IF(H46="6-0","○",IF(H46="7-0","○","×"))))))))))))))))))</f>
        <v>〇</v>
      </c>
      <c r="H46" s="38" t="s">
        <v>462</v>
      </c>
      <c r="I46" s="77"/>
      <c r="L46" s="6"/>
    </row>
    <row r="47" spans="2:12" s="1" customFormat="1" outlineLevel="1">
      <c r="B47" s="46">
        <v>44997</v>
      </c>
      <c r="C47" s="15">
        <f>B47</f>
        <v>44997</v>
      </c>
      <c r="D47" s="2" t="s">
        <v>2785</v>
      </c>
      <c r="E47" s="18"/>
      <c r="F47" s="39" t="s">
        <v>2798</v>
      </c>
      <c r="G47" s="40" t="str">
        <f>IF(H47="0-1","×",IF(H47="1-1","△",IF(H47="1-0","〇",IF(H47="2-0","〇",IF(H47="2-2","△",IF(H47="2-1","〇",IF(H47="0-0","△",IF(H47="3-0","○",IF(H47="4-0","○",IF(H47="4-1","○",IF(H47="5-1","○",IF(H47="5-2","○",IF(H47="3-1","○",IF(H47="3-3","△",IF(H47="5-4","○",IF(H47="10-0","○",IF(H47="6-0","○",IF(H47="7-0","○","×"))))))))))))))))))</f>
        <v>○</v>
      </c>
      <c r="H47" s="41" t="s">
        <v>563</v>
      </c>
      <c r="I47" s="62"/>
      <c r="L47" s="6"/>
    </row>
    <row r="48" spans="2:12" s="1" customFormat="1" outlineLevel="1">
      <c r="B48" s="49"/>
      <c r="C48" s="16"/>
      <c r="D48" s="50"/>
      <c r="E48" s="19"/>
      <c r="F48" s="36" t="s">
        <v>2799</v>
      </c>
      <c r="G48" s="37" t="str">
        <f t="shared" ref="G48" si="1">IF(H48="0-1","×",IF(H48="1-1","△",IF(H48="1-0","〇",IF(H48="2-0","〇",IF(H48="2-2","△",IF(H48="2-1","〇",IF(H48="0-0","△",IF(H48="3-0","○",IF(H48="4-0","○",IF(H48="4-1","○",IF(H48="5-1","○",IF(H48="5-2","○",IF(H48="3-1","○",IF(H48="3-3","△",IF(H48="5-4","○",IF(H48="10-0","○",IF(H48="6-0","○","×")))))))))))))))))</f>
        <v>×</v>
      </c>
      <c r="H48" s="38" t="s">
        <v>510</v>
      </c>
      <c r="I48" s="58"/>
      <c r="L48" s="6"/>
    </row>
    <row r="49" spans="2:12" s="1" customFormat="1" outlineLevel="1">
      <c r="B49" s="46">
        <v>44996</v>
      </c>
      <c r="C49" s="15">
        <f>B49</f>
        <v>44996</v>
      </c>
      <c r="D49" s="2" t="s">
        <v>2785</v>
      </c>
      <c r="E49" s="18"/>
      <c r="F49" s="39" t="s">
        <v>2786</v>
      </c>
      <c r="G49" s="40" t="str">
        <f>IF(H49="0-1","×",IF(H49="1-1","△",IF(H49="1-0","〇",IF(H49="2-0","〇",IF(H49="2-2","△",IF(H49="2-1","〇",IF(H49="0-0","△",IF(H49="3-0","○",IF(H49="4-0","○",IF(H49="4-1","○",IF(H49="5-1","○",IF(H49="5-2","○",IF(H49="3-1","○",IF(H49="3-3","△",IF(H49="5-4","○",IF(H49="10-0","○",IF(H49="6-0","○",IF(H49="7-0","○","×"))))))))))))))))))</f>
        <v>×</v>
      </c>
      <c r="H49" s="41" t="s">
        <v>529</v>
      </c>
      <c r="I49" s="62"/>
      <c r="L49" s="6"/>
    </row>
    <row r="50" spans="2:12" s="1" customFormat="1" outlineLevel="1">
      <c r="B50" s="46"/>
      <c r="C50" s="15"/>
      <c r="D50" s="2"/>
      <c r="E50" s="18"/>
      <c r="F50" s="33" t="s">
        <v>2697</v>
      </c>
      <c r="G50" s="34" t="str">
        <f>IF(H50="0-1","×",IF(H50="1-1","△",IF(H50="1-0","〇",IF(H50="2-0","〇",IF(H50="2-2","△",IF(H50="2-1","〇",IF(H50="0-0","△",IF(H50="3-0","○",IF(H50="4-0","○",IF(H50="4-1","○",IF(H50="5-1","○",IF(H50="5-2","○",IF(H50="3-1","○",IF(H50="3-3","△",IF(H50="5-4","○",IF(H50="10-0","○",IF(H50="6-0","○","×")))))))))))))))))</f>
        <v>〇</v>
      </c>
      <c r="H50" s="35" t="s">
        <v>460</v>
      </c>
      <c r="I50" s="56"/>
      <c r="L50" s="6"/>
    </row>
    <row r="51" spans="2:12" s="1" customFormat="1" outlineLevel="1">
      <c r="B51" s="49"/>
      <c r="C51" s="16"/>
      <c r="D51" s="50"/>
      <c r="E51" s="19"/>
      <c r="F51" s="36" t="s">
        <v>2787</v>
      </c>
      <c r="G51" s="75" t="str">
        <f>IF(H51="0-1","×",IF(H51="1-1","△",IF(H51="1-0","〇",IF(H51="2-0","〇",IF(H51="2-2","△",IF(H51="2-1","〇",IF(H51="0-0","△",IF(H51="3-0","○",IF(H51="4-0","○",IF(H51="4-1","○",IF(H51="5-1","○",IF(H51="5-2","○",IF(H51="3-1","○",IF(H51="3-3","△",IF(H51="5-4","○",IF(H51="10-0","○",IF(H51="6-0","○",IF(H51="7-0","○","×"))))))))))))))))))</f>
        <v>△</v>
      </c>
      <c r="H51" s="76" t="s">
        <v>459</v>
      </c>
      <c r="I51" s="77"/>
      <c r="L51" s="6"/>
    </row>
    <row r="52" spans="2:12" s="1" customFormat="1" outlineLevel="1">
      <c r="B52" s="46">
        <v>44990</v>
      </c>
      <c r="C52" s="15">
        <f>B52</f>
        <v>44990</v>
      </c>
      <c r="D52" s="2" t="s">
        <v>2444</v>
      </c>
      <c r="E52" s="18"/>
      <c r="F52" s="39" t="s">
        <v>1113</v>
      </c>
      <c r="G52" s="40" t="str">
        <f>IF(H52="0-1","×",IF(H52="1-1","△",IF(H52="1-0","〇",IF(H52="2-0","〇",IF(H52="2-2","△",IF(H52="2-1","〇",IF(H52="0-0","△",IF(H52="3-0","○",IF(H52="4-0","○",IF(H52="4-1","○",IF(H52="5-1","○",IF(H52="5-2","○",IF(H52="3-1","○",IF(H52="3-3","△",IF(H52="5-4","○",IF(H52="10-0","○",IF(H52="6-0","○",IF(H52="7-0","○","×"))))))))))))))))))</f>
        <v>△</v>
      </c>
      <c r="H52" s="41" t="s">
        <v>459</v>
      </c>
      <c r="I52" s="62" t="s">
        <v>2784</v>
      </c>
      <c r="L52" s="6"/>
    </row>
    <row r="53" spans="2:12" s="1" customFormat="1" outlineLevel="1">
      <c r="B53" s="46"/>
      <c r="C53" s="15"/>
      <c r="D53" s="2"/>
      <c r="E53" s="18"/>
      <c r="F53" s="33" t="s">
        <v>2617</v>
      </c>
      <c r="G53" s="34" t="str">
        <f>IF(H53="0-1","×",IF(H53="1-1","△",IF(H53="1-0","〇",IF(H53="2-0","〇",IF(H53="2-2","△",IF(H53="2-1","〇",IF(H53="0-0","△",IF(H53="3-0","○",IF(H53="4-0","○",IF(H53="4-1","○",IF(H53="5-1","○",IF(H53="5-2","○",IF(H53="3-1","○",IF(H53="3-3","△",IF(H53="5-4","○",IF(H53="10-0","○",IF(H53="6-0","○","×")))))))))))))))))</f>
        <v>〇</v>
      </c>
      <c r="H53" s="35" t="s">
        <v>462</v>
      </c>
      <c r="I53" s="56"/>
      <c r="L53" s="6"/>
    </row>
    <row r="54" spans="2:12" s="1" customFormat="1" outlineLevel="1">
      <c r="B54" s="49"/>
      <c r="C54" s="16"/>
      <c r="D54" s="50"/>
      <c r="E54" s="19"/>
      <c r="F54" s="36" t="s">
        <v>2240</v>
      </c>
      <c r="G54" s="75" t="str">
        <f>IF(H54="0-1","×",IF(H54="1-1","△",IF(H54="1-0","〇",IF(H54="2-0","〇",IF(H54="2-2","△",IF(H54="2-1","〇",IF(H54="0-0","△",IF(H54="3-0","○",IF(H54="4-0","○",IF(H54="4-1","○",IF(H54="5-1","○",IF(H54="5-2","○",IF(H54="3-1","○",IF(H54="3-3","△",IF(H54="5-4","○",IF(H54="10-0","○",IF(H54="6-0","○",IF(H54="7-0","○","×"))))))))))))))))))</f>
        <v>〇</v>
      </c>
      <c r="H54" s="76" t="s">
        <v>462</v>
      </c>
      <c r="I54" s="77"/>
      <c r="L54" s="6"/>
    </row>
    <row r="55" spans="2:12" s="1" customFormat="1" outlineLevel="1">
      <c r="B55" s="46">
        <v>44989</v>
      </c>
      <c r="C55" s="15">
        <f>B55</f>
        <v>44989</v>
      </c>
      <c r="D55" s="2" t="s">
        <v>2444</v>
      </c>
      <c r="E55" s="18"/>
      <c r="F55" s="39" t="s">
        <v>871</v>
      </c>
      <c r="G55" s="40" t="str">
        <f>IF(H55="0-1","×",IF(H55="1-1","△",IF(H55="1-0","〇",IF(H55="2-0","〇",IF(H55="2-2","△",IF(H55="2-1","〇",IF(H55="0-0","△",IF(H55="3-0","○",IF(H55="4-0","○",IF(H55="4-1","○",IF(H55="5-1","○",IF(H55="5-2","○",IF(H55="3-1","○",IF(H55="3-3","△",IF(H55="5-4","○",IF(H55="10-0","○",IF(H55="6-0","○",IF(H55="7-0","○","×"))))))))))))))))))</f>
        <v>×</v>
      </c>
      <c r="H55" s="41" t="s">
        <v>570</v>
      </c>
      <c r="I55" s="62"/>
      <c r="L55" s="6"/>
    </row>
    <row r="56" spans="2:12" s="1" customFormat="1" outlineLevel="1">
      <c r="B56" s="46"/>
      <c r="C56" s="15"/>
      <c r="D56" s="2"/>
      <c r="E56" s="18"/>
      <c r="F56" s="33" t="s">
        <v>2240</v>
      </c>
      <c r="G56" s="34" t="str">
        <f>IF(H56="0-1","×",IF(H56="1-1","△",IF(H56="1-0","〇",IF(H56="2-0","〇",IF(H56="2-2","△",IF(H56="2-1","〇",IF(H56="0-0","△",IF(H56="3-0","○",IF(H56="4-0","○",IF(H56="4-1","○",IF(H56="5-1","○",IF(H56="5-2","○",IF(H56="3-1","○",IF(H56="3-3","△",IF(H56="5-4","○",IF(H56="10-0","○",IF(H56="6-0","○","×")))))))))))))))))</f>
        <v>○</v>
      </c>
      <c r="H56" s="35" t="s">
        <v>494</v>
      </c>
      <c r="I56" s="56"/>
      <c r="L56" s="6"/>
    </row>
    <row r="57" spans="2:12" s="1" customFormat="1" outlineLevel="1">
      <c r="B57" s="49"/>
      <c r="C57" s="16"/>
      <c r="D57" s="50"/>
      <c r="E57" s="19"/>
      <c r="F57" s="36" t="s">
        <v>1060</v>
      </c>
      <c r="G57" s="75" t="str">
        <f>IF(H57="0-1","×",IF(H57="1-1","△",IF(H57="1-0","〇",IF(H57="2-0","〇",IF(H57="2-2","△",IF(H57="2-1","〇",IF(H57="0-0","△",IF(H57="3-0","○",IF(H57="4-0","○",IF(H57="4-1","○",IF(H57="5-1","○",IF(H57="5-2","○",IF(H57="3-1","○",IF(H57="3-3","△",IF(H57="5-4","○",IF(H57="10-0","○",IF(H57="6-0","○",IF(H57="7-0","○","×"))))))))))))))))))</f>
        <v>×</v>
      </c>
      <c r="H57" s="76" t="s">
        <v>500</v>
      </c>
      <c r="I57" s="77"/>
      <c r="L57" s="6"/>
    </row>
    <row r="58" spans="2:12" s="1" customFormat="1" outlineLevel="1">
      <c r="B58" s="46">
        <v>44982</v>
      </c>
      <c r="C58" s="15">
        <f>B58</f>
        <v>44982</v>
      </c>
      <c r="D58" s="2" t="s">
        <v>2775</v>
      </c>
      <c r="E58" s="18"/>
      <c r="F58" s="39" t="s">
        <v>1113</v>
      </c>
      <c r="G58" s="40" t="str">
        <f>IF(H58="0-1","×",IF(H58="1-1","△",IF(H58="1-0","〇",IF(H58="2-0","〇",IF(H58="2-2","△",IF(H58="2-1","〇",IF(H58="0-0","△",IF(H58="3-0","○",IF(H58="4-0","○",IF(H58="4-1","○",IF(H58="5-1","○",IF(H58="5-2","○",IF(H58="3-1","○",IF(H58="3-3","△",IF(H58="5-4","○",IF(H58="10-0","○",IF(H58="6-0","○",IF(H58="7-0","○","×"))))))))))))))))))</f>
        <v>△</v>
      </c>
      <c r="H58" s="41" t="s">
        <v>459</v>
      </c>
      <c r="I58" s="62"/>
      <c r="L58" s="6"/>
    </row>
    <row r="59" spans="2:12" s="1" customFormat="1" outlineLevel="1">
      <c r="B59" s="46"/>
      <c r="C59" s="15"/>
      <c r="D59" s="2"/>
      <c r="E59" s="18"/>
      <c r="F59" s="33" t="s">
        <v>2776</v>
      </c>
      <c r="G59" s="34" t="str">
        <f>IF(H59="0-1","×",IF(H59="1-1","△",IF(H59="1-0","〇",IF(H59="2-0","〇",IF(H59="2-2","△",IF(H59="2-1","〇",IF(H59="0-0","△",IF(H59="3-0","○",IF(H59="4-0","○",IF(H59="4-1","○",IF(H59="5-1","○",IF(H59="5-2","○",IF(H59="3-1","○",IF(H59="3-3","△",IF(H59="5-4","○",IF(H59="10-0","○",IF(H59="6-0","○","×")))))))))))))))))</f>
        <v>○</v>
      </c>
      <c r="H59" s="35" t="s">
        <v>555</v>
      </c>
      <c r="I59" s="56"/>
      <c r="L59" s="6"/>
    </row>
    <row r="60" spans="2:12" s="1" customFormat="1" outlineLevel="1">
      <c r="B60" s="46"/>
      <c r="C60" s="15"/>
      <c r="D60" s="2"/>
      <c r="E60" s="18"/>
      <c r="F60" s="33" t="s">
        <v>2181</v>
      </c>
      <c r="G60" s="40" t="str">
        <f>IF(H60="0-1","×",IF(H60="1-1","△",IF(H60="1-0","〇",IF(H60="2-0","〇",IF(H60="2-2","△",IF(H60="2-1","〇",IF(H60="0-0","△",IF(H60="3-0","○",IF(H60="4-0","○",IF(H60="4-1","○",IF(H60="5-1","○",IF(H60="5-2","○",IF(H60="3-1","○",IF(H60="3-3","△",IF(H60="5-4","○",IF(H60="10-0","○",IF(H60="6-0","○",IF(H60="7-0","○","×"))))))))))))))))))</f>
        <v>×</v>
      </c>
      <c r="H60" s="41" t="s">
        <v>481</v>
      </c>
      <c r="I60" s="62"/>
      <c r="L60" s="6"/>
    </row>
    <row r="61" spans="2:12" s="1" customFormat="1" outlineLevel="1">
      <c r="B61" s="49"/>
      <c r="C61" s="16"/>
      <c r="D61" s="50"/>
      <c r="E61" s="19"/>
      <c r="F61" s="36" t="s">
        <v>2777</v>
      </c>
      <c r="G61" s="75" t="str">
        <f>IF(H61="0-1","×",IF(H61="1-1","△",IF(H61="1-0","〇",IF(H61="2-0","〇",IF(H61="2-2","△",IF(H61="2-1","〇",IF(H61="0-0","△",IF(H61="3-0","○",IF(H61="4-0","○",IF(H61="4-1","○",IF(H61="5-1","○",IF(H61="5-2","○",IF(H61="3-1","○",IF(H61="3-3","△",IF(H61="5-4","○",IF(H61="10-0","○",IF(H61="6-0","○",IF(H61="7-0","○","×"))))))))))))))))))</f>
        <v>○</v>
      </c>
      <c r="H61" s="38" t="s">
        <v>555</v>
      </c>
      <c r="I61" s="77"/>
      <c r="L61" s="6"/>
    </row>
    <row r="62" spans="2:12" s="1" customFormat="1" outlineLevel="1">
      <c r="B62" s="46">
        <v>44982</v>
      </c>
      <c r="C62" s="15">
        <f>B62</f>
        <v>44982</v>
      </c>
      <c r="D62" s="2" t="s">
        <v>70</v>
      </c>
      <c r="E62" s="18" t="s">
        <v>2226</v>
      </c>
      <c r="F62" s="39" t="s">
        <v>1113</v>
      </c>
      <c r="G62" s="40" t="str">
        <f>IF(H62="0-1","×",IF(H62="1-1","△",IF(H62="1-0","〇",IF(H62="2-0","〇",IF(H62="2-2","△",IF(H62="2-1","〇",IF(H62="0-0","△",IF(H62="3-0","○",IF(H62="4-0","○",IF(H62="4-1","○",IF(H62="5-1","○",IF(H62="5-2","○",IF(H62="3-1","○",IF(H62="3-3","△",IF(H62="5-4","○",IF(H62="10-0","○",IF(H62="6-0","○",IF(H62="7-0","○","×"))))))))))))))))))</f>
        <v>△</v>
      </c>
      <c r="H62" s="41" t="s">
        <v>459</v>
      </c>
      <c r="I62" s="62"/>
      <c r="L62" s="6"/>
    </row>
    <row r="63" spans="2:12" s="1" customFormat="1" outlineLevel="1">
      <c r="B63" s="46"/>
      <c r="C63" s="15"/>
      <c r="D63" s="2"/>
      <c r="E63" s="18"/>
      <c r="F63" s="33" t="s">
        <v>1113</v>
      </c>
      <c r="G63" s="34" t="str">
        <f>IF(H63="0-1","×",IF(H63="1-1","△",IF(H63="1-0","〇",IF(H63="2-0","〇",IF(H63="2-2","△",IF(H63="2-1","〇",IF(H63="0-0","△",IF(H63="3-0","○",IF(H63="4-0","○",IF(H63="4-1","○",IF(H63="5-1","○",IF(H63="5-2","○",IF(H63="3-1","○",IF(H63="3-3","△",IF(H63="5-4","○",IF(H63="10-0","○",IF(H63="6-0","○","×")))))))))))))))))</f>
        <v>〇</v>
      </c>
      <c r="H63" s="35" t="s">
        <v>462</v>
      </c>
      <c r="I63" s="56"/>
      <c r="L63" s="6"/>
    </row>
    <row r="64" spans="2:12" s="1" customFormat="1" outlineLevel="1">
      <c r="B64" s="46"/>
      <c r="C64" s="15"/>
      <c r="D64" s="2"/>
      <c r="E64" s="18"/>
      <c r="F64" s="33" t="s">
        <v>1113</v>
      </c>
      <c r="G64" s="40" t="str">
        <f>IF(H64="0-1","×",IF(H64="1-1","△",IF(H64="1-0","〇",IF(H64="2-0","〇",IF(H64="2-2","△",IF(H64="2-1","〇",IF(H64="0-0","△",IF(H64="3-0","○",IF(H64="4-0","○",IF(H64="4-1","○",IF(H64="5-1","○",IF(H64="5-2","○",IF(H64="3-1","○",IF(H64="3-3","△",IF(H64="5-4","○",IF(H64="10-0","○",IF(H64="6-0","○",IF(H64="7-0","○","×"))))))))))))))))))</f>
        <v>〇</v>
      </c>
      <c r="H64" s="41" t="s">
        <v>460</v>
      </c>
      <c r="I64" s="62"/>
      <c r="L64" s="6"/>
    </row>
    <row r="65" spans="2:12" s="1" customFormat="1" outlineLevel="1">
      <c r="B65" s="46"/>
      <c r="C65" s="15"/>
      <c r="D65" s="2"/>
      <c r="E65" s="18"/>
      <c r="F65" s="33" t="s">
        <v>1113</v>
      </c>
      <c r="G65" s="40" t="str">
        <f>IF(H65="0-1","×",IF(H65="1-1","△",IF(H65="1-0","〇",IF(H65="2-0","〇",IF(H65="2-2","△",IF(H65="2-1","〇",IF(H65="0-0","△",IF(H65="3-0","○",IF(H65="4-0","○",IF(H65="4-1","○",IF(H65="5-1","○",IF(H65="5-2","○",IF(H65="3-1","○",IF(H65="3-3","△",IF(H65="5-4","○",IF(H65="10-0","○",IF(H65="6-0","○",IF(H65="7-0","○","×"))))))))))))))))))</f>
        <v>△</v>
      </c>
      <c r="H65" s="35" t="s">
        <v>459</v>
      </c>
      <c r="I65" s="62"/>
      <c r="L65" s="6"/>
    </row>
    <row r="66" spans="2:12" s="1" customFormat="1" outlineLevel="1">
      <c r="B66" s="46"/>
      <c r="C66" s="15"/>
      <c r="D66" s="2"/>
      <c r="E66" s="18"/>
      <c r="F66" s="33" t="s">
        <v>1113</v>
      </c>
      <c r="G66" s="34" t="str">
        <f>IF(H66="0-1","×",IF(H66="1-1","△",IF(H66="1-0","〇",IF(H66="2-0","〇",IF(H66="2-2","△",IF(H66="2-1","〇",IF(H66="0-0","△",IF(H66="3-0","○",IF(H66="4-0","○",IF(H66="4-1","○",IF(H66="5-1","○",IF(H66="5-2","○",IF(H66="3-1","○",IF(H66="3-3","△",IF(H66="5-4","○",IF(H66="10-0","○",IF(H66="6-0","○","×")))))))))))))))))</f>
        <v>△</v>
      </c>
      <c r="H66" s="35" t="s">
        <v>459</v>
      </c>
      <c r="I66" s="56"/>
      <c r="L66" s="6"/>
    </row>
    <row r="67" spans="2:12" s="1" customFormat="1" outlineLevel="1">
      <c r="B67" s="49"/>
      <c r="C67" s="16"/>
      <c r="D67" s="50"/>
      <c r="E67" s="19"/>
      <c r="F67" s="33" t="s">
        <v>1113</v>
      </c>
      <c r="G67" s="75" t="str">
        <f>IF(H67="0-1","×",IF(H67="1-1","△",IF(H67="1-0","〇",IF(H67="2-0","〇",IF(H67="2-2","△",IF(H67="2-1","〇",IF(H67="0-0","△",IF(H67="3-0","○",IF(H67="4-0","○",IF(H67="4-1","○",IF(H67="5-1","○",IF(H67="5-2","○",IF(H67="3-1","○",IF(H67="3-3","△",IF(H67="5-4","○",IF(H67="10-0","○",IF(H67="6-0","○",IF(H67="7-0","○","×"))))))))))))))))))</f>
        <v>〇</v>
      </c>
      <c r="H67" s="76" t="s">
        <v>464</v>
      </c>
      <c r="I67" s="77"/>
      <c r="L67" s="6"/>
    </row>
    <row r="68" spans="2:12" s="1" customFormat="1" outlineLevel="1">
      <c r="B68" s="49">
        <v>44980</v>
      </c>
      <c r="C68" s="16">
        <f>B68</f>
        <v>44980</v>
      </c>
      <c r="D68" s="50" t="s">
        <v>85</v>
      </c>
      <c r="E68" s="19" t="s">
        <v>2751</v>
      </c>
      <c r="F68" s="19" t="s">
        <v>2181</v>
      </c>
      <c r="G68" s="75" t="str">
        <f t="shared" ref="G68" si="2">IF(H68="0-1","×",IF(H68="1-1","△",IF(H68="1-0","〇",IF(H68="2-0","〇",IF(H68="2-2","△",IF(H68="2-1","〇",IF(H68="0-0","△",IF(H68="3-0","○",IF(H68="4-0","○",IF(H68="4-1","○",IF(H68="5-1","○",IF(H68="5-2","○",IF(H68="3-1","○",IF(H68="3-3","△",IF(H68="5-4","○",IF(H68="10-0","○",IF(H68="6-0","○",IF(H68="7-0","○","×"))))))))))))))))))</f>
        <v>×</v>
      </c>
      <c r="H68" s="76" t="s">
        <v>481</v>
      </c>
      <c r="I68" s="77"/>
      <c r="L68" s="6"/>
    </row>
    <row r="69" spans="2:12" s="1" customFormat="1" outlineLevel="1">
      <c r="B69" s="46">
        <v>44969</v>
      </c>
      <c r="C69" s="15">
        <f>B69</f>
        <v>44969</v>
      </c>
      <c r="D69" s="2" t="s">
        <v>2772</v>
      </c>
      <c r="E69" s="18"/>
      <c r="F69" s="39" t="s">
        <v>2182</v>
      </c>
      <c r="G69" s="40" t="str">
        <f>IF(H69="0-1","×",IF(H69="1-1","△",IF(H69="1-0","〇",IF(H69="2-0","〇",IF(H69="2-2","△",IF(H69="2-1","〇",IF(H69="0-0","△",IF(H69="3-0","○",IF(H69="4-0","○",IF(H69="4-1","○",IF(H69="5-1","○",IF(H69="5-2","○",IF(H69="3-1","○",IF(H69="3-3","△",IF(H69="5-4","○",IF(H69="10-0","○",IF(H69="6-0","○",IF(H69="7-0","○","×"))))))))))))))))))</f>
        <v>△</v>
      </c>
      <c r="H69" s="41" t="s">
        <v>459</v>
      </c>
      <c r="I69" s="62"/>
      <c r="L69" s="6"/>
    </row>
    <row r="70" spans="2:12" s="1" customFormat="1" outlineLevel="1">
      <c r="B70" s="46"/>
      <c r="C70" s="15"/>
      <c r="D70" s="2"/>
      <c r="E70" s="18"/>
      <c r="F70" s="33" t="s">
        <v>799</v>
      </c>
      <c r="G70" s="34" t="str">
        <f>IF(H70="0-1","×",IF(H70="1-1","△",IF(H70="1-0","〇",IF(H70="2-0","〇",IF(H70="2-2","△",IF(H70="2-1","〇",IF(H70="0-0","△",IF(H70="3-0","○",IF(H70="4-0","○",IF(H70="4-1","○",IF(H70="5-1","○",IF(H70="5-2","○",IF(H70="3-1","○",IF(H70="3-3","△",IF(H70="5-4","○",IF(H70="10-0","○",IF(H70="6-0","○","×")))))))))))))))))</f>
        <v>×</v>
      </c>
      <c r="H70" s="35" t="s">
        <v>481</v>
      </c>
      <c r="I70" s="56"/>
      <c r="L70" s="6"/>
    </row>
    <row r="71" spans="2:12" s="1" customFormat="1" outlineLevel="1">
      <c r="B71" s="49"/>
      <c r="C71" s="16"/>
      <c r="D71" s="50"/>
      <c r="E71" s="19"/>
      <c r="F71" s="19" t="s">
        <v>2600</v>
      </c>
      <c r="G71" s="37" t="str">
        <f>IF(H71="0-1","×",IF(H71="1-1","△",IF(H71="1-0","〇",IF(H71="2-0","〇",IF(H71="2-2","△",IF(H71="2-1","〇",IF(H71="0-0","△",IF(H71="3-0","○",IF(H71="4-0","○",IF(H71="4-1","○",IF(H71="3-1","〇",IF(H71="5-0","〇",IF(H71="5-1","〇",IF(H71="7-0","〇",IF(H71="3-2","〇",IF(H71="8-0","〇",IF(H71="4-3","〇",IF(H71="3-2","〇",IF(H71="5-2","〇",IF(H71="4-2","〇",IF(H71="6-0","〇","×")))))))))))))))))))))</f>
        <v>〇</v>
      </c>
      <c r="H71" s="76" t="s">
        <v>495</v>
      </c>
      <c r="I71" s="77"/>
      <c r="L71" s="6"/>
    </row>
    <row r="72" spans="2:12" s="1" customFormat="1" outlineLevel="1">
      <c r="B72" s="46">
        <v>44969</v>
      </c>
      <c r="C72" s="15">
        <f>B72</f>
        <v>44969</v>
      </c>
      <c r="D72" s="2" t="s">
        <v>358</v>
      </c>
      <c r="E72" s="18"/>
      <c r="F72" s="39" t="s">
        <v>362</v>
      </c>
      <c r="G72" s="40" t="str">
        <f>IF(H72="0-1","×",IF(H72="1-1","△",IF(H72="1-0","〇",IF(H72="2-0","〇",IF(H72="2-2","△",IF(H72="2-1","〇",IF(H72="0-0","△",IF(H72="3-0","○",IF(H72="4-0","○",IF(H72="4-1","○",IF(H72="5-1","○",IF(H72="5-2","○",IF(H72="3-1","○",IF(H72="3-3","△",IF(H72="5-4","○",IF(H72="10-0","○",IF(H72="6-0","○",IF(H72="7-0","○","×"))))))))))))))))))</f>
        <v>○</v>
      </c>
      <c r="H72" s="41" t="s">
        <v>555</v>
      </c>
      <c r="I72" s="62"/>
      <c r="L72" s="6"/>
    </row>
    <row r="73" spans="2:12" s="1" customFormat="1" outlineLevel="1">
      <c r="B73" s="46"/>
      <c r="C73" s="15"/>
      <c r="D73" s="2"/>
      <c r="E73" s="18"/>
      <c r="F73" s="33" t="s">
        <v>2245</v>
      </c>
      <c r="G73" s="34" t="str">
        <f>IF(H73="0-1","×",IF(H73="1-1","△",IF(H73="1-0","〇",IF(H73="2-0","〇",IF(H73="2-2","△",IF(H73="2-1","〇",IF(H73="0-0","△",IF(H73="3-0","○",IF(H73="4-0","○",IF(H73="4-1","○",IF(H73="5-1","○",IF(H73="5-2","○",IF(H73="3-1","○",IF(H73="3-3","△",IF(H73="5-4","○",IF(H73="10-0","○",IF(H73="6-0","○","×")))))))))))))))))</f>
        <v>〇</v>
      </c>
      <c r="H73" s="35" t="s">
        <v>460</v>
      </c>
      <c r="I73" s="56"/>
      <c r="L73" s="6"/>
    </row>
    <row r="74" spans="2:12" s="1" customFormat="1" outlineLevel="1">
      <c r="B74" s="46"/>
      <c r="C74" s="15"/>
      <c r="D74" s="2"/>
      <c r="E74" s="18"/>
      <c r="F74" s="39" t="s">
        <v>2765</v>
      </c>
      <c r="G74" s="40" t="str">
        <f>IF(H74="0-1","×",IF(H74="1-1","△",IF(H74="1-0","〇",IF(H74="2-0","〇",IF(H74="2-2","△",IF(H74="2-1","〇",IF(H74="0-0","△",IF(H74="3-0","○",IF(H74="4-0","○",IF(H74="4-1","○",IF(H74="5-1","○",IF(H74="5-2","○",IF(H74="3-1","○",IF(H74="3-3","△",IF(H74="5-4","○",IF(H74="10-0","○",IF(H74="6-0","○",IF(H74="7-0","○","×"))))))))))))))))))</f>
        <v>〇</v>
      </c>
      <c r="H74" s="41" t="s">
        <v>460</v>
      </c>
      <c r="I74" s="62"/>
      <c r="L74" s="6"/>
    </row>
    <row r="75" spans="2:12" s="1" customFormat="1" outlineLevel="1">
      <c r="B75" s="49"/>
      <c r="C75" s="16"/>
      <c r="D75" s="50"/>
      <c r="E75" s="19"/>
      <c r="F75" s="36" t="s">
        <v>2278</v>
      </c>
      <c r="G75" s="37" t="s">
        <v>476</v>
      </c>
      <c r="H75" s="38" t="s">
        <v>461</v>
      </c>
      <c r="I75" s="58" t="s">
        <v>2433</v>
      </c>
      <c r="L75" s="6"/>
    </row>
    <row r="76" spans="2:12" s="1" customFormat="1" outlineLevel="1">
      <c r="B76" s="49">
        <v>44961</v>
      </c>
      <c r="C76" s="16"/>
      <c r="D76" s="50" t="s">
        <v>85</v>
      </c>
      <c r="E76" s="19" t="s">
        <v>2751</v>
      </c>
      <c r="F76" s="19" t="s">
        <v>2753</v>
      </c>
      <c r="G76" s="75" t="str">
        <f t="shared" ref="G76:G81" si="3">IF(H76="0-1","×",IF(H76="1-1","△",IF(H76="1-0","〇",IF(H76="2-0","〇",IF(H76="2-2","△",IF(H76="2-1","〇",IF(H76="0-0","△",IF(H76="3-0","○",IF(H76="4-0","○",IF(H76="4-1","○",IF(H76="5-1","○",IF(H76="5-2","○",IF(H76="3-1","○",IF(H76="3-3","△",IF(H76="5-4","○",IF(H76="10-0","○",IF(H76="6-0","○",IF(H76="7-0","○","×"))))))))))))))))))</f>
        <v>×</v>
      </c>
      <c r="H76" s="76" t="s">
        <v>525</v>
      </c>
      <c r="I76" s="77"/>
      <c r="L76" s="6"/>
    </row>
    <row r="77" spans="2:12" s="1" customFormat="1" outlineLevel="1">
      <c r="B77" s="49">
        <v>44955</v>
      </c>
      <c r="C77" s="16"/>
      <c r="D77" s="50" t="s">
        <v>85</v>
      </c>
      <c r="E77" s="19" t="s">
        <v>2751</v>
      </c>
      <c r="F77" s="19" t="s">
        <v>2222</v>
      </c>
      <c r="G77" s="75" t="str">
        <f t="shared" si="3"/>
        <v>○</v>
      </c>
      <c r="H77" s="76" t="s">
        <v>555</v>
      </c>
      <c r="I77" s="77"/>
      <c r="L77" s="6"/>
    </row>
    <row r="78" spans="2:12" s="1" customFormat="1" outlineLevel="1">
      <c r="B78" s="46">
        <v>44954</v>
      </c>
      <c r="C78" s="15"/>
      <c r="D78" s="2" t="s">
        <v>85</v>
      </c>
      <c r="E78" s="18" t="s">
        <v>2216</v>
      </c>
      <c r="F78" s="39" t="s">
        <v>1752</v>
      </c>
      <c r="G78" s="40" t="str">
        <f t="shared" si="3"/>
        <v>○</v>
      </c>
      <c r="H78" s="41" t="s">
        <v>463</v>
      </c>
      <c r="I78" s="62"/>
      <c r="L78" s="6"/>
    </row>
    <row r="79" spans="2:12" s="1" customFormat="1" outlineLevel="1">
      <c r="B79" s="49"/>
      <c r="C79" s="16"/>
      <c r="D79" s="50"/>
      <c r="E79" s="19"/>
      <c r="F79" s="36" t="s">
        <v>1072</v>
      </c>
      <c r="G79" s="75" t="str">
        <f t="shared" si="3"/>
        <v>○</v>
      </c>
      <c r="H79" s="38" t="s">
        <v>2007</v>
      </c>
      <c r="I79" s="58"/>
      <c r="L79" s="6"/>
    </row>
    <row r="80" spans="2:12" s="1" customFormat="1" outlineLevel="1">
      <c r="B80" s="49">
        <v>44941</v>
      </c>
      <c r="C80" s="16">
        <f>B80</f>
        <v>44941</v>
      </c>
      <c r="D80" s="50" t="s">
        <v>2736</v>
      </c>
      <c r="E80" s="19" t="s">
        <v>2730</v>
      </c>
      <c r="F80" s="19" t="s">
        <v>2737</v>
      </c>
      <c r="G80" s="75" t="str">
        <f t="shared" si="3"/>
        <v>×</v>
      </c>
      <c r="H80" s="76" t="s">
        <v>529</v>
      </c>
      <c r="I80" s="77"/>
      <c r="L80" s="6"/>
    </row>
    <row r="81" spans="2:12" s="1" customFormat="1" outlineLevel="1">
      <c r="B81" s="46">
        <v>44934</v>
      </c>
      <c r="C81" s="15">
        <f>B81</f>
        <v>44934</v>
      </c>
      <c r="D81" s="2" t="s">
        <v>2736</v>
      </c>
      <c r="E81" s="18" t="s">
        <v>2730</v>
      </c>
      <c r="F81" s="39" t="s">
        <v>2731</v>
      </c>
      <c r="G81" s="40" t="str">
        <f t="shared" si="3"/>
        <v>○</v>
      </c>
      <c r="H81" s="41" t="s">
        <v>463</v>
      </c>
      <c r="I81" s="62"/>
      <c r="L81" s="6"/>
    </row>
    <row r="82" spans="2:12" s="1" customFormat="1" outlineLevel="1">
      <c r="B82" s="49"/>
      <c r="C82" s="16"/>
      <c r="D82" s="50"/>
      <c r="E82" s="19"/>
      <c r="F82" s="36" t="s">
        <v>2732</v>
      </c>
      <c r="G82" s="37" t="str">
        <f>IF(H82="0-1","×",IF(H82="1-1","△",IF(H82="1-0","〇",IF(H82="2-0","〇",IF(H82="2-2","△",IF(H82="2-1","〇",IF(H82="0-0","△",IF(H82="3-0","○",IF(H82="4-0","○",IF(H82="4-1","○",IF(H82="5-1","○",IF(H82="5-2","○",IF(H82="3-1","○",IF(H82="3-3","△",IF(H82="5-4","○",IF(H82="10-0","○",IF(H82="6-0","○","×")))))))))))))))))</f>
        <v>○</v>
      </c>
      <c r="H82" s="38" t="s">
        <v>671</v>
      </c>
      <c r="I82" s="58"/>
      <c r="L82" s="6"/>
    </row>
    <row r="83" spans="2:12" s="1" customFormat="1" outlineLevel="1">
      <c r="B83" s="49">
        <v>44921</v>
      </c>
      <c r="C83" s="16">
        <f>B83</f>
        <v>44921</v>
      </c>
      <c r="D83" s="50" t="s">
        <v>2369</v>
      </c>
      <c r="E83" s="19"/>
      <c r="F83" s="19" t="s">
        <v>2727</v>
      </c>
      <c r="G83" s="75" t="str">
        <f t="shared" ref="G83:G95" si="4">IF(H83="0-1","×",IF(H83="1-1","△",IF(H83="1-0","〇",IF(H83="2-0","〇",IF(H83="2-2","△",IF(H83="2-1","〇",IF(H83="0-0","△",IF(H83="3-0","○",IF(H83="4-0","○",IF(H83="4-1","○",IF(H83="5-1","○",IF(H83="5-2","○",IF(H83="3-1","○",IF(H83="3-3","△",IF(H83="5-4","○",IF(H83="10-0","○",IF(H83="6-0","○",IF(H83="7-0","○","×"))))))))))))))))))</f>
        <v>△</v>
      </c>
      <c r="H83" s="76" t="s">
        <v>461</v>
      </c>
      <c r="I83" s="77"/>
      <c r="L83" s="6"/>
    </row>
    <row r="84" spans="2:12" s="1" customFormat="1" outlineLevel="1">
      <c r="B84" s="46" t="s">
        <v>2717</v>
      </c>
      <c r="C84" s="15"/>
      <c r="D84" s="2" t="s">
        <v>2369</v>
      </c>
      <c r="E84" s="18" t="s">
        <v>2216</v>
      </c>
      <c r="F84" s="39" t="s">
        <v>2406</v>
      </c>
      <c r="G84" s="40" t="str">
        <f t="shared" si="4"/>
        <v>△</v>
      </c>
      <c r="H84" s="41" t="s">
        <v>461</v>
      </c>
      <c r="I84" s="62"/>
      <c r="L84" s="6"/>
    </row>
    <row r="85" spans="2:12" s="1" customFormat="1" outlineLevel="1">
      <c r="B85" s="46"/>
      <c r="C85" s="15"/>
      <c r="D85" s="2"/>
      <c r="E85" s="18"/>
      <c r="F85" s="33" t="s">
        <v>2191</v>
      </c>
      <c r="G85" s="40" t="str">
        <f t="shared" si="4"/>
        <v>×</v>
      </c>
      <c r="H85" s="35" t="s">
        <v>529</v>
      </c>
      <c r="I85" s="56"/>
      <c r="L85" s="6"/>
    </row>
    <row r="86" spans="2:12" s="1" customFormat="1" outlineLevel="1">
      <c r="B86" s="46"/>
      <c r="C86" s="15"/>
      <c r="D86" s="2"/>
      <c r="E86" s="18"/>
      <c r="F86" s="33" t="s">
        <v>526</v>
      </c>
      <c r="G86" s="34" t="str">
        <f t="shared" si="4"/>
        <v>○</v>
      </c>
      <c r="H86" s="35" t="s">
        <v>1216</v>
      </c>
      <c r="I86" s="56"/>
      <c r="L86" s="6"/>
    </row>
    <row r="87" spans="2:12" s="1" customFormat="1" outlineLevel="1">
      <c r="B87" s="46"/>
      <c r="C87" s="15"/>
      <c r="D87" s="2"/>
      <c r="E87" s="18"/>
      <c r="F87" s="33" t="s">
        <v>2718</v>
      </c>
      <c r="G87" s="34" t="str">
        <f t="shared" si="4"/>
        <v>×</v>
      </c>
      <c r="H87" s="35" t="s">
        <v>570</v>
      </c>
      <c r="I87" s="56"/>
      <c r="L87" s="6"/>
    </row>
    <row r="88" spans="2:12" s="1" customFormat="1" outlineLevel="1">
      <c r="B88" s="49"/>
      <c r="C88" s="16"/>
      <c r="D88" s="50"/>
      <c r="E88" s="19"/>
      <c r="F88" s="36" t="s">
        <v>2628</v>
      </c>
      <c r="G88" s="37" t="str">
        <f t="shared" si="4"/>
        <v>×</v>
      </c>
      <c r="H88" s="38" t="s">
        <v>679</v>
      </c>
      <c r="I88" s="58"/>
      <c r="L88" s="6"/>
    </row>
    <row r="89" spans="2:12" s="1" customFormat="1" outlineLevel="1">
      <c r="B89" s="46">
        <v>44913</v>
      </c>
      <c r="C89" s="15">
        <f>B89</f>
        <v>44913</v>
      </c>
      <c r="D89" s="2" t="s">
        <v>2320</v>
      </c>
      <c r="E89" s="18"/>
      <c r="F89" s="39" t="s">
        <v>2582</v>
      </c>
      <c r="G89" s="40" t="str">
        <f t="shared" si="4"/>
        <v>△</v>
      </c>
      <c r="H89" s="41" t="s">
        <v>461</v>
      </c>
      <c r="I89" s="62"/>
      <c r="L89" s="6"/>
    </row>
    <row r="90" spans="2:12" s="1" customFormat="1" outlineLevel="1">
      <c r="B90" s="46"/>
      <c r="C90" s="15"/>
      <c r="D90" s="2"/>
      <c r="E90" s="18"/>
      <c r="F90" s="33" t="s">
        <v>647</v>
      </c>
      <c r="G90" s="40" t="str">
        <f t="shared" si="4"/>
        <v>×</v>
      </c>
      <c r="H90" s="35" t="s">
        <v>529</v>
      </c>
      <c r="I90" s="56"/>
      <c r="L90" s="6"/>
    </row>
    <row r="91" spans="2:12" s="1" customFormat="1" outlineLevel="1">
      <c r="B91" s="49"/>
      <c r="C91" s="16"/>
      <c r="D91" s="50"/>
      <c r="E91" s="19"/>
      <c r="F91" s="36" t="s">
        <v>2708</v>
      </c>
      <c r="G91" s="75" t="str">
        <f t="shared" si="4"/>
        <v>○</v>
      </c>
      <c r="H91" s="76" t="s">
        <v>1216</v>
      </c>
      <c r="I91" s="77"/>
      <c r="L91" s="6"/>
    </row>
    <row r="92" spans="2:12" s="1" customFormat="1" outlineLevel="1">
      <c r="B92" s="46">
        <v>44912</v>
      </c>
      <c r="C92" s="15">
        <f>B92</f>
        <v>44912</v>
      </c>
      <c r="D92" s="2" t="s">
        <v>652</v>
      </c>
      <c r="E92" s="18" t="s">
        <v>2226</v>
      </c>
      <c r="F92" s="39" t="s">
        <v>1060</v>
      </c>
      <c r="G92" s="40" t="str">
        <f t="shared" si="4"/>
        <v>×</v>
      </c>
      <c r="H92" s="41" t="s">
        <v>570</v>
      </c>
      <c r="I92" s="62"/>
      <c r="L92" s="6"/>
    </row>
    <row r="93" spans="2:12" s="1" customFormat="1" outlineLevel="1">
      <c r="B93" s="46"/>
      <c r="C93" s="15"/>
      <c r="D93" s="2"/>
      <c r="E93" s="18"/>
      <c r="F93" s="33" t="s">
        <v>656</v>
      </c>
      <c r="G93" s="40" t="str">
        <f t="shared" si="4"/>
        <v>×</v>
      </c>
      <c r="H93" s="35" t="s">
        <v>679</v>
      </c>
      <c r="I93" s="56"/>
      <c r="L93" s="6"/>
    </row>
    <row r="94" spans="2:12" s="1" customFormat="1" outlineLevel="1">
      <c r="B94" s="49"/>
      <c r="C94" s="16"/>
      <c r="D94" s="50"/>
      <c r="E94" s="19"/>
      <c r="F94" s="36" t="s">
        <v>2171</v>
      </c>
      <c r="G94" s="75" t="str">
        <f t="shared" si="4"/>
        <v>△</v>
      </c>
      <c r="H94" s="76" t="s">
        <v>461</v>
      </c>
      <c r="I94" s="77"/>
      <c r="L94" s="6"/>
    </row>
    <row r="95" spans="2:12" s="1" customFormat="1" outlineLevel="1">
      <c r="B95" s="46">
        <v>44906</v>
      </c>
      <c r="C95" s="15">
        <f>B95</f>
        <v>44906</v>
      </c>
      <c r="D95" s="2" t="s">
        <v>1966</v>
      </c>
      <c r="E95" s="18" t="s">
        <v>2226</v>
      </c>
      <c r="F95" s="39" t="s">
        <v>1752</v>
      </c>
      <c r="G95" s="40" t="str">
        <f t="shared" si="4"/>
        <v>〇</v>
      </c>
      <c r="H95" s="41" t="s">
        <v>460</v>
      </c>
      <c r="I95" s="62"/>
      <c r="L95" s="6"/>
    </row>
    <row r="96" spans="2:12" s="1" customFormat="1" outlineLevel="1">
      <c r="B96" s="46"/>
      <c r="C96" s="15"/>
      <c r="D96" s="2"/>
      <c r="E96" s="18"/>
      <c r="F96" s="33" t="s">
        <v>2182</v>
      </c>
      <c r="G96" s="34" t="s">
        <v>476</v>
      </c>
      <c r="H96" s="35" t="s">
        <v>459</v>
      </c>
      <c r="I96" s="56" t="s">
        <v>2503</v>
      </c>
      <c r="L96" s="6"/>
    </row>
    <row r="97" spans="2:12" s="1" customFormat="1" outlineLevel="1">
      <c r="B97" s="49"/>
      <c r="C97" s="16"/>
      <c r="D97" s="50"/>
      <c r="E97" s="19"/>
      <c r="F97" s="36" t="s">
        <v>620</v>
      </c>
      <c r="G97" s="75" t="str">
        <f>IF(H97="0-1","×",IF(H97="1-1","△",IF(H97="1-0","〇",IF(H97="2-0","〇",IF(H97="2-2","△",IF(H97="2-1","〇",IF(H97="0-0","△",IF(H97="3-0","○",IF(H97="4-0","○",IF(H97="4-1","○",IF(H97="5-1","○",IF(H97="5-2","○",IF(H97="3-1","○",IF(H97="3-3","△",IF(H97="5-4","○",IF(H97="10-0","○",IF(H97="6-0","○",IF(H97="7-0","○","×"))))))))))))))))))</f>
        <v>×</v>
      </c>
      <c r="H97" s="76" t="s">
        <v>552</v>
      </c>
      <c r="I97" s="77"/>
      <c r="L97" s="6"/>
    </row>
    <row r="98" spans="2:12" s="1" customFormat="1" outlineLevel="1">
      <c r="B98" s="46">
        <v>44905</v>
      </c>
      <c r="C98" s="15">
        <f>B98</f>
        <v>44905</v>
      </c>
      <c r="D98" s="2" t="s">
        <v>89</v>
      </c>
      <c r="E98" s="18" t="s">
        <v>2321</v>
      </c>
      <c r="F98" s="39" t="s">
        <v>647</v>
      </c>
      <c r="G98" s="40" t="str">
        <f>IF(H98="0-1","×",IF(H98="1-1","△",IF(H98="1-0","〇",IF(H98="2-0","〇",IF(H98="2-2","△",IF(H98="2-1","〇",IF(H98="0-0","△",IF(H98="3-0","○",IF(H98="4-0","○",IF(H98="4-1","○",IF(H98="5-1","○",IF(H98="5-2","○",IF(H98="3-1","○",IF(H98="3-3","△",IF(H98="5-4","○",IF(H98="10-0","○",IF(H98="6-0","○",IF(H98="7-0","○","×"))))))))))))))))))</f>
        <v>×</v>
      </c>
      <c r="H98" s="41" t="s">
        <v>481</v>
      </c>
      <c r="I98" s="62"/>
      <c r="L98" s="6"/>
    </row>
    <row r="99" spans="2:12" s="1" customFormat="1" outlineLevel="1">
      <c r="B99" s="49"/>
      <c r="C99" s="16"/>
      <c r="D99" s="50"/>
      <c r="E99" s="19"/>
      <c r="F99" s="36" t="s">
        <v>2628</v>
      </c>
      <c r="G99" s="37" t="str">
        <f>IF(H99="0-1","×",IF(H99="1-1","△",IF(H99="1-0","〇",IF(H99="2-0","〇",IF(H99="2-2","△",IF(H99="2-1","〇",IF(H99="0-0","△",IF(H99="3-0","○",IF(H99="4-0","○",IF(H99="4-1","○",IF(H99="5-1","○",IF(H99="5-2","○",IF(H99="3-1","○",IF(H99="3-3","△",IF(H99="5-4","○",IF(H99="10-0","○",IF(H99="6-0","○","×")))))))))))))))))</f>
        <v>×</v>
      </c>
      <c r="H99" s="38" t="s">
        <v>552</v>
      </c>
      <c r="I99" s="58" t="s">
        <v>70</v>
      </c>
      <c r="L99" s="6"/>
    </row>
    <row r="100" spans="2:12" s="1" customFormat="1" outlineLevel="1">
      <c r="B100" s="46">
        <v>44884</v>
      </c>
      <c r="C100" s="15">
        <f>B100</f>
        <v>44884</v>
      </c>
      <c r="D100" s="2" t="s">
        <v>70</v>
      </c>
      <c r="E100" s="18" t="s">
        <v>2216</v>
      </c>
      <c r="F100" s="39" t="s">
        <v>1113</v>
      </c>
      <c r="G100" s="40" t="str">
        <f>IF(H100="0-1","×",IF(H100="1-1","△",IF(H100="1-0","〇",IF(H100="2-0","〇",IF(H100="2-2","△",IF(H100="2-1","〇",IF(H100="0-0","△",IF(H100="3-0","○",IF(H100="4-0","○",IF(H100="4-1","○",IF(H100="5-1","○",IF(H100="5-2","○",IF(H100="3-1","○",IF(H100="3-3","△",IF(H100="5-4","○",IF(H100="10-0","○",IF(H100="6-0","○",IF(H100="7-0","○","×"))))))))))))))))))</f>
        <v>〇</v>
      </c>
      <c r="H100" s="41" t="s">
        <v>460</v>
      </c>
      <c r="I100" s="62"/>
      <c r="L100" s="6"/>
    </row>
    <row r="101" spans="2:12" s="1" customFormat="1" outlineLevel="1">
      <c r="B101" s="46"/>
      <c r="C101" s="15"/>
      <c r="D101" s="2"/>
      <c r="E101" s="18"/>
      <c r="F101" s="33" t="s">
        <v>2205</v>
      </c>
      <c r="G101" s="34" t="str">
        <f>IF(H101="0-1","×",IF(H101="1-1","△",IF(H101="1-0","〇",IF(H101="2-0","〇",IF(H101="2-2","△",IF(H101="2-1","〇",IF(H101="0-0","△",IF(H101="3-0","○",IF(H101="4-0","○",IF(H101="4-1","○",IF(H101="5-1","○",IF(H101="5-2","○",IF(H101="3-1","○",IF(H101="3-3","△",IF(H101="5-4","○",IF(H101="10-0","○",IF(H101="6-0","○","×")))))))))))))))))</f>
        <v>△</v>
      </c>
      <c r="H101" s="35" t="s">
        <v>459</v>
      </c>
      <c r="I101" s="56"/>
      <c r="L101" s="6"/>
    </row>
    <row r="102" spans="2:12" s="1" customFormat="1" outlineLevel="1">
      <c r="B102" s="46"/>
      <c r="C102" s="15"/>
      <c r="D102" s="2"/>
      <c r="E102" s="18"/>
      <c r="F102" s="39" t="s">
        <v>1113</v>
      </c>
      <c r="G102" s="40" t="str">
        <f>IF(H102="0-1","×",IF(H102="1-1","△",IF(H102="1-0","〇",IF(H102="2-0","〇",IF(H102="2-2","△",IF(H102="2-1","〇",IF(H102="0-0","△",IF(H102="3-0","○",IF(H102="4-0","○",IF(H102="4-1","○",IF(H102="5-1","○",IF(H102="5-2","○",IF(H102="3-1","○",IF(H102="3-3","△",IF(H102="5-4","○",IF(H102="10-0","○",IF(H102="6-0","○",IF(H102="7-0","○","×"))))))))))))))))))</f>
        <v>×</v>
      </c>
      <c r="H102" s="41" t="s">
        <v>614</v>
      </c>
      <c r="I102" s="62"/>
      <c r="L102" s="6"/>
    </row>
    <row r="103" spans="2:12" s="1" customFormat="1" outlineLevel="1">
      <c r="B103" s="46"/>
      <c r="C103" s="15"/>
      <c r="D103" s="2"/>
      <c r="E103" s="18"/>
      <c r="F103" s="33" t="s">
        <v>2205</v>
      </c>
      <c r="G103" s="34" t="str">
        <f>IF(H103="0-1","×",IF(H103="1-1","△",IF(H103="1-0","〇",IF(H103="2-0","〇",IF(H103="2-2","△",IF(H103="2-1","〇",IF(H103="0-0","△",IF(H103="3-0","○",IF(H103="4-0","○",IF(H103="4-1","○",IF(H103="5-1","○",IF(H103="5-2","○",IF(H103="3-1","○",IF(H103="3-3","△",IF(H103="5-4","○",IF(H103="10-0","○",IF(H103="6-0","○","×")))))))))))))))))</f>
        <v>〇</v>
      </c>
      <c r="H103" s="35" t="s">
        <v>464</v>
      </c>
      <c r="I103" s="56"/>
      <c r="L103" s="6"/>
    </row>
    <row r="104" spans="2:12" s="1" customFormat="1" outlineLevel="1">
      <c r="B104" s="46"/>
      <c r="C104" s="15"/>
      <c r="D104" s="2"/>
      <c r="E104" s="18"/>
      <c r="F104" s="39" t="s">
        <v>1113</v>
      </c>
      <c r="G104" s="40" t="str">
        <f>IF(H104="0-1","×",IF(H104="1-1","△",IF(H104="1-0","〇",IF(H104="2-0","〇",IF(H104="2-2","△",IF(H104="2-1","〇",IF(H104="0-0","△",IF(H104="3-0","○",IF(H104="4-0","○",IF(H104="4-1","○",IF(H104="5-1","○",IF(H104="5-2","○",IF(H104="3-1","○",IF(H104="3-3","△",IF(H104="5-4","○",IF(H104="10-0","○",IF(H104="6-0","○",IF(H104="7-0","○","×"))))))))))))))))))</f>
        <v>○</v>
      </c>
      <c r="H104" s="41" t="s">
        <v>463</v>
      </c>
      <c r="I104" s="62"/>
      <c r="L104" s="6"/>
    </row>
    <row r="105" spans="2:12" s="1" customFormat="1" outlineLevel="1">
      <c r="B105" s="49"/>
      <c r="C105" s="16"/>
      <c r="D105" s="50"/>
      <c r="E105" s="19"/>
      <c r="F105" s="36" t="s">
        <v>2205</v>
      </c>
      <c r="G105" s="37" t="str">
        <f>IF(H105="0-1","×",IF(H105="1-1","△",IF(H105="1-0","〇",IF(H105="2-0","〇",IF(H105="2-2","△",IF(H105="2-1","〇",IF(H105="0-0","△",IF(H105="3-0","○",IF(H105="4-0","○",IF(H105="4-1","○",IF(H105="5-1","○",IF(H105="5-2","○",IF(H105="3-1","○",IF(H105="3-3","△",IF(H105="5-4","○",IF(H105="10-0","○",IF(H105="6-0","○","×")))))))))))))))))</f>
        <v>△</v>
      </c>
      <c r="H105" s="38" t="s">
        <v>459</v>
      </c>
      <c r="I105" s="58"/>
      <c r="L105" s="6"/>
    </row>
    <row r="106" spans="2:12" s="1" customFormat="1" outlineLevel="1">
      <c r="B106" s="46">
        <v>44878</v>
      </c>
      <c r="C106" s="15">
        <f>B106</f>
        <v>44878</v>
      </c>
      <c r="D106" s="2" t="s">
        <v>2246</v>
      </c>
      <c r="E106" s="18"/>
      <c r="F106" s="39" t="s">
        <v>2658</v>
      </c>
      <c r="G106" s="40" t="str">
        <f>IF(H106="0-1","×",IF(H106="1-1","△",IF(H106="1-0","〇",IF(H106="2-0","〇",IF(H106="2-2","△",IF(H106="2-1","〇",IF(H106="0-0","△",IF(H106="3-0","○",IF(H106="4-0","○",IF(H106="4-1","○",IF(H106="5-1","○",IF(H106="5-2","○",IF(H106="3-1","○",IF(H106="3-3","△",IF(H106="5-4","○",IF(H106="10-0","○",IF(H106="6-0","○",IF(H106="7-0","○","×"))))))))))))))))))</f>
        <v>〇</v>
      </c>
      <c r="H106" s="41" t="s">
        <v>462</v>
      </c>
      <c r="I106" s="62"/>
      <c r="L106" s="6"/>
    </row>
    <row r="107" spans="2:12" s="1" customFormat="1" outlineLevel="1">
      <c r="B107" s="46"/>
      <c r="C107" s="15"/>
      <c r="D107" s="2"/>
      <c r="E107" s="18"/>
      <c r="F107" s="33" t="s">
        <v>2688</v>
      </c>
      <c r="G107" s="34" t="s">
        <v>476</v>
      </c>
      <c r="H107" s="35" t="s">
        <v>461</v>
      </c>
      <c r="I107" s="56" t="s">
        <v>2503</v>
      </c>
      <c r="L107" s="6"/>
    </row>
    <row r="108" spans="2:12" s="1" customFormat="1" outlineLevel="1">
      <c r="B108" s="49"/>
      <c r="C108" s="16"/>
      <c r="D108" s="50"/>
      <c r="E108" s="19"/>
      <c r="F108" s="36" t="s">
        <v>2689</v>
      </c>
      <c r="G108" s="75" t="str">
        <f>IF(H108="0-1","×",IF(H108="1-1","△",IF(H108="1-0","〇",IF(H108="2-0","〇",IF(H108="2-2","△",IF(H108="2-1","〇",IF(H108="0-0","△",IF(H108="3-0","○",IF(H108="4-0","○",IF(H108="4-1","○",IF(H108="5-1","○",IF(H108="5-2","○",IF(H108="3-1","○",IF(H108="3-3","△",IF(H108="5-4","○",IF(H108="10-0","○",IF(H108="6-0","○",IF(H108="7-0","○","×"))))))))))))))))))</f>
        <v>×</v>
      </c>
      <c r="H108" s="76" t="s">
        <v>524</v>
      </c>
      <c r="I108" s="77"/>
      <c r="L108" s="6"/>
    </row>
    <row r="109" spans="2:12" s="1" customFormat="1" outlineLevel="1">
      <c r="B109" s="46">
        <v>44877</v>
      </c>
      <c r="C109" s="15">
        <f>B109</f>
        <v>44877</v>
      </c>
      <c r="D109" s="2" t="s">
        <v>2246</v>
      </c>
      <c r="E109" s="18"/>
      <c r="F109" s="39" t="s">
        <v>2686</v>
      </c>
      <c r="G109" s="40" t="str">
        <f>IF(H109="0-1","×",IF(H109="1-1","△",IF(H109="1-0","〇",IF(H109="2-0","〇",IF(H109="2-2","△",IF(H109="2-1","〇",IF(H109="0-0","△",IF(H109="3-0","○",IF(H109="4-0","○",IF(H109="4-1","○",IF(H109="5-1","○",IF(H109="5-2","○",IF(H109="3-1","○",IF(H109="3-3","△",IF(H109="5-4","○",IF(H109="10-0","○",IF(H109="6-0","○",IF(H109="7-0","○","×"))))))))))))))))))</f>
        <v>○</v>
      </c>
      <c r="H109" s="41" t="s">
        <v>494</v>
      </c>
      <c r="I109" s="62"/>
      <c r="L109" s="6"/>
    </row>
    <row r="110" spans="2:12" s="1" customFormat="1" outlineLevel="1">
      <c r="B110" s="46"/>
      <c r="C110" s="15"/>
      <c r="D110" s="2"/>
      <c r="E110" s="18"/>
      <c r="F110" s="33" t="s">
        <v>2644</v>
      </c>
      <c r="G110" s="34" t="str">
        <f>IF(H110="0-1","×",IF(H110="1-1","△",IF(H110="1-0","〇",IF(H110="2-0","〇",IF(H110="2-2","△",IF(H110="2-1","〇",IF(H110="0-0","△",IF(H110="3-0","○",IF(H110="4-0","○",IF(H110="4-1","○",IF(H110="5-1","○",IF(H110="5-2","○",IF(H110="3-1","○",IF(H110="3-3","△",IF(H110="5-4","○",IF(H110="10-0","○",IF(H110="6-0","○","×")))))))))))))))))</f>
        <v>△</v>
      </c>
      <c r="H110" s="35" t="s">
        <v>459</v>
      </c>
      <c r="I110" s="56"/>
      <c r="L110" s="6"/>
    </row>
    <row r="111" spans="2:12" s="1" customFormat="1" outlineLevel="1">
      <c r="B111" s="49"/>
      <c r="C111" s="16"/>
      <c r="D111" s="50"/>
      <c r="E111" s="19"/>
      <c r="F111" s="36" t="s">
        <v>2687</v>
      </c>
      <c r="G111" s="75" t="str">
        <f>IF(H111="0-1","×",IF(H111="1-1","△",IF(H111="1-0","〇",IF(H111="2-0","〇",IF(H111="2-2","△",IF(H111="2-1","〇",IF(H111="0-0","△",IF(H111="3-0","○",IF(H111="4-0","○",IF(H111="4-1","○",IF(H111="5-1","○",IF(H111="5-2","○",IF(H111="3-1","○",IF(H111="3-3","△",IF(H111="5-4","○",IF(H111="10-0","○",IF(H111="6-0","○",IF(H111="7-0","○","×"))))))))))))))))))</f>
        <v>×</v>
      </c>
      <c r="H111" s="76" t="s">
        <v>481</v>
      </c>
      <c r="I111" s="77"/>
      <c r="L111" s="6"/>
    </row>
    <row r="112" spans="2:12" s="1" customFormat="1" outlineLevel="1">
      <c r="B112" s="46">
        <v>44871</v>
      </c>
      <c r="C112" s="15">
        <f>B112</f>
        <v>44871</v>
      </c>
      <c r="D112" s="2" t="s">
        <v>70</v>
      </c>
      <c r="E112" s="18" t="s">
        <v>2226</v>
      </c>
      <c r="F112" s="39" t="s">
        <v>2222</v>
      </c>
      <c r="G112" s="40" t="str">
        <f>IF(H112="0-1","×",IF(H112="1-1","△",IF(H112="1-0","〇",IF(H112="2-0","〇",IF(H112="2-2","△",IF(H112="2-1","〇",IF(H112="0-0","△",IF(H112="3-0","○",IF(H112="4-0","○",IF(H112="4-1","○",IF(H112="5-1","○",IF(H112="5-2","○",IF(H112="3-1","○",IF(H112="3-3","△",IF(H112="5-4","○",IF(H112="10-0","○",IF(H112="6-0","○",IF(H112="7-0","○","×"))))))))))))))))))</f>
        <v>〇</v>
      </c>
      <c r="H112" s="41" t="s">
        <v>460</v>
      </c>
      <c r="I112" s="62"/>
      <c r="L112" s="6"/>
    </row>
    <row r="113" spans="2:12" s="1" customFormat="1" outlineLevel="1">
      <c r="B113" s="46"/>
      <c r="C113" s="15"/>
      <c r="D113" s="2"/>
      <c r="E113" s="18"/>
      <c r="F113" s="33" t="s">
        <v>2222</v>
      </c>
      <c r="G113" s="34" t="str">
        <f>IF(H113="0-1","×",IF(H113="1-1","△",IF(H113="1-0","〇",IF(H113="2-0","〇",IF(H113="2-2","△",IF(H113="2-1","〇",IF(H113="0-0","△",IF(H113="3-0","○",IF(H113="4-0","○",IF(H113="4-1","○",IF(H113="5-1","○",IF(H113="5-2","○",IF(H113="3-1","○",IF(H113="3-3","△",IF(H113="5-4","○",IF(H113="10-0","○",IF(H113="6-0","○","×")))))))))))))))))</f>
        <v>〇</v>
      </c>
      <c r="H113" s="35" t="s">
        <v>460</v>
      </c>
      <c r="I113" s="56"/>
      <c r="L113" s="6"/>
    </row>
    <row r="114" spans="2:12" s="1" customFormat="1" outlineLevel="1">
      <c r="B114" s="46"/>
      <c r="C114" s="15"/>
      <c r="D114" s="2"/>
      <c r="E114" s="18"/>
      <c r="F114" s="33" t="s">
        <v>2222</v>
      </c>
      <c r="G114" s="40" t="str">
        <f>IF(H114="0-1","×",IF(H114="1-1","△",IF(H114="1-0","〇",IF(H114="2-0","〇",IF(H114="2-2","△",IF(H114="2-1","〇",IF(H114="0-0","△",IF(H114="3-0","○",IF(H114="4-0","○",IF(H114="4-1","○",IF(H114="5-1","○",IF(H114="5-2","○",IF(H114="3-1","○",IF(H114="3-3","△",IF(H114="5-4","○",IF(H114="10-0","○",IF(H114="6-0","○",IF(H114="7-0","○","×"))))))))))))))))))</f>
        <v>〇</v>
      </c>
      <c r="H114" s="41" t="s">
        <v>462</v>
      </c>
      <c r="I114" s="62"/>
      <c r="L114" s="6"/>
    </row>
    <row r="115" spans="2:12" s="1" customFormat="1" outlineLevel="1">
      <c r="B115" s="46"/>
      <c r="C115" s="15"/>
      <c r="D115" s="2"/>
      <c r="E115" s="18"/>
      <c r="F115" s="33" t="s">
        <v>2222</v>
      </c>
      <c r="G115" s="34" t="str">
        <f>IF(H115="0-1","×",IF(H115="1-1","△",IF(H115="1-0","〇",IF(H115="2-0","〇",IF(H115="2-2","△",IF(H115="2-1","〇",IF(H115="0-0","△",IF(H115="3-0","○",IF(H115="4-0","○",IF(H115="4-1","○",IF(H115="5-1","○",IF(H115="5-2","○",IF(H115="3-1","○",IF(H115="3-3","△",IF(H115="5-4","○",IF(H115="10-0","○",IF(H115="6-0","○","×")))))))))))))))))</f>
        <v>〇</v>
      </c>
      <c r="H115" s="35" t="s">
        <v>460</v>
      </c>
      <c r="I115" s="56"/>
      <c r="L115" s="6"/>
    </row>
    <row r="116" spans="2:12" s="1" customFormat="1" outlineLevel="1">
      <c r="B116" s="46"/>
      <c r="C116" s="15"/>
      <c r="D116" s="2"/>
      <c r="E116" s="18"/>
      <c r="F116" s="33" t="s">
        <v>2222</v>
      </c>
      <c r="G116" s="40" t="str">
        <f>IF(H116="0-1","×",IF(H116="1-1","△",IF(H116="1-0","〇",IF(H116="2-0","〇",IF(H116="2-2","△",IF(H116="2-1","〇",IF(H116="0-0","△",IF(H116="3-0","○",IF(H116="4-0","○",IF(H116="4-1","○",IF(H116="5-1","○",IF(H116="5-2","○",IF(H116="3-1","○",IF(H116="3-3","△",IF(H116="5-4","○",IF(H116="10-0","○",IF(H116="6-0","○",IF(H116="7-0","○","×"))))))))))))))))))</f>
        <v>〇</v>
      </c>
      <c r="H116" s="41" t="s">
        <v>462</v>
      </c>
      <c r="I116" s="62"/>
      <c r="L116" s="6"/>
    </row>
    <row r="117" spans="2:12" s="1" customFormat="1" outlineLevel="1">
      <c r="B117" s="46"/>
      <c r="C117" s="15"/>
      <c r="D117" s="2"/>
      <c r="E117" s="18"/>
      <c r="F117" s="33" t="s">
        <v>2222</v>
      </c>
      <c r="G117" s="34" t="str">
        <f>IF(H117="0-1","×",IF(H117="1-1","△",IF(H117="1-0","〇",IF(H117="2-0","〇",IF(H117="2-2","△",IF(H117="2-1","〇",IF(H117="0-0","△",IF(H117="3-0","○",IF(H117="4-0","○",IF(H117="4-1","○",IF(H117="5-1","○",IF(H117="5-2","○",IF(H117="3-1","○",IF(H117="3-3","△",IF(H117="5-4","○",IF(H117="10-0","○",IF(H117="6-0","○","×")))))))))))))))))</f>
        <v>△</v>
      </c>
      <c r="H117" s="35" t="s">
        <v>459</v>
      </c>
      <c r="I117" s="56"/>
      <c r="L117" s="6"/>
    </row>
    <row r="118" spans="2:12" s="1" customFormat="1" outlineLevel="1">
      <c r="B118" s="46"/>
      <c r="C118" s="15"/>
      <c r="D118" s="2"/>
      <c r="E118" s="18"/>
      <c r="F118" s="33" t="s">
        <v>2222</v>
      </c>
      <c r="G118" s="34" t="str">
        <f>IF(H118="0-1","×",IF(H118="1-1","△",IF(H118="1-0","〇",IF(H118="2-0","〇",IF(H118="2-2","△",IF(H118="2-1","〇",IF(H118="0-0","△",IF(H118="3-0","○",IF(H118="4-0","○",IF(H118="4-1","○",IF(H118="5-1","○",IF(H118="5-2","○",IF(H118="3-1","○",IF(H118="3-3","△",IF(H118="5-4","○",IF(H118="10-0","○",IF(H118="6-0","○","×")))))))))))))))))</f>
        <v>〇</v>
      </c>
      <c r="H118" s="35" t="s">
        <v>462</v>
      </c>
      <c r="I118" s="56"/>
      <c r="L118" s="6"/>
    </row>
    <row r="119" spans="2:12" s="1" customFormat="1" outlineLevel="1">
      <c r="B119" s="49"/>
      <c r="C119" s="16"/>
      <c r="D119" s="50"/>
      <c r="E119" s="19"/>
      <c r="F119" s="36" t="s">
        <v>2222</v>
      </c>
      <c r="G119" s="37" t="str">
        <f>IF(H119="0-1","×",IF(H119="1-1","△",IF(H119="1-0","〇",IF(H119="2-0","〇",IF(H119="2-2","△",IF(H119="2-1","〇",IF(H119="0-0","△",IF(H119="3-0","○",IF(H119="4-0","○",IF(H119="4-1","○",IF(H119="5-1","○",IF(H119="5-2","○",IF(H119="3-1","○",IF(H119="3-3","△",IF(H119="5-4","○",IF(H119="10-0","○",IF(H119="6-0","○","×")))))))))))))))))</f>
        <v>△</v>
      </c>
      <c r="H119" s="38" t="s">
        <v>459</v>
      </c>
      <c r="I119" s="58"/>
      <c r="L119" s="6"/>
    </row>
    <row r="120" spans="2:12" s="1" customFormat="1" outlineLevel="1">
      <c r="B120" s="46">
        <v>44868</v>
      </c>
      <c r="C120" s="15">
        <f>B120</f>
        <v>44868</v>
      </c>
      <c r="D120" s="2" t="s">
        <v>89</v>
      </c>
      <c r="E120" s="18" t="s">
        <v>2198</v>
      </c>
      <c r="F120" s="107" t="s">
        <v>777</v>
      </c>
      <c r="G120" s="40" t="str">
        <f>IF(H120="0-1","×",IF(H120="1-1","△",IF(H120="1-0","〇",IF(H120="2-0","〇",IF(H120="2-2","△",IF(H120="2-1","〇",IF(H120="0-0","△",IF(H120="3-0","○",IF(H120="4-0","○",IF(H120="4-1","○",IF(H120="5-1","○",IF(H120="5-2","○",IF(H120="3-1","○",IF(H120="3-3","△",IF(H120="5-4","○",IF(H120="10-0","○",IF(H120="6-0","○",IF(H120="7-0","○","×"))))))))))))))))))</f>
        <v>△</v>
      </c>
      <c r="H120" s="41" t="s">
        <v>461</v>
      </c>
      <c r="I120" s="62"/>
      <c r="L120" s="6"/>
    </row>
    <row r="121" spans="2:12" s="1" customFormat="1" outlineLevel="1">
      <c r="B121" s="49"/>
      <c r="C121" s="16"/>
      <c r="D121" s="50"/>
      <c r="E121" s="19"/>
      <c r="F121" s="36" t="s">
        <v>2278</v>
      </c>
      <c r="G121" s="37" t="str">
        <f>IF(H121="0-1","×",IF(H121="1-1","△",IF(H121="1-0","〇",IF(H121="2-0","〇",IF(H121="2-2","△",IF(H121="2-1","〇",IF(H121="0-0","△",IF(H121="3-0","○",IF(H121="4-0","○",IF(H121="4-1","○",IF(H121="5-1","○",IF(H121="5-2","○",IF(H121="3-1","○",IF(H121="3-3","△",IF(H121="5-4","○",IF(H121="10-0","○",IF(H121="6-0","○","×")))))))))))))))))</f>
        <v>○</v>
      </c>
      <c r="H121" s="38" t="s">
        <v>494</v>
      </c>
      <c r="I121" s="58"/>
      <c r="L121" s="6"/>
    </row>
    <row r="122" spans="2:12" s="1" customFormat="1" outlineLevel="1">
      <c r="B122" s="46">
        <v>44850</v>
      </c>
      <c r="C122" s="15">
        <f>B122</f>
        <v>44850</v>
      </c>
      <c r="D122" s="2" t="s">
        <v>89</v>
      </c>
      <c r="E122" s="18"/>
      <c r="F122" s="39" t="s">
        <v>2222</v>
      </c>
      <c r="G122" s="40" t="str">
        <f>IF(H122="0-1","×",IF(H122="1-1","△",IF(H122="1-0","〇",IF(H122="2-0","〇",IF(H122="2-2","△",IF(H122="2-1","〇",IF(H122="0-0","△",IF(H122="3-0","○",IF(H122="4-0","○",IF(H122="4-1","○",IF(H122="5-1","○",IF(H122="5-2","○",IF(H122="3-1","○",IF(H122="3-3","△",IF(H122="5-4","○",IF(H122="10-0","○",IF(H122="6-0","○",IF(H122="7-0","○","×"))))))))))))))))))</f>
        <v>×</v>
      </c>
      <c r="H122" s="41" t="s">
        <v>552</v>
      </c>
      <c r="I122" s="62"/>
    </row>
    <row r="123" spans="2:12" s="1" customFormat="1" outlineLevel="1">
      <c r="B123" s="49"/>
      <c r="C123" s="16"/>
      <c r="D123" s="50"/>
      <c r="E123" s="19"/>
      <c r="F123" s="36" t="s">
        <v>2172</v>
      </c>
      <c r="G123" s="37" t="str">
        <f>IF(H123="0-1","×",IF(H123="1-1","△",IF(H123="1-0","〇",IF(H123="2-0","〇",IF(H123="2-2","△",IF(H123="2-1","〇",IF(H123="0-0","△",IF(H123="3-0","○",IF(H123="4-0","○",IF(H123="4-1","○",IF(H123="5-1","○",IF(H123="5-2","○",IF(H123="3-1","○",IF(H123="3-3","△",IF(H123="5-4","○",IF(H123="10-0","○",IF(H123="6-0","○","×")))))))))))))))))</f>
        <v>×</v>
      </c>
      <c r="H123" s="38" t="s">
        <v>481</v>
      </c>
      <c r="I123" s="58"/>
    </row>
    <row r="124" spans="2:12" s="1" customFormat="1" outlineLevel="1">
      <c r="B124" s="46">
        <v>44843</v>
      </c>
      <c r="C124" s="15">
        <f>B124</f>
        <v>44843</v>
      </c>
      <c r="D124" s="2" t="s">
        <v>2215</v>
      </c>
      <c r="E124" s="18" t="s">
        <v>2219</v>
      </c>
      <c r="F124" s="39" t="s">
        <v>2627</v>
      </c>
      <c r="G124" s="40"/>
      <c r="H124" s="41" t="s">
        <v>2629</v>
      </c>
      <c r="I124" s="62" t="s">
        <v>2630</v>
      </c>
    </row>
    <row r="125" spans="2:12" s="1" customFormat="1" outlineLevel="1">
      <c r="B125" s="49"/>
      <c r="C125" s="16"/>
      <c r="D125" s="50"/>
      <c r="E125" s="19"/>
      <c r="F125" s="36" t="s">
        <v>2628</v>
      </c>
      <c r="G125" s="37"/>
      <c r="H125" s="38" t="s">
        <v>463</v>
      </c>
      <c r="I125" s="58" t="s">
        <v>2630</v>
      </c>
      <c r="L125" s="6"/>
    </row>
    <row r="126" spans="2:12" s="1" customFormat="1" outlineLevel="1">
      <c r="B126" s="46">
        <v>44836</v>
      </c>
      <c r="C126" s="15">
        <f>B126</f>
        <v>44836</v>
      </c>
      <c r="D126" s="2" t="s">
        <v>2461</v>
      </c>
      <c r="E126" s="18" t="s">
        <v>2264</v>
      </c>
      <c r="F126" s="39" t="s">
        <v>2626</v>
      </c>
      <c r="G126" s="40" t="str">
        <f>IF(H126="0-1","×",IF(H126="1-1","△",IF(H126="1-0","〇",IF(H126="2-0","〇",IF(H126="2-2","△",IF(H126="2-1","〇",IF(H126="0-0","△",IF(H126="3-0","○",IF(H126="4-0","○",IF(H126="4-1","○",IF(H126="5-1","○",IF(H126="5-2","○",IF(H126="3-1","○",IF(H126="3-3","△",IF(H126="5-4","○",IF(H126="10-0","○",IF(H126="6-0","○",IF(H126="7-0","○","×"))))))))))))))))))</f>
        <v>〇</v>
      </c>
      <c r="H126" s="41" t="s">
        <v>460</v>
      </c>
      <c r="I126" s="62"/>
      <c r="L126" s="6"/>
    </row>
    <row r="127" spans="2:12" s="1" customFormat="1" outlineLevel="1">
      <c r="B127" s="49"/>
      <c r="C127" s="16"/>
      <c r="D127" s="50"/>
      <c r="E127" s="19"/>
      <c r="F127" s="36" t="s">
        <v>2403</v>
      </c>
      <c r="G127" s="37" t="str">
        <f>IF(H127="0-1","×",IF(H127="1-1","△",IF(H127="1-0","〇",IF(H127="2-0","〇",IF(H127="2-2","△",IF(H127="2-1","〇",IF(H127="0-0","△",IF(H127="3-0","○",IF(H127="4-0","○",IF(H127="4-1","○",IF(H127="5-1","○",IF(H127="5-2","○",IF(H127="3-1","○",IF(H127="3-3","△",IF(H127="5-4","○",IF(H127="10-0","○",IF(H127="6-0","○","×")))))))))))))))))</f>
        <v>△</v>
      </c>
      <c r="H127" s="38" t="s">
        <v>957</v>
      </c>
      <c r="I127" s="58"/>
      <c r="L127" s="6"/>
    </row>
    <row r="128" spans="2:12" s="1" customFormat="1" outlineLevel="1">
      <c r="B128" s="63">
        <v>44827</v>
      </c>
      <c r="C128" s="24">
        <f>B128</f>
        <v>44827</v>
      </c>
      <c r="D128" s="64" t="s">
        <v>2624</v>
      </c>
      <c r="E128" s="25" t="s">
        <v>2452</v>
      </c>
      <c r="F128" s="39" t="s">
        <v>2625</v>
      </c>
      <c r="G128" s="31" t="str">
        <f>IF(H128="0-1","×",IF(H128="1-1","△",IF(H128="1-0","〇",IF(H128="2-0","〇",IF(H128="2-2","△",IF(H128="2-1","〇",IF(H128="0-0","△",IF(H128="3-0","○",IF(H128="4-0","○",IF(H128="4-1","○",IF(H128="5-1","○",IF(H128="5-2","○",IF(H128="3-1","○",IF(H128="3-3","△",IF(H128="5-4","○",IF(H128="10-0","○",IF(H128="6-0","○",IF(H128="7-0","○","×"))))))))))))))))))</f>
        <v>×</v>
      </c>
      <c r="H128" s="32" t="s">
        <v>614</v>
      </c>
      <c r="I128" s="54"/>
      <c r="L128" s="6"/>
    </row>
    <row r="129" spans="2:12" s="1" customFormat="1" outlineLevel="1">
      <c r="B129" s="46"/>
      <c r="C129" s="15"/>
      <c r="D129" s="2"/>
      <c r="E129" s="18"/>
      <c r="F129" s="33" t="s">
        <v>2625</v>
      </c>
      <c r="G129" s="34" t="str">
        <f>IF(H129="0-1","×",IF(H129="1-1","△",IF(H129="1-0","〇",IF(H129="2-0","〇",IF(H129="2-2","△",IF(H129="2-1","〇",IF(H129="0-0","△",IF(H129="3-0","○",IF(H129="4-0","○",IF(H129="4-1","○",IF(H129="5-1","○",IF(H129="5-2","○",IF(H129="3-1","○",IF(H129="3-3","△",IF(H129="5-4","○",IF(H129="10-0","○",IF(H129="6-0","○","×")))))))))))))))))</f>
        <v>△</v>
      </c>
      <c r="H129" s="35" t="s">
        <v>461</v>
      </c>
      <c r="I129" s="56"/>
    </row>
    <row r="130" spans="2:12" s="1" customFormat="1" outlineLevel="1">
      <c r="B130" s="46"/>
      <c r="C130" s="15"/>
      <c r="D130" s="2"/>
      <c r="E130" s="18"/>
      <c r="F130" s="33" t="s">
        <v>2625</v>
      </c>
      <c r="G130" s="34" t="str">
        <f>IF(H130="0-1","×",IF(H130="1-1","△",IF(H130="1-0","〇",IF(H130="2-0","〇",IF(H130="2-2","△",IF(H130="2-1","〇",IF(H130="0-0","△",IF(H130="3-0","○",IF(H130="4-0","○",IF(H130="4-1","○",IF(H130="5-1","○",IF(H130="5-2","○",IF(H130="3-1","○",IF(H130="3-3","△",IF(H130="5-4","○",IF(H130="10-0","○",IF(H130="6-0","○","×")))))))))))))))))</f>
        <v>〇</v>
      </c>
      <c r="H130" s="35" t="s">
        <v>460</v>
      </c>
      <c r="I130" s="56" t="s">
        <v>70</v>
      </c>
    </row>
    <row r="131" spans="2:12" s="1" customFormat="1" outlineLevel="1">
      <c r="B131" s="49"/>
      <c r="C131" s="16"/>
      <c r="D131" s="50"/>
      <c r="E131" s="19"/>
      <c r="F131" s="36" t="s">
        <v>2625</v>
      </c>
      <c r="G131" s="37" t="str">
        <f>IF(H131="0-1","×",IF(H131="1-1","△",IF(H131="1-0","〇",IF(H131="2-0","〇",IF(H131="2-2","△",IF(H131="2-1","〇",IF(H131="0-0","△",IF(H131="3-0","○",IF(H131="4-0","○",IF(H131="4-1","○",IF(H131="5-1","○",IF(H131="5-2","○",IF(H131="3-1","○",IF(H131="3-3","△",IF(H131="5-4","○",IF(H131="10-0","○",IF(H131="6-0","○","×")))))))))))))))))</f>
        <v>○</v>
      </c>
      <c r="H131" s="38" t="s">
        <v>494</v>
      </c>
      <c r="I131" s="58" t="s">
        <v>70</v>
      </c>
    </row>
    <row r="132" spans="2:12" s="1" customFormat="1" outlineLevel="1">
      <c r="B132" s="63">
        <v>44815</v>
      </c>
      <c r="C132" s="24">
        <f>B132</f>
        <v>44815</v>
      </c>
      <c r="D132" s="64" t="s">
        <v>2461</v>
      </c>
      <c r="E132" s="25" t="s">
        <v>2596</v>
      </c>
      <c r="F132" s="39" t="s">
        <v>2623</v>
      </c>
      <c r="G132" s="31" t="str">
        <f>IF(H132="0-1","×",IF(H132="1-1","△",IF(H132="1-0","〇",IF(H132="2-0","〇",IF(H132="2-2","△",IF(H132="2-1","〇",IF(H132="0-0","△",IF(H132="3-0","○",IF(H132="4-0","○",IF(H132="4-1","○",IF(H132="5-1","○",IF(H132="5-2","○",IF(H132="3-1","○",IF(H132="3-3","△",IF(H132="5-4","○",IF(H132="10-0","○",IF(H132="6-0","○",IF(H132="7-0","○","×"))))))))))))))))))</f>
        <v>△</v>
      </c>
      <c r="H132" s="32" t="s">
        <v>459</v>
      </c>
      <c r="I132" s="54"/>
    </row>
    <row r="133" spans="2:12" s="1" customFormat="1" outlineLevel="1">
      <c r="B133" s="46"/>
      <c r="C133" s="15"/>
      <c r="D133" s="2"/>
      <c r="E133" s="18"/>
      <c r="F133" s="33" t="s">
        <v>2014</v>
      </c>
      <c r="G133" s="34" t="str">
        <f>IF(H133="0-1","×",IF(H133="1-1","△",IF(H133="1-0","〇",IF(H133="2-0","〇",IF(H133="2-2","△",IF(H133="2-1","〇",IF(H133="0-0","△",IF(H133="3-0","○",IF(H133="4-0","○",IF(H133="4-1","○",IF(H133="5-1","○",IF(H133="5-2","○",IF(H133="3-1","○",IF(H133="3-3","△",IF(H133="5-4","○",IF(H133="10-0","○",IF(H133="6-0","○","×")))))))))))))))))</f>
        <v>×</v>
      </c>
      <c r="H133" s="35" t="s">
        <v>481</v>
      </c>
      <c r="I133" s="56"/>
      <c r="L133" s="6"/>
    </row>
    <row r="134" spans="2:12" s="1" customFormat="1" outlineLevel="1">
      <c r="B134" s="46"/>
      <c r="C134" s="15"/>
      <c r="D134" s="2"/>
      <c r="E134" s="18"/>
      <c r="F134" s="33" t="s">
        <v>521</v>
      </c>
      <c r="G134" s="34" t="str">
        <f>IF(H134="0-1","×",IF(H134="1-1","△",IF(H134="1-0","〇",IF(H134="2-0","〇",IF(H134="2-2","△",IF(H134="2-1","〇",IF(H134="0-0","△",IF(H134="3-0","○",IF(H134="4-0","○",IF(H134="4-1","○",IF(H134="5-1","○",IF(H134="5-2","○",IF(H134="3-1","○",IF(H134="3-3","△",IF(H134="5-4","○",IF(H134="10-0","○",IF(H134="6-0","○","×")))))))))))))))))</f>
        <v>×</v>
      </c>
      <c r="H134" s="35" t="s">
        <v>481</v>
      </c>
      <c r="I134" s="56" t="s">
        <v>70</v>
      </c>
      <c r="L134" s="6"/>
    </row>
    <row r="135" spans="2:12" s="1" customFormat="1" outlineLevel="1">
      <c r="B135" s="49"/>
      <c r="C135" s="16"/>
      <c r="D135" s="50"/>
      <c r="E135" s="19"/>
      <c r="F135" s="36" t="s">
        <v>2621</v>
      </c>
      <c r="G135" s="37" t="str">
        <f>IF(H135="0-1","×",IF(H135="1-1","△",IF(H135="1-0","〇",IF(H135="2-0","〇",IF(H135="2-2","△",IF(H135="2-1","〇",IF(H135="0-0","△",IF(H135="3-0","○",IF(H135="4-0","○",IF(H135="4-1","○",IF(H135="5-1","○",IF(H135="5-2","○",IF(H135="3-1","○",IF(H135="3-3","△",IF(H135="5-4","○",IF(H135="10-0","○",IF(H135="6-0","○","×")))))))))))))))))</f>
        <v>△</v>
      </c>
      <c r="H135" s="38" t="s">
        <v>459</v>
      </c>
      <c r="I135" s="58" t="s">
        <v>70</v>
      </c>
      <c r="L135" s="6"/>
    </row>
    <row r="136" spans="2:12" s="1" customFormat="1" outlineLevel="1">
      <c r="B136" s="46">
        <v>44815</v>
      </c>
      <c r="C136" s="15">
        <f>B136</f>
        <v>44815</v>
      </c>
      <c r="D136" s="2" t="s">
        <v>2622</v>
      </c>
      <c r="E136" s="18" t="s">
        <v>618</v>
      </c>
      <c r="F136" s="39" t="s">
        <v>2232</v>
      </c>
      <c r="G136" s="40" t="str">
        <f>IF(H136="0-1","×",IF(H136="1-1","△",IF(H136="1-0","〇",IF(H136="2-0","〇",IF(H136="2-2","△",IF(H136="2-1","〇",IF(H136="0-0","△",IF(H136="3-0","○",IF(H136="4-0","○",IF(H136="4-1","○",IF(H136="5-1","○",IF(H136="5-2","○",IF(H136="3-1","○",IF(H136="3-3","△",IF(H136="5-4","○",IF(H136="10-0","○",IF(H136="6-0","○",IF(H136="7-0","○","×"))))))))))))))))))</f>
        <v>×</v>
      </c>
      <c r="H136" s="41" t="s">
        <v>481</v>
      </c>
      <c r="I136" s="62"/>
      <c r="L136" s="6"/>
    </row>
    <row r="137" spans="2:12" s="1" customFormat="1" outlineLevel="1">
      <c r="B137" s="46"/>
      <c r="C137" s="15"/>
      <c r="D137" s="2"/>
      <c r="E137" s="18"/>
      <c r="F137" s="33" t="s">
        <v>2172</v>
      </c>
      <c r="G137" s="34" t="str">
        <f>IF(H137="0-1","×",IF(H137="1-1","△",IF(H137="1-0","〇",IF(H137="2-0","〇",IF(H137="2-2","△",IF(H137="2-1","〇",IF(H137="0-0","△",IF(H137="3-0","○",IF(H137="4-0","○",IF(H137="4-1","○",IF(H137="5-1","○",IF(H137="5-2","○",IF(H137="3-1","○",IF(H137="3-3","△",IF(H137="5-4","○",IF(H137="10-0","○",IF(H137="6-0","○","×")))))))))))))))))</f>
        <v>×</v>
      </c>
      <c r="H137" s="35" t="s">
        <v>529</v>
      </c>
      <c r="I137" s="56"/>
      <c r="L137" s="6"/>
    </row>
    <row r="138" spans="2:12" s="1" customFormat="1" outlineLevel="1">
      <c r="B138" s="46"/>
      <c r="C138" s="15"/>
      <c r="D138" s="2"/>
      <c r="E138" s="18"/>
      <c r="F138" s="33" t="s">
        <v>2245</v>
      </c>
      <c r="G138" s="34" t="str">
        <f>IF(H138="0-1","×",IF(H138="1-1","△",IF(H138="1-0","〇",IF(H138="2-0","〇",IF(H138="2-2","△",IF(H138="2-1","〇",IF(H138="0-0","△",IF(H138="3-0","○",IF(H138="4-0","○",IF(H138="4-1","○",IF(H138="5-1","○",IF(H138="5-2","○",IF(H138="3-1","○",IF(H138="3-3","△",IF(H138="5-4","○",IF(H138="10-0","○",IF(H138="6-0","○","×")))))))))))))))))</f>
        <v>×</v>
      </c>
      <c r="H138" s="35" t="s">
        <v>529</v>
      </c>
      <c r="I138" s="56"/>
      <c r="L138" s="6"/>
    </row>
    <row r="139" spans="2:12" s="1" customFormat="1" outlineLevel="1">
      <c r="B139" s="46"/>
      <c r="C139" s="15"/>
      <c r="D139" s="2"/>
      <c r="E139" s="18"/>
      <c r="F139" s="33" t="s">
        <v>647</v>
      </c>
      <c r="G139" s="34" t="str">
        <f>IF(H139="0-1","×",IF(H139="1-1","△",IF(H139="1-0","〇",IF(H139="2-0","〇",IF(H139="2-2","△",IF(H139="2-1","〇",IF(H139="0-0","△",IF(H139="3-0","○",IF(H139="4-0","○",IF(H139="4-1","○",IF(H139="5-1","○",IF(H139="5-2","○",IF(H139="3-1","○",IF(H139="3-3","△",IF(H139="5-4","○",IF(H139="10-0","○",IF(H139="6-0","○","×")))))))))))))))))</f>
        <v>×</v>
      </c>
      <c r="H139" s="35" t="s">
        <v>535</v>
      </c>
      <c r="I139" s="56"/>
      <c r="L139" s="6"/>
    </row>
    <row r="140" spans="2:12" s="1" customFormat="1" outlineLevel="1">
      <c r="B140" s="49"/>
      <c r="C140" s="16"/>
      <c r="D140" s="50"/>
      <c r="E140" s="19"/>
      <c r="F140" s="36" t="s">
        <v>2222</v>
      </c>
      <c r="G140" s="37" t="str">
        <f>IF(H140="0-1","×",IF(H140="1-1","△",IF(H140="1-0","〇",IF(H140="2-0","〇",IF(H140="2-2","△",IF(H140="2-1","〇",IF(H140="0-0","△",IF(H140="3-0","○",IF(H140="4-0","○",IF(H140="4-1","○",IF(H140="5-1","○",IF(H140="5-2","○",IF(H140="3-1","○",IF(H140="3-3","△",IF(H140="5-4","○",IF(H140="10-0","○",IF(H140="6-0","○","×")))))))))))))))))</f>
        <v>×</v>
      </c>
      <c r="H140" s="38" t="s">
        <v>535</v>
      </c>
      <c r="I140" s="58"/>
      <c r="L140" s="6"/>
    </row>
    <row r="141" spans="2:12" s="1" customFormat="1" outlineLevel="1">
      <c r="B141" s="46">
        <v>44808</v>
      </c>
      <c r="C141" s="15">
        <f>B141</f>
        <v>44808</v>
      </c>
      <c r="D141" s="2" t="s">
        <v>2461</v>
      </c>
      <c r="E141" s="18"/>
      <c r="F141" s="39" t="s">
        <v>2171</v>
      </c>
      <c r="G141" s="40" t="str">
        <f>IF(H141="0-1","×",IF(H141="1-1","△",IF(H141="1-0","〇",IF(H141="2-0","〇",IF(H141="2-2","△",IF(H141="2-1","〇",IF(H141="0-0","△",IF(H141="3-0","○",IF(H141="4-0","○",IF(H141="4-1","○",IF(H141="5-1","○",IF(H141="5-2","○",IF(H141="3-1","○",IF(H141="3-3","△",IF(H141="5-4","○",IF(H141="10-0","○",IF(H141="6-0","○",IF(H141="7-0","○","×"))))))))))))))))))</f>
        <v>△</v>
      </c>
      <c r="H141" s="41" t="s">
        <v>459</v>
      </c>
      <c r="I141" s="62"/>
      <c r="L141" s="6"/>
    </row>
    <row r="142" spans="2:12" s="1" customFormat="1" outlineLevel="1">
      <c r="B142" s="46"/>
      <c r="C142" s="15"/>
      <c r="D142" s="2"/>
      <c r="E142" s="18"/>
      <c r="F142" s="33" t="s">
        <v>2618</v>
      </c>
      <c r="G142" s="34" t="str">
        <f>IF(H142="0-1","×",IF(H142="1-1","△",IF(H142="1-0","〇",IF(H142="2-0","〇",IF(H142="2-2","△",IF(H142="2-1","〇",IF(H142="0-0","△",IF(H142="3-0","○",IF(H142="4-0","○",IF(H142="4-1","○",IF(H142="5-1","○",IF(H142="5-2","○",IF(H142="3-1","○",IF(H142="3-3","△",IF(H142="5-4","○",IF(H142="10-0","○",IF(H142="6-0","○","×")))))))))))))))))</f>
        <v>×</v>
      </c>
      <c r="H142" s="35" t="s">
        <v>481</v>
      </c>
      <c r="I142" s="56"/>
      <c r="L142" s="6"/>
    </row>
    <row r="143" spans="2:12" s="1" customFormat="1" outlineLevel="1">
      <c r="B143" s="49"/>
      <c r="C143" s="16"/>
      <c r="D143" s="50"/>
      <c r="E143" s="19"/>
      <c r="F143" s="36" t="s">
        <v>2171</v>
      </c>
      <c r="G143" s="37" t="str">
        <f>IF(H143="0-1","×",IF(H143="1-1","△",IF(H143="1-0","〇",IF(H143="2-0","〇",IF(H143="2-2","△",IF(H143="2-1","〇",IF(H143="0-0","△",IF(H143="3-0","○",IF(H143="4-0","○",IF(H143="4-1","○",IF(H143="5-1","○",IF(H143="5-2","○",IF(H143="3-1","○",IF(H143="3-3","△",IF(H143="5-4","○",IF(H143="10-0","○",IF(H143="6-0","○","×")))))))))))))))))</f>
        <v>△</v>
      </c>
      <c r="H143" s="38" t="s">
        <v>459</v>
      </c>
      <c r="I143" s="58" t="s">
        <v>70</v>
      </c>
      <c r="L143" s="6"/>
    </row>
    <row r="144" spans="2:12" s="1" customFormat="1" outlineLevel="1">
      <c r="B144" s="46">
        <v>44801</v>
      </c>
      <c r="C144" s="15">
        <f>B144</f>
        <v>44801</v>
      </c>
      <c r="D144" s="2" t="s">
        <v>2461</v>
      </c>
      <c r="E144" s="18"/>
      <c r="F144" s="39" t="s">
        <v>2621</v>
      </c>
      <c r="G144" s="40" t="str">
        <f>IF(H144="0-1","×",IF(H144="1-1","△",IF(H144="1-0","〇",IF(H144="2-0","〇",IF(H144="2-2","△",IF(H144="2-1","〇",IF(H144="0-0","△",IF(H144="3-0","○",IF(H144="4-0","○",IF(H144="4-1","○",IF(H144="5-1","○",IF(H144="5-2","○",IF(H144="3-1","○",IF(H144="3-3","△",IF(H144="5-4","○",IF(H144="10-0","○",IF(H144="6-0","○",IF(H144="7-0","○","×"))))))))))))))))))</f>
        <v>〇</v>
      </c>
      <c r="H144" s="41" t="s">
        <v>462</v>
      </c>
      <c r="I144" s="62"/>
      <c r="L144" s="6"/>
    </row>
    <row r="145" spans="2:12" s="1" customFormat="1" outlineLevel="1">
      <c r="B145" s="49"/>
      <c r="C145" s="16"/>
      <c r="D145" s="50"/>
      <c r="E145" s="19"/>
      <c r="F145" s="36" t="s">
        <v>620</v>
      </c>
      <c r="G145" s="37" t="str">
        <f>IF(H145="0-1","×",IF(H145="1-1","△",IF(H145="1-0","〇",IF(H145="2-0","〇",IF(H145="2-2","△",IF(H145="2-1","〇",IF(H145="0-0","△",IF(H145="3-0","○",IF(H145="4-0","○",IF(H145="4-1","○",IF(H145="5-1","○",IF(H145="5-2","○",IF(H145="3-1","○",IF(H145="3-3","△",IF(H145="5-4","○",IF(H145="10-0","○",IF(H145="6-0","○","×")))))))))))))))))</f>
        <v>×</v>
      </c>
      <c r="H145" s="38" t="s">
        <v>481</v>
      </c>
      <c r="I145" s="58"/>
      <c r="L145" s="6"/>
    </row>
    <row r="146" spans="2:12" s="1" customFormat="1" outlineLevel="1">
      <c r="B146" s="46">
        <v>44794</v>
      </c>
      <c r="C146" s="24">
        <f>B146</f>
        <v>44794</v>
      </c>
      <c r="D146" s="2" t="s">
        <v>281</v>
      </c>
      <c r="E146" s="18" t="s">
        <v>2616</v>
      </c>
      <c r="F146" s="33" t="s">
        <v>2620</v>
      </c>
      <c r="G146" s="31" t="str">
        <f>IF(H146="0-1","×",IF(H146="1-1","△",IF(H146="1-0","〇",IF(H146="2-0","〇",IF(H146="2-2","△",IF(H146="2-1","〇",IF(H146="0-0","△",IF(H146="3-0","○",IF(H146="4-0","○",IF(H146="4-1","○",IF(H146="5-1","○",IF(H146="5-2","○",IF(H146="3-1","○",IF(H146="3-3","△",IF(H146="5-4","○",IF(H146="10-0","○",IF(H146="6-0","○",IF(H146="7-0","○","×"))))))))))))))))))</f>
        <v>×</v>
      </c>
      <c r="H146" s="32" t="s">
        <v>679</v>
      </c>
      <c r="I146" s="54"/>
      <c r="L146" s="6"/>
    </row>
    <row r="147" spans="2:12" s="1" customFormat="1" outlineLevel="1">
      <c r="B147" s="49"/>
      <c r="C147" s="16"/>
      <c r="D147" s="50"/>
      <c r="E147" s="19"/>
      <c r="F147" s="36" t="s">
        <v>2619</v>
      </c>
      <c r="G147" s="37" t="str">
        <f>IF(H147="0-1","×",IF(H147="1-1","△",IF(H147="1-0","〇",IF(H147="2-0","〇",IF(H147="2-2","△",IF(H147="2-1","〇",IF(H147="0-0","△",IF(H147="3-0","○",IF(H147="4-0","○",IF(H147="4-1","○",IF(H147="5-1","○",IF(H147="5-2","○",IF(H147="3-1","○",IF(H147="3-3","△",IF(H147="5-4","○",IF(H147="10-0","○",IF(H147="6-0","○","×")))))))))))))))))</f>
        <v>×</v>
      </c>
      <c r="H147" s="38" t="s">
        <v>524</v>
      </c>
      <c r="I147" s="58"/>
      <c r="L147" s="6"/>
    </row>
    <row r="148" spans="2:12" s="1" customFormat="1" outlineLevel="1">
      <c r="B148" s="46">
        <v>44793</v>
      </c>
      <c r="C148" s="15">
        <f>B148</f>
        <v>44793</v>
      </c>
      <c r="D148" s="2" t="s">
        <v>281</v>
      </c>
      <c r="E148" s="18" t="s">
        <v>2616</v>
      </c>
      <c r="F148" s="30" t="s">
        <v>2617</v>
      </c>
      <c r="G148" s="40" t="str">
        <f>IF(H148="0-1","×",IF(H148="1-1","△",IF(H148="1-0","〇",IF(H148="2-0","〇",IF(H148="2-2","△",IF(H148="2-1","〇",IF(H148="0-0","△",IF(H148="3-0","○",IF(H148="4-0","○",IF(H148="4-1","○",IF(H148="5-1","○",IF(H148="5-2","○",IF(H148="3-1","○",IF(H148="3-3","△",IF(H148="5-4","○",IF(H148="10-0","○",IF(H148="6-0","○",IF(H148="7-0","○","×"))))))))))))))))))</f>
        <v>×</v>
      </c>
      <c r="H148" s="41" t="s">
        <v>529</v>
      </c>
      <c r="I148" s="62"/>
      <c r="L148" s="6"/>
    </row>
    <row r="149" spans="2:12" s="1" customFormat="1" outlineLevel="1">
      <c r="B149" s="46"/>
      <c r="C149" s="15"/>
      <c r="D149" s="2"/>
      <c r="E149" s="18"/>
      <c r="F149" s="36" t="s">
        <v>2618</v>
      </c>
      <c r="G149" s="34" t="str">
        <f>IF(H149="0-1","×",IF(H149="1-1","△",IF(H149="1-0","〇",IF(H149="2-0","〇",IF(H149="2-2","△",IF(H149="2-1","〇",IF(H149="0-0","△",IF(H149="3-0","○",IF(H149="4-0","○",IF(H149="4-1","○",IF(H149="5-1","○",IF(H149="5-2","○",IF(H149="3-1","○",IF(H149="3-3","△",IF(H149="5-4","○",IF(H149="10-0","○",IF(H149="6-0","○","×")))))))))))))))))</f>
        <v>×</v>
      </c>
      <c r="H149" s="35" t="s">
        <v>500</v>
      </c>
      <c r="I149" s="56"/>
      <c r="L149" s="6"/>
    </row>
    <row r="150" spans="2:12" s="1" customFormat="1" outlineLevel="1">
      <c r="B150" s="63">
        <v>44787</v>
      </c>
      <c r="C150" s="24">
        <f>B150</f>
        <v>44787</v>
      </c>
      <c r="D150" s="64" t="s">
        <v>2609</v>
      </c>
      <c r="E150" s="25" t="s">
        <v>2610</v>
      </c>
      <c r="F150" s="39" t="s">
        <v>785</v>
      </c>
      <c r="G150" s="31" t="str">
        <f>IF(H150="0-1","×",IF(H150="1-1","△",IF(H150="1-0","〇",IF(H150="2-0","〇",IF(H150="2-2","△",IF(H150="2-1","〇",IF(H150="0-0","△",IF(H150="3-0","○",IF(H150="4-0","○",IF(H150="4-1","○",IF(H150="5-1","○",IF(H150="5-2","○",IF(H150="3-1","○",IF(H150="3-3","△",IF(H150="5-4","○",IF(H150="10-0","○",IF(H150="6-0","○",IF(H150="7-0","○","×"))))))))))))))))))</f>
        <v>△</v>
      </c>
      <c r="H150" s="32" t="s">
        <v>459</v>
      </c>
      <c r="I150" s="54"/>
      <c r="L150" s="6"/>
    </row>
    <row r="151" spans="2:12" s="1" customFormat="1" outlineLevel="1">
      <c r="B151" s="46"/>
      <c r="C151" s="15"/>
      <c r="D151" s="2"/>
      <c r="E151" s="18"/>
      <c r="F151" s="33" t="s">
        <v>2611</v>
      </c>
      <c r="G151" s="34" t="str">
        <f>IF(H151="0-1","×",IF(H151="1-1","△",IF(H151="1-0","〇",IF(H151="2-0","〇",IF(H151="2-2","△",IF(H151="2-1","〇",IF(H151="0-0","△",IF(H151="3-0","○",IF(H151="4-0","○",IF(H151="4-1","○",IF(H151="5-1","○",IF(H151="5-2","○",IF(H151="3-1","○",IF(H151="3-3","△",IF(H151="5-4","○",IF(H151="10-0","○",IF(H151="6-0","○","×")))))))))))))))))</f>
        <v>△</v>
      </c>
      <c r="H151" s="35" t="s">
        <v>459</v>
      </c>
      <c r="I151" s="56"/>
      <c r="L151" s="6"/>
    </row>
    <row r="152" spans="2:12" s="1" customFormat="1" outlineLevel="1">
      <c r="B152" s="46"/>
      <c r="C152" s="15"/>
      <c r="D152" s="2"/>
      <c r="E152" s="18"/>
      <c r="F152" s="33" t="s">
        <v>561</v>
      </c>
      <c r="G152" s="34" t="str">
        <f>IF(H152="0-1","×",IF(H152="1-1","△",IF(H152="1-0","〇",IF(H152="2-0","〇",IF(H152="2-2","△",IF(H152="2-1","〇",IF(H152="0-0","△",IF(H152="3-0","○",IF(H152="4-0","○",IF(H152="4-1","○",IF(H152="5-1","○",IF(H152="5-2","○",IF(H152="3-1","○",IF(H152="3-3","△",IF(H152="5-4","○",IF(H152="10-0","○",IF(H152="6-0","○","×")))))))))))))))))</f>
        <v>×</v>
      </c>
      <c r="H152" s="35" t="s">
        <v>481</v>
      </c>
      <c r="I152" s="56"/>
      <c r="L152" s="6"/>
    </row>
    <row r="153" spans="2:12" s="1" customFormat="1" outlineLevel="1">
      <c r="B153" s="46"/>
      <c r="C153" s="15"/>
      <c r="D153" s="2"/>
      <c r="E153" s="18"/>
      <c r="F153" s="33" t="s">
        <v>2612</v>
      </c>
      <c r="G153" s="34" t="str">
        <f>IF(H153="0-1","×",IF(H153="1-1","△",IF(H153="1-0","〇",IF(H153="2-0","〇",IF(H153="2-2","△",IF(H153="2-1","〇",IF(H153="0-0","△",IF(H153="3-0","○",IF(H153="4-0","○",IF(H153="4-1","○",IF(H153="5-1","○",IF(H153="5-2","○",IF(H153="3-1","○",IF(H153="3-3","△",IF(H153="5-4","○",IF(H153="10-0","○",IF(H153="6-0","○","×")))))))))))))))))</f>
        <v>×</v>
      </c>
      <c r="H153" s="35" t="s">
        <v>481</v>
      </c>
      <c r="I153" s="56"/>
    </row>
    <row r="154" spans="2:12" s="1" customFormat="1" outlineLevel="1">
      <c r="B154" s="46"/>
      <c r="C154" s="15"/>
      <c r="D154" s="2"/>
      <c r="E154" s="18"/>
      <c r="F154" s="33" t="s">
        <v>1301</v>
      </c>
      <c r="G154" s="34" t="str">
        <f>IF(H154="0-1","×",IF(H154="1-1","△",IF(H154="1-0","〇",IF(H154="2-0","〇",IF(H154="2-2","△",IF(H154="2-1","〇",IF(H154="0-0","△",IF(H154="3-0","○",IF(H154="4-0","○",IF(H154="4-1","○",IF(H154="5-1","○",IF(H154="5-2","○",IF(H154="3-1","○",IF(H154="3-3","△",IF(H154="5-4","○",IF(H154="10-0","○",IF(H154="6-0","○","×")))))))))))))))))</f>
        <v>×</v>
      </c>
      <c r="H154" s="35" t="s">
        <v>500</v>
      </c>
      <c r="I154" s="56"/>
    </row>
    <row r="155" spans="2:12" s="1" customFormat="1" outlineLevel="1">
      <c r="B155" s="46"/>
      <c r="C155" s="15"/>
      <c r="D155" s="2"/>
      <c r="E155" s="18"/>
      <c r="F155" s="36" t="s">
        <v>2611</v>
      </c>
      <c r="G155" s="37" t="str">
        <f>IF(H155="0-1","×",IF(H155="1-1","△",IF(H155="1-0","〇",IF(H155="2-0","〇",IF(H155="2-2","△",IF(H155="2-1","〇",IF(H155="0-0","△",IF(H155="3-0","○",IF(H155="4-0","○",IF(H155="4-1","○",IF(H155="5-1","○",IF(H155="5-2","○",IF(H155="3-1","○",IF(H155="3-3","△",IF(H155="5-4","○",IF(H155="10-0","○",IF(H155="6-0","○","×")))))))))))))))))</f>
        <v>×</v>
      </c>
      <c r="H155" s="38" t="s">
        <v>570</v>
      </c>
      <c r="I155" s="58"/>
    </row>
    <row r="156" spans="2:12" s="1" customFormat="1" outlineLevel="1">
      <c r="B156" s="63">
        <v>44780</v>
      </c>
      <c r="C156" s="24">
        <f>B156</f>
        <v>44780</v>
      </c>
      <c r="D156" s="64" t="s">
        <v>70</v>
      </c>
      <c r="E156" s="25" t="s">
        <v>2321</v>
      </c>
      <c r="F156" s="33" t="s">
        <v>705</v>
      </c>
      <c r="G156" s="31" t="str">
        <f>IF(H156="0-1","×",IF(H156="1-1","△",IF(H156="1-0","〇",IF(H156="2-0","〇",IF(H156="2-2","△",IF(H156="2-1","〇",IF(H156="0-0","△",IF(H156="3-0","○",IF(H156="4-0","○",IF(H156="4-1","○",IF(H156="5-1","○",IF(H156="5-2","○",IF(H156="3-1","○",IF(H156="3-3","△",IF(H156="5-4","○",IF(H156="10-0","○",IF(H156="6-0","○",IF(H156="7-0","○","×"))))))))))))))))))</f>
        <v>×</v>
      </c>
      <c r="H156" s="32" t="s">
        <v>481</v>
      </c>
      <c r="I156" s="54"/>
    </row>
    <row r="157" spans="2:12" s="1" customFormat="1" outlineLevel="1">
      <c r="B157" s="46"/>
      <c r="C157" s="15"/>
      <c r="D157" s="2"/>
      <c r="E157" s="18"/>
      <c r="F157" s="33" t="s">
        <v>2600</v>
      </c>
      <c r="G157" s="34" t="str">
        <f>IF(H157="0-1","×",IF(H157="1-1","△",IF(H157="1-0","〇",IF(H157="2-0","〇",IF(H157="2-2","△",IF(H157="2-1","〇",IF(H157="0-0","△",IF(H157="3-0","○",IF(H157="4-0","○",IF(H157="4-1","○",IF(H157="5-1","○",IF(H157="5-2","○",IF(H157="3-1","○",IF(H157="3-3","△",IF(H157="5-4","○",IF(H157="10-0","○",IF(H157="6-0","○","×")))))))))))))))))</f>
        <v>○</v>
      </c>
      <c r="H157" s="35" t="s">
        <v>494</v>
      </c>
      <c r="I157" s="56"/>
    </row>
    <row r="158" spans="2:12" s="1" customFormat="1" outlineLevel="1">
      <c r="B158" s="46"/>
      <c r="C158" s="15"/>
      <c r="D158" s="2"/>
      <c r="E158" s="18"/>
      <c r="F158" s="33" t="s">
        <v>705</v>
      </c>
      <c r="G158" s="34" t="str">
        <f>IF(H158="0-1","×",IF(H158="1-1","△",IF(H158="1-0","〇",IF(H158="2-0","〇",IF(H158="2-2","△",IF(H158="2-1","〇",IF(H158="0-0","△",IF(H158="3-0","○",IF(H158="4-0","○",IF(H158="4-1","○",IF(H158="5-1","○",IF(H158="5-2","○",IF(H158="3-1","○",IF(H158="3-3","△",IF(H158="5-4","○",IF(H158="10-0","○",IF(H158="6-0","○","×")))))))))))))))))</f>
        <v>△</v>
      </c>
      <c r="H158" s="35" t="s">
        <v>459</v>
      </c>
      <c r="I158" s="56"/>
    </row>
    <row r="159" spans="2:12" s="1" customFormat="1" outlineLevel="1">
      <c r="B159" s="46"/>
      <c r="C159" s="15"/>
      <c r="D159" s="2"/>
      <c r="E159" s="18"/>
      <c r="F159" s="33" t="s">
        <v>2600</v>
      </c>
      <c r="G159" s="34" t="str">
        <f>IF(H159="0-1","×",IF(H159="1-1","△",IF(H159="1-0","〇",IF(H159="2-0","〇",IF(H159="2-2","△",IF(H159="2-1","〇",IF(H159="0-0","△",IF(H159="3-0","○",IF(H159="4-0","○",IF(H159="4-1","○",IF(H159="5-1","○",IF(H159="5-2","○",IF(H159="3-1","○",IF(H159="3-3","△",IF(H159="5-4","○",IF(H159="10-0","○",IF(H159="6-0","○","×")))))))))))))))))</f>
        <v>△</v>
      </c>
      <c r="H159" s="35" t="s">
        <v>459</v>
      </c>
      <c r="I159" s="56"/>
    </row>
    <row r="160" spans="2:12" s="1" customFormat="1" outlineLevel="1">
      <c r="B160" s="46"/>
      <c r="C160" s="15"/>
      <c r="D160" s="2"/>
      <c r="E160" s="18"/>
      <c r="F160" s="33" t="s">
        <v>705</v>
      </c>
      <c r="G160" s="34" t="str">
        <f>IF(H160="0-1","×",IF(H160="1-1","△",IF(H160="1-0","〇",IF(H160="2-0","〇",IF(H160="2-2","△",IF(H160="2-1","〇",IF(H160="0-0","△",IF(H160="3-0","○",IF(H160="4-0","○",IF(H160="4-1","○",IF(H160="5-1","○",IF(H160="5-2","○",IF(H160="3-1","○",IF(H160="3-3","△",IF(H160="5-4","○",IF(H160="10-0","○",IF(H160="6-0","○","×")))))))))))))))))</f>
        <v>△</v>
      </c>
      <c r="H160" s="35" t="s">
        <v>459</v>
      </c>
      <c r="I160" s="56"/>
    </row>
    <row r="161" spans="2:12" s="1" customFormat="1" outlineLevel="1">
      <c r="B161" s="46"/>
      <c r="C161" s="15"/>
      <c r="D161" s="2"/>
      <c r="E161" s="18"/>
      <c r="F161" s="36" t="s">
        <v>705</v>
      </c>
      <c r="G161" s="37" t="str">
        <f>IF(H161="0-1","×",IF(H161="1-1","△",IF(H161="1-0","〇",IF(H161="2-0","〇",IF(H161="2-2","△",IF(H161="2-1","〇",IF(H161="0-0","△",IF(H161="3-0","○",IF(H161="4-0","○",IF(H161="4-1","○",IF(H161="5-1","○",IF(H161="5-2","○",IF(H161="3-1","○",IF(H161="3-3","△",IF(H161="5-4","○",IF(H161="10-0","○",IF(H161="6-0","○","×")))))))))))))))))</f>
        <v>×</v>
      </c>
      <c r="H161" s="38" t="s">
        <v>481</v>
      </c>
      <c r="I161" s="58"/>
    </row>
    <row r="162" spans="2:12" s="1" customFormat="1" outlineLevel="1">
      <c r="B162" s="63">
        <v>44779</v>
      </c>
      <c r="C162" s="24">
        <f>B162</f>
        <v>44779</v>
      </c>
      <c r="D162" s="64" t="s">
        <v>70</v>
      </c>
      <c r="E162" s="25" t="s">
        <v>2226</v>
      </c>
      <c r="F162" s="30" t="s">
        <v>610</v>
      </c>
      <c r="G162" s="31" t="str">
        <f>IF(H162="0-1","×",IF(H162="1-1","△",IF(H162="1-0","〇",IF(H162="2-0","〇",IF(H162="2-2","△",IF(H162="2-1","〇",IF(H162="0-0","△",IF(H162="3-0","○",IF(H162="4-0","○",IF(H162="4-1","○",IF(H162="5-1","○",IF(H162="5-2","○",IF(H162="3-1","○",IF(H162="3-3","△",IF(H162="5-4","○",IF(H162="10-0","○",IF(H162="6-0","○",IF(H162="7-0","○","×"))))))))))))))))))</f>
        <v>〇</v>
      </c>
      <c r="H162" s="32" t="s">
        <v>460</v>
      </c>
      <c r="I162" s="54"/>
    </row>
    <row r="163" spans="2:12" s="1" customFormat="1" outlineLevel="1">
      <c r="B163" s="46"/>
      <c r="C163" s="15"/>
      <c r="D163" s="2"/>
      <c r="E163" s="18"/>
      <c r="F163" s="33" t="s">
        <v>41</v>
      </c>
      <c r="G163" s="34" t="str">
        <f>IF(H163="0-1","×",IF(H163="1-1","△",IF(H163="1-0","〇",IF(H163="2-0","〇",IF(H163="2-2","△",IF(H163="2-1","〇",IF(H163="0-0","△",IF(H163="3-0","○",IF(H163="4-0","○",IF(H163="4-1","○",IF(H163="5-1","○",IF(H163="5-2","○",IF(H163="3-1","○",IF(H163="3-3","△",IF(H163="5-4","○",IF(H163="10-0","○",IF(H163="6-0","○","×")))))))))))))))))</f>
        <v>○</v>
      </c>
      <c r="H163" s="35" t="s">
        <v>494</v>
      </c>
      <c r="I163" s="56"/>
    </row>
    <row r="164" spans="2:12" s="1" customFormat="1" outlineLevel="1">
      <c r="B164" s="46"/>
      <c r="C164" s="15"/>
      <c r="D164" s="2"/>
      <c r="E164" s="18"/>
      <c r="F164" s="33" t="s">
        <v>41</v>
      </c>
      <c r="G164" s="34" t="str">
        <f>IF(H164="0-1","×",IF(H164="1-1","△",IF(H164="1-0","〇",IF(H164="2-0","〇",IF(H164="2-2","△",IF(H164="2-1","〇",IF(H164="0-0","△",IF(H164="3-0","○",IF(H164="4-0","○",IF(H164="4-1","○",IF(H164="5-1","○",IF(H164="5-2","○",IF(H164="3-1","○",IF(H164="3-3","△",IF(H164="5-4","○",IF(H164="10-0","○",IF(H164="6-0","○","×")))))))))))))))))</f>
        <v>△</v>
      </c>
      <c r="H164" s="35" t="s">
        <v>459</v>
      </c>
      <c r="I164" s="56"/>
    </row>
    <row r="165" spans="2:12" s="1" customFormat="1" outlineLevel="1">
      <c r="B165" s="46"/>
      <c r="C165" s="15"/>
      <c r="D165" s="2"/>
      <c r="E165" s="18"/>
      <c r="F165" s="33" t="s">
        <v>41</v>
      </c>
      <c r="G165" s="34" t="str">
        <f>IF(H165="0-1","×",IF(H165="1-1","△",IF(H165="1-0","〇",IF(H165="2-0","〇",IF(H165="2-2","△",IF(H165="2-1","〇",IF(H165="0-0","△",IF(H165="3-0","○",IF(H165="4-0","○",IF(H165="4-1","○",IF(H165="5-1","○",IF(H165="5-2","○",IF(H165="3-1","○",IF(H165="3-3","△",IF(H165="5-4","○",IF(H165="10-0","○",IF(H165="6-0","○","×")))))))))))))))))</f>
        <v>△</v>
      </c>
      <c r="H165" s="35" t="s">
        <v>461</v>
      </c>
      <c r="I165" s="56"/>
    </row>
    <row r="166" spans="2:12" s="1" customFormat="1" outlineLevel="1">
      <c r="B166" s="46"/>
      <c r="C166" s="15"/>
      <c r="D166" s="2"/>
      <c r="E166" s="18"/>
      <c r="F166" s="36" t="s">
        <v>41</v>
      </c>
      <c r="G166" s="37" t="str">
        <f>IF(H166="0-1","×",IF(H166="1-1","△",IF(H166="1-0","〇",IF(H166="2-0","〇",IF(H166="2-2","△",IF(H166="2-1","〇",IF(H166="0-0","△",IF(H166="3-0","○",IF(H166="4-0","○",IF(H166="4-1","○",IF(H166="5-1","○",IF(H166="5-2","○",IF(H166="3-1","○",IF(H166="3-3","△",IF(H166="5-4","○",IF(H166="10-0","○",IF(H166="6-0","○","×")))))))))))))))))</f>
        <v>〇</v>
      </c>
      <c r="H166" s="38" t="s">
        <v>462</v>
      </c>
      <c r="I166" s="58"/>
    </row>
    <row r="167" spans="2:12" s="1" customFormat="1" outlineLevel="1">
      <c r="B167" s="63">
        <v>44773</v>
      </c>
      <c r="C167" s="24">
        <f>B167</f>
        <v>44773</v>
      </c>
      <c r="D167" s="64" t="s">
        <v>2595</v>
      </c>
      <c r="E167" s="25" t="s">
        <v>2596</v>
      </c>
      <c r="F167" s="30" t="s">
        <v>2245</v>
      </c>
      <c r="G167" s="31" t="str">
        <f>IF(H167="0-1","×",IF(H167="1-1","△",IF(H167="1-0","〇",IF(H167="2-0","〇",IF(H167="2-2","△",IF(H167="2-1","〇",IF(H167="0-0","△",IF(H167="3-0","○",IF(H167="4-0","○",IF(H167="4-1","○",IF(H167="5-1","○",IF(H167="5-2","○",IF(H167="3-1","○",IF(H167="3-3","△",IF(H167="5-4","○",IF(H167="10-0","○",IF(H167="6-0","○",IF(H167="7-0","○","×"))))))))))))))))))</f>
        <v>〇</v>
      </c>
      <c r="H167" s="32" t="s">
        <v>464</v>
      </c>
      <c r="I167" s="54"/>
    </row>
    <row r="168" spans="2:12" s="1" customFormat="1" outlineLevel="1">
      <c r="B168" s="46"/>
      <c r="C168" s="15"/>
      <c r="D168" s="2"/>
      <c r="E168" s="18"/>
      <c r="F168" s="33" t="s">
        <v>2171</v>
      </c>
      <c r="G168" s="34" t="str">
        <f>IF(H168="0-1","×",IF(H168="1-1","△",IF(H168="1-0","〇",IF(H168="2-0","〇",IF(H168="2-2","△",IF(H168="2-1","〇",IF(H168="0-0","△",IF(H168="3-0","○",IF(H168="4-0","○",IF(H168="4-1","○",IF(H168="5-1","○",IF(H168="5-2","○",IF(H168="3-1","○",IF(H168="3-3","△",IF(H168="5-4","○",IF(H168="10-0","○",IF(H168="6-0","○","×")))))))))))))))))</f>
        <v>×</v>
      </c>
      <c r="H168" s="35" t="s">
        <v>481</v>
      </c>
      <c r="I168" s="56"/>
      <c r="L168" s="6"/>
    </row>
    <row r="169" spans="2:12" s="1" customFormat="1" outlineLevel="1">
      <c r="B169" s="49"/>
      <c r="C169" s="16"/>
      <c r="D169" s="50"/>
      <c r="E169" s="19"/>
      <c r="F169" s="36" t="s">
        <v>2597</v>
      </c>
      <c r="G169" s="37" t="str">
        <f>IF(H169="0-1","×",IF(H169="1-1","△",IF(H169="1-0","〇",IF(H169="2-0","〇",IF(H169="2-2","△",IF(H169="2-1","〇",IF(H169="0-0","△",IF(H169="3-0","○",IF(H169="4-0","○",IF(H169="4-1","○",IF(H169="5-1","○",IF(H169="5-2","○",IF(H169="3-1","○",IF(H169="3-3","△",IF(H169="5-4","○",IF(H169="10-0","○",IF(H169="6-0","○",IF(H169="7-0","○","×"))))))))))))))))))</f>
        <v>×</v>
      </c>
      <c r="H169" s="38" t="s">
        <v>675</v>
      </c>
      <c r="I169" s="58"/>
      <c r="L169" s="6"/>
    </row>
    <row r="170" spans="2:12" s="1" customFormat="1" outlineLevel="1">
      <c r="B170" s="63">
        <v>44760</v>
      </c>
      <c r="C170" s="24">
        <f>B170</f>
        <v>44760</v>
      </c>
      <c r="D170" s="64" t="s">
        <v>2585</v>
      </c>
      <c r="E170" s="25"/>
      <c r="F170" s="30" t="s">
        <v>1681</v>
      </c>
      <c r="G170" s="31" t="str">
        <f>IF(H170="0-1","×",IF(H170="1-1","△",IF(H170="1-0","〇",IF(H170="2-0","〇",IF(H170="2-2","△",IF(H170="2-1","〇",IF(H170="0-0","△",IF(H170="3-0","○",IF(H170="4-0","○",IF(H170="4-1","○",IF(H170="5-1","○",IF(H170="5-2","○",IF(H170="3-1","○",IF(H170="3-3","△",IF(H170="5-4","○",IF(H170="10-0","○",IF(H170="6-0","○",IF(H170="7-0","○","×"))))))))))))))))))</f>
        <v>○</v>
      </c>
      <c r="H170" s="32" t="s">
        <v>563</v>
      </c>
      <c r="I170" s="54"/>
      <c r="L170" s="6"/>
    </row>
    <row r="171" spans="2:12" s="1" customFormat="1" outlineLevel="1">
      <c r="B171" s="46"/>
      <c r="C171" s="15"/>
      <c r="D171" s="2"/>
      <c r="E171" s="18"/>
      <c r="F171" s="33" t="s">
        <v>1402</v>
      </c>
      <c r="G171" s="34" t="str">
        <f>IF(H171="0-1","×",IF(H171="1-1","△",IF(H171="1-0","〇",IF(H171="2-0","〇",IF(H171="2-2","△",IF(H171="2-1","〇",IF(H171="0-0","△",IF(H171="3-0","○",IF(H171="4-0","○",IF(H171="4-1","○",IF(H171="5-1","○",IF(H171="5-2","○",IF(H171="3-1","○",IF(H171="3-3","△",IF(H171="5-4","○",IF(H171="10-0","○",IF(H171="6-0","○","×")))))))))))))))))</f>
        <v>×</v>
      </c>
      <c r="H171" s="35" t="s">
        <v>679</v>
      </c>
      <c r="I171" s="56"/>
      <c r="L171" s="6"/>
    </row>
    <row r="172" spans="2:12" s="1" customFormat="1" outlineLevel="1">
      <c r="B172" s="49"/>
      <c r="C172" s="16"/>
      <c r="D172" s="50"/>
      <c r="E172" s="19"/>
      <c r="F172" s="36" t="s">
        <v>2587</v>
      </c>
      <c r="G172" s="37" t="str">
        <f>IF(H172="0-1","×",IF(H172="1-1","△",IF(H172="1-0","〇",IF(H172="2-0","〇",IF(H172="2-2","△",IF(H172="2-1","〇",IF(H172="0-0","△",IF(H172="3-0","○",IF(H172="4-0","○",IF(H172="4-1","○",IF(H172="5-1","○",IF(H172="5-2","○",IF(H172="3-1","○",IF(H172="3-3","△",IF(H172="5-4","○",IF(H172="10-0","○",IF(H172="6-0","○",IF(H172="7-0","○","×"))))))))))))))))))</f>
        <v>○</v>
      </c>
      <c r="H172" s="38" t="s">
        <v>494</v>
      </c>
      <c r="I172" s="58"/>
      <c r="L172" s="6"/>
    </row>
    <row r="173" spans="2:12" s="1" customFormat="1" outlineLevel="1">
      <c r="B173" s="63">
        <v>44759</v>
      </c>
      <c r="C173" s="24">
        <f>B173</f>
        <v>44759</v>
      </c>
      <c r="D173" s="64" t="s">
        <v>2585</v>
      </c>
      <c r="E173" s="25"/>
      <c r="F173" s="30" t="s">
        <v>2574</v>
      </c>
      <c r="G173" s="31" t="str">
        <f>IF(H173="0-1","×",IF(H173="1-1","△",IF(H173="1-0","〇",IF(H173="2-0","〇",IF(H173="2-2","△",IF(H173="2-1","〇",IF(H173="0-0","△",IF(H173="3-0","○",IF(H173="4-0","○",IF(H173="4-1","○",IF(H173="5-1","○",IF(H173="5-2","○",IF(H173="3-1","○",IF(H173="3-3","△",IF(H173="5-4","○",IF(H173="10-0","○",IF(H173="6-0","○","×")))))))))))))))))</f>
        <v>×</v>
      </c>
      <c r="H173" s="32" t="s">
        <v>535</v>
      </c>
      <c r="I173" s="54"/>
      <c r="L173" s="6"/>
    </row>
    <row r="174" spans="2:12" s="1" customFormat="1" outlineLevel="1">
      <c r="B174" s="49"/>
      <c r="C174" s="16"/>
      <c r="D174" s="50"/>
      <c r="E174" s="19"/>
      <c r="F174" s="19" t="s">
        <v>2586</v>
      </c>
      <c r="G174" s="75" t="str">
        <f>IF(H174="0-1","×",IF(H174="1-1","△",IF(H174="1-0","〇",IF(H174="2-0","〇",IF(H174="2-2","△",IF(H174="2-1","〇",IF(H174="0-0","△",IF(H174="3-0","○",IF(H174="4-0","○",IF(H174="4-1","○",IF(H174="5-1","○",IF(H174="5-2","○",IF(H174="3-1","○",IF(H174="3-3","△",IF(H174="5-4","○",IF(H174="10-0","○",IF(H174="6-0","○",IF(H174="7-0","○","×"))))))))))))))))))</f>
        <v>○</v>
      </c>
      <c r="H174" s="76" t="s">
        <v>563</v>
      </c>
      <c r="I174" s="58"/>
      <c r="L174" s="6"/>
    </row>
    <row r="175" spans="2:12" s="1" customFormat="1" outlineLevel="1">
      <c r="B175" s="46">
        <v>44745</v>
      </c>
      <c r="C175" s="15">
        <f>B175</f>
        <v>44745</v>
      </c>
      <c r="D175" s="2" t="s">
        <v>70</v>
      </c>
      <c r="E175" s="18" t="s">
        <v>2226</v>
      </c>
      <c r="F175" s="39" t="s">
        <v>2172</v>
      </c>
      <c r="G175" s="40" t="str">
        <f>IF(H175="0-1","×",IF(H175="1-1","△",IF(H175="1-0","〇",IF(H175="2-0","〇",IF(H175="2-2","△",IF(H175="2-1","〇",IF(H175="0-0","△",IF(H175="3-0","○",IF(H175="4-0","○",IF(H175="4-1","○",IF(H175="5-1","○",IF(H175="5-2","○",IF(H175="3-1","○","×")))))))))))))</f>
        <v>○</v>
      </c>
      <c r="H175" s="41" t="s">
        <v>555</v>
      </c>
      <c r="I175" s="62"/>
      <c r="L175" s="6"/>
    </row>
    <row r="176" spans="2:12" s="1" customFormat="1" outlineLevel="1">
      <c r="B176" s="46"/>
      <c r="C176" s="15"/>
      <c r="D176" s="2"/>
      <c r="E176" s="18"/>
      <c r="F176" s="39" t="s">
        <v>2172</v>
      </c>
      <c r="G176" s="40" t="str">
        <f>IF(H176="0-1","×",IF(H176="1-1","△",IF(H176="1-0","〇",IF(H176="2-0","〇",IF(H176="2-2","△",IF(H176="2-1","〇",IF(H176="0-0","△",IF(H176="3-0","○",IF(H176="4-0","○",IF(H176="4-1","○",IF(H176="5-1","○",IF(H176="5-2","○",IF(H176="3-1","○","×")))))))))))))</f>
        <v>×</v>
      </c>
      <c r="H176" s="41" t="s">
        <v>481</v>
      </c>
      <c r="I176" s="56"/>
      <c r="L176" s="6"/>
    </row>
    <row r="177" spans="2:12" s="1" customFormat="1" outlineLevel="1">
      <c r="B177" s="46"/>
      <c r="C177" s="15"/>
      <c r="D177" s="2"/>
      <c r="E177" s="18"/>
      <c r="F177" s="39" t="s">
        <v>2172</v>
      </c>
      <c r="G177" s="40" t="str">
        <f>IF(H177="0-1","×",IF(H177="1-1","△",IF(H177="1-0","〇",IF(H177="2-0","〇",IF(H177="2-2","△",IF(H177="2-1","〇",IF(H177="0-0","△",IF(H177="3-0","○",IF(H177="4-0","○",IF(H177="4-1","○",IF(H177="5-1","○",IF(H177="5-2","○",IF(H177="3-1","○","×")))))))))))))</f>
        <v>○</v>
      </c>
      <c r="H177" s="41" t="s">
        <v>463</v>
      </c>
      <c r="I177" s="56"/>
      <c r="L177" s="6"/>
    </row>
    <row r="178" spans="2:12" s="1" customFormat="1" outlineLevel="1">
      <c r="B178" s="46"/>
      <c r="C178" s="15"/>
      <c r="D178" s="2"/>
      <c r="E178" s="18"/>
      <c r="F178" s="39" t="s">
        <v>2172</v>
      </c>
      <c r="G178" s="40" t="str">
        <f>IF(H178="0-1","×",IF(H178="1-1","△",IF(H178="1-0","〇",IF(H178="2-0","〇",IF(H178="2-2","△",IF(H178="2-1","〇",IF(H178="0-0","△",IF(H178="3-0","○",IF(H178="4-0","○",IF(H178="4-1","○",IF(H178="5-1","○",IF(H178="5-2","○",IF(H178="3-1","○","×")))))))))))))</f>
        <v>△</v>
      </c>
      <c r="H178" s="41" t="s">
        <v>459</v>
      </c>
      <c r="I178" s="56"/>
      <c r="L178" s="6"/>
    </row>
    <row r="179" spans="2:12" s="1" customFormat="1" outlineLevel="1">
      <c r="B179" s="49"/>
      <c r="C179" s="16"/>
      <c r="D179" s="50"/>
      <c r="E179" s="19"/>
      <c r="F179" s="19" t="s">
        <v>2172</v>
      </c>
      <c r="G179" s="75" t="str">
        <f>IF(H179="0-1","×",IF(H179="1-1","△",IF(H179="1-0","〇",IF(H179="2-0","〇",IF(H179="2-2","△",IF(H179="2-1","〇",IF(H179="0-0","△",IF(H179="3-0","○",IF(H179="4-0","○",IF(H179="4-1","○",IF(H179="5-1","○",IF(H179="5-2","○",IF(H179="3-1","○","×")))))))))))))</f>
        <v>○</v>
      </c>
      <c r="H179" s="76" t="s">
        <v>555</v>
      </c>
      <c r="I179" s="58"/>
      <c r="L179" s="6"/>
    </row>
    <row r="180" spans="2:12" s="1" customFormat="1" outlineLevel="1">
      <c r="B180" s="46">
        <v>44737</v>
      </c>
      <c r="C180" s="15">
        <f>B180</f>
        <v>44737</v>
      </c>
      <c r="D180" s="2" t="s">
        <v>70</v>
      </c>
      <c r="E180" s="18" t="s">
        <v>2226</v>
      </c>
      <c r="F180" s="39" t="s">
        <v>526</v>
      </c>
      <c r="G180" s="40" t="str">
        <f t="shared" ref="G180:G185" si="5">IF(H180="0-1","×",IF(H180="1-1","△",IF(H180="1-0","〇",IF(H180="2-0","〇",IF(H180="2-2","△",IF(H180="2-1","〇",IF(H180="0-0","△",IF(H180="3-0","○",IF(H180="4-0","○",IF(H180="4-1","○",IF(H180="5-1","○",IF(H180="5-2","○","×"))))))))))))</f>
        <v>×</v>
      </c>
      <c r="H180" s="41" t="s">
        <v>481</v>
      </c>
      <c r="I180" s="62"/>
      <c r="L180" s="6"/>
    </row>
    <row r="181" spans="2:12" s="1" customFormat="1" outlineLevel="1">
      <c r="B181" s="46"/>
      <c r="C181" s="15"/>
      <c r="D181" s="2"/>
      <c r="E181" s="18"/>
      <c r="F181" s="39" t="s">
        <v>2576</v>
      </c>
      <c r="G181" s="40" t="str">
        <f t="shared" si="5"/>
        <v>×</v>
      </c>
      <c r="H181" s="41" t="s">
        <v>481</v>
      </c>
      <c r="I181" s="56"/>
    </row>
    <row r="182" spans="2:12" s="1" customFormat="1" outlineLevel="1">
      <c r="B182" s="46"/>
      <c r="C182" s="15"/>
      <c r="D182" s="2"/>
      <c r="E182" s="18"/>
      <c r="F182" s="39" t="s">
        <v>526</v>
      </c>
      <c r="G182" s="40" t="str">
        <f t="shared" si="5"/>
        <v>×</v>
      </c>
      <c r="H182" s="41" t="s">
        <v>481</v>
      </c>
      <c r="I182" s="56"/>
    </row>
    <row r="183" spans="2:12" s="1" customFormat="1" outlineLevel="1">
      <c r="B183" s="46"/>
      <c r="C183" s="15"/>
      <c r="D183" s="2"/>
      <c r="E183" s="18"/>
      <c r="F183" s="39" t="s">
        <v>2576</v>
      </c>
      <c r="G183" s="40" t="str">
        <f t="shared" si="5"/>
        <v>×</v>
      </c>
      <c r="H183" s="41" t="s">
        <v>679</v>
      </c>
      <c r="I183" s="56"/>
    </row>
    <row r="184" spans="2:12" s="1" customFormat="1" outlineLevel="1">
      <c r="B184" s="46"/>
      <c r="C184" s="15"/>
      <c r="D184" s="2"/>
      <c r="E184" s="18"/>
      <c r="F184" s="39" t="s">
        <v>526</v>
      </c>
      <c r="G184" s="40" t="str">
        <f t="shared" si="5"/>
        <v>×</v>
      </c>
      <c r="H184" s="41" t="s">
        <v>481</v>
      </c>
      <c r="I184" s="56"/>
    </row>
    <row r="185" spans="2:12" s="1" customFormat="1" outlineLevel="1">
      <c r="B185" s="49"/>
      <c r="C185" s="16"/>
      <c r="D185" s="50"/>
      <c r="E185" s="19"/>
      <c r="F185" s="36" t="s">
        <v>2576</v>
      </c>
      <c r="G185" s="37" t="str">
        <f t="shared" si="5"/>
        <v>×</v>
      </c>
      <c r="H185" s="38" t="s">
        <v>529</v>
      </c>
      <c r="I185" s="58"/>
    </row>
    <row r="186" spans="2:12" s="1" customFormat="1" outlineLevel="1">
      <c r="B186" s="46">
        <v>44731</v>
      </c>
      <c r="C186" s="15">
        <f>B186</f>
        <v>44731</v>
      </c>
      <c r="D186" s="2" t="s">
        <v>70</v>
      </c>
      <c r="E186" s="18" t="s">
        <v>2573</v>
      </c>
      <c r="F186" s="39" t="s">
        <v>647</v>
      </c>
      <c r="G186" s="40" t="str">
        <f>IF(H186="0-1","×",IF(H186="1-1","△",IF(H186="1-0","〇",IF(H186="2-0","〇",IF(H186="2-2","△",IF(H186="2-1","〇",IF(H186="0-0","△",IF(H186="3-0","○",IF(H186="4-0","○",IF(H186="4-1","○",IF(H186="5-1","○",IF(H186="5-2","○","×"))))))))))))</f>
        <v>〇</v>
      </c>
      <c r="H186" s="41" t="s">
        <v>462</v>
      </c>
      <c r="I186" s="62"/>
    </row>
    <row r="187" spans="2:12" s="1" customFormat="1" outlineLevel="1">
      <c r="B187" s="49"/>
      <c r="C187" s="16"/>
      <c r="D187" s="50"/>
      <c r="E187" s="19"/>
      <c r="F187" s="19" t="s">
        <v>610</v>
      </c>
      <c r="G187" s="75" t="str">
        <f>IF(H187="0-1","×",IF(H187="1-1","△",IF(H187="1-0","〇",IF(H187="2-0","〇",IF(H187="2-2","△",IF(H187="2-1","〇",IF(H187="0-0","△",IF(H187="3-0","○",IF(H187="4-0","○",IF(H187="4-1","○",IF(H187="5-1","○",IF(H187="5-2","○","×"))))))))))))</f>
        <v>○</v>
      </c>
      <c r="H187" s="76" t="s">
        <v>494</v>
      </c>
      <c r="I187" s="58"/>
    </row>
    <row r="188" spans="2:12" s="1" customFormat="1" outlineLevel="1">
      <c r="B188" s="46">
        <v>44730</v>
      </c>
      <c r="C188" s="15">
        <f>B188</f>
        <v>44730</v>
      </c>
      <c r="D188" s="2" t="s">
        <v>70</v>
      </c>
      <c r="E188" s="18" t="s">
        <v>2570</v>
      </c>
      <c r="F188" s="39" t="s">
        <v>2112</v>
      </c>
      <c r="G188" s="40" t="str">
        <f t="shared" ref="G188:G193" si="6">IF(H188="0-1","×",IF(H188="1-1","△",IF(H188="1-0","〇",IF(H188="2-0","〇",IF(H188="2-2","△",IF(H188="2-1","〇",IF(H188="0-0","△",IF(H188="3-0","○",IF(H188="4-0","○",IF(H188="4-1","○",IF(H188="5-1","○",IF(H188="5-2","○","×"))))))))))))</f>
        <v>〇</v>
      </c>
      <c r="H188" s="41" t="s">
        <v>462</v>
      </c>
      <c r="I188" s="62"/>
    </row>
    <row r="189" spans="2:12" s="1" customFormat="1" outlineLevel="1">
      <c r="B189" s="46"/>
      <c r="C189" s="15"/>
      <c r="D189" s="2"/>
      <c r="E189" s="18"/>
      <c r="F189" s="39" t="s">
        <v>2112</v>
      </c>
      <c r="G189" s="40" t="str">
        <f t="shared" si="6"/>
        <v>△</v>
      </c>
      <c r="H189" s="41" t="s">
        <v>461</v>
      </c>
      <c r="I189" s="56"/>
    </row>
    <row r="190" spans="2:12" s="1" customFormat="1" outlineLevel="1">
      <c r="B190" s="46"/>
      <c r="C190" s="15"/>
      <c r="D190" s="2"/>
      <c r="E190" s="18"/>
      <c r="F190" s="39" t="s">
        <v>2112</v>
      </c>
      <c r="G190" s="40" t="str">
        <f t="shared" si="6"/>
        <v>×</v>
      </c>
      <c r="H190" s="41" t="s">
        <v>481</v>
      </c>
      <c r="I190" s="56"/>
    </row>
    <row r="191" spans="2:12" s="1" customFormat="1" outlineLevel="1">
      <c r="B191" s="46"/>
      <c r="C191" s="15"/>
      <c r="D191" s="2"/>
      <c r="E191" s="18"/>
      <c r="F191" s="39" t="s">
        <v>2112</v>
      </c>
      <c r="G191" s="40" t="str">
        <f t="shared" si="6"/>
        <v>×</v>
      </c>
      <c r="H191" s="41" t="s">
        <v>744</v>
      </c>
      <c r="I191" s="56"/>
    </row>
    <row r="192" spans="2:12" s="1" customFormat="1" outlineLevel="1">
      <c r="B192" s="46"/>
      <c r="C192" s="15"/>
      <c r="D192" s="2"/>
      <c r="E192" s="18"/>
      <c r="F192" s="39" t="s">
        <v>2112</v>
      </c>
      <c r="G192" s="40" t="str">
        <f t="shared" si="6"/>
        <v>〇</v>
      </c>
      <c r="H192" s="41" t="s">
        <v>460</v>
      </c>
      <c r="I192" s="56"/>
    </row>
    <row r="193" spans="2:9" s="1" customFormat="1" outlineLevel="1">
      <c r="B193" s="49"/>
      <c r="C193" s="16"/>
      <c r="D193" s="50"/>
      <c r="E193" s="19"/>
      <c r="F193" s="36" t="s">
        <v>2112</v>
      </c>
      <c r="G193" s="37" t="str">
        <f t="shared" si="6"/>
        <v>×</v>
      </c>
      <c r="H193" s="38" t="s">
        <v>481</v>
      </c>
      <c r="I193" s="58"/>
    </row>
    <row r="194" spans="2:9" s="1" customFormat="1" outlineLevel="1">
      <c r="B194" s="46">
        <v>44723</v>
      </c>
      <c r="C194" s="15">
        <f>B194</f>
        <v>44723</v>
      </c>
      <c r="D194" s="2" t="s">
        <v>70</v>
      </c>
      <c r="E194" s="18" t="s">
        <v>2226</v>
      </c>
      <c r="F194" s="39" t="s">
        <v>1113</v>
      </c>
      <c r="G194" s="40" t="str">
        <f>IF(H194="0-1","×",IF(H194="1-1","△",IF(H194="1-0","〇",IF(H194="2-0","〇",IF(H194="2-2","△",IF(H194="2-1","〇",IF(H194="0-0","△",IF(H194="3-0","○",IF(H194="4-0","○",IF(H194="4-1","○",IF(H194="3-1","〇","×")))))))))))</f>
        <v>〇</v>
      </c>
      <c r="H194" s="41" t="s">
        <v>462</v>
      </c>
      <c r="I194" s="62"/>
    </row>
    <row r="195" spans="2:9" s="1" customFormat="1" outlineLevel="1">
      <c r="B195" s="46"/>
      <c r="C195" s="15"/>
      <c r="D195" s="2"/>
      <c r="E195" s="18"/>
      <c r="F195" s="39" t="s">
        <v>1113</v>
      </c>
      <c r="G195" s="34" t="str">
        <f>IF(H195="0-1","×",IF(H195="1-1","△",IF(H195="1-0","〇",IF(H195="2-0","〇",IF(H195="2-2","△",IF(H195="2-1","〇",IF(H195="0-0","△",IF(H195="3-0","○",IF(H195="4-0","○",IF(H195="4-1","○",IF(H195="3-1","〇","×")))))))))))</f>
        <v>×</v>
      </c>
      <c r="H195" s="41" t="s">
        <v>481</v>
      </c>
      <c r="I195" s="56"/>
    </row>
    <row r="196" spans="2:9" s="1" customFormat="1" outlineLevel="1">
      <c r="B196" s="46"/>
      <c r="C196" s="15"/>
      <c r="D196" s="2"/>
      <c r="E196" s="18"/>
      <c r="F196" s="39" t="s">
        <v>1113</v>
      </c>
      <c r="G196" s="34" t="str">
        <f>IF(H196="0-1","×",IF(H196="1-1","△",IF(H196="1-0","〇",IF(H196="2-0","〇",IF(H196="2-2","△",IF(H196="2-1","〇",IF(H196="0-0","△",IF(H196="3-0","○",IF(H196="4-0","○",IF(H196="4-1","○",IF(H196="3-1","〇","×")))))))))))</f>
        <v>○</v>
      </c>
      <c r="H196" s="41" t="s">
        <v>494</v>
      </c>
      <c r="I196" s="56"/>
    </row>
    <row r="197" spans="2:9" s="1" customFormat="1" outlineLevel="1">
      <c r="B197" s="46"/>
      <c r="C197" s="15"/>
      <c r="D197" s="2"/>
      <c r="E197" s="18"/>
      <c r="F197" s="39" t="s">
        <v>1113</v>
      </c>
      <c r="G197" s="34" t="str">
        <f>IF(H197="0-1","×",IF(H197="1-1","△",IF(H197="1-0","〇",IF(H197="2-0","〇",IF(H197="2-2","△",IF(H197="2-1","〇",IF(H197="0-0","△",IF(H197="3-0","○",IF(H197="4-0","○",IF(H197="4-1","○","×"))))))))))</f>
        <v>×</v>
      </c>
      <c r="H197" s="41" t="s">
        <v>481</v>
      </c>
      <c r="I197" s="56"/>
    </row>
    <row r="198" spans="2:9" s="1" customFormat="1" outlineLevel="1">
      <c r="B198" s="49"/>
      <c r="C198" s="16"/>
      <c r="D198" s="50"/>
      <c r="E198" s="19"/>
      <c r="F198" s="36" t="s">
        <v>1113</v>
      </c>
      <c r="G198" s="37" t="str">
        <f>IF(H198="0-1","×",IF(H198="1-1","△",IF(H198="1-0","〇",IF(H198="2-0","〇",IF(H198="2-2","△",IF(H198="2-1","〇",IF(H198="0-0","△",IF(H198="3-0","○",IF(H198="4-0","○",IF(H198="4-1","○","×"))))))))))</f>
        <v>△</v>
      </c>
      <c r="H198" s="76" t="s">
        <v>461</v>
      </c>
      <c r="I198" s="58"/>
    </row>
    <row r="199" spans="2:9" s="1" customFormat="1" outlineLevel="1">
      <c r="B199" s="46">
        <v>44717</v>
      </c>
      <c r="C199" s="15">
        <f>B199</f>
        <v>44717</v>
      </c>
      <c r="D199" s="2" t="s">
        <v>2461</v>
      </c>
      <c r="E199" s="18" t="s">
        <v>2486</v>
      </c>
      <c r="F199" s="39" t="s">
        <v>2561</v>
      </c>
      <c r="G199" s="40" t="str">
        <f>IF(H199="0-1","×",IF(H199="1-1","△",IF(H199="1-0","〇",IF(H199="2-0","〇",IF(H199="2-2","△",IF(H199="2-1","〇",IF(H199="0-0","△",IF(H199="3-0","○",IF(H199="4-0","○",IF(H199="4-1","○",IF(H199="3-1","〇","×")))))))))))</f>
        <v>△</v>
      </c>
      <c r="H199" s="41" t="s">
        <v>459</v>
      </c>
      <c r="I199" s="62"/>
    </row>
    <row r="200" spans="2:9" s="1" customFormat="1" outlineLevel="1">
      <c r="B200" s="46"/>
      <c r="C200" s="15"/>
      <c r="D200" s="2"/>
      <c r="E200" s="18"/>
      <c r="F200" s="33" t="s">
        <v>2562</v>
      </c>
      <c r="G200" s="34" t="str">
        <f>IF(H200="0-1","×",IF(H200="1-1","△",IF(H200="1-0","〇",IF(H200="2-0","〇",IF(H200="2-2","△",IF(H200="2-1","〇",IF(H200="0-0","△",IF(H200="3-0","○",IF(H200="4-0","○",IF(H200="4-1","○",IF(H200="3-1","〇","×")))))))))))</f>
        <v>〇</v>
      </c>
      <c r="H200" s="41" t="s">
        <v>555</v>
      </c>
      <c r="I200" s="56"/>
    </row>
    <row r="201" spans="2:9" s="1" customFormat="1" outlineLevel="1">
      <c r="B201" s="46"/>
      <c r="C201" s="15"/>
      <c r="D201" s="2"/>
      <c r="E201" s="18"/>
      <c r="F201" s="33" t="s">
        <v>2204</v>
      </c>
      <c r="G201" s="34" t="str">
        <f t="shared" ref="G201:G209" si="7">IF(H201="0-1","×",IF(H201="1-1","△",IF(H201="1-0","〇",IF(H201="2-0","〇",IF(H201="2-2","△",IF(H201="2-1","〇",IF(H201="0-0","△",IF(H201="3-0","○",IF(H201="4-0","○",IF(H201="4-1","○","×"))))))))))</f>
        <v>×</v>
      </c>
      <c r="H201" s="41" t="s">
        <v>1055</v>
      </c>
      <c r="I201" s="56" t="s">
        <v>70</v>
      </c>
    </row>
    <row r="202" spans="2:9" s="1" customFormat="1" outlineLevel="1">
      <c r="B202" s="46"/>
      <c r="C202" s="15"/>
      <c r="D202" s="2"/>
      <c r="E202" s="18"/>
      <c r="F202" s="33" t="s">
        <v>2222</v>
      </c>
      <c r="G202" s="34" t="str">
        <f t="shared" si="7"/>
        <v>○</v>
      </c>
      <c r="H202" s="41" t="s">
        <v>494</v>
      </c>
      <c r="I202" s="56" t="s">
        <v>70</v>
      </c>
    </row>
    <row r="203" spans="2:9" s="1" customFormat="1" outlineLevel="1">
      <c r="B203" s="49"/>
      <c r="C203" s="16"/>
      <c r="D203" s="50"/>
      <c r="E203" s="19"/>
      <c r="F203" s="36" t="s">
        <v>2563</v>
      </c>
      <c r="G203" s="37" t="str">
        <f t="shared" si="7"/>
        <v>×</v>
      </c>
      <c r="H203" s="76" t="s">
        <v>1055</v>
      </c>
      <c r="I203" s="58" t="s">
        <v>70</v>
      </c>
    </row>
    <row r="204" spans="2:9" s="1" customFormat="1" outlineLevel="1">
      <c r="B204" s="46">
        <v>44710</v>
      </c>
      <c r="C204" s="15">
        <f>B204</f>
        <v>44710</v>
      </c>
      <c r="D204" s="2" t="s">
        <v>2544</v>
      </c>
      <c r="E204" s="18" t="s">
        <v>2314</v>
      </c>
      <c r="F204" s="39" t="s">
        <v>2182</v>
      </c>
      <c r="G204" s="40" t="str">
        <f t="shared" si="7"/>
        <v>△</v>
      </c>
      <c r="H204" s="41" t="s">
        <v>2545</v>
      </c>
      <c r="I204" s="62"/>
    </row>
    <row r="205" spans="2:9" s="1" customFormat="1" outlineLevel="1">
      <c r="B205" s="46"/>
      <c r="C205" s="15"/>
      <c r="D205" s="2"/>
      <c r="E205" s="18"/>
      <c r="F205" s="33" t="s">
        <v>2182</v>
      </c>
      <c r="G205" s="34" t="str">
        <f t="shared" si="7"/>
        <v>△</v>
      </c>
      <c r="H205" s="41" t="s">
        <v>2546</v>
      </c>
      <c r="I205" s="56"/>
    </row>
    <row r="206" spans="2:9" s="1" customFormat="1" outlineLevel="1">
      <c r="B206" s="46"/>
      <c r="C206" s="15"/>
      <c r="D206" s="2"/>
      <c r="E206" s="18"/>
      <c r="F206" s="33" t="s">
        <v>2182</v>
      </c>
      <c r="G206" s="34" t="str">
        <f t="shared" si="7"/>
        <v>△</v>
      </c>
      <c r="H206" s="41" t="s">
        <v>2546</v>
      </c>
      <c r="I206" s="56"/>
    </row>
    <row r="207" spans="2:9" s="1" customFormat="1" outlineLevel="1">
      <c r="B207" s="46"/>
      <c r="C207" s="15"/>
      <c r="D207" s="2"/>
      <c r="E207" s="18"/>
      <c r="F207" s="33" t="s">
        <v>2182</v>
      </c>
      <c r="G207" s="34" t="str">
        <f t="shared" si="7"/>
        <v>×</v>
      </c>
      <c r="H207" s="41" t="s">
        <v>2547</v>
      </c>
      <c r="I207" s="56"/>
    </row>
    <row r="208" spans="2:9" s="1" customFormat="1" outlineLevel="1">
      <c r="B208" s="46"/>
      <c r="C208" s="15"/>
      <c r="D208" s="2"/>
      <c r="E208" s="18"/>
      <c r="F208" s="33" t="s">
        <v>2182</v>
      </c>
      <c r="G208" s="34" t="str">
        <f t="shared" si="7"/>
        <v>△</v>
      </c>
      <c r="H208" s="41" t="s">
        <v>2546</v>
      </c>
      <c r="I208" s="56"/>
    </row>
    <row r="209" spans="2:12" s="1" customFormat="1" outlineLevel="1">
      <c r="B209" s="49"/>
      <c r="C209" s="16"/>
      <c r="D209" s="50"/>
      <c r="E209" s="19"/>
      <c r="F209" s="36" t="s">
        <v>2182</v>
      </c>
      <c r="G209" s="37" t="str">
        <f t="shared" si="7"/>
        <v>△</v>
      </c>
      <c r="H209" s="38" t="s">
        <v>2546</v>
      </c>
      <c r="I209" s="58"/>
    </row>
    <row r="210" spans="2:12" s="1" customFormat="1" outlineLevel="1">
      <c r="B210" s="46">
        <v>44709</v>
      </c>
      <c r="C210" s="15">
        <f>B210</f>
        <v>44709</v>
      </c>
      <c r="D210" s="2" t="s">
        <v>2537</v>
      </c>
      <c r="E210" s="18"/>
      <c r="F210" s="61" t="s">
        <v>2538</v>
      </c>
      <c r="G210" s="40" t="s">
        <v>2512</v>
      </c>
      <c r="H210" s="41" t="s">
        <v>2541</v>
      </c>
      <c r="I210" s="62"/>
    </row>
    <row r="211" spans="2:12" s="1" customFormat="1" outlineLevel="1">
      <c r="B211" s="46"/>
      <c r="C211" s="15"/>
      <c r="D211" s="2"/>
      <c r="E211" s="18"/>
      <c r="F211" s="61" t="s">
        <v>2539</v>
      </c>
      <c r="G211" s="40" t="str">
        <f t="shared" ref="G211:G220" si="8">IF(H211="0-1","×",IF(H211="1-1","△",IF(H211="1-0","〇",IF(H211="2-0","〇",IF(H211="2-2","△",IF(H211="2-1","〇",IF(H211="0-0","△",IF(H211="3-0","○",IF(H211="4-0","○",IF(H211="4-1","○",IF(H211="5-1","○",IF(H211="5-2","○","×"))))))))))))</f>
        <v>×</v>
      </c>
      <c r="H211" s="35" t="s">
        <v>481</v>
      </c>
      <c r="I211" s="56"/>
    </row>
    <row r="212" spans="2:12" s="1" customFormat="1" outlineLevel="1">
      <c r="B212" s="49"/>
      <c r="C212" s="16"/>
      <c r="D212" s="50"/>
      <c r="E212" s="19"/>
      <c r="F212" s="36" t="s">
        <v>2540</v>
      </c>
      <c r="G212" s="37" t="s">
        <v>2543</v>
      </c>
      <c r="H212" s="38" t="s">
        <v>461</v>
      </c>
      <c r="I212" s="58" t="s">
        <v>2542</v>
      </c>
    </row>
    <row r="213" spans="2:12" s="1" customFormat="1" outlineLevel="1">
      <c r="B213" s="49">
        <v>44688</v>
      </c>
      <c r="C213" s="16">
        <f>B213</f>
        <v>44688</v>
      </c>
      <c r="D213" s="50" t="s">
        <v>94</v>
      </c>
      <c r="E213" s="19" t="s">
        <v>2216</v>
      </c>
      <c r="F213" s="74" t="s">
        <v>2202</v>
      </c>
      <c r="G213" s="75" t="str">
        <f t="shared" si="8"/>
        <v>×</v>
      </c>
      <c r="H213" s="76" t="s">
        <v>2499</v>
      </c>
      <c r="I213" s="77" t="s">
        <v>2500</v>
      </c>
    </row>
    <row r="214" spans="2:12" s="1" customFormat="1" outlineLevel="1">
      <c r="B214" s="46">
        <v>44686</v>
      </c>
      <c r="C214" s="15">
        <f>B214</f>
        <v>44686</v>
      </c>
      <c r="D214" s="2" t="s">
        <v>836</v>
      </c>
      <c r="E214" s="18" t="s">
        <v>2495</v>
      </c>
      <c r="F214" s="61" t="s">
        <v>2292</v>
      </c>
      <c r="G214" s="40" t="str">
        <f t="shared" si="8"/>
        <v>○</v>
      </c>
      <c r="H214" s="41" t="s">
        <v>463</v>
      </c>
      <c r="I214" s="62"/>
    </row>
    <row r="215" spans="2:12" s="1" customFormat="1" outlineLevel="1">
      <c r="B215" s="46"/>
      <c r="C215" s="15"/>
      <c r="D215" s="2"/>
      <c r="E215" s="18"/>
      <c r="F215" s="61" t="s">
        <v>2496</v>
      </c>
      <c r="G215" s="34" t="str">
        <f t="shared" si="8"/>
        <v>×</v>
      </c>
      <c r="H215" s="35" t="s">
        <v>529</v>
      </c>
      <c r="I215" s="56"/>
    </row>
    <row r="216" spans="2:12" s="1" customFormat="1" outlineLevel="1">
      <c r="B216" s="49"/>
      <c r="C216" s="16"/>
      <c r="D216" s="50"/>
      <c r="E216" s="19"/>
      <c r="F216" s="36" t="s">
        <v>2497</v>
      </c>
      <c r="G216" s="37" t="str">
        <f t="shared" si="8"/>
        <v>〇</v>
      </c>
      <c r="H216" s="38" t="s">
        <v>462</v>
      </c>
      <c r="I216" s="58"/>
    </row>
    <row r="217" spans="2:12" s="1" customFormat="1" outlineLevel="1">
      <c r="B217" s="46">
        <v>44684</v>
      </c>
      <c r="C217" s="15">
        <f>B217</f>
        <v>44684</v>
      </c>
      <c r="D217" s="2" t="s">
        <v>70</v>
      </c>
      <c r="E217" s="18" t="s">
        <v>2486</v>
      </c>
      <c r="F217" s="61" t="s">
        <v>2376</v>
      </c>
      <c r="G217" s="40" t="str">
        <f t="shared" si="8"/>
        <v>×</v>
      </c>
      <c r="H217" s="41" t="s">
        <v>481</v>
      </c>
      <c r="I217" s="62"/>
    </row>
    <row r="218" spans="2:12" s="1" customFormat="1" outlineLevel="1">
      <c r="B218" s="46"/>
      <c r="C218" s="15"/>
      <c r="D218" s="2"/>
      <c r="E218" s="18"/>
      <c r="F218" s="61" t="s">
        <v>2488</v>
      </c>
      <c r="G218" s="34" t="str">
        <f t="shared" si="8"/>
        <v>×</v>
      </c>
      <c r="H218" s="35" t="s">
        <v>481</v>
      </c>
      <c r="I218" s="56"/>
    </row>
    <row r="219" spans="2:12" s="1" customFormat="1" outlineLevel="1">
      <c r="B219" s="46"/>
      <c r="C219" s="15"/>
      <c r="D219" s="2"/>
      <c r="E219" s="18"/>
      <c r="F219" s="33" t="s">
        <v>2376</v>
      </c>
      <c r="G219" s="34" t="str">
        <f t="shared" si="8"/>
        <v>△</v>
      </c>
      <c r="H219" s="35" t="s">
        <v>461</v>
      </c>
      <c r="I219" s="56"/>
      <c r="L219" s="6"/>
    </row>
    <row r="220" spans="2:12" s="1" customFormat="1" outlineLevel="1">
      <c r="B220" s="49"/>
      <c r="C220" s="16"/>
      <c r="D220" s="50"/>
      <c r="E220" s="19"/>
      <c r="F220" s="19" t="s">
        <v>2488</v>
      </c>
      <c r="G220" s="37" t="str">
        <f t="shared" si="8"/>
        <v>×</v>
      </c>
      <c r="H220" s="38" t="s">
        <v>481</v>
      </c>
      <c r="I220" s="58"/>
      <c r="L220" s="6"/>
    </row>
    <row r="221" spans="2:12" s="1" customFormat="1" outlineLevel="1">
      <c r="B221" s="46">
        <v>44682</v>
      </c>
      <c r="C221" s="15">
        <f>B221</f>
        <v>44682</v>
      </c>
      <c r="D221" s="2" t="s">
        <v>2478</v>
      </c>
      <c r="E221" s="18" t="s">
        <v>2479</v>
      </c>
      <c r="F221" s="39" t="s">
        <v>811</v>
      </c>
      <c r="G221" s="40" t="s">
        <v>1656</v>
      </c>
      <c r="H221" s="41" t="s">
        <v>535</v>
      </c>
      <c r="I221" s="62"/>
      <c r="L221" s="6"/>
    </row>
    <row r="222" spans="2:12" s="1" customFormat="1" outlineLevel="1">
      <c r="B222" s="46"/>
      <c r="C222" s="15"/>
      <c r="D222" s="2"/>
      <c r="E222" s="18"/>
      <c r="F222" s="33" t="s">
        <v>2480</v>
      </c>
      <c r="G222" s="34" t="str">
        <f>IF(H222="0-1","×",IF(H222="1-1","△",IF(H222="1-0","〇",IF(H222="2-0","〇",IF(H222="2-2","△",IF(H222="2-1","〇",IF(H222="0-0","△",IF(H222="3-0","○",IF(H222="4-0","○",IF(H222="4-1","○","×"))))))))))</f>
        <v>×</v>
      </c>
      <c r="H222" s="35" t="s">
        <v>481</v>
      </c>
      <c r="I222" s="56"/>
      <c r="L222" s="6"/>
    </row>
    <row r="223" spans="2:12" s="1" customFormat="1" outlineLevel="1">
      <c r="B223" s="46"/>
      <c r="C223" s="15"/>
      <c r="D223" s="2"/>
      <c r="E223" s="18"/>
      <c r="F223" s="33" t="s">
        <v>2481</v>
      </c>
      <c r="G223" s="34" t="str">
        <f>IF(H223="0-1","×",IF(H223="1-1","△",IF(H223="1-0","〇",IF(H223="2-0","〇",IF(H223="2-2","△",IF(H223="2-1","〇",IF(H223="0-0","△",IF(H223="3-0","○",IF(H223="4-0","○",IF(H223="4-1","○","×"))))))))))</f>
        <v>○</v>
      </c>
      <c r="H223" s="35" t="s">
        <v>671</v>
      </c>
      <c r="I223" s="56"/>
      <c r="L223" s="6"/>
    </row>
    <row r="224" spans="2:12" s="1" customFormat="1" outlineLevel="1">
      <c r="B224" s="46"/>
      <c r="C224" s="15"/>
      <c r="D224" s="2"/>
      <c r="E224" s="18"/>
      <c r="F224" s="33" t="s">
        <v>2482</v>
      </c>
      <c r="G224" s="34" t="str">
        <f>IF(H224="0-1","×",IF(H224="1-1","△",IF(H224="1-0","〇",IF(H224="2-0","〇",IF(H224="2-2","△",IF(H224="2-1","〇",IF(H224="0-0","△",IF(H224="3-0","○",IF(H224="4-0","○",IF(H224="4-1","○","×"))))))))))</f>
        <v>△</v>
      </c>
      <c r="H224" s="35" t="s">
        <v>459</v>
      </c>
      <c r="I224" s="56"/>
      <c r="L224" s="6"/>
    </row>
    <row r="225" spans="2:12" s="1" customFormat="1" outlineLevel="1">
      <c r="B225" s="46"/>
      <c r="C225" s="15"/>
      <c r="D225" s="2"/>
      <c r="E225" s="18"/>
      <c r="F225" s="33" t="s">
        <v>2483</v>
      </c>
      <c r="G225" s="34" t="str">
        <f>IF(H225="0-1","×",IF(H225="1-1","△",IF(H225="1-0","〇",IF(H225="2-0","〇",IF(H225="2-2","△",IF(H225="2-1","〇",IF(H225="0-0","△",IF(H225="3-0","○",IF(H225="4-0","○",IF(H225="4-1","○","×"))))))))))</f>
        <v>〇</v>
      </c>
      <c r="H225" s="35" t="s">
        <v>462</v>
      </c>
      <c r="I225" s="56"/>
      <c r="L225" s="6"/>
    </row>
    <row r="226" spans="2:12" s="1" customFormat="1" outlineLevel="1">
      <c r="B226" s="49"/>
      <c r="C226" s="16"/>
      <c r="D226" s="50"/>
      <c r="E226" s="19"/>
      <c r="F226" s="36" t="s">
        <v>2484</v>
      </c>
      <c r="G226" s="37" t="str">
        <f>IF(H226="0-1","×",IF(H226="1-1","△",IF(H226="1-0","〇",IF(H226="2-0","〇",IF(H226="2-2","△",IF(H226="2-1","〇",IF(H226="0-0","△",IF(H226="3-0","○",IF(H226="4-0","○",IF(H226="4-1","○","×"))))))))))</f>
        <v>×</v>
      </c>
      <c r="H226" s="38" t="s">
        <v>2485</v>
      </c>
      <c r="I226" s="58" t="s">
        <v>2469</v>
      </c>
      <c r="L226" s="6"/>
    </row>
    <row r="227" spans="2:12" s="1" customFormat="1" outlineLevel="1">
      <c r="B227" s="46">
        <v>44675</v>
      </c>
      <c r="C227" s="15">
        <f>B227</f>
        <v>44675</v>
      </c>
      <c r="D227" s="2" t="s">
        <v>2461</v>
      </c>
      <c r="E227" s="18" t="s">
        <v>2399</v>
      </c>
      <c r="F227" s="39" t="s">
        <v>2471</v>
      </c>
      <c r="G227" s="40" t="s">
        <v>1656</v>
      </c>
      <c r="H227" s="41" t="s">
        <v>563</v>
      </c>
      <c r="I227" s="62"/>
      <c r="L227" s="6"/>
    </row>
    <row r="228" spans="2:12" s="1" customFormat="1" outlineLevel="1">
      <c r="B228" s="46"/>
      <c r="C228" s="15"/>
      <c r="D228" s="2"/>
      <c r="E228" s="18"/>
      <c r="F228" s="33" t="s">
        <v>1951</v>
      </c>
      <c r="G228" s="34" t="str">
        <f t="shared" ref="G228:G233" si="9">IF(H228="0-1","×",IF(H228="1-1","△",IF(H228="1-0","〇",IF(H228="2-0","〇",IF(H228="2-2","△",IF(H228="2-1","〇",IF(H228="0-0","△",IF(H228="3-0","○",IF(H228="4-0","○",IF(H228="4-1","○","×"))))))))))</f>
        <v>×</v>
      </c>
      <c r="H228" s="35" t="s">
        <v>552</v>
      </c>
      <c r="I228" s="56"/>
      <c r="L228" s="6"/>
    </row>
    <row r="229" spans="2:12" s="1" customFormat="1" outlineLevel="1">
      <c r="B229" s="46"/>
      <c r="C229" s="15"/>
      <c r="D229" s="2"/>
      <c r="E229" s="18"/>
      <c r="F229" s="33" t="s">
        <v>2204</v>
      </c>
      <c r="G229" s="34" t="str">
        <f t="shared" si="9"/>
        <v>×</v>
      </c>
      <c r="H229" s="35" t="s">
        <v>1026</v>
      </c>
      <c r="I229" s="56"/>
      <c r="L229" s="6"/>
    </row>
    <row r="230" spans="2:12" s="1" customFormat="1" outlineLevel="1">
      <c r="B230" s="49"/>
      <c r="C230" s="16"/>
      <c r="D230" s="50"/>
      <c r="E230" s="19"/>
      <c r="F230" s="36" t="s">
        <v>2204</v>
      </c>
      <c r="G230" s="37" t="str">
        <f t="shared" si="9"/>
        <v>×</v>
      </c>
      <c r="H230" s="38" t="s">
        <v>535</v>
      </c>
      <c r="I230" s="58"/>
      <c r="L230" s="6"/>
    </row>
    <row r="231" spans="2:12" s="1" customFormat="1" outlineLevel="1">
      <c r="B231" s="46">
        <v>44674</v>
      </c>
      <c r="C231" s="15">
        <f>B231</f>
        <v>44674</v>
      </c>
      <c r="D231" s="2" t="s">
        <v>2243</v>
      </c>
      <c r="E231" s="18" t="s">
        <v>2219</v>
      </c>
      <c r="F231" s="39" t="s">
        <v>2182</v>
      </c>
      <c r="G231" s="40" t="str">
        <f t="shared" si="9"/>
        <v>△</v>
      </c>
      <c r="H231" s="41" t="s">
        <v>459</v>
      </c>
      <c r="I231" s="62"/>
      <c r="L231" s="6"/>
    </row>
    <row r="232" spans="2:12" s="1" customFormat="1" outlineLevel="1">
      <c r="B232" s="46"/>
      <c r="C232" s="15"/>
      <c r="D232" s="2"/>
      <c r="E232" s="18"/>
      <c r="F232" s="33" t="s">
        <v>2278</v>
      </c>
      <c r="G232" s="34" t="str">
        <f t="shared" si="9"/>
        <v>△</v>
      </c>
      <c r="H232" s="35" t="s">
        <v>957</v>
      </c>
      <c r="I232" s="56"/>
      <c r="L232" s="6"/>
    </row>
    <row r="233" spans="2:12" s="1" customFormat="1" outlineLevel="1">
      <c r="B233" s="49"/>
      <c r="C233" s="16"/>
      <c r="D233" s="50"/>
      <c r="E233" s="19"/>
      <c r="F233" s="36" t="s">
        <v>647</v>
      </c>
      <c r="G233" s="37" t="str">
        <f t="shared" si="9"/>
        <v>×</v>
      </c>
      <c r="H233" s="38" t="s">
        <v>679</v>
      </c>
      <c r="I233" s="58" t="s">
        <v>70</v>
      </c>
      <c r="L233" s="6"/>
    </row>
    <row r="234" spans="2:12" s="1" customFormat="1" outlineLevel="1">
      <c r="B234" s="46">
        <v>44668</v>
      </c>
      <c r="C234" s="15">
        <f>B234</f>
        <v>44668</v>
      </c>
      <c r="D234" s="2" t="s">
        <v>94</v>
      </c>
      <c r="E234" s="18" t="s">
        <v>2214</v>
      </c>
      <c r="F234" s="39" t="s">
        <v>2172</v>
      </c>
      <c r="G234" s="40" t="str">
        <f>IF(H234="0-1","×",IF(H234="1-1","△",IF(H234="1-0","〇",IF(H234="2-0","〇",IF(H234="2-2","△",IF(H234="2-1","〇",IF(H234="0-0","△",IF(H234="3-0","〇","×"))))))))</f>
        <v>〇</v>
      </c>
      <c r="H234" s="41" t="s">
        <v>462</v>
      </c>
      <c r="I234" s="62"/>
      <c r="L234" s="6"/>
    </row>
    <row r="235" spans="2:12" s="1" customFormat="1" outlineLevel="1">
      <c r="B235" s="46"/>
      <c r="C235" s="15"/>
      <c r="D235" s="2"/>
      <c r="E235" s="18"/>
      <c r="F235" s="33" t="s">
        <v>1752</v>
      </c>
      <c r="G235" s="40" t="s">
        <v>476</v>
      </c>
      <c r="H235" s="35" t="s">
        <v>747</v>
      </c>
      <c r="I235" s="56"/>
      <c r="L235" s="6"/>
    </row>
    <row r="236" spans="2:12" s="1" customFormat="1" outlineLevel="1">
      <c r="B236" s="49"/>
      <c r="C236" s="16"/>
      <c r="D236" s="50"/>
      <c r="E236" s="19"/>
      <c r="F236" s="36" t="s">
        <v>2292</v>
      </c>
      <c r="G236" s="37" t="str">
        <f t="shared" ref="G236:G241" si="10">IF(H236="0-1","×",IF(H236="1-1","△",IF(H236="1-0","〇",IF(H236="2-0","〇",IF(H236="2-2","△",IF(H236="2-1","〇",IF(H236="0-0","△",IF(H236="3-0","〇","×"))))))))</f>
        <v>〇</v>
      </c>
      <c r="H236" s="38" t="s">
        <v>460</v>
      </c>
      <c r="I236" s="58" t="s">
        <v>70</v>
      </c>
      <c r="L236" s="6"/>
    </row>
    <row r="237" spans="2:12" s="1" customFormat="1" outlineLevel="1">
      <c r="B237" s="46">
        <v>44661</v>
      </c>
      <c r="C237" s="15">
        <f>B237</f>
        <v>44661</v>
      </c>
      <c r="D237" s="2" t="s">
        <v>2461</v>
      </c>
      <c r="E237" s="18" t="s">
        <v>2214</v>
      </c>
      <c r="F237" s="39" t="s">
        <v>551</v>
      </c>
      <c r="G237" s="40" t="str">
        <f t="shared" si="10"/>
        <v>×</v>
      </c>
      <c r="H237" s="35" t="s">
        <v>570</v>
      </c>
      <c r="I237" s="62"/>
      <c r="L237" s="6"/>
    </row>
    <row r="238" spans="2:12" s="1" customFormat="1" outlineLevel="1">
      <c r="B238" s="49"/>
      <c r="C238" s="16"/>
      <c r="D238" s="50"/>
      <c r="E238" s="19"/>
      <c r="F238" s="36" t="s">
        <v>2222</v>
      </c>
      <c r="G238" s="75" t="str">
        <f t="shared" si="10"/>
        <v>〇</v>
      </c>
      <c r="H238" s="38" t="s">
        <v>464</v>
      </c>
      <c r="I238" s="58"/>
      <c r="L238" s="6"/>
    </row>
    <row r="239" spans="2:12" s="1" customFormat="1" outlineLevel="1">
      <c r="B239" s="46">
        <v>44653</v>
      </c>
      <c r="C239" s="15">
        <f>B239</f>
        <v>44653</v>
      </c>
      <c r="D239" s="2" t="s">
        <v>70</v>
      </c>
      <c r="E239" s="18" t="s">
        <v>2214</v>
      </c>
      <c r="F239" s="39" t="s">
        <v>2171</v>
      </c>
      <c r="G239" s="40" t="str">
        <f t="shared" si="10"/>
        <v>△</v>
      </c>
      <c r="H239" s="41" t="s">
        <v>459</v>
      </c>
      <c r="I239" s="62"/>
      <c r="L239" s="6"/>
    </row>
    <row r="240" spans="2:12" s="1" customFormat="1" outlineLevel="1">
      <c r="B240" s="46"/>
      <c r="C240" s="15"/>
      <c r="D240" s="2"/>
      <c r="E240" s="18"/>
      <c r="F240" s="33" t="s">
        <v>2171</v>
      </c>
      <c r="G240" s="40" t="str">
        <f t="shared" si="10"/>
        <v>△</v>
      </c>
      <c r="H240" s="35" t="s">
        <v>459</v>
      </c>
      <c r="I240" s="56"/>
      <c r="L240" s="6"/>
    </row>
    <row r="241" spans="2:12" s="1" customFormat="1" outlineLevel="1">
      <c r="B241" s="46"/>
      <c r="C241" s="15"/>
      <c r="D241" s="2"/>
      <c r="E241" s="18"/>
      <c r="F241" s="33" t="s">
        <v>2171</v>
      </c>
      <c r="G241" s="40" t="str">
        <f t="shared" si="10"/>
        <v>〇</v>
      </c>
      <c r="H241" s="35" t="s">
        <v>462</v>
      </c>
      <c r="I241" s="56"/>
      <c r="L241" s="6"/>
    </row>
    <row r="242" spans="2:12" s="1" customFormat="1" outlineLevel="1">
      <c r="B242" s="46"/>
      <c r="C242" s="15"/>
      <c r="D242" s="2"/>
      <c r="E242" s="18"/>
      <c r="F242" s="33" t="s">
        <v>2171</v>
      </c>
      <c r="G242" s="40" t="s">
        <v>476</v>
      </c>
      <c r="H242" s="35" t="s">
        <v>462</v>
      </c>
      <c r="I242" s="56"/>
      <c r="L242" s="6"/>
    </row>
    <row r="243" spans="2:12" s="1" customFormat="1" outlineLevel="1">
      <c r="B243" s="49"/>
      <c r="C243" s="16"/>
      <c r="D243" s="50"/>
      <c r="E243" s="19"/>
      <c r="F243" s="36" t="s">
        <v>2171</v>
      </c>
      <c r="G243" s="75" t="str">
        <f>IF(H243="0-1","×",IF(H243="1-1","△",IF(H243="1-0","〇",IF(H243="2-0","〇",IF(H243="2-2","△",IF(H243="2-1","〇",IF(H243="0-0","△","×")))))))</f>
        <v>×</v>
      </c>
      <c r="H243" s="38" t="s">
        <v>552</v>
      </c>
      <c r="I243" s="58"/>
      <c r="L243" s="6"/>
    </row>
    <row r="244" spans="2:12" s="1" customFormat="1" outlineLevel="1">
      <c r="B244" s="46">
        <v>44646</v>
      </c>
      <c r="C244" s="15">
        <f>B244</f>
        <v>44646</v>
      </c>
      <c r="D244" s="2" t="s">
        <v>1591</v>
      </c>
      <c r="E244" s="18"/>
      <c r="F244" s="39" t="s">
        <v>2458</v>
      </c>
      <c r="G244" s="40" t="str">
        <f>IF(H244="0-1","×",IF(H244="1-1","△",IF(H244="1-0","〇",IF(H244="2-0","〇",IF(H244="2-2","△",IF(H244="2-1","〇",IF(H244="0-0","△",IF(H244="3-0","〇","×"))))))))</f>
        <v>〇</v>
      </c>
      <c r="H244" s="35" t="s">
        <v>460</v>
      </c>
      <c r="I244" s="62"/>
      <c r="L244" s="6"/>
    </row>
    <row r="245" spans="2:12" s="1" customFormat="1" outlineLevel="1">
      <c r="B245" s="46"/>
      <c r="C245" s="15"/>
      <c r="D245" s="2"/>
      <c r="E245" s="18"/>
      <c r="F245" s="33" t="s">
        <v>656</v>
      </c>
      <c r="G245" s="40" t="str">
        <f>IF(H245="0-1","×",IF(H245="1-1","△",IF(H245="1-0","〇",IF(H245="2-0","〇",IF(H245="2-2","△",IF(H245="2-1","〇",IF(H245="0-0","△",IF(H245="3-0","〇","×"))))))))</f>
        <v>×</v>
      </c>
      <c r="H245" s="35" t="s">
        <v>500</v>
      </c>
      <c r="I245" s="56"/>
      <c r="L245" s="6"/>
    </row>
    <row r="246" spans="2:12" s="1" customFormat="1" outlineLevel="1">
      <c r="B246" s="46"/>
      <c r="C246" s="15"/>
      <c r="D246" s="2"/>
      <c r="E246" s="18"/>
      <c r="F246" s="33" t="s">
        <v>1595</v>
      </c>
      <c r="G246" s="40" t="str">
        <f>IF(H246="0-1","×",IF(H246="1-1","△",IF(H246="1-0","〇",IF(H246="2-0","〇",IF(H246="2-2","△",IF(H246="2-1","〇",IF(H246="0-0","△",IF(H246="3-0","〇","×"))))))))</f>
        <v>×</v>
      </c>
      <c r="H246" s="35" t="s">
        <v>571</v>
      </c>
      <c r="I246" s="56"/>
      <c r="L246" s="6"/>
    </row>
    <row r="247" spans="2:12" s="1" customFormat="1" outlineLevel="1">
      <c r="B247" s="46"/>
      <c r="C247" s="15"/>
      <c r="D247" s="2"/>
      <c r="E247" s="18"/>
      <c r="F247" s="33" t="s">
        <v>2459</v>
      </c>
      <c r="G247" s="40" t="s">
        <v>476</v>
      </c>
      <c r="H247" s="35" t="s">
        <v>563</v>
      </c>
      <c r="I247" s="56"/>
      <c r="L247" s="6"/>
    </row>
    <row r="248" spans="2:12" s="1" customFormat="1" outlineLevel="1">
      <c r="B248" s="49"/>
      <c r="C248" s="16"/>
      <c r="D248" s="50"/>
      <c r="E248" s="19"/>
      <c r="F248" s="36" t="s">
        <v>879</v>
      </c>
      <c r="G248" s="75" t="str">
        <f t="shared" ref="G248:G263" si="11">IF(H248="0-1","×",IF(H248="1-1","△",IF(H248="1-0","〇",IF(H248="2-0","〇",IF(H248="2-2","△",IF(H248="2-1","〇",IF(H248="0-0","△","×")))))))</f>
        <v>×</v>
      </c>
      <c r="H248" s="38" t="s">
        <v>552</v>
      </c>
      <c r="I248" s="58"/>
      <c r="L248" s="6"/>
    </row>
    <row r="249" spans="2:12" s="1" customFormat="1" outlineLevel="1">
      <c r="B249" s="46">
        <v>44641</v>
      </c>
      <c r="C249" s="15">
        <f>B249</f>
        <v>44641</v>
      </c>
      <c r="D249" s="2" t="s">
        <v>2457</v>
      </c>
      <c r="E249" s="18" t="s">
        <v>2264</v>
      </c>
      <c r="F249" s="39" t="s">
        <v>620</v>
      </c>
      <c r="G249" s="40" t="str">
        <f t="shared" si="11"/>
        <v>×</v>
      </c>
      <c r="H249" s="41" t="s">
        <v>552</v>
      </c>
      <c r="I249" s="62"/>
      <c r="L249" s="6"/>
    </row>
    <row r="250" spans="2:12" s="1" customFormat="1" outlineLevel="1">
      <c r="B250" s="46"/>
      <c r="C250" s="15"/>
      <c r="D250" s="2"/>
      <c r="E250" s="18"/>
      <c r="F250" s="33" t="s">
        <v>2171</v>
      </c>
      <c r="G250" s="40" t="str">
        <f t="shared" si="11"/>
        <v>×</v>
      </c>
      <c r="H250" s="35" t="s">
        <v>529</v>
      </c>
      <c r="I250" s="56"/>
      <c r="L250" s="6"/>
    </row>
    <row r="251" spans="2:12" s="1" customFormat="1" outlineLevel="1">
      <c r="B251" s="46"/>
      <c r="C251" s="15"/>
      <c r="D251" s="2"/>
      <c r="E251" s="18"/>
      <c r="F251" s="33" t="s">
        <v>647</v>
      </c>
      <c r="G251" s="40" t="str">
        <f t="shared" si="11"/>
        <v>×</v>
      </c>
      <c r="H251" s="35" t="s">
        <v>529</v>
      </c>
      <c r="I251" s="56"/>
      <c r="L251" s="6"/>
    </row>
    <row r="252" spans="2:12" s="1" customFormat="1" outlineLevel="1">
      <c r="B252" s="49"/>
      <c r="C252" s="16"/>
      <c r="D252" s="50"/>
      <c r="E252" s="19"/>
      <c r="F252" s="36" t="s">
        <v>473</v>
      </c>
      <c r="G252" s="75" t="str">
        <f t="shared" si="11"/>
        <v>×</v>
      </c>
      <c r="H252" s="38" t="s">
        <v>529</v>
      </c>
      <c r="I252" s="58"/>
      <c r="L252" s="6"/>
    </row>
    <row r="253" spans="2:12" s="1" customFormat="1" outlineLevel="1">
      <c r="B253" s="46">
        <v>44625</v>
      </c>
      <c r="C253" s="15">
        <f>B253</f>
        <v>44625</v>
      </c>
      <c r="D253" s="2" t="s">
        <v>70</v>
      </c>
      <c r="E253" s="18" t="s">
        <v>2442</v>
      </c>
      <c r="F253" s="66" t="s">
        <v>2443</v>
      </c>
      <c r="G253" s="40" t="str">
        <f t="shared" si="11"/>
        <v>×</v>
      </c>
      <c r="H253" s="41" t="s">
        <v>500</v>
      </c>
      <c r="I253" s="62"/>
      <c r="L253" s="6"/>
    </row>
    <row r="254" spans="2:12" s="1" customFormat="1" outlineLevel="1">
      <c r="B254" s="46"/>
      <c r="C254" s="15"/>
      <c r="D254" s="2"/>
      <c r="E254" s="18"/>
      <c r="F254" s="66"/>
      <c r="G254" s="40" t="str">
        <f t="shared" si="11"/>
        <v>×</v>
      </c>
      <c r="H254" s="35" t="s">
        <v>675</v>
      </c>
      <c r="I254" s="56"/>
      <c r="L254" s="6"/>
    </row>
    <row r="255" spans="2:12" s="1" customFormat="1" outlineLevel="1">
      <c r="B255" s="46"/>
      <c r="C255" s="15"/>
      <c r="D255" s="2"/>
      <c r="E255" s="18"/>
      <c r="F255" s="66"/>
      <c r="G255" s="40" t="str">
        <f t="shared" si="11"/>
        <v>×</v>
      </c>
      <c r="H255" s="35" t="s">
        <v>675</v>
      </c>
      <c r="I255" s="56"/>
      <c r="L255" s="6"/>
    </row>
    <row r="256" spans="2:12" s="1" customFormat="1" outlineLevel="1">
      <c r="B256" s="46"/>
      <c r="C256" s="15"/>
      <c r="D256" s="2"/>
      <c r="E256" s="18"/>
      <c r="F256" s="66"/>
      <c r="G256" s="40" t="str">
        <f t="shared" si="11"/>
        <v>△</v>
      </c>
      <c r="H256" s="35" t="s">
        <v>459</v>
      </c>
      <c r="I256" s="56"/>
      <c r="L256" s="6"/>
    </row>
    <row r="257" spans="2:12" s="1" customFormat="1" outlineLevel="1">
      <c r="B257" s="46"/>
      <c r="C257" s="15"/>
      <c r="D257" s="2"/>
      <c r="E257" s="18"/>
      <c r="F257" s="66"/>
      <c r="G257" s="40" t="str">
        <f t="shared" si="11"/>
        <v>×</v>
      </c>
      <c r="H257" s="35" t="s">
        <v>679</v>
      </c>
      <c r="I257" s="56"/>
      <c r="L257" s="6"/>
    </row>
    <row r="258" spans="2:12" s="1" customFormat="1" outlineLevel="1">
      <c r="B258" s="46"/>
      <c r="C258" s="15"/>
      <c r="D258" s="2"/>
      <c r="E258" s="18"/>
      <c r="F258" s="66"/>
      <c r="G258" s="40" t="str">
        <f t="shared" si="11"/>
        <v>×</v>
      </c>
      <c r="H258" s="35" t="s">
        <v>679</v>
      </c>
      <c r="I258" s="33"/>
      <c r="L258" s="6"/>
    </row>
    <row r="259" spans="2:12" s="1" customFormat="1" outlineLevel="1">
      <c r="B259" s="49"/>
      <c r="C259" s="16"/>
      <c r="D259" s="50"/>
      <c r="E259" s="19"/>
      <c r="F259" s="74"/>
      <c r="G259" s="75" t="str">
        <f t="shared" si="11"/>
        <v>×</v>
      </c>
      <c r="H259" s="38" t="s">
        <v>535</v>
      </c>
      <c r="I259" s="36"/>
      <c r="L259" s="6"/>
    </row>
    <row r="260" spans="2:12" s="1" customFormat="1" outlineLevel="1">
      <c r="B260" s="46">
        <v>44619</v>
      </c>
      <c r="C260" s="15">
        <f>B260</f>
        <v>44619</v>
      </c>
      <c r="D260" s="2" t="s">
        <v>2243</v>
      </c>
      <c r="E260" s="18" t="s">
        <v>2219</v>
      </c>
      <c r="F260" s="39" t="s">
        <v>2278</v>
      </c>
      <c r="G260" s="40" t="str">
        <f t="shared" si="11"/>
        <v>×</v>
      </c>
      <c r="H260" s="41" t="s">
        <v>481</v>
      </c>
      <c r="I260" s="62"/>
      <c r="L260" s="6"/>
    </row>
    <row r="261" spans="2:12" s="1" customFormat="1" outlineLevel="1">
      <c r="B261" s="49"/>
      <c r="C261" s="16"/>
      <c r="D261" s="50"/>
      <c r="E261" s="19"/>
      <c r="F261" s="36" t="s">
        <v>473</v>
      </c>
      <c r="G261" s="75" t="str">
        <f t="shared" si="11"/>
        <v>〇</v>
      </c>
      <c r="H261" s="38" t="s">
        <v>462</v>
      </c>
      <c r="I261" s="58"/>
      <c r="L261" s="6"/>
    </row>
    <row r="262" spans="2:12" s="1" customFormat="1" outlineLevel="1">
      <c r="B262" s="46">
        <v>44618</v>
      </c>
      <c r="C262" s="15">
        <f>B262</f>
        <v>44618</v>
      </c>
      <c r="D262" s="2" t="s">
        <v>2243</v>
      </c>
      <c r="E262" s="18" t="s">
        <v>2216</v>
      </c>
      <c r="F262" s="39" t="s">
        <v>2172</v>
      </c>
      <c r="G262" s="40" t="str">
        <f t="shared" si="11"/>
        <v>×</v>
      </c>
      <c r="H262" s="41" t="s">
        <v>481</v>
      </c>
      <c r="I262" s="62"/>
      <c r="L262" s="6"/>
    </row>
    <row r="263" spans="2:12" s="1" customFormat="1" outlineLevel="1">
      <c r="B263" s="46"/>
      <c r="C263" s="15"/>
      <c r="D263" s="2"/>
      <c r="E263" s="18"/>
      <c r="F263" s="33" t="s">
        <v>2202</v>
      </c>
      <c r="G263" s="40" t="str">
        <f t="shared" si="11"/>
        <v>×</v>
      </c>
      <c r="H263" s="35" t="s">
        <v>529</v>
      </c>
      <c r="I263" s="56"/>
      <c r="L263" s="6"/>
    </row>
    <row r="264" spans="2:12" s="1" customFormat="1" outlineLevel="1">
      <c r="B264" s="49"/>
      <c r="C264" s="16"/>
      <c r="D264" s="50"/>
      <c r="E264" s="19"/>
      <c r="F264" s="36" t="s">
        <v>2317</v>
      </c>
      <c r="G264" s="75" t="s">
        <v>540</v>
      </c>
      <c r="H264" s="38" t="s">
        <v>840</v>
      </c>
      <c r="I264" s="58"/>
      <c r="L264" s="6"/>
    </row>
    <row r="265" spans="2:12" s="1" customFormat="1" outlineLevel="1">
      <c r="B265" s="46">
        <v>44611</v>
      </c>
      <c r="C265" s="15">
        <f>B265</f>
        <v>44611</v>
      </c>
      <c r="D265" s="2" t="s">
        <v>2428</v>
      </c>
      <c r="E265" s="18" t="s">
        <v>2429</v>
      </c>
      <c r="F265" s="33" t="s">
        <v>2202</v>
      </c>
      <c r="G265" s="40" t="s">
        <v>499</v>
      </c>
      <c r="H265" s="41" t="s">
        <v>481</v>
      </c>
      <c r="I265" s="62"/>
      <c r="L265" s="6"/>
    </row>
    <row r="266" spans="2:12" s="1" customFormat="1" outlineLevel="1">
      <c r="B266" s="46"/>
      <c r="C266" s="15"/>
      <c r="D266" s="2"/>
      <c r="E266" s="18"/>
      <c r="F266" s="33" t="s">
        <v>620</v>
      </c>
      <c r="G266" s="34" t="s">
        <v>499</v>
      </c>
      <c r="H266" s="35" t="s">
        <v>529</v>
      </c>
      <c r="I266" s="56"/>
      <c r="L266" s="6"/>
    </row>
    <row r="267" spans="2:12" s="1" customFormat="1" outlineLevel="1">
      <c r="B267" s="49"/>
      <c r="C267" s="16"/>
      <c r="D267" s="50"/>
      <c r="E267" s="19"/>
      <c r="F267" s="36" t="s">
        <v>2430</v>
      </c>
      <c r="G267" s="37" t="s">
        <v>540</v>
      </c>
      <c r="H267" s="38" t="s">
        <v>840</v>
      </c>
      <c r="I267" s="58"/>
      <c r="L267" s="6"/>
    </row>
    <row r="268" spans="2:12" s="1" customFormat="1" outlineLevel="1">
      <c r="B268" s="46">
        <v>44604</v>
      </c>
      <c r="C268" s="15">
        <f>B268</f>
        <v>44604</v>
      </c>
      <c r="D268" s="2" t="s">
        <v>70</v>
      </c>
      <c r="E268" s="18"/>
      <c r="F268" s="39" t="s">
        <v>2278</v>
      </c>
      <c r="G268" s="40" t="s">
        <v>540</v>
      </c>
      <c r="H268" s="41" t="s">
        <v>461</v>
      </c>
      <c r="I268" s="62"/>
      <c r="L268" s="6"/>
    </row>
    <row r="269" spans="2:12" s="1" customFormat="1" outlineLevel="1">
      <c r="B269" s="46"/>
      <c r="C269" s="15"/>
      <c r="D269" s="2"/>
      <c r="E269" s="18"/>
      <c r="F269" s="33" t="s">
        <v>2278</v>
      </c>
      <c r="G269" s="34" t="s">
        <v>476</v>
      </c>
      <c r="H269" s="35" t="s">
        <v>495</v>
      </c>
      <c r="I269" s="56"/>
      <c r="L269" s="6"/>
    </row>
    <row r="270" spans="2:12" s="1" customFormat="1" outlineLevel="1">
      <c r="B270" s="46"/>
      <c r="C270" s="15"/>
      <c r="D270" s="2"/>
      <c r="E270" s="18"/>
      <c r="F270" s="33" t="s">
        <v>2278</v>
      </c>
      <c r="G270" s="34" t="s">
        <v>476</v>
      </c>
      <c r="H270" s="35" t="s">
        <v>494</v>
      </c>
      <c r="I270" s="56"/>
      <c r="L270" s="6"/>
    </row>
    <row r="271" spans="2:12" s="1" customFormat="1" outlineLevel="1">
      <c r="B271" s="46"/>
      <c r="C271" s="15"/>
      <c r="D271" s="2"/>
      <c r="E271" s="18"/>
      <c r="F271" s="33" t="s">
        <v>2278</v>
      </c>
      <c r="G271" s="34" t="s">
        <v>499</v>
      </c>
      <c r="H271" s="35" t="s">
        <v>679</v>
      </c>
      <c r="I271" s="56"/>
      <c r="L271" s="6"/>
    </row>
    <row r="272" spans="2:12" s="1" customFormat="1" outlineLevel="1">
      <c r="B272" s="49"/>
      <c r="C272" s="16"/>
      <c r="D272" s="50"/>
      <c r="E272" s="19"/>
      <c r="F272" s="36" t="s">
        <v>2278</v>
      </c>
      <c r="G272" s="37" t="s">
        <v>476</v>
      </c>
      <c r="H272" s="38" t="s">
        <v>463</v>
      </c>
      <c r="I272" s="58"/>
      <c r="L272" s="6"/>
    </row>
    <row r="273" spans="2:12" s="1" customFormat="1" outlineLevel="1">
      <c r="B273" s="46">
        <v>44577</v>
      </c>
      <c r="C273" s="15">
        <f>B273</f>
        <v>44577</v>
      </c>
      <c r="D273" s="2" t="s">
        <v>70</v>
      </c>
      <c r="E273" s="18"/>
      <c r="F273" s="39" t="s">
        <v>647</v>
      </c>
      <c r="G273" s="40" t="s">
        <v>476</v>
      </c>
      <c r="H273" s="41" t="s">
        <v>555</v>
      </c>
      <c r="I273" s="62"/>
      <c r="L273" s="6"/>
    </row>
    <row r="274" spans="2:12" s="1" customFormat="1" outlineLevel="1">
      <c r="B274" s="46"/>
      <c r="C274" s="15"/>
      <c r="D274" s="2"/>
      <c r="E274" s="18"/>
      <c r="F274" s="33" t="s">
        <v>705</v>
      </c>
      <c r="G274" s="34" t="s">
        <v>499</v>
      </c>
      <c r="H274" s="35" t="s">
        <v>481</v>
      </c>
      <c r="I274" s="56"/>
      <c r="L274" s="6"/>
    </row>
    <row r="275" spans="2:12" s="1" customFormat="1" outlineLevel="1">
      <c r="B275" s="46"/>
      <c r="C275" s="15"/>
      <c r="D275" s="2"/>
      <c r="E275" s="18"/>
      <c r="F275" s="33" t="s">
        <v>705</v>
      </c>
      <c r="G275" s="34" t="s">
        <v>476</v>
      </c>
      <c r="H275" s="35" t="s">
        <v>462</v>
      </c>
      <c r="I275" s="56"/>
      <c r="L275" s="6"/>
    </row>
    <row r="276" spans="2:12" s="1" customFormat="1" outlineLevel="1">
      <c r="B276" s="46"/>
      <c r="C276" s="15"/>
      <c r="D276" s="2"/>
      <c r="E276" s="18"/>
      <c r="F276" s="33" t="s">
        <v>705</v>
      </c>
      <c r="G276" s="34" t="s">
        <v>499</v>
      </c>
      <c r="H276" s="35" t="s">
        <v>679</v>
      </c>
      <c r="I276" s="56"/>
      <c r="L276" s="6"/>
    </row>
    <row r="277" spans="2:12" s="1" customFormat="1" outlineLevel="1">
      <c r="B277" s="46"/>
      <c r="C277" s="15"/>
      <c r="D277" s="2"/>
      <c r="E277" s="18"/>
      <c r="F277" s="33" t="s">
        <v>705</v>
      </c>
      <c r="G277" s="34" t="s">
        <v>540</v>
      </c>
      <c r="H277" s="35" t="s">
        <v>459</v>
      </c>
      <c r="I277" s="56"/>
      <c r="L277" s="6"/>
    </row>
    <row r="278" spans="2:12" s="1" customFormat="1" outlineLevel="1">
      <c r="B278" s="49"/>
      <c r="C278" s="16"/>
      <c r="D278" s="50"/>
      <c r="E278" s="19"/>
      <c r="F278" s="36" t="s">
        <v>705</v>
      </c>
      <c r="G278" s="37" t="s">
        <v>540</v>
      </c>
      <c r="H278" s="38" t="s">
        <v>459</v>
      </c>
      <c r="I278" s="58"/>
      <c r="L278" s="6"/>
    </row>
    <row r="279" spans="2:12" s="1" customFormat="1" outlineLevel="1">
      <c r="B279" s="63">
        <v>44549</v>
      </c>
      <c r="C279" s="24">
        <f>B279</f>
        <v>44549</v>
      </c>
      <c r="D279" s="64" t="s">
        <v>2388</v>
      </c>
      <c r="E279" s="25" t="s">
        <v>2221</v>
      </c>
      <c r="F279" s="39" t="s">
        <v>1113</v>
      </c>
      <c r="G279" s="40" t="s">
        <v>540</v>
      </c>
      <c r="H279" s="35" t="s">
        <v>840</v>
      </c>
      <c r="I279" s="54"/>
      <c r="L279" s="6"/>
    </row>
    <row r="280" spans="2:12" s="1" customFormat="1" outlineLevel="1">
      <c r="B280" s="46"/>
      <c r="C280" s="15"/>
      <c r="D280" s="2"/>
      <c r="E280" s="18"/>
      <c r="F280" s="33" t="s">
        <v>2171</v>
      </c>
      <c r="G280" s="34" t="s">
        <v>476</v>
      </c>
      <c r="H280" s="35" t="s">
        <v>494</v>
      </c>
      <c r="I280" s="56"/>
      <c r="L280" s="6"/>
    </row>
    <row r="281" spans="2:12" s="1" customFormat="1" outlineLevel="1">
      <c r="B281" s="49"/>
      <c r="C281" s="16"/>
      <c r="D281" s="50"/>
      <c r="E281" s="19"/>
      <c r="F281" s="36" t="s">
        <v>754</v>
      </c>
      <c r="G281" s="37" t="s">
        <v>476</v>
      </c>
      <c r="H281" s="38" t="s">
        <v>671</v>
      </c>
      <c r="I281" s="58"/>
      <c r="L281" s="6"/>
    </row>
    <row r="282" spans="2:12" s="1" customFormat="1" outlineLevel="1">
      <c r="B282" s="46">
        <v>44548</v>
      </c>
      <c r="C282" s="15">
        <f>B282</f>
        <v>44548</v>
      </c>
      <c r="D282" s="2" t="s">
        <v>89</v>
      </c>
      <c r="E282" s="66" t="s">
        <v>2387</v>
      </c>
      <c r="F282" s="39" t="s">
        <v>526</v>
      </c>
      <c r="G282" s="40" t="s">
        <v>476</v>
      </c>
      <c r="H282" s="22" t="s">
        <v>555</v>
      </c>
      <c r="I282" s="47"/>
      <c r="L282" s="6"/>
    </row>
    <row r="283" spans="2:12" s="1" customFormat="1" outlineLevel="1">
      <c r="B283" s="49"/>
      <c r="C283" s="16"/>
      <c r="D283" s="50"/>
      <c r="E283" s="74"/>
      <c r="F283" s="19" t="s">
        <v>620</v>
      </c>
      <c r="G283" s="37" t="s">
        <v>11</v>
      </c>
      <c r="H283" s="38" t="s">
        <v>529</v>
      </c>
      <c r="I283" s="58"/>
      <c r="L283" s="6"/>
    </row>
    <row r="284" spans="2:12" s="1" customFormat="1" outlineLevel="1">
      <c r="B284" s="63">
        <v>44527</v>
      </c>
      <c r="C284" s="24">
        <f>B284</f>
        <v>44527</v>
      </c>
      <c r="D284" s="64" t="s">
        <v>652</v>
      </c>
      <c r="E284" s="25" t="s">
        <v>2214</v>
      </c>
      <c r="F284" s="33" t="s">
        <v>2245</v>
      </c>
      <c r="G284" s="40" t="s">
        <v>476</v>
      </c>
      <c r="H284" s="35" t="s">
        <v>671</v>
      </c>
      <c r="I284" s="54"/>
      <c r="L284" s="6"/>
    </row>
    <row r="285" spans="2:12" s="1" customFormat="1" outlineLevel="1">
      <c r="B285" s="46"/>
      <c r="C285" s="15"/>
      <c r="D285" s="2"/>
      <c r="E285" s="18"/>
      <c r="F285" s="33" t="s">
        <v>2182</v>
      </c>
      <c r="G285" s="34" t="s">
        <v>476</v>
      </c>
      <c r="H285" s="35" t="s">
        <v>464</v>
      </c>
      <c r="I285" s="56"/>
      <c r="L285" s="6"/>
    </row>
    <row r="286" spans="2:12" s="1" customFormat="1" outlineLevel="1">
      <c r="B286" s="49"/>
      <c r="C286" s="16"/>
      <c r="D286" s="50"/>
      <c r="E286" s="19"/>
      <c r="F286" s="36" t="s">
        <v>2181</v>
      </c>
      <c r="G286" s="37" t="s">
        <v>499</v>
      </c>
      <c r="H286" s="38" t="s">
        <v>552</v>
      </c>
      <c r="I286" s="58"/>
      <c r="L286" s="6"/>
    </row>
    <row r="287" spans="2:12" s="1" customFormat="1" outlineLevel="1">
      <c r="B287" s="63">
        <v>44523</v>
      </c>
      <c r="C287" s="24">
        <f>B287</f>
        <v>44523</v>
      </c>
      <c r="D287" s="64" t="s">
        <v>358</v>
      </c>
      <c r="E287" s="25" t="s">
        <v>2288</v>
      </c>
      <c r="F287" s="33" t="s">
        <v>2245</v>
      </c>
      <c r="G287" s="40" t="s">
        <v>476</v>
      </c>
      <c r="H287" s="35" t="s">
        <v>495</v>
      </c>
      <c r="I287" s="54"/>
      <c r="L287" s="6"/>
    </row>
    <row r="288" spans="2:12" s="1" customFormat="1" outlineLevel="1">
      <c r="B288" s="46"/>
      <c r="C288" s="15"/>
      <c r="D288" s="2"/>
      <c r="E288" s="18"/>
      <c r="F288" s="33" t="s">
        <v>2292</v>
      </c>
      <c r="G288" s="34" t="s">
        <v>476</v>
      </c>
      <c r="H288" s="35" t="s">
        <v>463</v>
      </c>
      <c r="I288" s="56"/>
      <c r="L288" s="6"/>
    </row>
    <row r="289" spans="2:12" s="1" customFormat="1" outlineLevel="1">
      <c r="B289" s="49"/>
      <c r="C289" s="16"/>
      <c r="D289" s="50"/>
      <c r="E289" s="19"/>
      <c r="F289" s="36" t="s">
        <v>2278</v>
      </c>
      <c r="G289" s="37" t="s">
        <v>499</v>
      </c>
      <c r="H289" s="38" t="s">
        <v>529</v>
      </c>
      <c r="I289" s="58"/>
      <c r="L289" s="6"/>
    </row>
    <row r="290" spans="2:12" s="1" customFormat="1" outlineLevel="1">
      <c r="B290" s="46">
        <v>44521</v>
      </c>
      <c r="C290" s="15">
        <f>B290</f>
        <v>44521</v>
      </c>
      <c r="D290" s="2" t="s">
        <v>70</v>
      </c>
      <c r="E290" s="18" t="s">
        <v>2216</v>
      </c>
      <c r="F290" s="39" t="s">
        <v>2182</v>
      </c>
      <c r="G290" s="40" t="s">
        <v>476</v>
      </c>
      <c r="H290" s="41" t="s">
        <v>462</v>
      </c>
      <c r="I290" s="62"/>
      <c r="L290" s="6"/>
    </row>
    <row r="291" spans="2:12" s="1" customFormat="1" outlineLevel="1">
      <c r="B291" s="46"/>
      <c r="C291" s="15"/>
      <c r="D291" s="2"/>
      <c r="E291" s="18"/>
      <c r="F291" s="33" t="s">
        <v>1113</v>
      </c>
      <c r="G291" s="34" t="s">
        <v>476</v>
      </c>
      <c r="H291" s="35" t="s">
        <v>460</v>
      </c>
      <c r="I291" s="56"/>
      <c r="L291" s="6"/>
    </row>
    <row r="292" spans="2:12" s="1" customFormat="1" outlineLevel="1">
      <c r="B292" s="46"/>
      <c r="C292" s="15"/>
      <c r="D292" s="2"/>
      <c r="E292" s="18"/>
      <c r="F292" s="33" t="s">
        <v>2376</v>
      </c>
      <c r="G292" s="34" t="s">
        <v>499</v>
      </c>
      <c r="H292" s="35" t="s">
        <v>481</v>
      </c>
      <c r="I292" s="56"/>
      <c r="L292" s="6"/>
    </row>
    <row r="293" spans="2:12" s="1" customFormat="1" outlineLevel="1">
      <c r="B293" s="49"/>
      <c r="C293" s="16"/>
      <c r="D293" s="50"/>
      <c r="E293" s="19"/>
      <c r="F293" s="36" t="s">
        <v>1752</v>
      </c>
      <c r="G293" s="37" t="s">
        <v>540</v>
      </c>
      <c r="H293" s="38" t="s">
        <v>461</v>
      </c>
      <c r="I293" s="58"/>
      <c r="L293" s="6"/>
    </row>
    <row r="294" spans="2:12" s="1" customFormat="1" outlineLevel="1">
      <c r="B294" s="63">
        <v>44493</v>
      </c>
      <c r="C294" s="24">
        <f>B294</f>
        <v>44493</v>
      </c>
      <c r="D294" s="64" t="s">
        <v>70</v>
      </c>
      <c r="E294" s="25" t="s">
        <v>2345</v>
      </c>
      <c r="F294" s="33" t="s">
        <v>2130</v>
      </c>
      <c r="G294" s="34" t="s">
        <v>499</v>
      </c>
      <c r="H294" s="35" t="s">
        <v>1026</v>
      </c>
      <c r="I294" s="54"/>
      <c r="L294" s="6"/>
    </row>
    <row r="295" spans="2:12" s="1" customFormat="1" outlineLevel="1">
      <c r="B295" s="46"/>
      <c r="C295" s="15"/>
      <c r="D295" s="2"/>
      <c r="E295" s="18"/>
      <c r="F295" s="33" t="s">
        <v>2130</v>
      </c>
      <c r="G295" s="34" t="s">
        <v>499</v>
      </c>
      <c r="H295" s="35" t="s">
        <v>529</v>
      </c>
      <c r="I295" s="56"/>
      <c r="L295" s="6"/>
    </row>
    <row r="296" spans="2:12" s="1" customFormat="1" outlineLevel="1">
      <c r="B296" s="46"/>
      <c r="C296" s="15"/>
      <c r="D296" s="2"/>
      <c r="E296" s="18"/>
      <c r="F296" s="33" t="s">
        <v>2130</v>
      </c>
      <c r="G296" s="34" t="s">
        <v>499</v>
      </c>
      <c r="H296" s="35" t="s">
        <v>571</v>
      </c>
      <c r="I296" s="56"/>
      <c r="L296" s="6"/>
    </row>
    <row r="297" spans="2:12" s="1" customFormat="1" outlineLevel="1">
      <c r="B297" s="49"/>
      <c r="C297" s="16"/>
      <c r="D297" s="50"/>
      <c r="E297" s="19"/>
      <c r="F297" s="36" t="s">
        <v>2130</v>
      </c>
      <c r="G297" s="37" t="s">
        <v>476</v>
      </c>
      <c r="H297" s="38" t="s">
        <v>462</v>
      </c>
      <c r="I297" s="58"/>
      <c r="L297" s="6"/>
    </row>
    <row r="298" spans="2:12" s="1" customFormat="1" outlineLevel="1">
      <c r="B298" s="46">
        <v>44485</v>
      </c>
      <c r="C298" s="15">
        <f>B298</f>
        <v>44485</v>
      </c>
      <c r="D298" s="2" t="s">
        <v>70</v>
      </c>
      <c r="E298" s="18" t="s">
        <v>2226</v>
      </c>
      <c r="F298" s="39" t="s">
        <v>473</v>
      </c>
      <c r="G298" s="40" t="s">
        <v>476</v>
      </c>
      <c r="H298" s="41" t="s">
        <v>460</v>
      </c>
      <c r="I298" s="62"/>
      <c r="L298" s="6"/>
    </row>
    <row r="299" spans="2:12" s="1" customFormat="1" outlineLevel="1">
      <c r="B299" s="46"/>
      <c r="C299" s="15"/>
      <c r="D299" s="2"/>
      <c r="E299" s="18"/>
      <c r="F299" s="33" t="s">
        <v>473</v>
      </c>
      <c r="G299" s="34" t="s">
        <v>499</v>
      </c>
      <c r="H299" s="35" t="s">
        <v>679</v>
      </c>
      <c r="I299" s="56"/>
      <c r="L299" s="6"/>
    </row>
    <row r="300" spans="2:12" s="1" customFormat="1" outlineLevel="1">
      <c r="B300" s="46"/>
      <c r="C300" s="15"/>
      <c r="D300" s="2"/>
      <c r="E300" s="18"/>
      <c r="F300" s="33" t="s">
        <v>473</v>
      </c>
      <c r="G300" s="34" t="s">
        <v>540</v>
      </c>
      <c r="H300" s="35" t="s">
        <v>459</v>
      </c>
      <c r="I300" s="56"/>
      <c r="L300" s="6"/>
    </row>
    <row r="301" spans="2:12" s="1" customFormat="1" outlineLevel="1">
      <c r="B301" s="46"/>
      <c r="C301" s="15"/>
      <c r="D301" s="2"/>
      <c r="E301" s="18"/>
      <c r="F301" s="33" t="s">
        <v>473</v>
      </c>
      <c r="G301" s="34" t="s">
        <v>499</v>
      </c>
      <c r="H301" s="35" t="s">
        <v>679</v>
      </c>
      <c r="I301" s="56"/>
      <c r="L301" s="6"/>
    </row>
    <row r="302" spans="2:12" s="1" customFormat="1" outlineLevel="1">
      <c r="B302" s="49"/>
      <c r="C302" s="16"/>
      <c r="D302" s="50"/>
      <c r="E302" s="19"/>
      <c r="F302" s="36" t="s">
        <v>2338</v>
      </c>
      <c r="G302" s="37" t="s">
        <v>476</v>
      </c>
      <c r="H302" s="38" t="s">
        <v>460</v>
      </c>
      <c r="I302" s="58"/>
      <c r="L302" s="6"/>
    </row>
    <row r="303" spans="2:12" s="1" customFormat="1" outlineLevel="1">
      <c r="B303" s="46">
        <v>44479</v>
      </c>
      <c r="C303" s="15">
        <f>B303</f>
        <v>44479</v>
      </c>
      <c r="D303" s="2" t="s">
        <v>89</v>
      </c>
      <c r="E303" s="18" t="s">
        <v>2267</v>
      </c>
      <c r="F303" s="39" t="s">
        <v>647</v>
      </c>
      <c r="G303" s="40" t="s">
        <v>499</v>
      </c>
      <c r="H303" s="41" t="s">
        <v>1026</v>
      </c>
      <c r="I303" s="62"/>
      <c r="L303" s="6"/>
    </row>
    <row r="304" spans="2:12" s="1" customFormat="1" outlineLevel="1">
      <c r="B304" s="46"/>
      <c r="C304" s="15"/>
      <c r="D304" s="2"/>
      <c r="E304" s="18"/>
      <c r="F304" s="33" t="s">
        <v>2181</v>
      </c>
      <c r="G304" s="34" t="s">
        <v>540</v>
      </c>
      <c r="H304" s="35" t="s">
        <v>459</v>
      </c>
      <c r="I304" s="56"/>
      <c r="L304" s="6"/>
    </row>
    <row r="305" spans="2:12" s="1" customFormat="1" outlineLevel="1">
      <c r="B305" s="49"/>
      <c r="C305" s="16"/>
      <c r="D305" s="50"/>
      <c r="E305" s="19"/>
      <c r="F305" s="36" t="s">
        <v>2172</v>
      </c>
      <c r="G305" s="37" t="s">
        <v>499</v>
      </c>
      <c r="H305" s="38" t="s">
        <v>535</v>
      </c>
      <c r="I305" s="58"/>
      <c r="L305" s="6"/>
    </row>
    <row r="306" spans="2:12" s="1" customFormat="1" outlineLevel="1">
      <c r="B306" s="46">
        <v>44478</v>
      </c>
      <c r="C306" s="15">
        <f>B306</f>
        <v>44478</v>
      </c>
      <c r="D306" s="2" t="s">
        <v>70</v>
      </c>
      <c r="E306" s="18" t="s">
        <v>2340</v>
      </c>
      <c r="F306" s="25" t="s">
        <v>2112</v>
      </c>
      <c r="G306" s="40" t="s">
        <v>476</v>
      </c>
      <c r="H306" s="40" t="s">
        <v>614</v>
      </c>
      <c r="I306" s="62"/>
      <c r="L306" s="6"/>
    </row>
    <row r="307" spans="2:12" s="1" customFormat="1" outlineLevel="1">
      <c r="B307" s="46"/>
      <c r="C307" s="15"/>
      <c r="D307" s="2"/>
      <c r="E307" s="18"/>
      <c r="F307" s="18"/>
      <c r="G307" s="34" t="s">
        <v>11</v>
      </c>
      <c r="H307" s="35" t="s">
        <v>481</v>
      </c>
      <c r="I307" s="56"/>
      <c r="L307" s="6"/>
    </row>
    <row r="308" spans="2:12" s="1" customFormat="1" outlineLevel="1">
      <c r="B308" s="46"/>
      <c r="C308" s="15"/>
      <c r="D308" s="2"/>
      <c r="E308" s="18"/>
      <c r="F308" s="18"/>
      <c r="G308" s="34" t="s">
        <v>476</v>
      </c>
      <c r="H308" s="35" t="s">
        <v>494</v>
      </c>
      <c r="I308" s="56"/>
      <c r="L308" s="6"/>
    </row>
    <row r="309" spans="2:12" s="1" customFormat="1" outlineLevel="1">
      <c r="B309" s="46"/>
      <c r="C309" s="15"/>
      <c r="D309" s="2"/>
      <c r="E309" s="18"/>
      <c r="F309" s="18"/>
      <c r="G309" s="34" t="s">
        <v>540</v>
      </c>
      <c r="H309" s="35" t="s">
        <v>459</v>
      </c>
      <c r="I309" s="56"/>
      <c r="L309" s="6"/>
    </row>
    <row r="310" spans="2:12" s="1" customFormat="1" outlineLevel="1">
      <c r="B310" s="49"/>
      <c r="C310" s="16"/>
      <c r="D310" s="50"/>
      <c r="E310" s="19"/>
      <c r="F310" s="19"/>
      <c r="G310" s="37" t="s">
        <v>476</v>
      </c>
      <c r="H310" s="38" t="s">
        <v>671</v>
      </c>
      <c r="I310" s="58"/>
      <c r="L310" s="6"/>
    </row>
    <row r="311" spans="2:12" s="1" customFormat="1" outlineLevel="1">
      <c r="B311" s="46">
        <v>44415</v>
      </c>
      <c r="C311" s="15">
        <f>B311</f>
        <v>44415</v>
      </c>
      <c r="D311" s="2" t="s">
        <v>70</v>
      </c>
      <c r="E311" s="18" t="s">
        <v>2321</v>
      </c>
      <c r="F311" s="25"/>
      <c r="G311" s="40" t="s">
        <v>499</v>
      </c>
      <c r="H311" s="41" t="s">
        <v>529</v>
      </c>
      <c r="I311" s="62"/>
      <c r="L311" s="6"/>
    </row>
    <row r="312" spans="2:12" s="1" customFormat="1" outlineLevel="1">
      <c r="B312" s="46"/>
      <c r="C312" s="15"/>
      <c r="D312" s="2"/>
      <c r="E312" s="18"/>
      <c r="F312" s="18"/>
      <c r="G312" s="34" t="s">
        <v>540</v>
      </c>
      <c r="H312" s="35" t="s">
        <v>459</v>
      </c>
      <c r="I312" s="56"/>
      <c r="L312" s="6"/>
    </row>
    <row r="313" spans="2:12" s="1" customFormat="1" outlineLevel="1">
      <c r="B313" s="46"/>
      <c r="C313" s="15"/>
      <c r="D313" s="2"/>
      <c r="E313" s="18"/>
      <c r="F313" s="18" t="s">
        <v>647</v>
      </c>
      <c r="G313" s="34" t="s">
        <v>476</v>
      </c>
      <c r="H313" s="35" t="s">
        <v>462</v>
      </c>
      <c r="I313" s="56"/>
      <c r="L313" s="6"/>
    </row>
    <row r="314" spans="2:12" s="1" customFormat="1" outlineLevel="1">
      <c r="B314" s="46"/>
      <c r="C314" s="15"/>
      <c r="D314" s="2"/>
      <c r="E314" s="18"/>
      <c r="F314" s="18"/>
      <c r="G314" s="34" t="s">
        <v>540</v>
      </c>
      <c r="H314" s="35" t="s">
        <v>459</v>
      </c>
      <c r="I314" s="56"/>
      <c r="L314" s="6"/>
    </row>
    <row r="315" spans="2:12" s="1" customFormat="1" outlineLevel="1">
      <c r="B315" s="46"/>
      <c r="C315" s="15"/>
      <c r="D315" s="2"/>
      <c r="E315" s="18"/>
      <c r="F315" s="18"/>
      <c r="G315" s="34" t="s">
        <v>476</v>
      </c>
      <c r="H315" s="35" t="s">
        <v>462</v>
      </c>
      <c r="I315" s="56"/>
      <c r="L315" s="6"/>
    </row>
    <row r="316" spans="2:12" s="1" customFormat="1" outlineLevel="1">
      <c r="B316" s="49"/>
      <c r="C316" s="16"/>
      <c r="D316" s="50"/>
      <c r="E316" s="19"/>
      <c r="F316" s="19"/>
      <c r="G316" s="37" t="s">
        <v>476</v>
      </c>
      <c r="H316" s="38" t="s">
        <v>462</v>
      </c>
      <c r="I316" s="77"/>
      <c r="L316" s="6"/>
    </row>
    <row r="317" spans="2:12" s="1" customFormat="1" outlineLevel="1">
      <c r="B317" s="46">
        <v>44402</v>
      </c>
      <c r="C317" s="15">
        <f>B317</f>
        <v>44402</v>
      </c>
      <c r="D317" s="2" t="s">
        <v>2311</v>
      </c>
      <c r="E317" s="18" t="s">
        <v>2312</v>
      </c>
      <c r="F317" s="39" t="s">
        <v>1301</v>
      </c>
      <c r="G317" s="40" t="s">
        <v>499</v>
      </c>
      <c r="H317" s="41" t="s">
        <v>481</v>
      </c>
      <c r="I317" s="62"/>
      <c r="L317" s="6"/>
    </row>
    <row r="318" spans="2:12" s="1" customFormat="1" outlineLevel="1">
      <c r="B318" s="46"/>
      <c r="C318" s="15"/>
      <c r="D318" s="2"/>
      <c r="E318" s="18"/>
      <c r="F318" s="33" t="s">
        <v>561</v>
      </c>
      <c r="G318" s="34" t="s">
        <v>499</v>
      </c>
      <c r="H318" s="35" t="s">
        <v>1915</v>
      </c>
      <c r="I318" s="56"/>
      <c r="L318" s="6"/>
    </row>
    <row r="319" spans="2:12" s="1" customFormat="1" outlineLevel="1">
      <c r="B319" s="46"/>
      <c r="C319" s="15"/>
      <c r="D319" s="2"/>
      <c r="E319" s="18"/>
      <c r="F319" s="36" t="s">
        <v>785</v>
      </c>
      <c r="G319" s="37" t="s">
        <v>499</v>
      </c>
      <c r="H319" s="38" t="s">
        <v>2313</v>
      </c>
      <c r="I319" s="58"/>
      <c r="L319" s="6"/>
    </row>
    <row r="320" spans="2:12" s="1" customFormat="1" outlineLevel="1">
      <c r="B320" s="63">
        <v>44399</v>
      </c>
      <c r="C320" s="24">
        <f>B320</f>
        <v>44399</v>
      </c>
      <c r="D320" s="64" t="s">
        <v>2303</v>
      </c>
      <c r="E320" s="25" t="s">
        <v>2267</v>
      </c>
      <c r="F320" s="39" t="s">
        <v>2304</v>
      </c>
      <c r="G320" s="40" t="s">
        <v>499</v>
      </c>
      <c r="H320" s="41" t="s">
        <v>571</v>
      </c>
      <c r="I320" s="62"/>
      <c r="L320" s="6"/>
    </row>
    <row r="321" spans="2:12" s="1" customFormat="1" outlineLevel="1">
      <c r="B321" s="46"/>
      <c r="C321" s="15"/>
      <c r="D321" s="2"/>
      <c r="E321" s="18"/>
      <c r="F321" s="33" t="s">
        <v>2315</v>
      </c>
      <c r="G321" s="34" t="s">
        <v>499</v>
      </c>
      <c r="H321" s="35" t="s">
        <v>679</v>
      </c>
      <c r="I321" s="56"/>
      <c r="L321" s="6"/>
    </row>
    <row r="322" spans="2:12" s="1" customFormat="1" outlineLevel="1">
      <c r="B322" s="46"/>
      <c r="C322" s="15"/>
      <c r="D322" s="2"/>
      <c r="E322" s="18"/>
      <c r="F322" s="33" t="s">
        <v>777</v>
      </c>
      <c r="G322" s="34" t="s">
        <v>499</v>
      </c>
      <c r="H322" s="35" t="s">
        <v>529</v>
      </c>
      <c r="I322" s="56"/>
      <c r="L322" s="6"/>
    </row>
    <row r="323" spans="2:12" s="1" customFormat="1" outlineLevel="1">
      <c r="B323" s="49"/>
      <c r="C323" s="16"/>
      <c r="D323" s="50"/>
      <c r="E323" s="19"/>
      <c r="F323" s="36" t="s">
        <v>754</v>
      </c>
      <c r="G323" s="37" t="s">
        <v>499</v>
      </c>
      <c r="H323" s="38" t="s">
        <v>481</v>
      </c>
      <c r="I323" s="58"/>
      <c r="L323" s="6"/>
    </row>
    <row r="324" spans="2:12" s="1" customFormat="1" outlineLevel="1">
      <c r="B324" s="46">
        <v>44395</v>
      </c>
      <c r="C324" s="15">
        <f>B324</f>
        <v>44395</v>
      </c>
      <c r="D324" s="2" t="s">
        <v>70</v>
      </c>
      <c r="E324" s="18" t="s">
        <v>2298</v>
      </c>
      <c r="F324" s="25"/>
      <c r="G324" s="40" t="s">
        <v>476</v>
      </c>
      <c r="H324" s="41" t="s">
        <v>462</v>
      </c>
      <c r="I324" s="62"/>
      <c r="L324" s="6"/>
    </row>
    <row r="325" spans="2:12" s="1" customFormat="1" outlineLevel="1">
      <c r="B325" s="46"/>
      <c r="C325" s="15"/>
      <c r="D325" s="2"/>
      <c r="E325" s="18"/>
      <c r="F325" s="18"/>
      <c r="G325" s="34" t="s">
        <v>540</v>
      </c>
      <c r="H325" s="35" t="s">
        <v>459</v>
      </c>
      <c r="I325" s="56"/>
      <c r="L325" s="6"/>
    </row>
    <row r="326" spans="2:12" s="1" customFormat="1" outlineLevel="1">
      <c r="B326" s="46"/>
      <c r="C326" s="15"/>
      <c r="D326" s="2"/>
      <c r="E326" s="18"/>
      <c r="F326" s="18"/>
      <c r="G326" s="34" t="s">
        <v>540</v>
      </c>
      <c r="H326" s="35" t="s">
        <v>459</v>
      </c>
      <c r="I326" s="56"/>
      <c r="L326" s="6"/>
    </row>
    <row r="327" spans="2:12" s="1" customFormat="1" outlineLevel="1">
      <c r="B327" s="46"/>
      <c r="C327" s="15"/>
      <c r="D327" s="2"/>
      <c r="E327" s="18"/>
      <c r="F327" s="18" t="s">
        <v>2275</v>
      </c>
      <c r="G327" s="34" t="s">
        <v>540</v>
      </c>
      <c r="H327" s="35" t="s">
        <v>459</v>
      </c>
      <c r="I327" s="56"/>
      <c r="L327" s="6"/>
    </row>
    <row r="328" spans="2:12" s="1" customFormat="1" outlineLevel="1">
      <c r="B328" s="46"/>
      <c r="C328" s="15"/>
      <c r="D328" s="2"/>
      <c r="E328" s="18"/>
      <c r="F328" s="18"/>
      <c r="G328" s="34" t="s">
        <v>476</v>
      </c>
      <c r="H328" s="35" t="s">
        <v>460</v>
      </c>
      <c r="I328" s="56"/>
      <c r="L328" s="6"/>
    </row>
    <row r="329" spans="2:12" s="1" customFormat="1" outlineLevel="1">
      <c r="B329" s="46"/>
      <c r="C329" s="15"/>
      <c r="D329" s="2"/>
      <c r="E329" s="18"/>
      <c r="F329" s="18"/>
      <c r="G329" s="34" t="s">
        <v>540</v>
      </c>
      <c r="H329" s="35" t="s">
        <v>459</v>
      </c>
      <c r="I329" s="56"/>
      <c r="L329" s="6"/>
    </row>
    <row r="330" spans="2:12" s="1" customFormat="1" outlineLevel="1">
      <c r="B330" s="46"/>
      <c r="C330" s="15"/>
      <c r="D330" s="2"/>
      <c r="E330" s="18"/>
      <c r="F330" s="18"/>
      <c r="G330" s="34" t="s">
        <v>476</v>
      </c>
      <c r="H330" s="35" t="s">
        <v>460</v>
      </c>
      <c r="I330" s="56"/>
      <c r="L330" s="6"/>
    </row>
    <row r="331" spans="2:12" s="1" customFormat="1" outlineLevel="1">
      <c r="B331" s="46"/>
      <c r="C331" s="15"/>
      <c r="D331" s="2"/>
      <c r="E331" s="18"/>
      <c r="F331" s="18"/>
      <c r="G331" s="34" t="s">
        <v>476</v>
      </c>
      <c r="H331" s="35" t="s">
        <v>671</v>
      </c>
      <c r="I331" s="56"/>
      <c r="L331" s="6"/>
    </row>
    <row r="332" spans="2:12" s="1" customFormat="1" outlineLevel="1">
      <c r="B332" s="49"/>
      <c r="C332" s="16"/>
      <c r="D332" s="50"/>
      <c r="E332" s="19"/>
      <c r="F332" s="19"/>
      <c r="G332" s="37" t="s">
        <v>499</v>
      </c>
      <c r="H332" s="38" t="s">
        <v>481</v>
      </c>
      <c r="I332" s="58"/>
      <c r="L332" s="6"/>
    </row>
    <row r="333" spans="2:12" s="1" customFormat="1" outlineLevel="1">
      <c r="B333" s="46">
        <v>44394</v>
      </c>
      <c r="C333" s="15">
        <f>B333</f>
        <v>44394</v>
      </c>
      <c r="D333" s="2" t="s">
        <v>2295</v>
      </c>
      <c r="E333" s="18" t="s">
        <v>2294</v>
      </c>
      <c r="F333" s="25" t="s">
        <v>1271</v>
      </c>
      <c r="G333" s="40" t="s">
        <v>540</v>
      </c>
      <c r="H333" s="40" t="s">
        <v>459</v>
      </c>
      <c r="I333" s="47"/>
      <c r="L333" s="6"/>
    </row>
    <row r="334" spans="2:12" s="1" customFormat="1" outlineLevel="1">
      <c r="B334" s="46"/>
      <c r="C334" s="15"/>
      <c r="D334" s="2"/>
      <c r="E334" s="18"/>
      <c r="F334" s="18"/>
      <c r="G334" s="34" t="s">
        <v>11</v>
      </c>
      <c r="H334" s="41" t="s">
        <v>570</v>
      </c>
      <c r="I334" s="47"/>
      <c r="L334" s="6"/>
    </row>
    <row r="335" spans="2:12" s="1" customFormat="1" outlineLevel="1">
      <c r="B335" s="49"/>
      <c r="C335" s="16"/>
      <c r="D335" s="50"/>
      <c r="E335" s="19"/>
      <c r="F335" s="19"/>
      <c r="G335" s="37" t="s">
        <v>499</v>
      </c>
      <c r="H335" s="38" t="s">
        <v>462</v>
      </c>
      <c r="I335" s="77"/>
      <c r="L335" s="6"/>
    </row>
    <row r="336" spans="2:12" s="1" customFormat="1" outlineLevel="1">
      <c r="B336" s="46">
        <v>44388</v>
      </c>
      <c r="C336" s="24">
        <f>B336</f>
        <v>44388</v>
      </c>
      <c r="D336" s="2" t="s">
        <v>70</v>
      </c>
      <c r="E336" s="18" t="s">
        <v>2291</v>
      </c>
      <c r="F336" s="25" t="s">
        <v>1271</v>
      </c>
      <c r="G336" s="40" t="s">
        <v>540</v>
      </c>
      <c r="H336" s="40" t="s">
        <v>481</v>
      </c>
      <c r="I336" s="47"/>
      <c r="L336" s="6"/>
    </row>
    <row r="337" spans="2:12" s="1" customFormat="1" outlineLevel="1">
      <c r="B337" s="46"/>
      <c r="C337" s="15"/>
      <c r="D337" s="2"/>
      <c r="E337" s="18"/>
      <c r="F337" s="18"/>
      <c r="G337" s="40" t="s">
        <v>540</v>
      </c>
      <c r="H337" s="40" t="s">
        <v>459</v>
      </c>
      <c r="I337" s="47"/>
      <c r="L337" s="6"/>
    </row>
    <row r="338" spans="2:12" s="1" customFormat="1" outlineLevel="1">
      <c r="B338" s="49"/>
      <c r="C338" s="16"/>
      <c r="D338" s="50"/>
      <c r="E338" s="19"/>
      <c r="F338" s="19"/>
      <c r="G338" s="37" t="s">
        <v>476</v>
      </c>
      <c r="H338" s="38" t="s">
        <v>462</v>
      </c>
      <c r="I338" s="77"/>
      <c r="L338" s="6"/>
    </row>
    <row r="339" spans="2:12" s="1" customFormat="1" outlineLevel="1">
      <c r="B339" s="46">
        <v>44387</v>
      </c>
      <c r="C339" s="15">
        <f>B339</f>
        <v>44387</v>
      </c>
      <c r="D339" s="2" t="s">
        <v>70</v>
      </c>
      <c r="E339" s="18" t="s">
        <v>2226</v>
      </c>
      <c r="F339" s="25" t="s">
        <v>2278</v>
      </c>
      <c r="G339" s="40" t="s">
        <v>540</v>
      </c>
      <c r="H339" s="40" t="s">
        <v>459</v>
      </c>
      <c r="I339" s="62"/>
      <c r="L339" s="6"/>
    </row>
    <row r="340" spans="2:12" s="1" customFormat="1" outlineLevel="1">
      <c r="B340" s="46"/>
      <c r="C340" s="15"/>
      <c r="D340" s="2"/>
      <c r="E340" s="18"/>
      <c r="F340" s="18"/>
      <c r="G340" s="34" t="s">
        <v>11</v>
      </c>
      <c r="H340" s="35" t="s">
        <v>679</v>
      </c>
      <c r="I340" s="56"/>
      <c r="L340" s="6"/>
    </row>
    <row r="341" spans="2:12" s="1" customFormat="1" outlineLevel="1">
      <c r="B341" s="46"/>
      <c r="C341" s="15"/>
      <c r="D341" s="2"/>
      <c r="E341" s="18"/>
      <c r="F341" s="18"/>
      <c r="G341" s="34" t="s">
        <v>11</v>
      </c>
      <c r="H341" s="35" t="s">
        <v>529</v>
      </c>
      <c r="I341" s="56"/>
      <c r="L341" s="6"/>
    </row>
    <row r="342" spans="2:12" s="1" customFormat="1" outlineLevel="1">
      <c r="B342" s="46"/>
      <c r="C342" s="15"/>
      <c r="D342" s="2"/>
      <c r="E342" s="18"/>
      <c r="F342" s="18"/>
      <c r="G342" s="34" t="s">
        <v>11</v>
      </c>
      <c r="H342" s="35" t="s">
        <v>524</v>
      </c>
      <c r="I342" s="56"/>
      <c r="L342" s="6"/>
    </row>
    <row r="343" spans="2:12" s="1" customFormat="1" outlineLevel="1">
      <c r="B343" s="49"/>
      <c r="C343" s="16"/>
      <c r="D343" s="50"/>
      <c r="E343" s="19"/>
      <c r="F343" s="19"/>
      <c r="G343" s="37" t="s">
        <v>499</v>
      </c>
      <c r="H343" s="37" t="s">
        <v>679</v>
      </c>
      <c r="I343" s="58"/>
      <c r="L343" s="6"/>
    </row>
    <row r="344" spans="2:12" s="1" customFormat="1" outlineLevel="1">
      <c r="B344" s="46">
        <v>44373</v>
      </c>
      <c r="C344" s="15">
        <f>B344</f>
        <v>44373</v>
      </c>
      <c r="D344" s="2" t="s">
        <v>2281</v>
      </c>
      <c r="E344" s="66" t="s">
        <v>2282</v>
      </c>
      <c r="F344" s="25"/>
      <c r="G344" s="34" t="s">
        <v>540</v>
      </c>
      <c r="H344" s="41" t="s">
        <v>461</v>
      </c>
      <c r="I344" s="62"/>
      <c r="L344" s="6"/>
    </row>
    <row r="345" spans="2:12" s="1" customFormat="1" outlineLevel="1">
      <c r="B345" s="46"/>
      <c r="C345" s="15"/>
      <c r="D345" s="2"/>
      <c r="E345" s="66"/>
      <c r="F345" s="18"/>
      <c r="G345" s="34" t="s">
        <v>540</v>
      </c>
      <c r="H345" s="35" t="s">
        <v>459</v>
      </c>
      <c r="I345" s="56"/>
      <c r="L345" s="6"/>
    </row>
    <row r="346" spans="2:12" s="1" customFormat="1" outlineLevel="1">
      <c r="B346" s="46"/>
      <c r="C346" s="15"/>
      <c r="D346" s="2"/>
      <c r="E346" s="66"/>
      <c r="F346" s="18"/>
      <c r="G346" s="34" t="s">
        <v>476</v>
      </c>
      <c r="H346" s="35" t="s">
        <v>464</v>
      </c>
      <c r="I346" s="56"/>
      <c r="L346" s="6"/>
    </row>
    <row r="347" spans="2:12" s="1" customFormat="1" outlineLevel="1">
      <c r="B347" s="46"/>
      <c r="C347" s="15"/>
      <c r="D347" s="2"/>
      <c r="E347" s="66"/>
      <c r="F347" s="18" t="s">
        <v>2172</v>
      </c>
      <c r="G347" s="34" t="s">
        <v>540</v>
      </c>
      <c r="H347" s="35" t="s">
        <v>459</v>
      </c>
      <c r="I347" s="56"/>
      <c r="L347" s="6"/>
    </row>
    <row r="348" spans="2:12" s="1" customFormat="1" outlineLevel="1">
      <c r="B348" s="46"/>
      <c r="C348" s="15"/>
      <c r="D348" s="2"/>
      <c r="E348" s="66"/>
      <c r="F348" s="18"/>
      <c r="G348" s="34" t="s">
        <v>476</v>
      </c>
      <c r="H348" s="35" t="s">
        <v>614</v>
      </c>
      <c r="I348" s="56"/>
      <c r="L348" s="6"/>
    </row>
    <row r="349" spans="2:12" s="1" customFormat="1" outlineLevel="1">
      <c r="B349" s="49"/>
      <c r="C349" s="16"/>
      <c r="D349" s="50"/>
      <c r="E349" s="74"/>
      <c r="F349" s="19"/>
      <c r="G349" s="37" t="s">
        <v>499</v>
      </c>
      <c r="H349" s="38" t="s">
        <v>481</v>
      </c>
      <c r="I349" s="58"/>
      <c r="L349" s="6"/>
    </row>
    <row r="350" spans="2:12" s="1" customFormat="1" outlineLevel="1">
      <c r="B350" s="46">
        <v>44366</v>
      </c>
      <c r="C350" s="15">
        <f>B350</f>
        <v>44366</v>
      </c>
      <c r="D350" s="2" t="s">
        <v>89</v>
      </c>
      <c r="E350" s="66" t="s">
        <v>303</v>
      </c>
      <c r="F350" s="39" t="s">
        <v>487</v>
      </c>
      <c r="G350" s="40" t="s">
        <v>476</v>
      </c>
      <c r="H350" s="22" t="s">
        <v>747</v>
      </c>
      <c r="I350" s="47"/>
      <c r="L350" s="6"/>
    </row>
    <row r="351" spans="2:12" s="1" customFormat="1" outlineLevel="1">
      <c r="B351" s="49"/>
      <c r="C351" s="16"/>
      <c r="D351" s="50"/>
      <c r="E351" s="74"/>
      <c r="F351" s="19" t="s">
        <v>2182</v>
      </c>
      <c r="G351" s="37" t="s">
        <v>11</v>
      </c>
      <c r="H351" s="38" t="s">
        <v>679</v>
      </c>
      <c r="I351" s="58" t="s">
        <v>70</v>
      </c>
      <c r="L351" s="6"/>
    </row>
    <row r="352" spans="2:12" s="1" customFormat="1" outlineLevel="1">
      <c r="B352" s="46">
        <v>44360</v>
      </c>
      <c r="C352" s="15">
        <f>B352</f>
        <v>44360</v>
      </c>
      <c r="D352" s="2" t="s">
        <v>89</v>
      </c>
      <c r="E352" s="66" t="s">
        <v>303</v>
      </c>
      <c r="F352" s="39" t="s">
        <v>2277</v>
      </c>
      <c r="G352" s="40" t="s">
        <v>11</v>
      </c>
      <c r="H352" s="22" t="s">
        <v>535</v>
      </c>
      <c r="I352" s="47"/>
      <c r="L352" s="6"/>
    </row>
    <row r="353" spans="2:12" s="1" customFormat="1" outlineLevel="1">
      <c r="B353" s="49"/>
      <c r="C353" s="16"/>
      <c r="D353" s="50"/>
      <c r="E353" s="74"/>
      <c r="F353" s="19" t="s">
        <v>2278</v>
      </c>
      <c r="G353" s="75" t="s">
        <v>540</v>
      </c>
      <c r="H353" s="38" t="s">
        <v>957</v>
      </c>
      <c r="I353" s="58"/>
      <c r="L353" s="6"/>
    </row>
    <row r="354" spans="2:12" s="1" customFormat="1" outlineLevel="1">
      <c r="B354" s="46">
        <v>44346</v>
      </c>
      <c r="C354" s="15">
        <f>B354</f>
        <v>44346</v>
      </c>
      <c r="D354" s="2" t="s">
        <v>70</v>
      </c>
      <c r="E354" s="66" t="s">
        <v>2267</v>
      </c>
      <c r="F354" s="39" t="s">
        <v>473</v>
      </c>
      <c r="G354" s="40" t="s">
        <v>11</v>
      </c>
      <c r="H354" s="22" t="s">
        <v>535</v>
      </c>
      <c r="I354" s="47"/>
      <c r="L354" s="6"/>
    </row>
    <row r="355" spans="2:12" s="1" customFormat="1" outlineLevel="1">
      <c r="B355" s="46"/>
      <c r="C355" s="15"/>
      <c r="D355" s="2"/>
      <c r="E355" s="66"/>
      <c r="F355" s="39" t="s">
        <v>473</v>
      </c>
      <c r="G355" s="40" t="s">
        <v>11</v>
      </c>
      <c r="H355" s="44" t="s">
        <v>570</v>
      </c>
      <c r="I355" s="60"/>
      <c r="L355" s="6"/>
    </row>
    <row r="356" spans="2:12" s="1" customFormat="1" outlineLevel="1">
      <c r="B356" s="46"/>
      <c r="C356" s="15"/>
      <c r="D356" s="2"/>
      <c r="E356" s="66"/>
      <c r="F356" s="39" t="s">
        <v>473</v>
      </c>
      <c r="G356" s="34" t="s">
        <v>540</v>
      </c>
      <c r="H356" s="44" t="s">
        <v>459</v>
      </c>
      <c r="I356" s="60"/>
      <c r="L356" s="6"/>
    </row>
    <row r="357" spans="2:12" s="1" customFormat="1" outlineLevel="1">
      <c r="B357" s="63">
        <v>44332</v>
      </c>
      <c r="C357" s="24">
        <f>B357</f>
        <v>44332</v>
      </c>
      <c r="D357" s="64" t="s">
        <v>2243</v>
      </c>
      <c r="E357" s="84" t="s">
        <v>2258</v>
      </c>
      <c r="F357" s="30" t="s">
        <v>2259</v>
      </c>
      <c r="G357" s="31" t="s">
        <v>476</v>
      </c>
      <c r="H357" s="86" t="s">
        <v>614</v>
      </c>
      <c r="I357" s="87"/>
      <c r="L357" s="6"/>
    </row>
    <row r="358" spans="2:12" s="1" customFormat="1" outlineLevel="1">
      <c r="B358" s="49"/>
      <c r="C358" s="16"/>
      <c r="D358" s="50"/>
      <c r="E358" s="74"/>
      <c r="F358" s="42" t="s">
        <v>2182</v>
      </c>
      <c r="G358" s="75" t="s">
        <v>476</v>
      </c>
      <c r="H358" s="38" t="s">
        <v>671</v>
      </c>
      <c r="I358" s="58"/>
      <c r="L358" s="6"/>
    </row>
    <row r="359" spans="2:12" s="1" customFormat="1" outlineLevel="1">
      <c r="B359" s="63">
        <v>44324</v>
      </c>
      <c r="C359" s="24">
        <f>B359</f>
        <v>44324</v>
      </c>
      <c r="D359" s="64" t="s">
        <v>2243</v>
      </c>
      <c r="E359" s="84" t="s">
        <v>2226</v>
      </c>
      <c r="F359" s="30" t="s">
        <v>2244</v>
      </c>
      <c r="G359" s="31" t="s">
        <v>540</v>
      </c>
      <c r="H359" s="86" t="s">
        <v>459</v>
      </c>
      <c r="I359" s="87"/>
      <c r="L359" s="6"/>
    </row>
    <row r="360" spans="2:12" s="1" customFormat="1" outlineLevel="1">
      <c r="B360" s="49"/>
      <c r="C360" s="16"/>
      <c r="D360" s="50"/>
      <c r="E360" s="74"/>
      <c r="F360" s="36" t="s">
        <v>2245</v>
      </c>
      <c r="G360" s="75" t="s">
        <v>476</v>
      </c>
      <c r="H360" s="38" t="s">
        <v>494</v>
      </c>
      <c r="I360" s="58"/>
      <c r="L360" s="6"/>
    </row>
    <row r="361" spans="2:12" s="1" customFormat="1" outlineLevel="1">
      <c r="B361" s="63">
        <v>44320</v>
      </c>
      <c r="C361" s="24">
        <f>B361</f>
        <v>44320</v>
      </c>
      <c r="D361" s="64" t="s">
        <v>70</v>
      </c>
      <c r="E361" s="84" t="s">
        <v>2226</v>
      </c>
      <c r="F361" s="39" t="s">
        <v>468</v>
      </c>
      <c r="G361" s="31" t="s">
        <v>476</v>
      </c>
      <c r="H361" s="86" t="s">
        <v>481</v>
      </c>
      <c r="I361" s="87"/>
      <c r="L361" s="6"/>
    </row>
    <row r="362" spans="2:12" s="1" customFormat="1" outlineLevel="1">
      <c r="B362" s="46"/>
      <c r="C362" s="15"/>
      <c r="D362" s="2"/>
      <c r="E362" s="66"/>
      <c r="F362" s="33" t="s">
        <v>2171</v>
      </c>
      <c r="G362" s="34" t="s">
        <v>540</v>
      </c>
      <c r="H362" s="44" t="s">
        <v>459</v>
      </c>
      <c r="I362" s="60"/>
      <c r="L362" s="6"/>
    </row>
    <row r="363" spans="2:12" s="1" customFormat="1" outlineLevel="1">
      <c r="B363" s="46"/>
      <c r="C363" s="15"/>
      <c r="D363" s="2"/>
      <c r="E363" s="66"/>
      <c r="F363" s="33" t="s">
        <v>468</v>
      </c>
      <c r="G363" s="40" t="s">
        <v>476</v>
      </c>
      <c r="H363" s="44" t="s">
        <v>463</v>
      </c>
      <c r="I363" s="60"/>
      <c r="L363" s="6"/>
    </row>
    <row r="364" spans="2:12" s="1" customFormat="1" outlineLevel="1">
      <c r="B364" s="46"/>
      <c r="C364" s="15"/>
      <c r="D364" s="2"/>
      <c r="E364" s="66"/>
      <c r="F364" s="33" t="s">
        <v>2171</v>
      </c>
      <c r="G364" s="40" t="s">
        <v>540</v>
      </c>
      <c r="H364" s="44" t="s">
        <v>459</v>
      </c>
      <c r="I364" s="60"/>
      <c r="L364" s="6"/>
    </row>
    <row r="365" spans="2:12" s="1" customFormat="1" outlineLevel="1">
      <c r="B365" s="46"/>
      <c r="C365" s="15"/>
      <c r="D365" s="2"/>
      <c r="E365" s="66"/>
      <c r="F365" s="33" t="s">
        <v>468</v>
      </c>
      <c r="G365" s="40" t="s">
        <v>499</v>
      </c>
      <c r="H365" s="44" t="s">
        <v>481</v>
      </c>
      <c r="I365" s="60"/>
      <c r="L365" s="6"/>
    </row>
    <row r="366" spans="2:12" s="1" customFormat="1" outlineLevel="1">
      <c r="B366" s="46"/>
      <c r="C366" s="15"/>
      <c r="D366" s="2"/>
      <c r="E366" s="66"/>
      <c r="F366" s="36" t="s">
        <v>2171</v>
      </c>
      <c r="G366" s="75" t="s">
        <v>5</v>
      </c>
      <c r="H366" s="44" t="s">
        <v>461</v>
      </c>
      <c r="I366" s="60"/>
      <c r="L366" s="6"/>
    </row>
    <row r="367" spans="2:12" s="1" customFormat="1" outlineLevel="1">
      <c r="B367" s="63">
        <v>44319</v>
      </c>
      <c r="C367" s="24">
        <f>B367</f>
        <v>44319</v>
      </c>
      <c r="D367" s="64" t="s">
        <v>70</v>
      </c>
      <c r="E367" s="25" t="s">
        <v>2226</v>
      </c>
      <c r="F367" s="2"/>
      <c r="G367" s="40" t="s">
        <v>476</v>
      </c>
      <c r="H367" s="86" t="s">
        <v>462</v>
      </c>
      <c r="I367" s="87"/>
      <c r="L367" s="6"/>
    </row>
    <row r="368" spans="2:12" s="1" customFormat="1" outlineLevel="1">
      <c r="B368" s="46"/>
      <c r="C368" s="15"/>
      <c r="D368" s="2"/>
      <c r="E368" s="18"/>
      <c r="F368" s="2"/>
      <c r="G368" s="40" t="s">
        <v>540</v>
      </c>
      <c r="H368" s="44" t="s">
        <v>461</v>
      </c>
      <c r="I368" s="60"/>
      <c r="L368" s="6"/>
    </row>
    <row r="369" spans="2:12" s="1" customFormat="1" outlineLevel="1">
      <c r="B369" s="46"/>
      <c r="C369" s="15"/>
      <c r="D369" s="2"/>
      <c r="E369" s="18"/>
      <c r="F369" s="2" t="s">
        <v>871</v>
      </c>
      <c r="G369" s="40" t="s">
        <v>5</v>
      </c>
      <c r="H369" s="44" t="s">
        <v>462</v>
      </c>
      <c r="I369" s="60"/>
      <c r="L369" s="6"/>
    </row>
    <row r="370" spans="2:12" s="1" customFormat="1" outlineLevel="1">
      <c r="B370" s="46"/>
      <c r="C370" s="15"/>
      <c r="D370" s="2"/>
      <c r="E370" s="18"/>
      <c r="F370" s="2"/>
      <c r="G370" s="40" t="s">
        <v>5</v>
      </c>
      <c r="H370" s="44" t="s">
        <v>614</v>
      </c>
      <c r="I370" s="60"/>
      <c r="L370" s="6"/>
    </row>
    <row r="371" spans="2:12" s="1" customFormat="1" outlineLevel="1">
      <c r="B371" s="46"/>
      <c r="C371" s="15"/>
      <c r="D371" s="2"/>
      <c r="E371" s="18"/>
      <c r="F371" s="2"/>
      <c r="G371" s="40" t="s">
        <v>5</v>
      </c>
      <c r="H371" s="44" t="s">
        <v>463</v>
      </c>
      <c r="I371" s="60"/>
      <c r="L371" s="6"/>
    </row>
    <row r="372" spans="2:12" s="1" customFormat="1" outlineLevel="1">
      <c r="B372" s="63">
        <v>44311</v>
      </c>
      <c r="C372" s="24">
        <f>B372</f>
        <v>44311</v>
      </c>
      <c r="D372" s="64" t="s">
        <v>2177</v>
      </c>
      <c r="E372" s="25" t="s">
        <v>2231</v>
      </c>
      <c r="F372" s="25"/>
      <c r="G372" s="31" t="s">
        <v>540</v>
      </c>
      <c r="H372" s="31" t="s">
        <v>459</v>
      </c>
      <c r="I372" s="54"/>
      <c r="L372" s="6"/>
    </row>
    <row r="373" spans="2:12" s="1" customFormat="1" outlineLevel="1">
      <c r="B373" s="46"/>
      <c r="C373" s="15"/>
      <c r="D373" s="2"/>
      <c r="E373" s="18"/>
      <c r="F373" s="18"/>
      <c r="G373" s="40" t="s">
        <v>5</v>
      </c>
      <c r="H373" s="34" t="s">
        <v>462</v>
      </c>
      <c r="I373" s="56"/>
      <c r="L373" s="6"/>
    </row>
    <row r="374" spans="2:12" s="1" customFormat="1" outlineLevel="1">
      <c r="B374" s="46"/>
      <c r="C374" s="15"/>
      <c r="D374" s="2"/>
      <c r="E374" s="18"/>
      <c r="F374" s="18"/>
      <c r="G374" s="40" t="s">
        <v>11</v>
      </c>
      <c r="H374" s="34" t="s">
        <v>679</v>
      </c>
      <c r="I374" s="56"/>
      <c r="L374" s="6"/>
    </row>
    <row r="375" spans="2:12" s="1" customFormat="1" outlineLevel="1">
      <c r="B375" s="46"/>
      <c r="C375" s="15"/>
      <c r="D375" s="2"/>
      <c r="E375" s="18"/>
      <c r="F375" s="18" t="s">
        <v>477</v>
      </c>
      <c r="G375" s="40" t="s">
        <v>5</v>
      </c>
      <c r="H375" s="34" t="s">
        <v>462</v>
      </c>
      <c r="I375" s="56"/>
      <c r="L375" s="6"/>
    </row>
    <row r="376" spans="2:12" s="1" customFormat="1" outlineLevel="1">
      <c r="B376" s="46"/>
      <c r="C376" s="15"/>
      <c r="D376" s="2"/>
      <c r="E376" s="18"/>
      <c r="F376" s="18"/>
      <c r="G376" s="40" t="s">
        <v>5</v>
      </c>
      <c r="H376" s="34" t="s">
        <v>460</v>
      </c>
      <c r="I376" s="56"/>
      <c r="L376" s="6"/>
    </row>
    <row r="377" spans="2:12" s="1" customFormat="1" outlineLevel="1">
      <c r="B377" s="46"/>
      <c r="C377" s="15"/>
      <c r="D377" s="2"/>
      <c r="E377" s="18"/>
      <c r="F377" s="18"/>
      <c r="G377" s="40" t="s">
        <v>540</v>
      </c>
      <c r="H377" s="34" t="s">
        <v>459</v>
      </c>
      <c r="I377" s="56"/>
      <c r="L377" s="6"/>
    </row>
    <row r="378" spans="2:12" s="1" customFormat="1" outlineLevel="1">
      <c r="B378" s="46"/>
      <c r="C378" s="15"/>
      <c r="D378" s="2"/>
      <c r="E378" s="18"/>
      <c r="F378" s="18"/>
      <c r="G378" s="40" t="s">
        <v>11</v>
      </c>
      <c r="H378" s="34" t="s">
        <v>535</v>
      </c>
      <c r="I378" s="56"/>
      <c r="L378" s="6"/>
    </row>
    <row r="379" spans="2:12" s="1" customFormat="1" outlineLevel="1">
      <c r="B379" s="49"/>
      <c r="C379" s="16"/>
      <c r="D379" s="50"/>
      <c r="E379" s="19"/>
      <c r="F379" s="19"/>
      <c r="G379" s="75" t="s">
        <v>476</v>
      </c>
      <c r="H379" s="37" t="s">
        <v>462</v>
      </c>
      <c r="I379" s="58"/>
      <c r="L379" s="6"/>
    </row>
    <row r="380" spans="2:12" s="1" customFormat="1" outlineLevel="1">
      <c r="B380" s="46">
        <v>44304</v>
      </c>
      <c r="C380" s="15">
        <f>B380</f>
        <v>44304</v>
      </c>
      <c r="D380" s="2" t="s">
        <v>2220</v>
      </c>
      <c r="E380" s="18" t="s">
        <v>2221</v>
      </c>
      <c r="F380" s="61" t="s">
        <v>2222</v>
      </c>
      <c r="G380" s="40" t="s">
        <v>476</v>
      </c>
      <c r="H380" s="41" t="s">
        <v>671</v>
      </c>
      <c r="I380" s="62"/>
      <c r="L380" s="6"/>
    </row>
    <row r="381" spans="2:12" s="1" customFormat="1" outlineLevel="1">
      <c r="B381" s="46"/>
      <c r="C381" s="15"/>
      <c r="D381" s="2"/>
      <c r="E381" s="18"/>
      <c r="F381" s="61" t="s">
        <v>2223</v>
      </c>
      <c r="G381" s="40" t="s">
        <v>476</v>
      </c>
      <c r="H381" s="41" t="s">
        <v>462</v>
      </c>
      <c r="I381" s="62"/>
      <c r="L381" s="6"/>
    </row>
    <row r="382" spans="2:12" s="1" customFormat="1">
      <c r="B382" s="46"/>
      <c r="C382" s="15"/>
      <c r="D382" s="2"/>
      <c r="E382" s="18"/>
      <c r="F382" s="61" t="s">
        <v>2182</v>
      </c>
      <c r="G382" s="40" t="s">
        <v>540</v>
      </c>
      <c r="H382" s="41" t="s">
        <v>840</v>
      </c>
      <c r="I382" s="62"/>
      <c r="L382" s="6"/>
    </row>
    <row r="383" spans="2:12" s="1" customFormat="1">
      <c r="B383" s="49"/>
      <c r="C383" s="16"/>
      <c r="D383" s="50"/>
      <c r="E383" s="19"/>
      <c r="F383" s="74" t="s">
        <v>754</v>
      </c>
      <c r="G383" s="75" t="s">
        <v>476</v>
      </c>
      <c r="H383" s="76" t="s">
        <v>747</v>
      </c>
      <c r="I383" s="77"/>
      <c r="L383" s="6"/>
    </row>
    <row r="384" spans="2:12" s="1" customFormat="1">
      <c r="B384" s="46">
        <v>44290</v>
      </c>
      <c r="C384" s="15">
        <f>B384</f>
        <v>44290</v>
      </c>
      <c r="D384" s="2" t="s">
        <v>2199</v>
      </c>
      <c r="E384" s="18"/>
      <c r="F384" s="61" t="s">
        <v>2200</v>
      </c>
      <c r="G384" s="40" t="s">
        <v>5</v>
      </c>
      <c r="H384" s="41" t="s">
        <v>460</v>
      </c>
      <c r="I384" s="62"/>
      <c r="L384" s="6"/>
    </row>
    <row r="385" spans="2:12" s="1" customFormat="1">
      <c r="B385" s="46"/>
      <c r="C385" s="15"/>
      <c r="D385" s="2"/>
      <c r="E385" s="18"/>
      <c r="F385" s="61" t="s">
        <v>2201</v>
      </c>
      <c r="G385" s="40" t="s">
        <v>11</v>
      </c>
      <c r="H385" s="41" t="s">
        <v>524</v>
      </c>
      <c r="I385" s="62"/>
      <c r="L385" s="6"/>
    </row>
    <row r="386" spans="2:12" s="1" customFormat="1">
      <c r="B386" s="49"/>
      <c r="C386" s="16"/>
      <c r="D386" s="50"/>
      <c r="E386" s="19"/>
      <c r="F386" s="74" t="s">
        <v>2202</v>
      </c>
      <c r="G386" s="75" t="s">
        <v>11</v>
      </c>
      <c r="H386" s="76" t="s">
        <v>679</v>
      </c>
      <c r="I386" s="77"/>
      <c r="L386" s="6"/>
    </row>
    <row r="387" spans="2:12" s="1" customFormat="1">
      <c r="B387" s="46">
        <v>44185</v>
      </c>
      <c r="C387" s="15">
        <f>B387</f>
        <v>44185</v>
      </c>
      <c r="D387" s="2" t="s">
        <v>70</v>
      </c>
      <c r="E387" s="18" t="s">
        <v>303</v>
      </c>
      <c r="F387" s="61" t="s">
        <v>477</v>
      </c>
      <c r="G387" s="40" t="s">
        <v>11</v>
      </c>
      <c r="H387" s="41" t="s">
        <v>481</v>
      </c>
      <c r="I387" s="62"/>
      <c r="L387" s="6"/>
    </row>
    <row r="388" spans="2:12" s="1" customFormat="1">
      <c r="B388" s="46"/>
      <c r="C388" s="15"/>
      <c r="D388" s="2"/>
      <c r="E388" s="18"/>
      <c r="F388" s="61" t="s">
        <v>477</v>
      </c>
      <c r="G388" s="40" t="s">
        <v>5</v>
      </c>
      <c r="H388" s="41" t="s">
        <v>460</v>
      </c>
      <c r="I388" s="62"/>
      <c r="L388" s="6"/>
    </row>
    <row r="389" spans="2:12" s="1" customFormat="1">
      <c r="B389" s="46"/>
      <c r="C389" s="15"/>
      <c r="D389" s="2"/>
      <c r="E389" s="18"/>
      <c r="F389" s="61" t="s">
        <v>477</v>
      </c>
      <c r="G389" s="40" t="s">
        <v>11</v>
      </c>
      <c r="H389" s="41" t="s">
        <v>552</v>
      </c>
      <c r="I389" s="62"/>
      <c r="L389" s="6"/>
    </row>
    <row r="390" spans="2:12" s="1" customFormat="1">
      <c r="B390" s="49"/>
      <c r="C390" s="16"/>
      <c r="D390" s="50"/>
      <c r="E390" s="19"/>
      <c r="F390" s="74" t="s">
        <v>477</v>
      </c>
      <c r="G390" s="75" t="s">
        <v>8</v>
      </c>
      <c r="H390" s="76" t="s">
        <v>459</v>
      </c>
      <c r="I390" s="77"/>
      <c r="L390" s="6"/>
    </row>
    <row r="391" spans="2:12" s="1" customFormat="1">
      <c r="B391" s="46">
        <v>44184</v>
      </c>
      <c r="C391" s="15">
        <f>B391</f>
        <v>44184</v>
      </c>
      <c r="D391" s="2" t="s">
        <v>70</v>
      </c>
      <c r="E391" s="18" t="s">
        <v>2142</v>
      </c>
      <c r="F391" s="61" t="s">
        <v>2143</v>
      </c>
      <c r="G391" s="40" t="s">
        <v>8</v>
      </c>
      <c r="H391" s="41" t="s">
        <v>459</v>
      </c>
      <c r="I391" s="62"/>
      <c r="L391" s="6"/>
    </row>
    <row r="392" spans="2:12" s="1" customFormat="1">
      <c r="B392" s="46"/>
      <c r="C392" s="15"/>
      <c r="D392" s="2"/>
      <c r="E392" s="18"/>
      <c r="F392" s="61" t="s">
        <v>2143</v>
      </c>
      <c r="G392" s="40" t="s">
        <v>5</v>
      </c>
      <c r="H392" s="41" t="s">
        <v>462</v>
      </c>
      <c r="I392" s="62"/>
      <c r="L392" s="6"/>
    </row>
    <row r="393" spans="2:12" s="1" customFormat="1">
      <c r="B393" s="46"/>
      <c r="C393" s="15"/>
      <c r="D393" s="2"/>
      <c r="E393" s="18"/>
      <c r="F393" s="61" t="s">
        <v>2143</v>
      </c>
      <c r="G393" s="40" t="s">
        <v>8</v>
      </c>
      <c r="H393" s="41" t="s">
        <v>459</v>
      </c>
      <c r="I393" s="62"/>
      <c r="L393" s="6"/>
    </row>
    <row r="394" spans="2:12" s="1" customFormat="1">
      <c r="B394" s="46"/>
      <c r="C394" s="15"/>
      <c r="D394" s="2"/>
      <c r="E394" s="18"/>
      <c r="F394" s="61" t="s">
        <v>2143</v>
      </c>
      <c r="G394" s="40" t="s">
        <v>11</v>
      </c>
      <c r="H394" s="41" t="s">
        <v>552</v>
      </c>
      <c r="I394" s="62"/>
      <c r="L394" s="6"/>
    </row>
    <row r="395" spans="2:12" s="1" customFormat="1">
      <c r="B395" s="49"/>
      <c r="C395" s="16"/>
      <c r="D395" s="50"/>
      <c r="E395" s="19"/>
      <c r="F395" s="74" t="s">
        <v>2143</v>
      </c>
      <c r="G395" s="75" t="s">
        <v>11</v>
      </c>
      <c r="H395" s="76" t="s">
        <v>529</v>
      </c>
      <c r="I395" s="77"/>
      <c r="L395" s="6"/>
    </row>
    <row r="396" spans="2:12" s="1" customFormat="1">
      <c r="B396" s="46">
        <v>44177</v>
      </c>
      <c r="C396" s="15">
        <f>B396</f>
        <v>44177</v>
      </c>
      <c r="D396" s="2" t="s">
        <v>2118</v>
      </c>
      <c r="E396" s="18" t="s">
        <v>567</v>
      </c>
      <c r="F396" s="61" t="s">
        <v>1271</v>
      </c>
      <c r="G396" s="40" t="s">
        <v>11</v>
      </c>
      <c r="H396" s="41" t="s">
        <v>481</v>
      </c>
      <c r="I396" s="62"/>
      <c r="L396" s="6"/>
    </row>
    <row r="397" spans="2:12" s="1" customFormat="1">
      <c r="B397" s="46"/>
      <c r="C397" s="15"/>
      <c r="D397" s="2"/>
      <c r="E397" s="18"/>
      <c r="F397" s="61" t="s">
        <v>2134</v>
      </c>
      <c r="G397" s="40" t="s">
        <v>5</v>
      </c>
      <c r="H397" s="41" t="s">
        <v>555</v>
      </c>
      <c r="I397" s="62"/>
      <c r="L397" s="6"/>
    </row>
    <row r="398" spans="2:12" s="1" customFormat="1">
      <c r="B398" s="46"/>
      <c r="C398" s="15"/>
      <c r="D398" s="2"/>
      <c r="E398" s="18"/>
      <c r="F398" s="61" t="s">
        <v>2119</v>
      </c>
      <c r="G398" s="40" t="s">
        <v>5</v>
      </c>
      <c r="H398" s="41" t="s">
        <v>463</v>
      </c>
      <c r="I398" s="62"/>
      <c r="L398" s="6"/>
    </row>
    <row r="399" spans="2:12" s="1" customFormat="1">
      <c r="B399" s="49"/>
      <c r="C399" s="16"/>
      <c r="D399" s="50"/>
      <c r="E399" s="19"/>
      <c r="F399" s="74" t="s">
        <v>569</v>
      </c>
      <c r="G399" s="75" t="s">
        <v>5</v>
      </c>
      <c r="H399" s="76" t="s">
        <v>462</v>
      </c>
      <c r="I399" s="77"/>
      <c r="L399" s="6"/>
    </row>
    <row r="400" spans="2:12" s="1" customFormat="1">
      <c r="B400" s="46">
        <v>44164</v>
      </c>
      <c r="C400" s="15">
        <f>B400</f>
        <v>44164</v>
      </c>
      <c r="D400" s="2" t="s">
        <v>70</v>
      </c>
      <c r="E400" s="18" t="s">
        <v>2132</v>
      </c>
      <c r="F400" s="61" t="s">
        <v>19</v>
      </c>
      <c r="G400" s="40" t="s">
        <v>8</v>
      </c>
      <c r="H400" s="41" t="s">
        <v>459</v>
      </c>
      <c r="I400" s="62"/>
      <c r="L400" s="6"/>
    </row>
    <row r="401" spans="2:12" s="1" customFormat="1">
      <c r="B401" s="46"/>
      <c r="C401" s="15"/>
      <c r="D401" s="2"/>
      <c r="E401" s="18"/>
      <c r="F401" s="61" t="s">
        <v>19</v>
      </c>
      <c r="G401" s="40" t="s">
        <v>8</v>
      </c>
      <c r="H401" s="41" t="s">
        <v>459</v>
      </c>
      <c r="I401" s="62"/>
      <c r="L401" s="6"/>
    </row>
    <row r="402" spans="2:12" s="1" customFormat="1">
      <c r="B402" s="46"/>
      <c r="C402" s="15"/>
      <c r="D402" s="2"/>
      <c r="E402" s="18"/>
      <c r="F402" s="61" t="s">
        <v>19</v>
      </c>
      <c r="G402" s="40" t="s">
        <v>8</v>
      </c>
      <c r="H402" s="41" t="s">
        <v>459</v>
      </c>
      <c r="I402" s="62"/>
      <c r="L402" s="6"/>
    </row>
    <row r="403" spans="2:12" s="1" customFormat="1">
      <c r="B403" s="46"/>
      <c r="C403" s="15"/>
      <c r="D403" s="2"/>
      <c r="E403" s="18"/>
      <c r="F403" s="61" t="s">
        <v>19</v>
      </c>
      <c r="G403" s="40" t="s">
        <v>11</v>
      </c>
      <c r="H403" s="41" t="s">
        <v>529</v>
      </c>
      <c r="I403" s="62"/>
      <c r="L403" s="6"/>
    </row>
    <row r="404" spans="2:12" s="1" customFormat="1">
      <c r="B404" s="49"/>
      <c r="C404" s="16"/>
      <c r="D404" s="50"/>
      <c r="E404" s="19"/>
      <c r="F404" s="74" t="s">
        <v>19</v>
      </c>
      <c r="G404" s="75" t="s">
        <v>5</v>
      </c>
      <c r="H404" s="76" t="s">
        <v>464</v>
      </c>
      <c r="I404" s="77"/>
      <c r="L404" s="6"/>
    </row>
    <row r="405" spans="2:12" s="1" customFormat="1">
      <c r="B405" s="46">
        <v>44163</v>
      </c>
      <c r="C405" s="15">
        <f>B405</f>
        <v>44163</v>
      </c>
      <c r="D405" s="2" t="s">
        <v>70</v>
      </c>
      <c r="E405" s="18" t="s">
        <v>2131</v>
      </c>
      <c r="F405" s="61" t="s">
        <v>2130</v>
      </c>
      <c r="G405" s="40" t="s">
        <v>11</v>
      </c>
      <c r="H405" s="41" t="s">
        <v>552</v>
      </c>
      <c r="I405" s="62"/>
      <c r="L405" s="6"/>
    </row>
    <row r="406" spans="2:12" s="1" customFormat="1">
      <c r="B406" s="46"/>
      <c r="C406" s="15"/>
      <c r="D406" s="2"/>
      <c r="E406" s="18"/>
      <c r="F406" s="61" t="s">
        <v>2129</v>
      </c>
      <c r="G406" s="40" t="s">
        <v>5</v>
      </c>
      <c r="H406" s="41" t="s">
        <v>460</v>
      </c>
      <c r="I406" s="62"/>
      <c r="L406" s="6"/>
    </row>
    <row r="407" spans="2:12" s="1" customFormat="1">
      <c r="B407" s="46"/>
      <c r="C407" s="15"/>
      <c r="D407" s="2"/>
      <c r="E407" s="18"/>
      <c r="F407" s="61" t="s">
        <v>2129</v>
      </c>
      <c r="G407" s="40" t="s">
        <v>11</v>
      </c>
      <c r="H407" s="41" t="s">
        <v>481</v>
      </c>
      <c r="I407" s="62"/>
      <c r="L407" s="6"/>
    </row>
    <row r="408" spans="2:12" s="1" customFormat="1">
      <c r="B408" s="49"/>
      <c r="C408" s="16"/>
      <c r="D408" s="50"/>
      <c r="E408" s="19"/>
      <c r="F408" s="74" t="s">
        <v>2129</v>
      </c>
      <c r="G408" s="75" t="s">
        <v>5</v>
      </c>
      <c r="H408" s="76" t="s">
        <v>462</v>
      </c>
      <c r="I408" s="77"/>
      <c r="L408" s="6"/>
    </row>
    <row r="409" spans="2:12" s="1" customFormat="1">
      <c r="B409" s="46">
        <v>44158</v>
      </c>
      <c r="C409" s="15">
        <f>B409</f>
        <v>44158</v>
      </c>
      <c r="D409" s="2" t="s">
        <v>89</v>
      </c>
      <c r="E409" s="18" t="s">
        <v>303</v>
      </c>
      <c r="F409" s="61" t="s">
        <v>100</v>
      </c>
      <c r="G409" s="40" t="s">
        <v>5</v>
      </c>
      <c r="H409" s="41" t="s">
        <v>460</v>
      </c>
      <c r="I409" s="62"/>
      <c r="L409" s="6"/>
    </row>
    <row r="410" spans="2:12" s="1" customFormat="1">
      <c r="B410" s="49"/>
      <c r="C410" s="16"/>
      <c r="D410" s="50"/>
      <c r="E410" s="19"/>
      <c r="F410" s="74" t="s">
        <v>473</v>
      </c>
      <c r="G410" s="75" t="s">
        <v>5</v>
      </c>
      <c r="H410" s="76" t="s">
        <v>464</v>
      </c>
      <c r="I410" s="77"/>
      <c r="L410" s="6"/>
    </row>
    <row r="411" spans="2:12" s="1" customFormat="1">
      <c r="B411" s="49">
        <v>44157</v>
      </c>
      <c r="C411" s="16">
        <f>B411</f>
        <v>44157</v>
      </c>
      <c r="D411" s="50" t="s">
        <v>1962</v>
      </c>
      <c r="E411" s="19" t="s">
        <v>303</v>
      </c>
      <c r="F411" s="74" t="s">
        <v>115</v>
      </c>
      <c r="G411" s="75" t="s">
        <v>11</v>
      </c>
      <c r="H411" s="76" t="s">
        <v>1055</v>
      </c>
      <c r="I411" s="77"/>
      <c r="L411" s="6"/>
    </row>
    <row r="412" spans="2:12" s="1" customFormat="1">
      <c r="B412" s="46">
        <v>44156</v>
      </c>
      <c r="C412" s="15">
        <f>B412</f>
        <v>44156</v>
      </c>
      <c r="D412" s="2" t="s">
        <v>2118</v>
      </c>
      <c r="E412" s="18" t="s">
        <v>567</v>
      </c>
      <c r="F412" s="30" t="s">
        <v>2120</v>
      </c>
      <c r="G412" s="40" t="s">
        <v>5</v>
      </c>
      <c r="H412" s="41" t="s">
        <v>462</v>
      </c>
      <c r="I412" s="62"/>
      <c r="L412" s="6"/>
    </row>
    <row r="413" spans="2:12" s="1" customFormat="1">
      <c r="B413" s="46"/>
      <c r="C413" s="15"/>
      <c r="D413" s="2"/>
      <c r="E413" s="18"/>
      <c r="F413" s="61" t="s">
        <v>2121</v>
      </c>
      <c r="G413" s="40" t="s">
        <v>11</v>
      </c>
      <c r="H413" s="41" t="s">
        <v>481</v>
      </c>
      <c r="I413" s="62"/>
      <c r="L413" s="6"/>
    </row>
    <row r="414" spans="2:12" s="1" customFormat="1">
      <c r="B414" s="46"/>
      <c r="C414" s="15"/>
      <c r="D414" s="2"/>
      <c r="E414" s="18"/>
      <c r="F414" s="61" t="s">
        <v>2119</v>
      </c>
      <c r="G414" s="40" t="s">
        <v>5</v>
      </c>
      <c r="H414" s="41" t="s">
        <v>948</v>
      </c>
      <c r="I414" s="62"/>
      <c r="L414" s="6"/>
    </row>
    <row r="415" spans="2:12" s="1" customFormat="1">
      <c r="B415" s="49"/>
      <c r="C415" s="16"/>
      <c r="D415" s="50"/>
      <c r="E415" s="19"/>
      <c r="F415" s="74" t="s">
        <v>2121</v>
      </c>
      <c r="G415" s="75" t="s">
        <v>5</v>
      </c>
      <c r="H415" s="76" t="s">
        <v>462</v>
      </c>
      <c r="I415" s="77"/>
      <c r="L415" s="6"/>
    </row>
    <row r="416" spans="2:12" s="1" customFormat="1">
      <c r="B416" s="46">
        <v>44149</v>
      </c>
      <c r="C416" s="15">
        <f>B416</f>
        <v>44149</v>
      </c>
      <c r="D416" s="2" t="s">
        <v>2111</v>
      </c>
      <c r="E416" s="18" t="s">
        <v>172</v>
      </c>
      <c r="F416" s="61" t="s">
        <v>2112</v>
      </c>
      <c r="G416" s="40" t="s">
        <v>8</v>
      </c>
      <c r="H416" s="41" t="s">
        <v>459</v>
      </c>
      <c r="I416" s="62"/>
      <c r="L416" s="6"/>
    </row>
    <row r="417" spans="2:12" s="1" customFormat="1">
      <c r="B417" s="46"/>
      <c r="C417" s="15"/>
      <c r="D417" s="2"/>
      <c r="E417" s="18"/>
      <c r="F417" s="61" t="s">
        <v>2113</v>
      </c>
      <c r="G417" s="40" t="s">
        <v>5</v>
      </c>
      <c r="H417" s="41" t="s">
        <v>948</v>
      </c>
      <c r="I417" s="62"/>
      <c r="L417" s="6"/>
    </row>
    <row r="418" spans="2:12" s="1" customFormat="1">
      <c r="B418" s="49"/>
      <c r="C418" s="16"/>
      <c r="D418" s="50"/>
      <c r="E418" s="19"/>
      <c r="F418" s="74" t="s">
        <v>1271</v>
      </c>
      <c r="G418" s="75" t="s">
        <v>5</v>
      </c>
      <c r="H418" s="76" t="s">
        <v>948</v>
      </c>
      <c r="I418" s="77"/>
      <c r="L418" s="6"/>
    </row>
    <row r="419" spans="2:12" s="1" customFormat="1">
      <c r="B419" s="46">
        <v>44143</v>
      </c>
      <c r="C419" s="15">
        <f>B419</f>
        <v>44143</v>
      </c>
      <c r="D419" s="2" t="s">
        <v>1847</v>
      </c>
      <c r="E419" s="18" t="s">
        <v>368</v>
      </c>
      <c r="F419" s="61" t="s">
        <v>2109</v>
      </c>
      <c r="G419" s="40" t="s">
        <v>5</v>
      </c>
      <c r="H419" s="41" t="s">
        <v>564</v>
      </c>
      <c r="I419" s="62"/>
      <c r="L419" s="6"/>
    </row>
    <row r="420" spans="2:12" s="1" customFormat="1">
      <c r="B420" s="46"/>
      <c r="C420" s="15"/>
      <c r="D420" s="2"/>
      <c r="E420" s="18"/>
      <c r="F420" s="61" t="s">
        <v>2110</v>
      </c>
      <c r="G420" s="40" t="s">
        <v>11</v>
      </c>
      <c r="H420" s="41" t="s">
        <v>552</v>
      </c>
      <c r="I420" s="62"/>
      <c r="L420" s="6"/>
    </row>
    <row r="421" spans="2:12" s="1" customFormat="1">
      <c r="B421" s="46"/>
      <c r="C421" s="15"/>
      <c r="D421" s="2"/>
      <c r="E421" s="18"/>
      <c r="F421" s="61" t="s">
        <v>1271</v>
      </c>
      <c r="G421" s="40" t="s">
        <v>11</v>
      </c>
      <c r="H421" s="41" t="s">
        <v>552</v>
      </c>
      <c r="I421" s="62"/>
      <c r="L421" s="6"/>
    </row>
    <row r="422" spans="2:12" s="1" customFormat="1">
      <c r="B422" s="49"/>
      <c r="C422" s="16"/>
      <c r="D422" s="50"/>
      <c r="E422" s="19"/>
      <c r="F422" s="74" t="s">
        <v>520</v>
      </c>
      <c r="G422" s="75" t="s">
        <v>5</v>
      </c>
      <c r="H422" s="76" t="s">
        <v>462</v>
      </c>
      <c r="I422" s="77"/>
      <c r="L422" s="6"/>
    </row>
    <row r="423" spans="2:12" s="1" customFormat="1">
      <c r="B423" s="46">
        <v>44142</v>
      </c>
      <c r="C423" s="15">
        <f>B423</f>
        <v>44142</v>
      </c>
      <c r="D423" s="2" t="s">
        <v>89</v>
      </c>
      <c r="E423" s="18" t="s">
        <v>303</v>
      </c>
      <c r="F423" s="61" t="s">
        <v>473</v>
      </c>
      <c r="G423" s="40" t="s">
        <v>5</v>
      </c>
      <c r="H423" s="41" t="s">
        <v>462</v>
      </c>
      <c r="I423" s="62"/>
      <c r="L423" s="6"/>
    </row>
    <row r="424" spans="2:12" s="1" customFormat="1">
      <c r="B424" s="49"/>
      <c r="C424" s="16"/>
      <c r="D424" s="50"/>
      <c r="E424" s="19"/>
      <c r="F424" s="74" t="s">
        <v>516</v>
      </c>
      <c r="G424" s="75" t="s">
        <v>11</v>
      </c>
      <c r="H424" s="76" t="s">
        <v>2106</v>
      </c>
      <c r="I424" s="77"/>
      <c r="L424" s="6"/>
    </row>
    <row r="425" spans="2:12" s="1" customFormat="1">
      <c r="B425" s="46">
        <v>44128</v>
      </c>
      <c r="C425" s="15">
        <f>B425</f>
        <v>44128</v>
      </c>
      <c r="D425" s="2" t="s">
        <v>89</v>
      </c>
      <c r="E425" s="18" t="s">
        <v>303</v>
      </c>
      <c r="F425" s="61" t="s">
        <v>619</v>
      </c>
      <c r="G425" s="40" t="s">
        <v>5</v>
      </c>
      <c r="H425" s="41" t="s">
        <v>460</v>
      </c>
      <c r="I425" s="62"/>
      <c r="L425" s="6"/>
    </row>
    <row r="426" spans="2:12" s="1" customFormat="1">
      <c r="B426" s="49"/>
      <c r="C426" s="16"/>
      <c r="D426" s="50"/>
      <c r="E426" s="19"/>
      <c r="F426" s="74" t="s">
        <v>777</v>
      </c>
      <c r="G426" s="75" t="s">
        <v>5</v>
      </c>
      <c r="H426" s="76" t="s">
        <v>671</v>
      </c>
      <c r="I426" s="77" t="s">
        <v>70</v>
      </c>
      <c r="L426" s="6"/>
    </row>
    <row r="427" spans="2:12" s="1" customFormat="1">
      <c r="B427" s="46">
        <v>44107</v>
      </c>
      <c r="C427" s="15">
        <f>B427</f>
        <v>44107</v>
      </c>
      <c r="D427" s="2" t="s">
        <v>70</v>
      </c>
      <c r="E427" s="18" t="s">
        <v>2100</v>
      </c>
      <c r="F427" s="61" t="s">
        <v>473</v>
      </c>
      <c r="G427" s="40" t="s">
        <v>5</v>
      </c>
      <c r="H427" s="41" t="s">
        <v>462</v>
      </c>
      <c r="I427" s="62"/>
      <c r="L427" s="6"/>
    </row>
    <row r="428" spans="2:12" s="1" customFormat="1">
      <c r="B428" s="46"/>
      <c r="C428" s="15"/>
      <c r="D428" s="2"/>
      <c r="E428" s="18"/>
      <c r="F428" s="61" t="s">
        <v>619</v>
      </c>
      <c r="G428" s="40" t="s">
        <v>8</v>
      </c>
      <c r="H428" s="41" t="s">
        <v>459</v>
      </c>
      <c r="I428" s="62"/>
      <c r="L428" s="6"/>
    </row>
    <row r="429" spans="2:12" s="1" customFormat="1">
      <c r="B429" s="46"/>
      <c r="C429" s="15"/>
      <c r="D429" s="2"/>
      <c r="E429" s="18"/>
      <c r="F429" s="61" t="s">
        <v>473</v>
      </c>
      <c r="G429" s="40" t="s">
        <v>11</v>
      </c>
      <c r="H429" s="41" t="s">
        <v>481</v>
      </c>
      <c r="I429" s="62"/>
      <c r="L429" s="6"/>
    </row>
    <row r="430" spans="2:12" s="1" customFormat="1">
      <c r="B430" s="49"/>
      <c r="C430" s="16"/>
      <c r="D430" s="50"/>
      <c r="E430" s="19"/>
      <c r="F430" s="74" t="s">
        <v>619</v>
      </c>
      <c r="G430" s="75" t="s">
        <v>5</v>
      </c>
      <c r="H430" s="76" t="s">
        <v>494</v>
      </c>
      <c r="I430" s="77"/>
      <c r="L430" s="6"/>
    </row>
    <row r="431" spans="2:12" s="1" customFormat="1">
      <c r="B431" s="46">
        <v>44073</v>
      </c>
      <c r="C431" s="15">
        <f>B431</f>
        <v>44073</v>
      </c>
      <c r="D431" s="2" t="s">
        <v>70</v>
      </c>
      <c r="E431" s="18" t="s">
        <v>368</v>
      </c>
      <c r="F431" s="61" t="s">
        <v>521</v>
      </c>
      <c r="G431" s="40" t="s">
        <v>11</v>
      </c>
      <c r="H431" s="41" t="s">
        <v>2066</v>
      </c>
      <c r="I431" s="62"/>
      <c r="L431" s="6"/>
    </row>
    <row r="432" spans="2:12" s="1" customFormat="1">
      <c r="B432" s="49"/>
      <c r="C432" s="16"/>
      <c r="D432" s="50"/>
      <c r="E432" s="19"/>
      <c r="F432" s="74" t="s">
        <v>2057</v>
      </c>
      <c r="G432" s="75" t="s">
        <v>5</v>
      </c>
      <c r="H432" s="76" t="s">
        <v>2067</v>
      </c>
      <c r="I432" s="77"/>
      <c r="L432" s="6"/>
    </row>
    <row r="433" spans="2:12" s="1" customFormat="1">
      <c r="B433" s="46">
        <v>43885</v>
      </c>
      <c r="C433" s="15">
        <f>B433</f>
        <v>43885</v>
      </c>
      <c r="D433" s="2" t="s">
        <v>537</v>
      </c>
      <c r="E433" s="18" t="s">
        <v>974</v>
      </c>
      <c r="F433" s="61" t="s">
        <v>2040</v>
      </c>
      <c r="G433" s="40" t="s">
        <v>11</v>
      </c>
      <c r="H433" s="41" t="s">
        <v>500</v>
      </c>
      <c r="I433" s="62"/>
      <c r="L433" s="6"/>
    </row>
    <row r="434" spans="2:12" s="1" customFormat="1">
      <c r="B434" s="46"/>
      <c r="C434" s="15"/>
      <c r="D434" s="2"/>
      <c r="E434" s="18"/>
      <c r="F434" s="61" t="s">
        <v>1258</v>
      </c>
      <c r="G434" s="40" t="s">
        <v>8</v>
      </c>
      <c r="H434" s="41" t="s">
        <v>461</v>
      </c>
      <c r="I434" s="62"/>
      <c r="L434" s="6"/>
    </row>
    <row r="435" spans="2:12" s="1" customFormat="1">
      <c r="B435" s="46"/>
      <c r="C435" s="15"/>
      <c r="D435" s="2"/>
      <c r="E435" s="18"/>
      <c r="F435" s="61" t="s">
        <v>562</v>
      </c>
      <c r="G435" s="40" t="s">
        <v>5</v>
      </c>
      <c r="H435" s="41" t="s">
        <v>563</v>
      </c>
      <c r="I435" s="62"/>
      <c r="L435" s="6"/>
    </row>
    <row r="436" spans="2:12" s="1" customFormat="1">
      <c r="B436" s="49"/>
      <c r="C436" s="16"/>
      <c r="D436" s="50"/>
      <c r="E436" s="19"/>
      <c r="F436" s="74" t="s">
        <v>1828</v>
      </c>
      <c r="G436" s="75" t="s">
        <v>11</v>
      </c>
      <c r="H436" s="76" t="s">
        <v>1058</v>
      </c>
      <c r="I436" s="77" t="s">
        <v>415</v>
      </c>
      <c r="L436" s="6"/>
    </row>
    <row r="437" spans="2:12" s="1" customFormat="1">
      <c r="B437" s="46">
        <v>43883</v>
      </c>
      <c r="C437" s="15">
        <f>B437</f>
        <v>43883</v>
      </c>
      <c r="D437" s="2" t="s">
        <v>70</v>
      </c>
      <c r="E437" s="18" t="s">
        <v>804</v>
      </c>
      <c r="F437" s="61" t="s">
        <v>502</v>
      </c>
      <c r="G437" s="40" t="s">
        <v>11</v>
      </c>
      <c r="H437" s="41" t="s">
        <v>552</v>
      </c>
      <c r="I437" s="62"/>
      <c r="L437" s="6"/>
    </row>
    <row r="438" spans="2:12" s="1" customFormat="1">
      <c r="B438" s="46"/>
      <c r="C438" s="15"/>
      <c r="D438" s="2"/>
      <c r="E438" s="18"/>
      <c r="F438" s="61" t="s">
        <v>502</v>
      </c>
      <c r="G438" s="40" t="s">
        <v>8</v>
      </c>
      <c r="H438" s="41" t="s">
        <v>459</v>
      </c>
      <c r="I438" s="62"/>
      <c r="L438" s="6"/>
    </row>
    <row r="439" spans="2:12" s="1" customFormat="1">
      <c r="B439" s="46"/>
      <c r="C439" s="15"/>
      <c r="D439" s="2"/>
      <c r="E439" s="18"/>
      <c r="F439" s="61" t="s">
        <v>502</v>
      </c>
      <c r="G439" s="40" t="s">
        <v>5</v>
      </c>
      <c r="H439" s="41" t="s">
        <v>462</v>
      </c>
      <c r="I439" s="62"/>
      <c r="L439" s="6"/>
    </row>
    <row r="440" spans="2:12" s="1" customFormat="1">
      <c r="B440" s="46"/>
      <c r="C440" s="15"/>
      <c r="D440" s="2"/>
      <c r="E440" s="18"/>
      <c r="F440" s="61" t="s">
        <v>502</v>
      </c>
      <c r="G440" s="40" t="s">
        <v>5</v>
      </c>
      <c r="H440" s="41" t="s">
        <v>671</v>
      </c>
      <c r="I440" s="62"/>
      <c r="L440" s="6"/>
    </row>
    <row r="441" spans="2:12" s="1" customFormat="1">
      <c r="B441" s="46"/>
      <c r="C441" s="15"/>
      <c r="D441" s="2"/>
      <c r="E441" s="18"/>
      <c r="F441" s="61" t="s">
        <v>502</v>
      </c>
      <c r="G441" s="40" t="s">
        <v>8</v>
      </c>
      <c r="H441" s="41" t="s">
        <v>461</v>
      </c>
      <c r="I441" s="62"/>
      <c r="L441" s="6"/>
    </row>
    <row r="442" spans="2:12" s="1" customFormat="1">
      <c r="B442" s="49"/>
      <c r="C442" s="16"/>
      <c r="D442" s="50"/>
      <c r="E442" s="19"/>
      <c r="F442" s="74" t="s">
        <v>502</v>
      </c>
      <c r="G442" s="75" t="s">
        <v>5</v>
      </c>
      <c r="H442" s="76" t="s">
        <v>463</v>
      </c>
      <c r="I442" s="77"/>
      <c r="L442" s="6"/>
    </row>
    <row r="443" spans="2:12" s="1" customFormat="1">
      <c r="B443" s="46">
        <v>43876</v>
      </c>
      <c r="C443" s="15">
        <f>B443</f>
        <v>43876</v>
      </c>
      <c r="D443" s="2" t="s">
        <v>192</v>
      </c>
      <c r="E443" s="18" t="s">
        <v>303</v>
      </c>
      <c r="F443" s="61" t="s">
        <v>100</v>
      </c>
      <c r="G443" s="40" t="s">
        <v>11</v>
      </c>
      <c r="H443" s="41" t="s">
        <v>481</v>
      </c>
      <c r="I443" s="62"/>
      <c r="L443" s="6"/>
    </row>
    <row r="444" spans="2:12" s="1" customFormat="1">
      <c r="B444" s="49"/>
      <c r="C444" s="16"/>
      <c r="D444" s="50"/>
      <c r="E444" s="19"/>
      <c r="F444" s="74" t="s">
        <v>24</v>
      </c>
      <c r="G444" s="75" t="s">
        <v>11</v>
      </c>
      <c r="H444" s="76" t="s">
        <v>1026</v>
      </c>
      <c r="I444" s="77"/>
      <c r="L444" s="6"/>
    </row>
    <row r="445" spans="2:12" s="1" customFormat="1">
      <c r="B445" s="46">
        <v>43872</v>
      </c>
      <c r="C445" s="15">
        <f>B445</f>
        <v>43872</v>
      </c>
      <c r="D445" s="2" t="s">
        <v>2035</v>
      </c>
      <c r="E445" s="18" t="s">
        <v>2036</v>
      </c>
      <c r="F445" s="61" t="s">
        <v>2037</v>
      </c>
      <c r="G445" s="40" t="s">
        <v>5</v>
      </c>
      <c r="H445" s="41" t="s">
        <v>462</v>
      </c>
      <c r="I445" s="62"/>
      <c r="L445" s="6"/>
    </row>
    <row r="446" spans="2:12" s="1" customFormat="1">
      <c r="B446" s="46"/>
      <c r="C446" s="15"/>
      <c r="D446" s="2"/>
      <c r="E446" s="18"/>
      <c r="F446" s="61" t="s">
        <v>897</v>
      </c>
      <c r="G446" s="40" t="s">
        <v>5</v>
      </c>
      <c r="H446" s="41" t="s">
        <v>463</v>
      </c>
      <c r="I446" s="62"/>
      <c r="L446" s="6"/>
    </row>
    <row r="447" spans="2:12" s="1" customFormat="1">
      <c r="B447" s="49"/>
      <c r="C447" s="16"/>
      <c r="D447" s="50"/>
      <c r="E447" s="19"/>
      <c r="F447" s="74" t="s">
        <v>2038</v>
      </c>
      <c r="G447" s="75" t="s">
        <v>11</v>
      </c>
      <c r="H447" s="76" t="s">
        <v>679</v>
      </c>
      <c r="I447" s="77" t="s">
        <v>928</v>
      </c>
      <c r="L447" s="6"/>
    </row>
    <row r="448" spans="2:12" s="1" customFormat="1">
      <c r="B448" s="46">
        <v>43863</v>
      </c>
      <c r="C448" s="15">
        <f>B448</f>
        <v>43863</v>
      </c>
      <c r="D448" s="2" t="s">
        <v>70</v>
      </c>
      <c r="E448" s="18" t="s">
        <v>1899</v>
      </c>
      <c r="F448" s="61" t="s">
        <v>473</v>
      </c>
      <c r="G448" s="40" t="s">
        <v>11</v>
      </c>
      <c r="H448" s="41" t="s">
        <v>481</v>
      </c>
      <c r="I448" s="62"/>
      <c r="L448" s="6"/>
    </row>
    <row r="449" spans="2:12" s="1" customFormat="1">
      <c r="B449" s="46"/>
      <c r="C449" s="15"/>
      <c r="D449" s="2"/>
      <c r="E449" s="18"/>
      <c r="F449" s="61" t="s">
        <v>477</v>
      </c>
      <c r="G449" s="40" t="s">
        <v>11</v>
      </c>
      <c r="H449" s="41" t="s">
        <v>529</v>
      </c>
      <c r="I449" s="62"/>
      <c r="L449" s="6"/>
    </row>
    <row r="450" spans="2:12" s="1" customFormat="1">
      <c r="B450" s="46"/>
      <c r="C450" s="15"/>
      <c r="D450" s="2"/>
      <c r="E450" s="18"/>
      <c r="F450" s="61" t="s">
        <v>473</v>
      </c>
      <c r="G450" s="40" t="s">
        <v>5</v>
      </c>
      <c r="H450" s="41" t="s">
        <v>494</v>
      </c>
      <c r="I450" s="62"/>
      <c r="L450" s="6"/>
    </row>
    <row r="451" spans="2:12" s="1" customFormat="1">
      <c r="B451" s="46"/>
      <c r="C451" s="15"/>
      <c r="D451" s="2"/>
      <c r="E451" s="18"/>
      <c r="F451" s="61" t="s">
        <v>477</v>
      </c>
      <c r="G451" s="40" t="s">
        <v>8</v>
      </c>
      <c r="H451" s="41" t="s">
        <v>461</v>
      </c>
      <c r="I451" s="62"/>
      <c r="L451" s="6"/>
    </row>
    <row r="452" spans="2:12" s="1" customFormat="1">
      <c r="B452" s="46"/>
      <c r="C452" s="15"/>
      <c r="D452" s="2"/>
      <c r="E452" s="18"/>
      <c r="F452" s="61" t="s">
        <v>473</v>
      </c>
      <c r="G452" s="40" t="s">
        <v>11</v>
      </c>
      <c r="H452" s="41" t="s">
        <v>679</v>
      </c>
      <c r="I452" s="62"/>
      <c r="L452" s="6"/>
    </row>
    <row r="453" spans="2:12" s="1" customFormat="1">
      <c r="B453" s="49"/>
      <c r="C453" s="16"/>
      <c r="D453" s="50"/>
      <c r="E453" s="19"/>
      <c r="F453" s="74" t="s">
        <v>477</v>
      </c>
      <c r="G453" s="75" t="s">
        <v>8</v>
      </c>
      <c r="H453" s="76" t="s">
        <v>459</v>
      </c>
      <c r="I453" s="77"/>
      <c r="L453" s="6"/>
    </row>
    <row r="454" spans="2:12" s="1" customFormat="1">
      <c r="B454" s="46">
        <v>43855</v>
      </c>
      <c r="C454" s="15">
        <f>B454</f>
        <v>43855</v>
      </c>
      <c r="D454" s="2" t="s">
        <v>2010</v>
      </c>
      <c r="E454" s="18" t="s">
        <v>2011</v>
      </c>
      <c r="F454" s="61" t="s">
        <v>1565</v>
      </c>
      <c r="G454" s="40" t="s">
        <v>11</v>
      </c>
      <c r="H454" s="41" t="s">
        <v>524</v>
      </c>
      <c r="I454" s="62"/>
      <c r="L454" s="6"/>
    </row>
    <row r="455" spans="2:12" s="1" customFormat="1">
      <c r="B455" s="46"/>
      <c r="C455" s="15"/>
      <c r="D455" s="2"/>
      <c r="E455" s="18"/>
      <c r="F455" s="61" t="s">
        <v>2013</v>
      </c>
      <c r="G455" s="40" t="s">
        <v>11</v>
      </c>
      <c r="H455" s="41" t="s">
        <v>535</v>
      </c>
      <c r="I455" s="62"/>
      <c r="L455" s="6"/>
    </row>
    <row r="456" spans="2:12" s="1" customFormat="1">
      <c r="B456" s="46"/>
      <c r="C456" s="15"/>
      <c r="D456" s="2"/>
      <c r="E456" s="18"/>
      <c r="F456" s="61" t="s">
        <v>2012</v>
      </c>
      <c r="G456" s="40" t="s">
        <v>11</v>
      </c>
      <c r="H456" s="41" t="s">
        <v>535</v>
      </c>
      <c r="I456" s="62"/>
      <c r="L456" s="6"/>
    </row>
    <row r="457" spans="2:12" s="1" customFormat="1">
      <c r="B457" s="46"/>
      <c r="C457" s="15"/>
      <c r="D457" s="2"/>
      <c r="E457" s="18"/>
      <c r="F457" s="61" t="s">
        <v>2014</v>
      </c>
      <c r="G457" s="40" t="s">
        <v>11</v>
      </c>
      <c r="H457" s="41" t="s">
        <v>552</v>
      </c>
      <c r="I457" s="62"/>
      <c r="L457" s="6"/>
    </row>
    <row r="458" spans="2:12" s="1" customFormat="1">
      <c r="B458" s="49"/>
      <c r="C458" s="16"/>
      <c r="D458" s="50"/>
      <c r="E458" s="19"/>
      <c r="F458" s="74" t="s">
        <v>507</v>
      </c>
      <c r="G458" s="75" t="s">
        <v>5</v>
      </c>
      <c r="H458" s="76" t="s">
        <v>671</v>
      </c>
      <c r="I458" s="77"/>
      <c r="L458" s="6"/>
    </row>
    <row r="459" spans="2:12" s="1" customFormat="1">
      <c r="B459" s="46">
        <v>43849</v>
      </c>
      <c r="C459" s="15">
        <f>B459</f>
        <v>43849</v>
      </c>
      <c r="D459" s="2" t="s">
        <v>196</v>
      </c>
      <c r="E459" s="18" t="s">
        <v>974</v>
      </c>
      <c r="F459" s="61" t="s">
        <v>1531</v>
      </c>
      <c r="G459" s="40" t="s">
        <v>5</v>
      </c>
      <c r="H459" s="41" t="s">
        <v>463</v>
      </c>
      <c r="I459" s="62"/>
      <c r="L459" s="6"/>
    </row>
    <row r="460" spans="2:12" s="1" customFormat="1">
      <c r="B460" s="49"/>
      <c r="C460" s="16"/>
      <c r="D460" s="50"/>
      <c r="E460" s="19"/>
      <c r="F460" s="74" t="s">
        <v>1258</v>
      </c>
      <c r="G460" s="75" t="s">
        <v>11</v>
      </c>
      <c r="H460" s="76" t="s">
        <v>571</v>
      </c>
      <c r="I460" s="77"/>
      <c r="L460" s="6"/>
    </row>
    <row r="461" spans="2:12" s="1" customFormat="1">
      <c r="B461" s="46">
        <v>43820</v>
      </c>
      <c r="C461" s="15">
        <f>B461</f>
        <v>43820</v>
      </c>
      <c r="D461" s="2" t="s">
        <v>89</v>
      </c>
      <c r="E461" s="18" t="s">
        <v>1410</v>
      </c>
      <c r="F461" s="61" t="s">
        <v>520</v>
      </c>
      <c r="G461" s="40" t="s">
        <v>8</v>
      </c>
      <c r="H461" s="41" t="s">
        <v>957</v>
      </c>
      <c r="I461" s="62"/>
      <c r="L461" s="6"/>
    </row>
    <row r="462" spans="2:12" s="1" customFormat="1">
      <c r="B462" s="49"/>
      <c r="C462" s="16"/>
      <c r="D462" s="50"/>
      <c r="E462" s="19"/>
      <c r="F462" s="74" t="s">
        <v>516</v>
      </c>
      <c r="G462" s="75" t="s">
        <v>5</v>
      </c>
      <c r="H462" s="76" t="s">
        <v>868</v>
      </c>
      <c r="I462" s="77" t="s">
        <v>70</v>
      </c>
      <c r="L462" s="6"/>
    </row>
    <row r="463" spans="2:12" s="1" customFormat="1">
      <c r="B463" s="46">
        <v>43813</v>
      </c>
      <c r="C463" s="15">
        <f>B463</f>
        <v>43813</v>
      </c>
      <c r="D463" s="2" t="s">
        <v>1974</v>
      </c>
      <c r="E463" s="18" t="s">
        <v>1975</v>
      </c>
      <c r="F463" s="61" t="s">
        <v>457</v>
      </c>
      <c r="G463" s="40" t="s">
        <v>11</v>
      </c>
      <c r="H463" s="41" t="s">
        <v>1242</v>
      </c>
      <c r="I463" s="62"/>
      <c r="L463" s="6"/>
    </row>
    <row r="464" spans="2:12" s="1" customFormat="1">
      <c r="B464" s="46"/>
      <c r="C464" s="15"/>
      <c r="D464" s="2"/>
      <c r="E464" s="18"/>
      <c r="F464" s="61" t="s">
        <v>520</v>
      </c>
      <c r="G464" s="40" t="s">
        <v>11</v>
      </c>
      <c r="H464" s="41" t="s">
        <v>529</v>
      </c>
      <c r="I464" s="62"/>
      <c r="L464" s="6"/>
    </row>
    <row r="465" spans="2:12" s="1" customFormat="1">
      <c r="B465" s="49"/>
      <c r="C465" s="16"/>
      <c r="D465" s="50"/>
      <c r="E465" s="19"/>
      <c r="F465" s="74" t="s">
        <v>1973</v>
      </c>
      <c r="G465" s="75" t="s">
        <v>11</v>
      </c>
      <c r="H465" s="76" t="s">
        <v>534</v>
      </c>
      <c r="I465" s="77"/>
      <c r="L465" s="6"/>
    </row>
    <row r="466" spans="2:12" s="1" customFormat="1">
      <c r="B466" s="46">
        <v>43807</v>
      </c>
      <c r="C466" s="15">
        <f>B466</f>
        <v>43807</v>
      </c>
      <c r="D466" s="2" t="s">
        <v>70</v>
      </c>
      <c r="E466" s="18" t="s">
        <v>1968</v>
      </c>
      <c r="F466" s="61" t="s">
        <v>487</v>
      </c>
      <c r="G466" s="40" t="s">
        <v>5</v>
      </c>
      <c r="H466" s="41" t="s">
        <v>462</v>
      </c>
      <c r="I466" s="62"/>
      <c r="L466" s="6"/>
    </row>
    <row r="467" spans="2:12" s="1" customFormat="1">
      <c r="B467" s="46"/>
      <c r="C467" s="15"/>
      <c r="D467" s="2"/>
      <c r="E467" s="18"/>
      <c r="F467" s="61" t="s">
        <v>1969</v>
      </c>
      <c r="G467" s="40" t="s">
        <v>8</v>
      </c>
      <c r="H467" s="41" t="s">
        <v>459</v>
      </c>
      <c r="I467" s="62"/>
      <c r="L467" s="6"/>
    </row>
    <row r="468" spans="2:12" s="1" customFormat="1">
      <c r="B468" s="46"/>
      <c r="C468" s="15"/>
      <c r="D468" s="2"/>
      <c r="E468" s="18"/>
      <c r="F468" s="61" t="s">
        <v>487</v>
      </c>
      <c r="G468" s="40" t="s">
        <v>5</v>
      </c>
      <c r="H468" s="41" t="s">
        <v>495</v>
      </c>
      <c r="I468" s="62"/>
      <c r="L468" s="6"/>
    </row>
    <row r="469" spans="2:12" s="1" customFormat="1">
      <c r="B469" s="49"/>
      <c r="C469" s="16"/>
      <c r="D469" s="50"/>
      <c r="E469" s="19"/>
      <c r="F469" s="74" t="s">
        <v>1970</v>
      </c>
      <c r="G469" s="75" t="s">
        <v>5</v>
      </c>
      <c r="H469" s="76" t="s">
        <v>555</v>
      </c>
      <c r="I469" s="77"/>
      <c r="L469" s="6"/>
    </row>
    <row r="470" spans="2:12" s="1" customFormat="1">
      <c r="B470" s="46">
        <v>43793</v>
      </c>
      <c r="C470" s="15">
        <f>B470</f>
        <v>43793</v>
      </c>
      <c r="D470" s="2" t="s">
        <v>70</v>
      </c>
      <c r="E470" s="18" t="s">
        <v>804</v>
      </c>
      <c r="F470" s="61" t="s">
        <v>777</v>
      </c>
      <c r="G470" s="40" t="s">
        <v>5</v>
      </c>
      <c r="H470" s="41" t="s">
        <v>463</v>
      </c>
      <c r="I470" s="62"/>
      <c r="L470" s="6"/>
    </row>
    <row r="471" spans="2:12" s="1" customFormat="1">
      <c r="B471" s="46"/>
      <c r="C471" s="15"/>
      <c r="D471" s="2"/>
      <c r="E471" s="18"/>
      <c r="F471" s="61" t="s">
        <v>777</v>
      </c>
      <c r="G471" s="40" t="s">
        <v>5</v>
      </c>
      <c r="H471" s="41" t="s">
        <v>494</v>
      </c>
      <c r="I471" s="62"/>
      <c r="L471" s="6"/>
    </row>
    <row r="472" spans="2:12" s="1" customFormat="1">
      <c r="B472" s="46"/>
      <c r="C472" s="15"/>
      <c r="D472" s="2"/>
      <c r="E472" s="18"/>
      <c r="F472" s="61" t="s">
        <v>777</v>
      </c>
      <c r="G472" s="40" t="s">
        <v>5</v>
      </c>
      <c r="H472" s="41" t="s">
        <v>564</v>
      </c>
      <c r="I472" s="62"/>
      <c r="L472" s="6"/>
    </row>
    <row r="473" spans="2:12" s="1" customFormat="1">
      <c r="B473" s="46"/>
      <c r="C473" s="15"/>
      <c r="D473" s="2"/>
      <c r="E473" s="18"/>
      <c r="F473" s="61" t="s">
        <v>777</v>
      </c>
      <c r="G473" s="40" t="s">
        <v>5</v>
      </c>
      <c r="H473" s="41" t="s">
        <v>1216</v>
      </c>
      <c r="I473" s="62"/>
      <c r="L473" s="6"/>
    </row>
    <row r="474" spans="2:12" s="1" customFormat="1">
      <c r="B474" s="46"/>
      <c r="C474" s="15"/>
      <c r="D474" s="2"/>
      <c r="E474" s="18"/>
      <c r="F474" s="61" t="s">
        <v>777</v>
      </c>
      <c r="G474" s="40" t="s">
        <v>5</v>
      </c>
      <c r="H474" s="41" t="s">
        <v>460</v>
      </c>
      <c r="I474" s="62"/>
      <c r="L474" s="6"/>
    </row>
    <row r="475" spans="2:12" s="1" customFormat="1">
      <c r="B475" s="49"/>
      <c r="C475" s="16"/>
      <c r="D475" s="50"/>
      <c r="E475" s="19"/>
      <c r="F475" s="74" t="s">
        <v>777</v>
      </c>
      <c r="G475" s="75" t="s">
        <v>5</v>
      </c>
      <c r="H475" s="76" t="s">
        <v>463</v>
      </c>
      <c r="I475" s="77"/>
      <c r="L475" s="6"/>
    </row>
    <row r="476" spans="2:12" s="1" customFormat="1">
      <c r="B476" s="11">
        <v>43786</v>
      </c>
      <c r="C476" s="15">
        <f>B476</f>
        <v>43786</v>
      </c>
      <c r="D476" s="2" t="s">
        <v>89</v>
      </c>
      <c r="E476" s="18" t="s">
        <v>172</v>
      </c>
      <c r="F476" s="61" t="s">
        <v>1957</v>
      </c>
      <c r="G476" s="40" t="s">
        <v>5</v>
      </c>
      <c r="H476" s="41" t="s">
        <v>1959</v>
      </c>
      <c r="I476" s="62"/>
      <c r="L476" s="6"/>
    </row>
    <row r="477" spans="2:12" s="1" customFormat="1">
      <c r="B477" s="49"/>
      <c r="C477" s="16"/>
      <c r="D477" s="50"/>
      <c r="E477" s="19"/>
      <c r="F477" s="74" t="s">
        <v>1958</v>
      </c>
      <c r="G477" s="75" t="s">
        <v>5</v>
      </c>
      <c r="H477" s="76" t="s">
        <v>671</v>
      </c>
      <c r="I477" s="77" t="s">
        <v>70</v>
      </c>
      <c r="L477" s="6"/>
    </row>
    <row r="478" spans="2:12" s="1" customFormat="1">
      <c r="B478" s="46">
        <v>43785</v>
      </c>
      <c r="C478" s="15">
        <f>B478</f>
        <v>43785</v>
      </c>
      <c r="D478" s="2" t="s">
        <v>1950</v>
      </c>
      <c r="E478" s="18" t="s">
        <v>662</v>
      </c>
      <c r="F478" s="61" t="s">
        <v>1951</v>
      </c>
      <c r="G478" s="40" t="s">
        <v>11</v>
      </c>
      <c r="H478" s="41" t="s">
        <v>535</v>
      </c>
      <c r="I478" s="62"/>
      <c r="L478" s="6"/>
    </row>
    <row r="479" spans="2:12" s="1" customFormat="1">
      <c r="B479" s="46"/>
      <c r="C479" s="15"/>
      <c r="D479" s="2"/>
      <c r="E479" s="18"/>
      <c r="F479" s="61" t="s">
        <v>1731</v>
      </c>
      <c r="G479" s="40" t="s">
        <v>5</v>
      </c>
      <c r="H479" s="41" t="s">
        <v>1216</v>
      </c>
      <c r="I479" s="62"/>
      <c r="L479" s="6"/>
    </row>
    <row r="480" spans="2:12" s="1" customFormat="1">
      <c r="B480" s="49"/>
      <c r="C480" s="16"/>
      <c r="D480" s="50"/>
      <c r="E480" s="19"/>
      <c r="F480" s="74" t="s">
        <v>568</v>
      </c>
      <c r="G480" s="75" t="s">
        <v>5</v>
      </c>
      <c r="H480" s="76" t="s">
        <v>1952</v>
      </c>
      <c r="I480" s="77"/>
      <c r="L480" s="6"/>
    </row>
    <row r="481" spans="2:12" s="1" customFormat="1">
      <c r="B481" s="46">
        <v>43773</v>
      </c>
      <c r="C481" s="15">
        <f>B481</f>
        <v>43773</v>
      </c>
      <c r="D481" s="2" t="s">
        <v>1931</v>
      </c>
      <c r="E481" s="18" t="s">
        <v>1932</v>
      </c>
      <c r="F481" s="61" t="s">
        <v>1933</v>
      </c>
      <c r="G481" s="40" t="s">
        <v>5</v>
      </c>
      <c r="H481" s="41" t="s">
        <v>464</v>
      </c>
      <c r="I481" s="62"/>
      <c r="L481" s="6"/>
    </row>
    <row r="482" spans="2:12" s="1" customFormat="1">
      <c r="B482" s="46"/>
      <c r="C482" s="15"/>
      <c r="D482" s="2"/>
      <c r="E482" s="18"/>
      <c r="F482" s="61" t="s">
        <v>1531</v>
      </c>
      <c r="G482" s="40" t="s">
        <v>11</v>
      </c>
      <c r="H482" s="41" t="s">
        <v>552</v>
      </c>
      <c r="I482" s="62"/>
      <c r="L482" s="6"/>
    </row>
    <row r="483" spans="2:12" s="1" customFormat="1">
      <c r="B483" s="46"/>
      <c r="C483" s="15"/>
      <c r="D483" s="2"/>
      <c r="E483" s="18"/>
      <c r="F483" s="61" t="s">
        <v>502</v>
      </c>
      <c r="G483" s="40" t="s">
        <v>8</v>
      </c>
      <c r="H483" s="41" t="s">
        <v>461</v>
      </c>
      <c r="I483" s="62"/>
      <c r="L483" s="6"/>
    </row>
    <row r="484" spans="2:12" s="1" customFormat="1">
      <c r="B484" s="49"/>
      <c r="C484" s="16"/>
      <c r="D484" s="50"/>
      <c r="E484" s="19"/>
      <c r="F484" s="74" t="s">
        <v>619</v>
      </c>
      <c r="G484" s="75" t="s">
        <v>11</v>
      </c>
      <c r="H484" s="76" t="s">
        <v>1934</v>
      </c>
      <c r="I484" s="77"/>
      <c r="L484" s="6"/>
    </row>
    <row r="485" spans="2:12" s="1" customFormat="1">
      <c r="B485" s="46">
        <v>43771</v>
      </c>
      <c r="C485" s="15">
        <f>B485</f>
        <v>43771</v>
      </c>
      <c r="D485" s="2" t="s">
        <v>1491</v>
      </c>
      <c r="E485" s="18" t="s">
        <v>1827</v>
      </c>
      <c r="F485" s="61" t="s">
        <v>502</v>
      </c>
      <c r="G485" s="40" t="s">
        <v>476</v>
      </c>
      <c r="H485" s="41" t="s">
        <v>555</v>
      </c>
      <c r="I485" s="62"/>
      <c r="L485" s="6"/>
    </row>
    <row r="486" spans="2:12" s="1" customFormat="1">
      <c r="B486" s="46"/>
      <c r="C486" s="15"/>
      <c r="D486" s="2"/>
      <c r="E486" s="18"/>
      <c r="F486" s="61" t="s">
        <v>478</v>
      </c>
      <c r="G486" s="40" t="s">
        <v>5</v>
      </c>
      <c r="H486" s="41" t="s">
        <v>702</v>
      </c>
      <c r="I486" s="62"/>
      <c r="L486" s="6"/>
    </row>
    <row r="487" spans="2:12" s="1" customFormat="1">
      <c r="B487" s="49"/>
      <c r="C487" s="16"/>
      <c r="D487" s="50"/>
      <c r="E487" s="19"/>
      <c r="F487" s="74" t="s">
        <v>562</v>
      </c>
      <c r="G487" s="75" t="s">
        <v>5</v>
      </c>
      <c r="H487" s="76" t="s">
        <v>671</v>
      </c>
      <c r="I487" s="77" t="s">
        <v>907</v>
      </c>
      <c r="L487" s="6"/>
    </row>
    <row r="488" spans="2:12" s="1" customFormat="1">
      <c r="B488" s="46">
        <v>43744</v>
      </c>
      <c r="C488" s="15">
        <f>B488</f>
        <v>43744</v>
      </c>
      <c r="D488" s="2" t="s">
        <v>70</v>
      </c>
      <c r="E488" s="18" t="s">
        <v>1918</v>
      </c>
      <c r="F488" s="61" t="s">
        <v>1919</v>
      </c>
      <c r="G488" s="40" t="s">
        <v>5</v>
      </c>
      <c r="H488" s="41" t="s">
        <v>563</v>
      </c>
      <c r="I488" s="62"/>
      <c r="L488" s="6"/>
    </row>
    <row r="489" spans="2:12" s="1" customFormat="1">
      <c r="B489" s="46"/>
      <c r="C489" s="15"/>
      <c r="D489" s="2"/>
      <c r="E489" s="18"/>
      <c r="F489" s="61" t="s">
        <v>1919</v>
      </c>
      <c r="G489" s="40" t="s">
        <v>11</v>
      </c>
      <c r="H489" s="41" t="s">
        <v>481</v>
      </c>
      <c r="I489" s="62"/>
      <c r="L489" s="6"/>
    </row>
    <row r="490" spans="2:12" s="1" customFormat="1">
      <c r="B490" s="46"/>
      <c r="C490" s="15"/>
      <c r="D490" s="2"/>
      <c r="E490" s="18"/>
      <c r="F490" s="61" t="s">
        <v>1919</v>
      </c>
      <c r="G490" s="40" t="s">
        <v>5</v>
      </c>
      <c r="H490" s="41" t="s">
        <v>564</v>
      </c>
      <c r="I490" s="62"/>
      <c r="L490" s="6"/>
    </row>
    <row r="491" spans="2:12" s="1" customFormat="1">
      <c r="B491" s="46"/>
      <c r="C491" s="15"/>
      <c r="D491" s="2"/>
      <c r="E491" s="18"/>
      <c r="F491" s="61" t="s">
        <v>1919</v>
      </c>
      <c r="G491" s="40" t="s">
        <v>5</v>
      </c>
      <c r="H491" s="41" t="s">
        <v>462</v>
      </c>
      <c r="I491" s="62"/>
      <c r="L491" s="6"/>
    </row>
    <row r="492" spans="2:12" s="1" customFormat="1">
      <c r="B492" s="49"/>
      <c r="C492" s="16"/>
      <c r="D492" s="50"/>
      <c r="E492" s="19"/>
      <c r="F492" s="74" t="s">
        <v>1919</v>
      </c>
      <c r="G492" s="75" t="s">
        <v>5</v>
      </c>
      <c r="H492" s="76" t="s">
        <v>555</v>
      </c>
      <c r="I492" s="77"/>
      <c r="L492" s="6"/>
    </row>
    <row r="493" spans="2:12" s="1" customFormat="1">
      <c r="B493" s="11">
        <v>43731</v>
      </c>
      <c r="C493" s="15">
        <f>B493</f>
        <v>43731</v>
      </c>
      <c r="D493" s="2" t="s">
        <v>558</v>
      </c>
      <c r="E493" s="18" t="s">
        <v>303</v>
      </c>
      <c r="F493" s="61" t="s">
        <v>1721</v>
      </c>
      <c r="G493" s="40" t="s">
        <v>5</v>
      </c>
      <c r="H493" s="41" t="s">
        <v>564</v>
      </c>
      <c r="I493" s="62"/>
      <c r="L493" s="6"/>
    </row>
    <row r="494" spans="2:12" s="1" customFormat="1">
      <c r="B494" s="46"/>
      <c r="C494" s="15"/>
      <c r="D494" s="2"/>
      <c r="E494" s="18"/>
      <c r="F494" s="61" t="s">
        <v>521</v>
      </c>
      <c r="G494" s="40" t="s">
        <v>11</v>
      </c>
      <c r="H494" s="41" t="s">
        <v>679</v>
      </c>
      <c r="I494" s="62"/>
      <c r="L494" s="6"/>
    </row>
    <row r="495" spans="2:12" s="1" customFormat="1">
      <c r="B495" s="46"/>
      <c r="C495" s="15"/>
      <c r="D495" s="2"/>
      <c r="E495" s="18"/>
      <c r="F495" s="61" t="s">
        <v>1060</v>
      </c>
      <c r="G495" s="40" t="s">
        <v>11</v>
      </c>
      <c r="H495" s="41" t="s">
        <v>571</v>
      </c>
      <c r="I495" s="62"/>
      <c r="L495" s="6"/>
    </row>
    <row r="496" spans="2:12" s="1" customFormat="1">
      <c r="B496" s="49"/>
      <c r="C496" s="16"/>
      <c r="D496" s="50"/>
      <c r="E496" s="19"/>
      <c r="F496" s="74" t="s">
        <v>668</v>
      </c>
      <c r="G496" s="75" t="s">
        <v>11</v>
      </c>
      <c r="H496" s="76" t="s">
        <v>552</v>
      </c>
      <c r="I496" s="77" t="s">
        <v>1913</v>
      </c>
      <c r="L496" s="6"/>
    </row>
    <row r="497" spans="2:12" s="1" customFormat="1">
      <c r="B497" s="11">
        <v>43730</v>
      </c>
      <c r="C497" s="15">
        <f>B497</f>
        <v>43730</v>
      </c>
      <c r="D497" s="2" t="s">
        <v>89</v>
      </c>
      <c r="E497" s="18" t="s">
        <v>1910</v>
      </c>
      <c r="F497" s="61" t="s">
        <v>487</v>
      </c>
      <c r="G497" s="40" t="s">
        <v>5</v>
      </c>
      <c r="H497" s="41" t="s">
        <v>463</v>
      </c>
      <c r="I497" s="62"/>
      <c r="L497" s="6"/>
    </row>
    <row r="498" spans="2:12" s="1" customFormat="1">
      <c r="B498" s="49"/>
      <c r="C498" s="16"/>
      <c r="D498" s="50"/>
      <c r="E498" s="19"/>
      <c r="F498" s="74" t="s">
        <v>516</v>
      </c>
      <c r="G498" s="75" t="s">
        <v>5</v>
      </c>
      <c r="H498" s="76" t="s">
        <v>494</v>
      </c>
      <c r="I498" s="77"/>
      <c r="L498" s="6"/>
    </row>
    <row r="499" spans="2:12" s="1" customFormat="1">
      <c r="B499" s="46">
        <v>43723</v>
      </c>
      <c r="C499" s="15">
        <f>B499</f>
        <v>43723</v>
      </c>
      <c r="D499" s="2" t="s">
        <v>70</v>
      </c>
      <c r="E499" s="18" t="s">
        <v>1899</v>
      </c>
      <c r="F499" s="61" t="s">
        <v>520</v>
      </c>
      <c r="G499" s="40" t="s">
        <v>5</v>
      </c>
      <c r="H499" s="41" t="s">
        <v>460</v>
      </c>
      <c r="I499" s="62"/>
      <c r="L499" s="6"/>
    </row>
    <row r="500" spans="2:12" s="1" customFormat="1">
      <c r="B500" s="46"/>
      <c r="C500" s="15"/>
      <c r="D500" s="2"/>
      <c r="E500" s="18"/>
      <c r="F500" s="61" t="s">
        <v>477</v>
      </c>
      <c r="G500" s="40" t="s">
        <v>11</v>
      </c>
      <c r="H500" s="41" t="s">
        <v>535</v>
      </c>
      <c r="I500" s="62"/>
      <c r="L500" s="6"/>
    </row>
    <row r="501" spans="2:12" s="1" customFormat="1">
      <c r="B501" s="46"/>
      <c r="C501" s="15"/>
      <c r="D501" s="2"/>
      <c r="E501" s="18"/>
      <c r="F501" s="61" t="s">
        <v>520</v>
      </c>
      <c r="G501" s="40" t="s">
        <v>8</v>
      </c>
      <c r="H501" s="41" t="s">
        <v>461</v>
      </c>
      <c r="I501" s="62"/>
      <c r="L501" s="6"/>
    </row>
    <row r="502" spans="2:12" s="1" customFormat="1">
      <c r="B502" s="46"/>
      <c r="C502" s="15"/>
      <c r="D502" s="2"/>
      <c r="E502" s="18"/>
      <c r="F502" s="61" t="s">
        <v>477</v>
      </c>
      <c r="G502" s="40" t="s">
        <v>5</v>
      </c>
      <c r="H502" s="41" t="s">
        <v>464</v>
      </c>
      <c r="I502" s="62"/>
      <c r="L502" s="6"/>
    </row>
    <row r="503" spans="2:12" s="1" customFormat="1">
      <c r="B503" s="46"/>
      <c r="C503" s="15"/>
      <c r="D503" s="2"/>
      <c r="E503" s="18"/>
      <c r="F503" s="61" t="s">
        <v>520</v>
      </c>
      <c r="G503" s="40" t="s">
        <v>11</v>
      </c>
      <c r="H503" s="41" t="s">
        <v>571</v>
      </c>
      <c r="I503" s="62"/>
      <c r="L503" s="6"/>
    </row>
    <row r="504" spans="2:12" s="1" customFormat="1">
      <c r="B504" s="49"/>
      <c r="C504" s="16"/>
      <c r="D504" s="50"/>
      <c r="E504" s="19"/>
      <c r="F504" s="74" t="s">
        <v>477</v>
      </c>
      <c r="G504" s="75" t="s">
        <v>5</v>
      </c>
      <c r="H504" s="76" t="s">
        <v>747</v>
      </c>
      <c r="I504" s="77"/>
      <c r="L504" s="6"/>
    </row>
    <row r="505" spans="2:12" s="1" customFormat="1">
      <c r="B505" s="46">
        <v>43722</v>
      </c>
      <c r="C505" s="15">
        <f>B505</f>
        <v>43722</v>
      </c>
      <c r="D505" s="2" t="s">
        <v>1902</v>
      </c>
      <c r="E505" s="18" t="s">
        <v>1903</v>
      </c>
      <c r="F505" s="61" t="s">
        <v>1904</v>
      </c>
      <c r="G505" s="40" t="s">
        <v>5</v>
      </c>
      <c r="H505" s="41" t="s">
        <v>564</v>
      </c>
      <c r="I505" s="62"/>
      <c r="L505" s="6"/>
    </row>
    <row r="506" spans="2:12" s="1" customFormat="1">
      <c r="B506" s="46"/>
      <c r="C506" s="15"/>
      <c r="D506" s="2"/>
      <c r="E506" s="18"/>
      <c r="F506" s="61" t="s">
        <v>801</v>
      </c>
      <c r="G506" s="40" t="s">
        <v>11</v>
      </c>
      <c r="H506" s="41" t="s">
        <v>1026</v>
      </c>
      <c r="I506" s="62"/>
      <c r="L506" s="6"/>
    </row>
    <row r="507" spans="2:12" s="1" customFormat="1">
      <c r="B507" s="46"/>
      <c r="C507" s="15"/>
      <c r="D507" s="2"/>
      <c r="E507" s="18"/>
      <c r="F507" s="61" t="s">
        <v>1905</v>
      </c>
      <c r="G507" s="40" t="s">
        <v>11</v>
      </c>
      <c r="H507" s="41" t="s">
        <v>570</v>
      </c>
      <c r="I507" s="62"/>
      <c r="L507" s="6"/>
    </row>
    <row r="508" spans="2:12" s="1" customFormat="1">
      <c r="B508" s="49"/>
      <c r="C508" s="16"/>
      <c r="D508" s="50"/>
      <c r="E508" s="19"/>
      <c r="F508" s="74" t="s">
        <v>1906</v>
      </c>
      <c r="G508" s="75" t="s">
        <v>11</v>
      </c>
      <c r="H508" s="76" t="s">
        <v>552</v>
      </c>
      <c r="I508" s="77"/>
      <c r="L508" s="6"/>
    </row>
    <row r="509" spans="2:12" s="1" customFormat="1">
      <c r="B509" s="46">
        <v>43709</v>
      </c>
      <c r="C509" s="15">
        <f>B509</f>
        <v>43709</v>
      </c>
      <c r="D509" s="2" t="s">
        <v>70</v>
      </c>
      <c r="E509" s="18" t="s">
        <v>1884</v>
      </c>
      <c r="F509" s="61" t="s">
        <v>1882</v>
      </c>
      <c r="G509" s="40" t="s">
        <v>5</v>
      </c>
      <c r="H509" s="41" t="s">
        <v>564</v>
      </c>
      <c r="I509" s="62"/>
      <c r="L509" s="6"/>
    </row>
    <row r="510" spans="2:12" s="1" customFormat="1">
      <c r="B510" s="46"/>
      <c r="C510" s="15"/>
      <c r="D510" s="2"/>
      <c r="E510" s="18"/>
      <c r="F510" s="61" t="s">
        <v>964</v>
      </c>
      <c r="G510" s="40" t="s">
        <v>5</v>
      </c>
      <c r="H510" s="41" t="s">
        <v>460</v>
      </c>
      <c r="I510" s="62"/>
      <c r="L510" s="6"/>
    </row>
    <row r="511" spans="2:12" s="1" customFormat="1">
      <c r="B511" s="46"/>
      <c r="C511" s="15"/>
      <c r="D511" s="2"/>
      <c r="E511" s="18"/>
      <c r="F511" s="61" t="s">
        <v>1882</v>
      </c>
      <c r="G511" s="40" t="s">
        <v>5</v>
      </c>
      <c r="H511" s="41" t="s">
        <v>463</v>
      </c>
      <c r="I511" s="62"/>
      <c r="L511" s="6"/>
    </row>
    <row r="512" spans="2:12" s="1" customFormat="1">
      <c r="B512" s="46"/>
      <c r="C512" s="15"/>
      <c r="D512" s="2"/>
      <c r="E512" s="18"/>
      <c r="F512" s="61" t="s">
        <v>964</v>
      </c>
      <c r="G512" s="40" t="s">
        <v>5</v>
      </c>
      <c r="H512" s="41" t="s">
        <v>464</v>
      </c>
      <c r="I512" s="62"/>
      <c r="L512" s="6"/>
    </row>
    <row r="513" spans="2:12" s="1" customFormat="1">
      <c r="B513" s="46"/>
      <c r="C513" s="15"/>
      <c r="D513" s="2"/>
      <c r="E513" s="18"/>
      <c r="F513" s="61" t="s">
        <v>1882</v>
      </c>
      <c r="G513" s="40" t="s">
        <v>8</v>
      </c>
      <c r="H513" s="41" t="s">
        <v>957</v>
      </c>
      <c r="I513" s="62"/>
      <c r="L513" s="6"/>
    </row>
    <row r="514" spans="2:12" s="1" customFormat="1">
      <c r="B514" s="49"/>
      <c r="C514" s="16"/>
      <c r="D514" s="50"/>
      <c r="E514" s="19"/>
      <c r="F514" s="74" t="s">
        <v>964</v>
      </c>
      <c r="G514" s="75" t="s">
        <v>5</v>
      </c>
      <c r="H514" s="76" t="s">
        <v>463</v>
      </c>
      <c r="I514" s="77"/>
      <c r="L514" s="6"/>
    </row>
    <row r="515" spans="2:12" s="1" customFormat="1">
      <c r="B515" s="46">
        <v>43681</v>
      </c>
      <c r="C515" s="15">
        <f>B515</f>
        <v>43681</v>
      </c>
      <c r="D515" s="2" t="s">
        <v>1821</v>
      </c>
      <c r="E515" s="18" t="s">
        <v>172</v>
      </c>
      <c r="F515" s="61" t="s">
        <v>24</v>
      </c>
      <c r="G515" s="40" t="s">
        <v>11</v>
      </c>
      <c r="H515" s="41" t="s">
        <v>524</v>
      </c>
      <c r="I515" s="62"/>
      <c r="L515" s="6"/>
    </row>
    <row r="516" spans="2:12" s="1" customFormat="1">
      <c r="B516" s="46"/>
      <c r="C516" s="15"/>
      <c r="D516" s="2"/>
      <c r="E516" s="18"/>
      <c r="F516" s="61" t="s">
        <v>478</v>
      </c>
      <c r="G516" s="40" t="s">
        <v>5</v>
      </c>
      <c r="H516" s="41" t="s">
        <v>494</v>
      </c>
      <c r="I516" s="62"/>
      <c r="L516" s="6"/>
    </row>
    <row r="517" spans="2:12" s="1" customFormat="1">
      <c r="B517" s="46"/>
      <c r="C517" s="15"/>
      <c r="D517" s="2"/>
      <c r="E517" s="18"/>
      <c r="F517" s="61" t="s">
        <v>473</v>
      </c>
      <c r="G517" s="40" t="s">
        <v>5</v>
      </c>
      <c r="H517" s="41" t="s">
        <v>494</v>
      </c>
      <c r="I517" s="62"/>
      <c r="L517" s="6"/>
    </row>
    <row r="518" spans="2:12" s="1" customFormat="1">
      <c r="B518" s="49"/>
      <c r="C518" s="16"/>
      <c r="D518" s="50"/>
      <c r="E518" s="19"/>
      <c r="F518" s="74" t="s">
        <v>1864</v>
      </c>
      <c r="G518" s="75" t="s">
        <v>11</v>
      </c>
      <c r="H518" s="76" t="s">
        <v>679</v>
      </c>
      <c r="I518" s="77" t="s">
        <v>928</v>
      </c>
      <c r="L518" s="6"/>
    </row>
    <row r="519" spans="2:12" s="1" customFormat="1">
      <c r="B519" s="46">
        <v>43674</v>
      </c>
      <c r="C519" s="15">
        <f>B519</f>
        <v>43674</v>
      </c>
      <c r="D519" s="2" t="s">
        <v>1740</v>
      </c>
      <c r="E519" s="18" t="s">
        <v>618</v>
      </c>
      <c r="F519" s="61" t="s">
        <v>24</v>
      </c>
      <c r="G519" s="40" t="s">
        <v>8</v>
      </c>
      <c r="H519" s="41" t="s">
        <v>461</v>
      </c>
      <c r="I519" s="62"/>
      <c r="L519" s="6"/>
    </row>
    <row r="520" spans="2:12" s="1" customFormat="1">
      <c r="B520" s="46"/>
      <c r="C520" s="15"/>
      <c r="D520" s="2"/>
      <c r="E520" s="18"/>
      <c r="F520" s="61" t="s">
        <v>562</v>
      </c>
      <c r="G520" s="40" t="s">
        <v>11</v>
      </c>
      <c r="H520" s="41" t="s">
        <v>552</v>
      </c>
      <c r="I520" s="62"/>
      <c r="L520" s="6"/>
    </row>
    <row r="521" spans="2:12" s="1" customFormat="1">
      <c r="B521" s="46"/>
      <c r="C521" s="15"/>
      <c r="D521" s="2"/>
      <c r="E521" s="18"/>
      <c r="F521" s="61" t="s">
        <v>1854</v>
      </c>
      <c r="G521" s="40" t="s">
        <v>5</v>
      </c>
      <c r="H521" s="41" t="s">
        <v>1856</v>
      </c>
      <c r="I521" s="62"/>
      <c r="L521" s="6"/>
    </row>
    <row r="522" spans="2:12" s="1" customFormat="1">
      <c r="B522" s="49"/>
      <c r="C522" s="16"/>
      <c r="D522" s="50"/>
      <c r="E522" s="19"/>
      <c r="F522" s="74" t="s">
        <v>1855</v>
      </c>
      <c r="G522" s="75" t="s">
        <v>5</v>
      </c>
      <c r="H522" s="76" t="s">
        <v>614</v>
      </c>
      <c r="I522" s="77"/>
      <c r="L522" s="6"/>
    </row>
    <row r="523" spans="2:12" s="1" customFormat="1">
      <c r="B523" s="46">
        <v>43673</v>
      </c>
      <c r="C523" s="15">
        <f>B523</f>
        <v>43673</v>
      </c>
      <c r="D523" s="2" t="s">
        <v>70</v>
      </c>
      <c r="E523" s="18" t="s">
        <v>1106</v>
      </c>
      <c r="F523" s="61" t="s">
        <v>647</v>
      </c>
      <c r="G523" s="40" t="s">
        <v>8</v>
      </c>
      <c r="H523" s="41" t="s">
        <v>461</v>
      </c>
      <c r="I523" s="62" t="s">
        <v>483</v>
      </c>
      <c r="L523" s="6"/>
    </row>
    <row r="524" spans="2:12" s="1" customFormat="1">
      <c r="B524" s="46"/>
      <c r="C524" s="15"/>
      <c r="D524" s="2"/>
      <c r="E524" s="18"/>
      <c r="F524" s="61" t="s">
        <v>647</v>
      </c>
      <c r="G524" s="40" t="s">
        <v>5</v>
      </c>
      <c r="H524" s="41" t="s">
        <v>555</v>
      </c>
      <c r="I524" s="62"/>
      <c r="L524" s="6"/>
    </row>
    <row r="525" spans="2:12" s="1" customFormat="1">
      <c r="B525" s="46"/>
      <c r="C525" s="15"/>
      <c r="D525" s="2"/>
      <c r="E525" s="18"/>
      <c r="F525" s="61" t="s">
        <v>647</v>
      </c>
      <c r="G525" s="40" t="s">
        <v>5</v>
      </c>
      <c r="H525" s="41" t="s">
        <v>462</v>
      </c>
      <c r="I525" s="62"/>
      <c r="L525" s="6"/>
    </row>
    <row r="526" spans="2:12" s="1" customFormat="1">
      <c r="B526" s="46"/>
      <c r="C526" s="15"/>
      <c r="D526" s="2"/>
      <c r="E526" s="18"/>
      <c r="F526" s="61" t="s">
        <v>647</v>
      </c>
      <c r="G526" s="40" t="s">
        <v>5</v>
      </c>
      <c r="H526" s="41" t="s">
        <v>462</v>
      </c>
      <c r="I526" s="62"/>
      <c r="L526" s="6"/>
    </row>
    <row r="527" spans="2:12" s="1" customFormat="1">
      <c r="B527" s="46"/>
      <c r="C527" s="15"/>
      <c r="D527" s="2"/>
      <c r="E527" s="18"/>
      <c r="F527" s="61" t="s">
        <v>647</v>
      </c>
      <c r="G527" s="40" t="s">
        <v>8</v>
      </c>
      <c r="H527" s="41" t="s">
        <v>461</v>
      </c>
      <c r="I527" s="62"/>
      <c r="L527" s="6"/>
    </row>
    <row r="528" spans="2:12" s="1" customFormat="1">
      <c r="B528" s="49"/>
      <c r="C528" s="16"/>
      <c r="D528" s="50"/>
      <c r="E528" s="19"/>
      <c r="F528" s="74" t="s">
        <v>647</v>
      </c>
      <c r="G528" s="75" t="s">
        <v>8</v>
      </c>
      <c r="H528" s="76" t="s">
        <v>461</v>
      </c>
      <c r="I528" s="77"/>
      <c r="L528" s="6"/>
    </row>
    <row r="529" spans="2:12" s="1" customFormat="1">
      <c r="B529" s="46">
        <v>43667</v>
      </c>
      <c r="C529" s="15">
        <f>B529</f>
        <v>43667</v>
      </c>
      <c r="D529" s="2" t="s">
        <v>1535</v>
      </c>
      <c r="E529" s="18" t="s">
        <v>1106</v>
      </c>
      <c r="F529" s="61" t="s">
        <v>516</v>
      </c>
      <c r="G529" s="40" t="s">
        <v>499</v>
      </c>
      <c r="H529" s="41" t="s">
        <v>529</v>
      </c>
      <c r="I529" s="62"/>
      <c r="L529" s="6"/>
    </row>
    <row r="530" spans="2:12" s="1" customFormat="1">
      <c r="B530" s="46"/>
      <c r="C530" s="15"/>
      <c r="D530" s="2"/>
      <c r="E530" s="18"/>
      <c r="F530" s="61" t="s">
        <v>569</v>
      </c>
      <c r="G530" s="40" t="s">
        <v>5</v>
      </c>
      <c r="H530" s="41" t="s">
        <v>460</v>
      </c>
      <c r="I530" s="62"/>
      <c r="L530" s="6"/>
    </row>
    <row r="531" spans="2:12" s="1" customFormat="1">
      <c r="B531" s="46"/>
      <c r="C531" s="15"/>
      <c r="D531" s="2"/>
      <c r="E531" s="18"/>
      <c r="F531" s="61" t="s">
        <v>473</v>
      </c>
      <c r="G531" s="40" t="s">
        <v>5</v>
      </c>
      <c r="H531" s="41" t="s">
        <v>464</v>
      </c>
      <c r="I531" s="62"/>
      <c r="L531" s="6"/>
    </row>
    <row r="532" spans="2:12" s="1" customFormat="1">
      <c r="B532" s="49"/>
      <c r="C532" s="16"/>
      <c r="D532" s="50"/>
      <c r="E532" s="19"/>
      <c r="F532" s="74" t="s">
        <v>521</v>
      </c>
      <c r="G532" s="75" t="s">
        <v>11</v>
      </c>
      <c r="H532" s="76" t="s">
        <v>571</v>
      </c>
      <c r="I532" s="77"/>
      <c r="L532" s="6"/>
    </row>
    <row r="533" spans="2:12" s="1" customFormat="1">
      <c r="B533" s="46">
        <v>43666</v>
      </c>
      <c r="C533" s="15">
        <f>B533</f>
        <v>43666</v>
      </c>
      <c r="D533" s="2" t="s">
        <v>29</v>
      </c>
      <c r="E533" s="18" t="s">
        <v>1846</v>
      </c>
      <c r="F533" s="61" t="s">
        <v>1605</v>
      </c>
      <c r="G533" s="40" t="s">
        <v>11</v>
      </c>
      <c r="H533" s="41" t="s">
        <v>571</v>
      </c>
      <c r="I533" s="62"/>
      <c r="L533" s="6"/>
    </row>
    <row r="534" spans="2:12" s="1" customFormat="1">
      <c r="B534" s="49"/>
      <c r="C534" s="16"/>
      <c r="D534" s="50"/>
      <c r="E534" s="19"/>
      <c r="F534" s="57" t="s">
        <v>1605</v>
      </c>
      <c r="G534" s="37" t="s">
        <v>11</v>
      </c>
      <c r="H534" s="38" t="s">
        <v>557</v>
      </c>
      <c r="I534" s="58"/>
      <c r="L534" s="6"/>
    </row>
    <row r="535" spans="2:12" s="1" customFormat="1">
      <c r="B535" s="11">
        <v>43653</v>
      </c>
      <c r="C535" s="15">
        <f>B535</f>
        <v>43653</v>
      </c>
      <c r="D535" s="2" t="s">
        <v>1834</v>
      </c>
      <c r="E535" s="18" t="s">
        <v>1833</v>
      </c>
      <c r="F535" s="61" t="s">
        <v>1835</v>
      </c>
      <c r="G535" s="40" t="s">
        <v>476</v>
      </c>
      <c r="H535" s="41" t="s">
        <v>462</v>
      </c>
      <c r="I535" s="62"/>
      <c r="L535" s="6"/>
    </row>
    <row r="536" spans="2:12" s="1" customFormat="1">
      <c r="B536" s="46"/>
      <c r="C536" s="15"/>
      <c r="D536" s="2"/>
      <c r="E536" s="18"/>
      <c r="F536" s="55" t="s">
        <v>377</v>
      </c>
      <c r="G536" s="34" t="s">
        <v>5</v>
      </c>
      <c r="H536" s="35" t="s">
        <v>555</v>
      </c>
      <c r="I536" s="56"/>
      <c r="L536" s="6"/>
    </row>
    <row r="537" spans="2:12" s="1" customFormat="1">
      <c r="B537" s="46"/>
      <c r="C537" s="15"/>
      <c r="D537" s="2"/>
      <c r="E537" s="18"/>
      <c r="F537" s="55" t="s">
        <v>377</v>
      </c>
      <c r="G537" s="34" t="s">
        <v>499</v>
      </c>
      <c r="H537" s="35" t="s">
        <v>679</v>
      </c>
      <c r="I537" s="56"/>
      <c r="L537" s="6"/>
    </row>
    <row r="538" spans="2:12" s="1" customFormat="1">
      <c r="B538" s="46"/>
      <c r="C538" s="15"/>
      <c r="D538" s="2"/>
      <c r="E538" s="18"/>
      <c r="F538" s="55" t="s">
        <v>377</v>
      </c>
      <c r="G538" s="34" t="s">
        <v>5</v>
      </c>
      <c r="H538" s="35" t="s">
        <v>494</v>
      </c>
      <c r="I538" s="56"/>
      <c r="L538" s="6"/>
    </row>
    <row r="539" spans="2:12" s="1" customFormat="1">
      <c r="B539" s="46"/>
      <c r="C539" s="15"/>
      <c r="D539" s="2"/>
      <c r="E539" s="18"/>
      <c r="F539" s="55" t="s">
        <v>377</v>
      </c>
      <c r="G539" s="34" t="s">
        <v>8</v>
      </c>
      <c r="H539" s="35" t="s">
        <v>459</v>
      </c>
      <c r="I539" s="56"/>
      <c r="L539" s="6"/>
    </row>
    <row r="540" spans="2:12" s="1" customFormat="1">
      <c r="B540" s="46"/>
      <c r="C540" s="15"/>
      <c r="D540" s="2"/>
      <c r="E540" s="18"/>
      <c r="F540" s="55" t="s">
        <v>377</v>
      </c>
      <c r="G540" s="34" t="s">
        <v>8</v>
      </c>
      <c r="H540" s="35" t="s">
        <v>459</v>
      </c>
      <c r="I540" s="56"/>
      <c r="L540" s="6"/>
    </row>
    <row r="541" spans="2:12" s="1" customFormat="1">
      <c r="B541" s="46"/>
      <c r="C541" s="15"/>
      <c r="D541" s="2"/>
      <c r="E541" s="18"/>
      <c r="F541" s="55" t="s">
        <v>377</v>
      </c>
      <c r="G541" s="34" t="s">
        <v>8</v>
      </c>
      <c r="H541" s="35" t="s">
        <v>459</v>
      </c>
      <c r="I541" s="56"/>
      <c r="L541" s="6"/>
    </row>
    <row r="542" spans="2:12" s="1" customFormat="1">
      <c r="B542" s="49"/>
      <c r="C542" s="16"/>
      <c r="D542" s="50"/>
      <c r="E542" s="19"/>
      <c r="F542" s="57" t="s">
        <v>377</v>
      </c>
      <c r="G542" s="37" t="s">
        <v>5</v>
      </c>
      <c r="H542" s="38" t="s">
        <v>563</v>
      </c>
      <c r="I542" s="58"/>
      <c r="L542" s="6"/>
    </row>
    <row r="543" spans="2:12" s="1" customFormat="1">
      <c r="B543" s="11">
        <v>43639</v>
      </c>
      <c r="C543" s="15">
        <f>B543</f>
        <v>43639</v>
      </c>
      <c r="D543" s="2" t="s">
        <v>89</v>
      </c>
      <c r="E543" s="18" t="s">
        <v>1827</v>
      </c>
      <c r="F543" s="61" t="s">
        <v>1828</v>
      </c>
      <c r="G543" s="40" t="s">
        <v>5</v>
      </c>
      <c r="H543" s="41" t="s">
        <v>1824</v>
      </c>
      <c r="I543" s="62"/>
      <c r="L543" s="6"/>
    </row>
    <row r="544" spans="2:12" s="1" customFormat="1">
      <c r="B544" s="46"/>
      <c r="C544" s="15"/>
      <c r="D544" s="2"/>
      <c r="E544" s="18"/>
      <c r="F544" s="55" t="s">
        <v>1829</v>
      </c>
      <c r="G544" s="34" t="s">
        <v>5</v>
      </c>
      <c r="H544" s="35" t="s">
        <v>1830</v>
      </c>
      <c r="I544" s="56"/>
      <c r="L544" s="6"/>
    </row>
    <row r="545" spans="2:12" s="1" customFormat="1">
      <c r="B545" s="49"/>
      <c r="C545" s="16"/>
      <c r="D545" s="50"/>
      <c r="E545" s="19"/>
      <c r="F545" s="57" t="s">
        <v>705</v>
      </c>
      <c r="G545" s="37" t="s">
        <v>5</v>
      </c>
      <c r="H545" s="38" t="s">
        <v>1813</v>
      </c>
      <c r="I545" s="58"/>
      <c r="L545" s="6"/>
    </row>
    <row r="546" spans="2:12" s="1" customFormat="1">
      <c r="B546" s="11">
        <v>43632</v>
      </c>
      <c r="C546" s="15">
        <f>B546</f>
        <v>43632</v>
      </c>
      <c r="D546" s="2" t="s">
        <v>1782</v>
      </c>
      <c r="E546" s="18" t="s">
        <v>1783</v>
      </c>
      <c r="F546" s="61" t="s">
        <v>1784</v>
      </c>
      <c r="G546" s="40" t="s">
        <v>5</v>
      </c>
      <c r="H546" s="41" t="s">
        <v>1788</v>
      </c>
      <c r="I546" s="62"/>
      <c r="L546" s="6"/>
    </row>
    <row r="547" spans="2:12" s="1" customFormat="1">
      <c r="B547" s="46"/>
      <c r="C547" s="15"/>
      <c r="D547" s="2"/>
      <c r="E547" s="18"/>
      <c r="F547" s="55" t="s">
        <v>1785</v>
      </c>
      <c r="G547" s="34" t="s">
        <v>11</v>
      </c>
      <c r="H547" s="35" t="s">
        <v>1789</v>
      </c>
      <c r="I547" s="56"/>
      <c r="L547" s="6"/>
    </row>
    <row r="548" spans="2:12" s="1" customFormat="1">
      <c r="B548" s="46"/>
      <c r="C548" s="15"/>
      <c r="D548" s="2"/>
      <c r="E548" s="18"/>
      <c r="F548" s="55" t="s">
        <v>1786</v>
      </c>
      <c r="G548" s="34" t="s">
        <v>11</v>
      </c>
      <c r="H548" s="35" t="s">
        <v>1790</v>
      </c>
      <c r="I548" s="56"/>
      <c r="L548" s="6"/>
    </row>
    <row r="549" spans="2:12" s="1" customFormat="1">
      <c r="B549" s="49"/>
      <c r="C549" s="16"/>
      <c r="D549" s="50"/>
      <c r="E549" s="19"/>
      <c r="F549" s="57" t="s">
        <v>1787</v>
      </c>
      <c r="G549" s="37" t="s">
        <v>5</v>
      </c>
      <c r="H549" s="38" t="s">
        <v>1791</v>
      </c>
      <c r="I549" s="58"/>
      <c r="L549" s="6"/>
    </row>
    <row r="550" spans="2:12" s="1" customFormat="1">
      <c r="B550" s="11">
        <v>43618</v>
      </c>
      <c r="C550" s="15">
        <f>B550</f>
        <v>43618</v>
      </c>
      <c r="D550" s="2" t="s">
        <v>70</v>
      </c>
      <c r="E550" s="18" t="s">
        <v>172</v>
      </c>
      <c r="F550" s="61" t="s">
        <v>1765</v>
      </c>
      <c r="G550" s="40" t="s">
        <v>11</v>
      </c>
      <c r="H550" s="41" t="s">
        <v>1772</v>
      </c>
      <c r="I550" s="62"/>
      <c r="L550" s="6"/>
    </row>
    <row r="551" spans="2:12" s="1" customFormat="1">
      <c r="B551" s="46"/>
      <c r="C551" s="15"/>
      <c r="D551" s="2"/>
      <c r="E551" s="18"/>
      <c r="F551" s="55" t="s">
        <v>1765</v>
      </c>
      <c r="G551" s="34" t="s">
        <v>11</v>
      </c>
      <c r="H551" s="35" t="s">
        <v>1773</v>
      </c>
      <c r="I551" s="56"/>
      <c r="L551" s="6"/>
    </row>
    <row r="552" spans="2:12" s="1" customFormat="1">
      <c r="B552" s="49"/>
      <c r="C552" s="16"/>
      <c r="D552" s="50"/>
      <c r="E552" s="19"/>
      <c r="F552" s="57" t="s">
        <v>1765</v>
      </c>
      <c r="G552" s="37" t="s">
        <v>11</v>
      </c>
      <c r="H552" s="38" t="s">
        <v>1774</v>
      </c>
      <c r="I552" s="58"/>
      <c r="L552" s="6"/>
    </row>
    <row r="553" spans="2:12" s="1" customFormat="1">
      <c r="B553" s="11">
        <v>43617</v>
      </c>
      <c r="C553" s="15">
        <f>B553</f>
        <v>43617</v>
      </c>
      <c r="D553" s="2" t="s">
        <v>29</v>
      </c>
      <c r="E553" s="18" t="s">
        <v>1106</v>
      </c>
      <c r="F553" s="61" t="s">
        <v>1769</v>
      </c>
      <c r="G553" s="40" t="s">
        <v>5</v>
      </c>
      <c r="H553" s="41" t="s">
        <v>1770</v>
      </c>
      <c r="I553" s="62"/>
      <c r="L553" s="6"/>
    </row>
    <row r="554" spans="2:12" s="1" customFormat="1">
      <c r="B554" s="49"/>
      <c r="C554" s="16"/>
      <c r="D554" s="50"/>
      <c r="E554" s="19"/>
      <c r="F554" s="57" t="s">
        <v>754</v>
      </c>
      <c r="G554" s="37" t="s">
        <v>5</v>
      </c>
      <c r="H554" s="38" t="s">
        <v>1771</v>
      </c>
      <c r="I554" s="58"/>
      <c r="L554" s="6"/>
    </row>
    <row r="555" spans="2:12" s="1" customFormat="1">
      <c r="B555" s="46">
        <v>43584</v>
      </c>
      <c r="C555" s="15">
        <f>B555</f>
        <v>43584</v>
      </c>
      <c r="D555" s="2" t="s">
        <v>29</v>
      </c>
      <c r="E555" s="18" t="s">
        <v>1106</v>
      </c>
      <c r="F555" s="61" t="s">
        <v>477</v>
      </c>
      <c r="G555" s="40" t="s">
        <v>5</v>
      </c>
      <c r="H555" s="41" t="s">
        <v>555</v>
      </c>
      <c r="I555" s="62"/>
      <c r="L555" s="6"/>
    </row>
    <row r="556" spans="2:12" s="1" customFormat="1">
      <c r="B556" s="46"/>
      <c r="C556" s="15"/>
      <c r="D556" s="2"/>
      <c r="E556" s="18"/>
      <c r="F556" s="55" t="s">
        <v>477</v>
      </c>
      <c r="G556" s="34" t="s">
        <v>5</v>
      </c>
      <c r="H556" s="35" t="s">
        <v>462</v>
      </c>
      <c r="I556" s="56"/>
      <c r="L556" s="6"/>
    </row>
    <row r="557" spans="2:12" s="1" customFormat="1">
      <c r="B557" s="46"/>
      <c r="C557" s="15"/>
      <c r="D557" s="2"/>
      <c r="E557" s="18"/>
      <c r="F557" s="55" t="s">
        <v>477</v>
      </c>
      <c r="G557" s="34" t="s">
        <v>11</v>
      </c>
      <c r="H557" s="35" t="s">
        <v>481</v>
      </c>
      <c r="I557" s="56"/>
      <c r="L557" s="6"/>
    </row>
    <row r="558" spans="2:12" s="1" customFormat="1">
      <c r="B558" s="46"/>
      <c r="C558" s="15"/>
      <c r="D558" s="2"/>
      <c r="E558" s="18"/>
      <c r="F558" s="55" t="s">
        <v>477</v>
      </c>
      <c r="G558" s="34" t="s">
        <v>8</v>
      </c>
      <c r="H558" s="35" t="s">
        <v>957</v>
      </c>
      <c r="I558" s="56"/>
      <c r="L558" s="6"/>
    </row>
    <row r="559" spans="2:12" s="1" customFormat="1">
      <c r="B559" s="46"/>
      <c r="C559" s="15"/>
      <c r="D559" s="2"/>
      <c r="E559" s="18"/>
      <c r="F559" s="55" t="s">
        <v>477</v>
      </c>
      <c r="G559" s="34" t="s">
        <v>5</v>
      </c>
      <c r="H559" s="35" t="s">
        <v>494</v>
      </c>
      <c r="I559" s="56"/>
      <c r="L559" s="6"/>
    </row>
    <row r="560" spans="2:12" s="1" customFormat="1">
      <c r="B560" s="49"/>
      <c r="C560" s="16"/>
      <c r="D560" s="50"/>
      <c r="E560" s="19"/>
      <c r="F560" s="57" t="s">
        <v>477</v>
      </c>
      <c r="G560" s="37" t="s">
        <v>11</v>
      </c>
      <c r="H560" s="38" t="s">
        <v>1026</v>
      </c>
      <c r="I560" s="58"/>
      <c r="L560" s="6"/>
    </row>
    <row r="561" spans="2:12" s="1" customFormat="1">
      <c r="B561" s="46">
        <v>43575</v>
      </c>
      <c r="C561" s="15">
        <f>B561</f>
        <v>43575</v>
      </c>
      <c r="D561" s="2" t="s">
        <v>70</v>
      </c>
      <c r="E561" s="18" t="s">
        <v>1674</v>
      </c>
      <c r="F561" s="61" t="s">
        <v>1675</v>
      </c>
      <c r="G561" s="40" t="s">
        <v>5</v>
      </c>
      <c r="H561" s="41" t="s">
        <v>494</v>
      </c>
      <c r="I561" s="62"/>
      <c r="L561" s="6"/>
    </row>
    <row r="562" spans="2:12" s="1" customFormat="1">
      <c r="B562" s="46"/>
      <c r="C562" s="15"/>
      <c r="D562" s="2"/>
      <c r="E562" s="18"/>
      <c r="F562" s="55" t="s">
        <v>1675</v>
      </c>
      <c r="G562" s="34" t="s">
        <v>11</v>
      </c>
      <c r="H562" s="35" t="s">
        <v>1676</v>
      </c>
      <c r="I562" s="56"/>
      <c r="L562" s="6"/>
    </row>
    <row r="563" spans="2:12" s="1" customFormat="1">
      <c r="B563" s="49"/>
      <c r="C563" s="16"/>
      <c r="D563" s="50"/>
      <c r="E563" s="19"/>
      <c r="F563" s="57" t="s">
        <v>1675</v>
      </c>
      <c r="G563" s="37" t="s">
        <v>5</v>
      </c>
      <c r="H563" s="38" t="s">
        <v>1677</v>
      </c>
      <c r="I563" s="58"/>
      <c r="L563" s="6"/>
    </row>
    <row r="564" spans="2:12" s="1" customFormat="1">
      <c r="B564" s="46">
        <v>43555</v>
      </c>
      <c r="C564" s="15">
        <f>B564</f>
        <v>43555</v>
      </c>
      <c r="D564" s="2" t="s">
        <v>70</v>
      </c>
      <c r="E564" s="18" t="s">
        <v>1106</v>
      </c>
      <c r="F564" s="61" t="s">
        <v>1611</v>
      </c>
      <c r="G564" s="40" t="s">
        <v>5</v>
      </c>
      <c r="H564" s="41" t="s">
        <v>1616</v>
      </c>
      <c r="I564" s="62"/>
      <c r="L564" s="6"/>
    </row>
    <row r="565" spans="2:12" s="1" customFormat="1">
      <c r="B565" s="46"/>
      <c r="C565" s="15"/>
      <c r="D565" s="2"/>
      <c r="E565" s="18"/>
      <c r="F565" s="55" t="s">
        <v>1611</v>
      </c>
      <c r="G565" s="34" t="s">
        <v>5</v>
      </c>
      <c r="H565" s="35" t="s">
        <v>1617</v>
      </c>
      <c r="I565" s="56"/>
      <c r="L565" s="6"/>
    </row>
    <row r="566" spans="2:12" s="1" customFormat="1">
      <c r="B566" s="46"/>
      <c r="C566" s="15"/>
      <c r="D566" s="2"/>
      <c r="E566" s="18"/>
      <c r="F566" s="55" t="s">
        <v>1621</v>
      </c>
      <c r="G566" s="34" t="s">
        <v>11</v>
      </c>
      <c r="H566" s="35" t="s">
        <v>1618</v>
      </c>
      <c r="I566" s="56"/>
      <c r="L566" s="6"/>
    </row>
    <row r="567" spans="2:12" s="1" customFormat="1">
      <c r="B567" s="46"/>
      <c r="C567" s="15"/>
      <c r="D567" s="2"/>
      <c r="E567" s="18"/>
      <c r="F567" s="55" t="s">
        <v>19</v>
      </c>
      <c r="G567" s="34" t="s">
        <v>11</v>
      </c>
      <c r="H567" s="35" t="s">
        <v>1618</v>
      </c>
      <c r="I567" s="56"/>
      <c r="L567" s="6"/>
    </row>
    <row r="568" spans="2:12" s="1" customFormat="1">
      <c r="B568" s="46"/>
      <c r="C568" s="15"/>
      <c r="D568" s="2"/>
      <c r="E568" s="18"/>
      <c r="F568" s="55" t="s">
        <v>1611</v>
      </c>
      <c r="G568" s="34" t="s">
        <v>8</v>
      </c>
      <c r="H568" s="35" t="s">
        <v>1619</v>
      </c>
      <c r="I568" s="56"/>
      <c r="L568" s="6"/>
    </row>
    <row r="569" spans="2:12" s="1" customFormat="1">
      <c r="B569" s="49"/>
      <c r="C569" s="16"/>
      <c r="D569" s="50"/>
      <c r="E569" s="19"/>
      <c r="F569" s="57" t="s">
        <v>19</v>
      </c>
      <c r="G569" s="37" t="s">
        <v>11</v>
      </c>
      <c r="H569" s="38" t="s">
        <v>1620</v>
      </c>
      <c r="I569" s="58"/>
      <c r="L569" s="6"/>
    </row>
    <row r="570" spans="2:12" s="1" customFormat="1">
      <c r="B570" s="46">
        <v>43541</v>
      </c>
      <c r="C570" s="15">
        <f>B570</f>
        <v>43541</v>
      </c>
      <c r="D570" s="2" t="s">
        <v>771</v>
      </c>
      <c r="E570" s="18" t="s">
        <v>824</v>
      </c>
      <c r="F570" s="61" t="s">
        <v>1576</v>
      </c>
      <c r="G570" s="40" t="s">
        <v>5</v>
      </c>
      <c r="H570" s="41" t="s">
        <v>1579</v>
      </c>
      <c r="I570" s="62"/>
      <c r="L570" s="6"/>
    </row>
    <row r="571" spans="2:12" s="1" customFormat="1">
      <c r="B571" s="46"/>
      <c r="C571" s="15"/>
      <c r="D571" s="2"/>
      <c r="E571" s="18"/>
      <c r="F571" s="55" t="s">
        <v>1577</v>
      </c>
      <c r="G571" s="34" t="s">
        <v>5</v>
      </c>
      <c r="H571" s="35" t="s">
        <v>1580</v>
      </c>
      <c r="I571" s="56"/>
      <c r="L571" s="6"/>
    </row>
    <row r="572" spans="2:12" s="1" customFormat="1">
      <c r="B572" s="49"/>
      <c r="C572" s="16"/>
      <c r="D572" s="50"/>
      <c r="E572" s="19"/>
      <c r="F572" s="57" t="s">
        <v>1578</v>
      </c>
      <c r="G572" s="37" t="s">
        <v>11</v>
      </c>
      <c r="H572" s="38" t="s">
        <v>1581</v>
      </c>
      <c r="I572" s="58" t="s">
        <v>1582</v>
      </c>
      <c r="L572" s="6"/>
    </row>
    <row r="573" spans="2:12" s="1" customFormat="1">
      <c r="B573" s="46">
        <v>43533</v>
      </c>
      <c r="C573" s="15">
        <f>B573</f>
        <v>43533</v>
      </c>
      <c r="D573" s="2" t="s">
        <v>1563</v>
      </c>
      <c r="E573" s="18" t="s">
        <v>1564</v>
      </c>
      <c r="F573" s="61" t="s">
        <v>1565</v>
      </c>
      <c r="G573" s="40" t="s">
        <v>11</v>
      </c>
      <c r="H573" s="41" t="s">
        <v>1569</v>
      </c>
      <c r="I573" s="62"/>
      <c r="L573" s="6"/>
    </row>
    <row r="574" spans="2:12" s="1" customFormat="1">
      <c r="B574" s="46"/>
      <c r="C574" s="15"/>
      <c r="D574" s="2"/>
      <c r="E574" s="18"/>
      <c r="F574" s="55" t="s">
        <v>1558</v>
      </c>
      <c r="G574" s="34" t="s">
        <v>11</v>
      </c>
      <c r="H574" s="35" t="s">
        <v>1570</v>
      </c>
      <c r="I574" s="56"/>
      <c r="L574" s="6"/>
    </row>
    <row r="575" spans="2:12" s="1" customFormat="1">
      <c r="B575" s="46"/>
      <c r="C575" s="15"/>
      <c r="D575" s="2"/>
      <c r="E575" s="18"/>
      <c r="F575" s="55" t="s">
        <v>1566</v>
      </c>
      <c r="G575" s="34" t="s">
        <v>11</v>
      </c>
      <c r="H575" s="35" t="s">
        <v>1571</v>
      </c>
      <c r="I575" s="56"/>
      <c r="L575" s="6"/>
    </row>
    <row r="576" spans="2:12" s="1" customFormat="1">
      <c r="B576" s="46"/>
      <c r="C576" s="15"/>
      <c r="D576" s="2"/>
      <c r="E576" s="18"/>
      <c r="F576" s="55" t="s">
        <v>1567</v>
      </c>
      <c r="G576" s="34" t="s">
        <v>5</v>
      </c>
      <c r="H576" s="35" t="s">
        <v>1572</v>
      </c>
      <c r="I576" s="56"/>
      <c r="L576" s="6"/>
    </row>
    <row r="577" spans="2:12" s="1" customFormat="1">
      <c r="B577" s="49"/>
      <c r="C577" s="16"/>
      <c r="D577" s="50"/>
      <c r="E577" s="19"/>
      <c r="F577" s="57" t="s">
        <v>1568</v>
      </c>
      <c r="G577" s="37" t="s">
        <v>5</v>
      </c>
      <c r="H577" s="38" t="s">
        <v>1573</v>
      </c>
      <c r="I577" s="58"/>
      <c r="L577" s="6"/>
    </row>
    <row r="578" spans="2:12" s="1" customFormat="1">
      <c r="B578" s="46">
        <v>43526</v>
      </c>
      <c r="C578" s="15">
        <f>B578</f>
        <v>43526</v>
      </c>
      <c r="D578" s="2" t="s">
        <v>1529</v>
      </c>
      <c r="E578" s="18" t="s">
        <v>1540</v>
      </c>
      <c r="F578" s="61" t="s">
        <v>568</v>
      </c>
      <c r="G578" s="40" t="s">
        <v>5</v>
      </c>
      <c r="H578" s="41" t="s">
        <v>1533</v>
      </c>
      <c r="I578" s="62"/>
      <c r="L578" s="6"/>
    </row>
    <row r="579" spans="2:12" s="1" customFormat="1">
      <c r="B579" s="46"/>
      <c r="C579" s="15"/>
      <c r="D579" s="2"/>
      <c r="E579" s="18"/>
      <c r="F579" s="55" t="s">
        <v>1530</v>
      </c>
      <c r="G579" s="34" t="s">
        <v>8</v>
      </c>
      <c r="H579" s="35" t="s">
        <v>1534</v>
      </c>
      <c r="I579" s="56"/>
      <c r="L579" s="6"/>
    </row>
    <row r="580" spans="2:12" s="1" customFormat="1">
      <c r="B580" s="46"/>
      <c r="C580" s="15"/>
      <c r="D580" s="2"/>
      <c r="E580" s="18"/>
      <c r="F580" s="55" t="s">
        <v>1531</v>
      </c>
      <c r="G580" s="34" t="s">
        <v>5</v>
      </c>
      <c r="H580" s="35" t="s">
        <v>1517</v>
      </c>
      <c r="I580" s="56"/>
      <c r="L580" s="6"/>
    </row>
    <row r="581" spans="2:12" s="1" customFormat="1">
      <c r="B581" s="46"/>
      <c r="C581" s="15"/>
      <c r="D581" s="2"/>
      <c r="E581" s="18"/>
      <c r="F581" s="55" t="s">
        <v>1532</v>
      </c>
      <c r="G581" s="34" t="s">
        <v>8</v>
      </c>
      <c r="H581" s="35" t="s">
        <v>1534</v>
      </c>
      <c r="I581" s="56"/>
      <c r="L581" s="6"/>
    </row>
    <row r="582" spans="2:12" s="1" customFormat="1">
      <c r="B582" s="49"/>
      <c r="C582" s="16"/>
      <c r="D582" s="50"/>
      <c r="E582" s="19"/>
      <c r="F582" s="57" t="s">
        <v>1072</v>
      </c>
      <c r="G582" s="37" t="s">
        <v>5</v>
      </c>
      <c r="H582" s="38" t="s">
        <v>1518</v>
      </c>
      <c r="I582" s="58"/>
      <c r="L582" s="6"/>
    </row>
    <row r="583" spans="2:12" s="1" customFormat="1">
      <c r="B583" s="46">
        <v>43512</v>
      </c>
      <c r="C583" s="15">
        <f>B583</f>
        <v>43512</v>
      </c>
      <c r="D583" s="2" t="s">
        <v>1443</v>
      </c>
      <c r="E583" s="18" t="s">
        <v>1444</v>
      </c>
      <c r="F583" s="61" t="s">
        <v>1478</v>
      </c>
      <c r="G583" s="40" t="s">
        <v>5</v>
      </c>
      <c r="H583" s="41" t="s">
        <v>1479</v>
      </c>
      <c r="I583" s="62"/>
      <c r="L583" s="6"/>
    </row>
    <row r="584" spans="2:12" s="1" customFormat="1">
      <c r="B584" s="49"/>
      <c r="C584" s="16"/>
      <c r="D584" s="50"/>
      <c r="E584" s="19"/>
      <c r="F584" s="57" t="s">
        <v>705</v>
      </c>
      <c r="G584" s="37" t="s">
        <v>11</v>
      </c>
      <c r="H584" s="38" t="s">
        <v>1480</v>
      </c>
      <c r="I584" s="58"/>
      <c r="L584" s="6"/>
    </row>
    <row r="585" spans="2:12" s="1" customFormat="1">
      <c r="B585" s="46">
        <v>43499</v>
      </c>
      <c r="C585" s="15">
        <f>B585</f>
        <v>43499</v>
      </c>
      <c r="D585" s="2" t="s">
        <v>1443</v>
      </c>
      <c r="E585" s="18" t="s">
        <v>1444</v>
      </c>
      <c r="F585" s="61" t="s">
        <v>1445</v>
      </c>
      <c r="G585" s="40" t="s">
        <v>8</v>
      </c>
      <c r="H585" s="41" t="s">
        <v>1432</v>
      </c>
      <c r="I585" s="62"/>
      <c r="L585" s="6"/>
    </row>
    <row r="586" spans="2:12" s="1" customFormat="1">
      <c r="B586" s="72"/>
      <c r="C586" s="15"/>
      <c r="D586" s="2"/>
      <c r="E586" s="18"/>
      <c r="F586" s="57" t="s">
        <v>1446</v>
      </c>
      <c r="G586" s="37" t="s">
        <v>11</v>
      </c>
      <c r="H586" s="38" t="s">
        <v>1433</v>
      </c>
      <c r="I586" s="58"/>
      <c r="L586" s="6"/>
    </row>
    <row r="587" spans="2:12" s="1" customFormat="1">
      <c r="B587" s="72">
        <v>43478</v>
      </c>
      <c r="C587" s="26">
        <f>B587</f>
        <v>43478</v>
      </c>
      <c r="D587" s="27" t="s">
        <v>196</v>
      </c>
      <c r="E587" s="27" t="s">
        <v>1278</v>
      </c>
      <c r="F587" s="74" t="s">
        <v>1385</v>
      </c>
      <c r="G587" s="75" t="s">
        <v>1383</v>
      </c>
      <c r="H587" s="76" t="s">
        <v>1386</v>
      </c>
      <c r="I587" s="77"/>
      <c r="L587" s="6"/>
    </row>
    <row r="588" spans="2:12" s="1" customFormat="1">
      <c r="B588" s="46">
        <v>43471</v>
      </c>
      <c r="C588" s="15">
        <f>B588</f>
        <v>43471</v>
      </c>
      <c r="D588" s="2" t="s">
        <v>1354</v>
      </c>
      <c r="E588" s="18" t="s">
        <v>1355</v>
      </c>
      <c r="F588" s="61" t="s">
        <v>24</v>
      </c>
      <c r="G588" s="40" t="s">
        <v>11</v>
      </c>
      <c r="H588" s="41" t="s">
        <v>1359</v>
      </c>
      <c r="I588" s="62"/>
      <c r="L588" s="6"/>
    </row>
    <row r="589" spans="2:12" s="1" customFormat="1">
      <c r="B589" s="46"/>
      <c r="C589" s="15"/>
      <c r="D589" s="2"/>
      <c r="E589" s="18"/>
      <c r="F589" s="55" t="s">
        <v>1356</v>
      </c>
      <c r="G589" s="34" t="s">
        <v>5</v>
      </c>
      <c r="H589" s="35" t="s">
        <v>1360</v>
      </c>
      <c r="I589" s="56"/>
      <c r="L589" s="6"/>
    </row>
    <row r="590" spans="2:12" s="1" customFormat="1">
      <c r="B590" s="46"/>
      <c r="C590" s="15"/>
      <c r="D590" s="2"/>
      <c r="E590" s="18"/>
      <c r="F590" s="55" t="s">
        <v>1357</v>
      </c>
      <c r="G590" s="34" t="s">
        <v>11</v>
      </c>
      <c r="H590" s="35" t="s">
        <v>1361</v>
      </c>
      <c r="I590" s="56"/>
      <c r="L590" s="6"/>
    </row>
    <row r="591" spans="2:12" s="1" customFormat="1">
      <c r="B591" s="49"/>
      <c r="C591" s="16"/>
      <c r="D591" s="50"/>
      <c r="E591" s="19"/>
      <c r="F591" s="57" t="s">
        <v>1358</v>
      </c>
      <c r="G591" s="37" t="s">
        <v>5</v>
      </c>
      <c r="H591" s="38" t="s">
        <v>1362</v>
      </c>
      <c r="I591" s="58"/>
      <c r="L591" s="6"/>
    </row>
    <row r="592" spans="2:12" s="1" customFormat="1">
      <c r="B592" s="46">
        <v>43443</v>
      </c>
      <c r="C592" s="15">
        <f>B592</f>
        <v>43443</v>
      </c>
      <c r="D592" s="2" t="s">
        <v>1040</v>
      </c>
      <c r="E592" s="18" t="s">
        <v>1283</v>
      </c>
      <c r="F592" s="61" t="s">
        <v>1273</v>
      </c>
      <c r="G592" s="40" t="s">
        <v>8</v>
      </c>
      <c r="H592" s="41" t="s">
        <v>1275</v>
      </c>
      <c r="I592" s="62"/>
      <c r="L592" s="6"/>
    </row>
    <row r="593" spans="2:12" s="1" customFormat="1">
      <c r="B593" s="46"/>
      <c r="C593" s="15"/>
      <c r="D593" s="2"/>
      <c r="E593" s="18"/>
      <c r="F593" s="55" t="s">
        <v>1284</v>
      </c>
      <c r="G593" s="34" t="s">
        <v>11</v>
      </c>
      <c r="H593" s="35" t="s">
        <v>1287</v>
      </c>
      <c r="I593" s="56"/>
      <c r="L593" s="6"/>
    </row>
    <row r="594" spans="2:12" s="1" customFormat="1">
      <c r="B594" s="46"/>
      <c r="C594" s="15"/>
      <c r="D594" s="2"/>
      <c r="E594" s="18"/>
      <c r="F594" s="55" t="s">
        <v>1285</v>
      </c>
      <c r="G594" s="34" t="s">
        <v>5</v>
      </c>
      <c r="H594" s="35" t="s">
        <v>1288</v>
      </c>
      <c r="I594" s="56"/>
      <c r="L594" s="6"/>
    </row>
    <row r="595" spans="2:12" s="1" customFormat="1">
      <c r="B595" s="49"/>
      <c r="C595" s="16"/>
      <c r="D595" s="50"/>
      <c r="E595" s="19"/>
      <c r="F595" s="57" t="s">
        <v>1286</v>
      </c>
      <c r="G595" s="37" t="s">
        <v>11</v>
      </c>
      <c r="H595" s="38" t="s">
        <v>1289</v>
      </c>
      <c r="I595" s="58"/>
      <c r="L595" s="6"/>
    </row>
    <row r="596" spans="2:12" s="1" customFormat="1">
      <c r="B596" s="46">
        <v>43427</v>
      </c>
      <c r="C596" s="15">
        <f>B596</f>
        <v>43427</v>
      </c>
      <c r="D596" s="2" t="s">
        <v>1198</v>
      </c>
      <c r="E596" s="18" t="s">
        <v>1199</v>
      </c>
      <c r="F596" s="61" t="s">
        <v>1200</v>
      </c>
      <c r="G596" s="40" t="s">
        <v>1244</v>
      </c>
      <c r="H596" s="41" t="s">
        <v>481</v>
      </c>
      <c r="I596" s="62"/>
      <c r="L596" s="6"/>
    </row>
    <row r="597" spans="2:12" s="1" customFormat="1">
      <c r="B597" s="46"/>
      <c r="C597" s="15"/>
      <c r="D597" s="2"/>
      <c r="E597" s="18"/>
      <c r="F597" s="55" t="s">
        <v>1196</v>
      </c>
      <c r="G597" s="34" t="s">
        <v>8</v>
      </c>
      <c r="H597" s="35" t="s">
        <v>459</v>
      </c>
      <c r="I597" s="56"/>
      <c r="L597" s="6"/>
    </row>
    <row r="598" spans="2:12" s="1" customFormat="1">
      <c r="B598" s="46"/>
      <c r="C598" s="15"/>
      <c r="D598" s="2"/>
      <c r="E598" s="18"/>
      <c r="F598" s="55" t="s">
        <v>1201</v>
      </c>
      <c r="G598" s="34" t="s">
        <v>5</v>
      </c>
      <c r="H598" s="35" t="s">
        <v>462</v>
      </c>
      <c r="I598" s="56"/>
      <c r="L598" s="6"/>
    </row>
    <row r="599" spans="2:12" s="1" customFormat="1">
      <c r="B599" s="49"/>
      <c r="C599" s="16"/>
      <c r="D599" s="50"/>
      <c r="E599" s="19"/>
      <c r="F599" s="57" t="s">
        <v>521</v>
      </c>
      <c r="G599" s="37" t="s">
        <v>11</v>
      </c>
      <c r="H599" s="38" t="s">
        <v>1202</v>
      </c>
      <c r="I599" s="58"/>
      <c r="L599" s="6"/>
    </row>
    <row r="600" spans="2:12" s="1" customFormat="1">
      <c r="B600" s="46">
        <v>43407</v>
      </c>
      <c r="C600" s="15">
        <f>B600</f>
        <v>43407</v>
      </c>
      <c r="D600" s="2" t="s">
        <v>1118</v>
      </c>
      <c r="E600" s="18" t="s">
        <v>1106</v>
      </c>
      <c r="F600" s="61" t="s">
        <v>1120</v>
      </c>
      <c r="G600" s="40" t="s">
        <v>8</v>
      </c>
      <c r="H600" s="41" t="s">
        <v>1122</v>
      </c>
      <c r="I600" s="62"/>
      <c r="L600" s="6"/>
    </row>
    <row r="601" spans="2:12" s="1" customFormat="1">
      <c r="B601" s="46"/>
      <c r="C601" s="15"/>
      <c r="D601" s="2"/>
      <c r="E601" s="18"/>
      <c r="F601" s="55" t="s">
        <v>1119</v>
      </c>
      <c r="G601" s="34" t="s">
        <v>5</v>
      </c>
      <c r="H601" s="35" t="s">
        <v>1123</v>
      </c>
      <c r="I601" s="56"/>
      <c r="L601" s="6"/>
    </row>
    <row r="602" spans="2:12" s="1" customFormat="1">
      <c r="B602" s="46"/>
      <c r="C602" s="15"/>
      <c r="D602" s="2"/>
      <c r="E602" s="18"/>
      <c r="F602" s="55" t="s">
        <v>1121</v>
      </c>
      <c r="G602" s="34" t="s">
        <v>5</v>
      </c>
      <c r="H602" s="35" t="s">
        <v>1124</v>
      </c>
      <c r="I602" s="56"/>
      <c r="L602" s="6"/>
    </row>
    <row r="603" spans="2:12" s="1" customFormat="1">
      <c r="B603" s="49"/>
      <c r="C603" s="16"/>
      <c r="D603" s="50"/>
      <c r="E603" s="19"/>
      <c r="F603" s="57" t="s">
        <v>521</v>
      </c>
      <c r="G603" s="37" t="s">
        <v>11</v>
      </c>
      <c r="H603" s="38" t="s">
        <v>1125</v>
      </c>
      <c r="I603" s="58" t="s">
        <v>1139</v>
      </c>
      <c r="L603" s="6"/>
    </row>
    <row r="604" spans="2:12" s="1" customFormat="1">
      <c r="B604" s="46">
        <v>43393</v>
      </c>
      <c r="C604" s="15">
        <f>B604</f>
        <v>43393</v>
      </c>
      <c r="D604" s="2" t="s">
        <v>70</v>
      </c>
      <c r="E604" s="18" t="s">
        <v>1106</v>
      </c>
      <c r="F604" s="61" t="s">
        <v>1101</v>
      </c>
      <c r="G604" s="40" t="s">
        <v>8</v>
      </c>
      <c r="H604" s="41" t="s">
        <v>1093</v>
      </c>
      <c r="I604" s="62"/>
      <c r="L604" s="6"/>
    </row>
    <row r="605" spans="2:12" s="1" customFormat="1">
      <c r="B605" s="46"/>
      <c r="C605" s="15"/>
      <c r="D605" s="2"/>
      <c r="E605" s="18"/>
      <c r="F605" s="55" t="s">
        <v>1101</v>
      </c>
      <c r="G605" s="34" t="s">
        <v>5</v>
      </c>
      <c r="H605" s="35" t="s">
        <v>1094</v>
      </c>
      <c r="I605" s="56"/>
      <c r="L605" s="6"/>
    </row>
    <row r="606" spans="2:12" s="1" customFormat="1">
      <c r="B606" s="46"/>
      <c r="C606" s="15"/>
      <c r="D606" s="2"/>
      <c r="E606" s="18"/>
      <c r="F606" s="55" t="s">
        <v>1101</v>
      </c>
      <c r="G606" s="34" t="s">
        <v>5</v>
      </c>
      <c r="H606" s="35" t="s">
        <v>1100</v>
      </c>
      <c r="I606" s="56"/>
      <c r="L606" s="6"/>
    </row>
    <row r="607" spans="2:12" s="1" customFormat="1">
      <c r="B607" s="46"/>
      <c r="C607" s="15"/>
      <c r="D607" s="2"/>
      <c r="E607" s="18"/>
      <c r="F607" s="55" t="s">
        <v>1101</v>
      </c>
      <c r="G607" s="34" t="s">
        <v>5</v>
      </c>
      <c r="H607" s="35" t="s">
        <v>1096</v>
      </c>
      <c r="I607" s="56"/>
      <c r="L607" s="6"/>
    </row>
    <row r="608" spans="2:12" s="1" customFormat="1">
      <c r="B608" s="49"/>
      <c r="C608" s="16"/>
      <c r="D608" s="50"/>
      <c r="E608" s="19"/>
      <c r="F608" s="57" t="s">
        <v>1101</v>
      </c>
      <c r="G608" s="37" t="s">
        <v>5</v>
      </c>
      <c r="H608" s="38" t="s">
        <v>1107</v>
      </c>
      <c r="I608" s="58"/>
      <c r="L608" s="6"/>
    </row>
    <row r="609" spans="2:12" s="1" customFormat="1">
      <c r="B609" s="46">
        <v>43381</v>
      </c>
      <c r="C609" s="15">
        <f>B609</f>
        <v>43381</v>
      </c>
      <c r="D609" s="2" t="s">
        <v>70</v>
      </c>
      <c r="E609" s="18" t="s">
        <v>1030</v>
      </c>
      <c r="F609" s="61" t="s">
        <v>1031</v>
      </c>
      <c r="G609" s="40" t="s">
        <v>11</v>
      </c>
      <c r="H609" s="41" t="s">
        <v>1053</v>
      </c>
      <c r="I609" s="62"/>
      <c r="L609" s="6"/>
    </row>
    <row r="610" spans="2:12" s="1" customFormat="1">
      <c r="B610" s="46"/>
      <c r="C610" s="15"/>
      <c r="D610" s="2"/>
      <c r="E610" s="18"/>
      <c r="F610" s="55" t="s">
        <v>1052</v>
      </c>
      <c r="G610" s="34" t="s">
        <v>11</v>
      </c>
      <c r="H610" s="35" t="s">
        <v>1054</v>
      </c>
      <c r="I610" s="56"/>
      <c r="L610" s="6"/>
    </row>
    <row r="611" spans="2:12" s="1" customFormat="1">
      <c r="B611" s="46"/>
      <c r="C611" s="15"/>
      <c r="D611" s="2"/>
      <c r="E611" s="18"/>
      <c r="F611" s="55" t="s">
        <v>1031</v>
      </c>
      <c r="G611" s="34" t="s">
        <v>11</v>
      </c>
      <c r="H611" s="35" t="s">
        <v>1047</v>
      </c>
      <c r="I611" s="56"/>
      <c r="L611" s="6"/>
    </row>
    <row r="612" spans="2:12" s="1" customFormat="1">
      <c r="B612" s="46"/>
      <c r="C612" s="15"/>
      <c r="D612" s="2"/>
      <c r="E612" s="18"/>
      <c r="F612" s="55" t="s">
        <v>1052</v>
      </c>
      <c r="G612" s="34" t="s">
        <v>11</v>
      </c>
      <c r="H612" s="35" t="s">
        <v>1038</v>
      </c>
      <c r="I612" s="56"/>
      <c r="L612" s="6"/>
    </row>
    <row r="613" spans="2:12" s="1" customFormat="1">
      <c r="B613" s="46"/>
      <c r="C613" s="15"/>
      <c r="D613" s="2"/>
      <c r="E613" s="18"/>
      <c r="F613" s="55" t="s">
        <v>1031</v>
      </c>
      <c r="G613" s="34" t="s">
        <v>8</v>
      </c>
      <c r="H613" s="35" t="s">
        <v>1049</v>
      </c>
      <c r="I613" s="56"/>
      <c r="L613" s="6"/>
    </row>
    <row r="614" spans="2:12" s="1" customFormat="1">
      <c r="B614" s="46"/>
      <c r="C614" s="15"/>
      <c r="D614" s="2"/>
      <c r="E614" s="18"/>
      <c r="F614" s="55" t="s">
        <v>1052</v>
      </c>
      <c r="G614" s="34" t="s">
        <v>11</v>
      </c>
      <c r="H614" s="35" t="s">
        <v>1055</v>
      </c>
      <c r="I614" s="56"/>
      <c r="L614" s="6"/>
    </row>
    <row r="615" spans="2:12" s="1" customFormat="1">
      <c r="B615" s="49"/>
      <c r="C615" s="16"/>
      <c r="D615" s="50"/>
      <c r="E615" s="19"/>
      <c r="F615" s="57" t="s">
        <v>1031</v>
      </c>
      <c r="G615" s="37" t="s">
        <v>8</v>
      </c>
      <c r="H615" s="38" t="s">
        <v>1037</v>
      </c>
      <c r="I615" s="58"/>
      <c r="L615" s="6"/>
    </row>
    <row r="616" spans="2:12" s="1" customFormat="1">
      <c r="B616" s="46">
        <v>43367</v>
      </c>
      <c r="C616" s="15">
        <f>B616</f>
        <v>43367</v>
      </c>
      <c r="D616" s="2" t="s">
        <v>70</v>
      </c>
      <c r="E616" s="18" t="s">
        <v>302</v>
      </c>
      <c r="F616" s="61" t="s">
        <v>994</v>
      </c>
      <c r="G616" s="40" t="s">
        <v>5</v>
      </c>
      <c r="H616" s="41" t="s">
        <v>998</v>
      </c>
      <c r="I616" s="62"/>
      <c r="L616" s="6"/>
    </row>
    <row r="617" spans="2:12" s="1" customFormat="1">
      <c r="B617" s="46"/>
      <c r="C617" s="15"/>
      <c r="D617" s="2"/>
      <c r="E617" s="18"/>
      <c r="F617" s="55" t="s">
        <v>995</v>
      </c>
      <c r="G617" s="34" t="s">
        <v>8</v>
      </c>
      <c r="H617" s="35" t="s">
        <v>999</v>
      </c>
      <c r="I617" s="56"/>
      <c r="L617" s="6"/>
    </row>
    <row r="618" spans="2:12" s="1" customFormat="1">
      <c r="B618" s="46"/>
      <c r="C618" s="15"/>
      <c r="D618" s="2"/>
      <c r="E618" s="18"/>
      <c r="F618" s="55" t="s">
        <v>996</v>
      </c>
      <c r="G618" s="34" t="s">
        <v>11</v>
      </c>
      <c r="H618" s="35" t="s">
        <v>481</v>
      </c>
      <c r="I618" s="56"/>
      <c r="L618" s="6"/>
    </row>
    <row r="619" spans="2:12" s="1" customFormat="1">
      <c r="B619" s="49"/>
      <c r="C619" s="16"/>
      <c r="D619" s="50"/>
      <c r="E619" s="19"/>
      <c r="F619" s="57" t="s">
        <v>997</v>
      </c>
      <c r="G619" s="37" t="s">
        <v>5</v>
      </c>
      <c r="H619" s="38" t="s">
        <v>1000</v>
      </c>
      <c r="I619" s="58"/>
      <c r="L619" s="6"/>
    </row>
    <row r="620" spans="2:12" s="1" customFormat="1">
      <c r="B620" s="46">
        <v>43360</v>
      </c>
      <c r="C620" s="15">
        <f>B620</f>
        <v>43360</v>
      </c>
      <c r="D620" s="2" t="s">
        <v>936</v>
      </c>
      <c r="E620" s="18" t="s">
        <v>974</v>
      </c>
      <c r="F620" s="61" t="s">
        <v>38</v>
      </c>
      <c r="G620" s="40" t="s">
        <v>11</v>
      </c>
      <c r="H620" s="41" t="s">
        <v>552</v>
      </c>
      <c r="I620" s="62"/>
      <c r="L620" s="6"/>
    </row>
    <row r="621" spans="2:12" s="1" customFormat="1">
      <c r="B621" s="49"/>
      <c r="C621" s="16"/>
      <c r="D621" s="50"/>
      <c r="E621" s="19"/>
      <c r="F621" s="57" t="s">
        <v>975</v>
      </c>
      <c r="G621" s="37" t="s">
        <v>5</v>
      </c>
      <c r="H621" s="38" t="s">
        <v>976</v>
      </c>
      <c r="I621" s="58" t="s">
        <v>1001</v>
      </c>
      <c r="L621" s="6"/>
    </row>
    <row r="622" spans="2:12" s="1" customFormat="1">
      <c r="B622" s="46">
        <v>43358</v>
      </c>
      <c r="C622" s="15">
        <f>B622</f>
        <v>43358</v>
      </c>
      <c r="D622" s="2" t="s">
        <v>941</v>
      </c>
      <c r="E622" s="18" t="s">
        <v>942</v>
      </c>
      <c r="F622" s="61" t="s">
        <v>943</v>
      </c>
      <c r="G622" s="40" t="s">
        <v>11</v>
      </c>
      <c r="H622" s="41" t="s">
        <v>945</v>
      </c>
      <c r="I622" s="62"/>
      <c r="L622" s="6"/>
    </row>
    <row r="623" spans="2:12" s="1" customFormat="1">
      <c r="B623" s="46"/>
      <c r="C623" s="15"/>
      <c r="D623" s="2"/>
      <c r="E623" s="18"/>
      <c r="F623" s="55" t="s">
        <v>944</v>
      </c>
      <c r="G623" s="34" t="s">
        <v>8</v>
      </c>
      <c r="H623" s="35" t="s">
        <v>946</v>
      </c>
      <c r="I623" s="56"/>
      <c r="L623" s="6"/>
    </row>
    <row r="624" spans="2:12" s="1" customFormat="1">
      <c r="B624" s="46"/>
      <c r="C624" s="15"/>
      <c r="D624" s="2"/>
      <c r="E624" s="18"/>
      <c r="F624" s="55" t="s">
        <v>20</v>
      </c>
      <c r="G624" s="34" t="s">
        <v>11</v>
      </c>
      <c r="H624" s="35" t="s">
        <v>947</v>
      </c>
      <c r="I624" s="56"/>
      <c r="L624" s="6"/>
    </row>
    <row r="625" spans="2:12" s="1" customFormat="1">
      <c r="B625" s="46"/>
      <c r="C625" s="15"/>
      <c r="D625" s="2"/>
      <c r="E625" s="18"/>
      <c r="F625" s="55" t="s">
        <v>943</v>
      </c>
      <c r="G625" s="34" t="s">
        <v>5</v>
      </c>
      <c r="H625" s="35" t="s">
        <v>948</v>
      </c>
      <c r="I625" s="56"/>
      <c r="L625" s="6"/>
    </row>
    <row r="626" spans="2:12" s="1" customFormat="1">
      <c r="B626" s="46"/>
      <c r="C626" s="15"/>
      <c r="D626" s="2"/>
      <c r="E626" s="18"/>
      <c r="F626" s="55" t="s">
        <v>944</v>
      </c>
      <c r="G626" s="34" t="s">
        <v>11</v>
      </c>
      <c r="H626" s="35" t="s">
        <v>949</v>
      </c>
      <c r="I626" s="56"/>
      <c r="L626" s="6"/>
    </row>
    <row r="627" spans="2:12" s="1" customFormat="1">
      <c r="B627" s="49"/>
      <c r="C627" s="16"/>
      <c r="D627" s="50"/>
      <c r="E627" s="19"/>
      <c r="F627" s="57" t="s">
        <v>20</v>
      </c>
      <c r="G627" s="37" t="s">
        <v>11</v>
      </c>
      <c r="H627" s="38" t="s">
        <v>945</v>
      </c>
      <c r="I627" s="58"/>
      <c r="L627" s="6"/>
    </row>
    <row r="628" spans="2:12" s="1" customFormat="1">
      <c r="B628" s="49">
        <v>43352</v>
      </c>
      <c r="C628" s="16">
        <f>B628</f>
        <v>43352</v>
      </c>
      <c r="D628" s="50" t="s">
        <v>936</v>
      </c>
      <c r="E628" s="19" t="s">
        <v>451</v>
      </c>
      <c r="F628" s="74" t="s">
        <v>619</v>
      </c>
      <c r="G628" s="75" t="s">
        <v>5</v>
      </c>
      <c r="H628" s="76" t="s">
        <v>937</v>
      </c>
      <c r="I628" s="77"/>
      <c r="L628" s="6"/>
    </row>
    <row r="629" spans="2:12" s="1" customFormat="1">
      <c r="B629" s="46">
        <v>43337</v>
      </c>
      <c r="C629" s="15">
        <f>B629</f>
        <v>43337</v>
      </c>
      <c r="D629" s="2" t="s">
        <v>878</v>
      </c>
      <c r="E629" s="18" t="s">
        <v>891</v>
      </c>
      <c r="F629" s="61" t="s">
        <v>879</v>
      </c>
      <c r="G629" s="40" t="s">
        <v>8</v>
      </c>
      <c r="H629" s="41" t="s">
        <v>886</v>
      </c>
      <c r="I629" s="62"/>
      <c r="L629" s="6"/>
    </row>
    <row r="630" spans="2:12" s="1" customFormat="1">
      <c r="B630" s="46"/>
      <c r="C630" s="15"/>
      <c r="D630" s="2"/>
      <c r="E630" s="18"/>
      <c r="F630" s="55" t="s">
        <v>880</v>
      </c>
      <c r="G630" s="34" t="s">
        <v>5</v>
      </c>
      <c r="H630" s="35" t="s">
        <v>887</v>
      </c>
      <c r="I630" s="56"/>
      <c r="L630" s="6"/>
    </row>
    <row r="631" spans="2:12" s="1" customFormat="1">
      <c r="B631" s="46"/>
      <c r="C631" s="15"/>
      <c r="D631" s="2"/>
      <c r="E631" s="18"/>
      <c r="F631" s="55" t="s">
        <v>881</v>
      </c>
      <c r="G631" s="34" t="s">
        <v>11</v>
      </c>
      <c r="H631" s="35" t="s">
        <v>877</v>
      </c>
      <c r="I631" s="56"/>
      <c r="L631" s="6"/>
    </row>
    <row r="632" spans="2:12" s="1" customFormat="1">
      <c r="B632" s="46"/>
      <c r="C632" s="15"/>
      <c r="D632" s="2"/>
      <c r="E632" s="18"/>
      <c r="F632" s="55" t="s">
        <v>882</v>
      </c>
      <c r="G632" s="34" t="s">
        <v>5</v>
      </c>
      <c r="H632" s="35" t="s">
        <v>888</v>
      </c>
      <c r="I632" s="56"/>
      <c r="L632" s="6"/>
    </row>
    <row r="633" spans="2:12" s="1" customFormat="1">
      <c r="B633" s="46"/>
      <c r="C633" s="15"/>
      <c r="D633" s="2"/>
      <c r="E633" s="18"/>
      <c r="F633" s="55" t="s">
        <v>883</v>
      </c>
      <c r="G633" s="34" t="s">
        <v>11</v>
      </c>
      <c r="H633" s="35" t="s">
        <v>889</v>
      </c>
      <c r="I633" s="56"/>
      <c r="L633" s="6"/>
    </row>
    <row r="634" spans="2:12" s="1" customFormat="1">
      <c r="B634" s="46"/>
      <c r="C634" s="15"/>
      <c r="D634" s="2"/>
      <c r="E634" s="18"/>
      <c r="F634" s="55" t="s">
        <v>884</v>
      </c>
      <c r="G634" s="34" t="s">
        <v>11</v>
      </c>
      <c r="H634" s="35" t="s">
        <v>877</v>
      </c>
      <c r="I634" s="56"/>
      <c r="L634" s="6"/>
    </row>
    <row r="635" spans="2:12" s="1" customFormat="1">
      <c r="B635" s="49"/>
      <c r="C635" s="16"/>
      <c r="D635" s="50"/>
      <c r="E635" s="19"/>
      <c r="F635" s="57" t="s">
        <v>885</v>
      </c>
      <c r="G635" s="37" t="s">
        <v>11</v>
      </c>
      <c r="H635" s="38" t="s">
        <v>890</v>
      </c>
      <c r="I635" s="58"/>
      <c r="L635" s="6"/>
    </row>
    <row r="636" spans="2:12" s="1" customFormat="1">
      <c r="B636" s="46">
        <v>43310</v>
      </c>
      <c r="C636" s="15">
        <f>B636</f>
        <v>43310</v>
      </c>
      <c r="D636" s="2" t="s">
        <v>537</v>
      </c>
      <c r="E636" s="18" t="s">
        <v>817</v>
      </c>
      <c r="F636" s="61" t="s">
        <v>818</v>
      </c>
      <c r="G636" s="40" t="s">
        <v>11</v>
      </c>
      <c r="H636" s="41" t="s">
        <v>821</v>
      </c>
      <c r="I636" s="62"/>
      <c r="L636" s="6"/>
    </row>
    <row r="637" spans="2:12" s="1" customFormat="1">
      <c r="B637" s="46"/>
      <c r="C637" s="15"/>
      <c r="D637" s="2"/>
      <c r="E637" s="18"/>
      <c r="F637" s="55" t="s">
        <v>819</v>
      </c>
      <c r="G637" s="34" t="s">
        <v>11</v>
      </c>
      <c r="H637" s="35" t="s">
        <v>822</v>
      </c>
      <c r="I637" s="56"/>
      <c r="L637" s="6"/>
    </row>
    <row r="638" spans="2:12" s="1" customFormat="1">
      <c r="B638" s="49"/>
      <c r="C638" s="16"/>
      <c r="D638" s="50"/>
      <c r="E638" s="19"/>
      <c r="F638" s="57" t="s">
        <v>820</v>
      </c>
      <c r="G638" s="37" t="s">
        <v>11</v>
      </c>
      <c r="H638" s="38" t="s">
        <v>822</v>
      </c>
      <c r="I638" s="58"/>
      <c r="L638" s="6"/>
    </row>
    <row r="639" spans="2:12" s="1" customFormat="1">
      <c r="B639" s="46">
        <v>43303</v>
      </c>
      <c r="C639" s="15">
        <f>B639</f>
        <v>43303</v>
      </c>
      <c r="D639" s="2" t="s">
        <v>823</v>
      </c>
      <c r="E639" s="18" t="s">
        <v>809</v>
      </c>
      <c r="F639" s="61" t="s">
        <v>810</v>
      </c>
      <c r="G639" s="40" t="s">
        <v>11</v>
      </c>
      <c r="H639" s="41" t="s">
        <v>813</v>
      </c>
      <c r="I639" s="62"/>
      <c r="L639" s="6"/>
    </row>
    <row r="640" spans="2:12" s="1" customFormat="1">
      <c r="B640" s="46"/>
      <c r="C640" s="15"/>
      <c r="D640" s="2"/>
      <c r="E640" s="18"/>
      <c r="F640" s="55" t="s">
        <v>811</v>
      </c>
      <c r="G640" s="34" t="s">
        <v>11</v>
      </c>
      <c r="H640" s="35" t="s">
        <v>813</v>
      </c>
      <c r="I640" s="56"/>
      <c r="L640" s="6"/>
    </row>
    <row r="641" spans="2:12" s="1" customFormat="1">
      <c r="B641" s="46"/>
      <c r="C641" s="15"/>
      <c r="D641" s="2"/>
      <c r="E641" s="18"/>
      <c r="F641" s="55" t="s">
        <v>812</v>
      </c>
      <c r="G641" s="34" t="s">
        <v>11</v>
      </c>
      <c r="H641" s="35" t="s">
        <v>814</v>
      </c>
      <c r="I641" s="56"/>
      <c r="L641" s="6"/>
    </row>
    <row r="642" spans="2:12" s="1" customFormat="1">
      <c r="B642" s="49"/>
      <c r="C642" s="16"/>
      <c r="D642" s="50"/>
      <c r="E642" s="19"/>
      <c r="F642" s="57" t="s">
        <v>568</v>
      </c>
      <c r="G642" s="37" t="s">
        <v>5</v>
      </c>
      <c r="H642" s="38" t="s">
        <v>815</v>
      </c>
      <c r="I642" s="58"/>
      <c r="L642" s="6"/>
    </row>
    <row r="643" spans="2:12" s="1" customFormat="1">
      <c r="B643" s="46">
        <v>43275</v>
      </c>
      <c r="C643" s="15">
        <f>B643</f>
        <v>43275</v>
      </c>
      <c r="D643" s="2" t="s">
        <v>70</v>
      </c>
      <c r="E643" s="18" t="s">
        <v>693</v>
      </c>
      <c r="F643" s="61" t="s">
        <v>694</v>
      </c>
      <c r="G643" s="40" t="s">
        <v>5</v>
      </c>
      <c r="H643" s="41" t="s">
        <v>699</v>
      </c>
      <c r="I643" s="62"/>
      <c r="L643" s="6"/>
    </row>
    <row r="644" spans="2:12" s="1" customFormat="1">
      <c r="B644" s="46"/>
      <c r="C644" s="15"/>
      <c r="D644" s="2"/>
      <c r="E644" s="18"/>
      <c r="F644" s="55" t="s">
        <v>695</v>
      </c>
      <c r="G644" s="34" t="s">
        <v>11</v>
      </c>
      <c r="H644" s="35" t="s">
        <v>700</v>
      </c>
      <c r="I644" s="56"/>
      <c r="L644" s="6"/>
    </row>
    <row r="645" spans="2:12" s="1" customFormat="1">
      <c r="B645" s="46"/>
      <c r="C645" s="15"/>
      <c r="D645" s="2"/>
      <c r="E645" s="18"/>
      <c r="F645" s="55" t="s">
        <v>696</v>
      </c>
      <c r="G645" s="34" t="s">
        <v>11</v>
      </c>
      <c r="H645" s="35" t="s">
        <v>701</v>
      </c>
      <c r="I645" s="56"/>
      <c r="L645" s="6"/>
    </row>
    <row r="646" spans="2:12" s="1" customFormat="1">
      <c r="B646" s="46"/>
      <c r="C646" s="15"/>
      <c r="D646" s="2"/>
      <c r="E646" s="18"/>
      <c r="F646" s="55" t="s">
        <v>697</v>
      </c>
      <c r="G646" s="34" t="s">
        <v>5</v>
      </c>
      <c r="H646" s="35" t="s">
        <v>702</v>
      </c>
      <c r="I646" s="56"/>
      <c r="L646" s="6"/>
    </row>
    <row r="647" spans="2:12" s="1" customFormat="1">
      <c r="B647" s="49"/>
      <c r="C647" s="16"/>
      <c r="D647" s="50"/>
      <c r="E647" s="19"/>
      <c r="F647" s="57" t="s">
        <v>698</v>
      </c>
      <c r="G647" s="37" t="s">
        <v>5</v>
      </c>
      <c r="H647" s="38" t="s">
        <v>703</v>
      </c>
      <c r="I647" s="58"/>
      <c r="L647" s="6"/>
    </row>
    <row r="648" spans="2:12" s="1" customFormat="1">
      <c r="B648" s="46">
        <v>43233</v>
      </c>
      <c r="C648" s="15">
        <f>B648</f>
        <v>43233</v>
      </c>
      <c r="D648" s="2" t="s">
        <v>70</v>
      </c>
      <c r="E648" s="18" t="s">
        <v>618</v>
      </c>
      <c r="F648" s="61" t="s">
        <v>619</v>
      </c>
      <c r="G648" s="40" t="s">
        <v>5</v>
      </c>
      <c r="H648" s="41" t="s">
        <v>606</v>
      </c>
      <c r="I648" s="62"/>
      <c r="L648" s="6"/>
    </row>
    <row r="649" spans="2:12" s="1" customFormat="1">
      <c r="B649" s="46"/>
      <c r="C649" s="15"/>
      <c r="D649" s="2"/>
      <c r="E649" s="18"/>
      <c r="F649" s="55" t="s">
        <v>620</v>
      </c>
      <c r="G649" s="34" t="s">
        <v>8</v>
      </c>
      <c r="H649" s="35" t="s">
        <v>607</v>
      </c>
      <c r="I649" s="56"/>
      <c r="L649" s="6"/>
    </row>
    <row r="650" spans="2:12" s="1" customFormat="1">
      <c r="B650" s="46"/>
      <c r="C650" s="15"/>
      <c r="D650" s="2"/>
      <c r="E650" s="18"/>
      <c r="F650" s="55" t="s">
        <v>619</v>
      </c>
      <c r="G650" s="34" t="s">
        <v>11</v>
      </c>
      <c r="H650" s="35" t="s">
        <v>597</v>
      </c>
      <c r="I650" s="56"/>
      <c r="L650" s="6"/>
    </row>
    <row r="651" spans="2:12" s="1" customFormat="1">
      <c r="B651" s="49"/>
      <c r="C651" s="16"/>
      <c r="D651" s="50"/>
      <c r="E651" s="19"/>
      <c r="F651" s="57" t="s">
        <v>620</v>
      </c>
      <c r="G651" s="37" t="s">
        <v>8</v>
      </c>
      <c r="H651" s="38" t="s">
        <v>607</v>
      </c>
      <c r="I651" s="58"/>
      <c r="L651" s="6"/>
    </row>
    <row r="652" spans="2:12" s="1" customFormat="1">
      <c r="B652" s="46">
        <v>43232</v>
      </c>
      <c r="C652" s="15">
        <f>B652</f>
        <v>43232</v>
      </c>
      <c r="D652" s="2" t="s">
        <v>70</v>
      </c>
      <c r="E652" s="18" t="s">
        <v>592</v>
      </c>
      <c r="F652" s="61" t="s">
        <v>593</v>
      </c>
      <c r="G652" s="40" t="s">
        <v>11</v>
      </c>
      <c r="H652" s="41" t="s">
        <v>595</v>
      </c>
      <c r="I652" s="62"/>
      <c r="L652" s="6"/>
    </row>
    <row r="653" spans="2:12" s="1" customFormat="1">
      <c r="B653" s="46"/>
      <c r="C653" s="15"/>
      <c r="D653" s="2"/>
      <c r="E653" s="18"/>
      <c r="F653" s="55" t="s">
        <v>59</v>
      </c>
      <c r="G653" s="34" t="s">
        <v>11</v>
      </c>
      <c r="H653" s="35" t="s">
        <v>595</v>
      </c>
      <c r="I653" s="56"/>
      <c r="L653" s="6"/>
    </row>
    <row r="654" spans="2:12" s="1" customFormat="1">
      <c r="B654" s="46"/>
      <c r="C654" s="15"/>
      <c r="D654" s="2"/>
      <c r="E654" s="18"/>
      <c r="F654" s="55" t="s">
        <v>59</v>
      </c>
      <c r="G654" s="34" t="s">
        <v>11</v>
      </c>
      <c r="H654" s="35" t="s">
        <v>595</v>
      </c>
      <c r="I654" s="56"/>
      <c r="L654" s="6"/>
    </row>
    <row r="655" spans="2:12" s="1" customFormat="1">
      <c r="B655" s="46"/>
      <c r="C655" s="15"/>
      <c r="D655" s="2"/>
      <c r="E655" s="18"/>
      <c r="F655" s="55" t="s">
        <v>59</v>
      </c>
      <c r="G655" s="34" t="s">
        <v>594</v>
      </c>
      <c r="H655" s="35" t="s">
        <v>584</v>
      </c>
      <c r="I655" s="56"/>
      <c r="L655" s="6"/>
    </row>
    <row r="656" spans="2:12" s="1" customFormat="1">
      <c r="B656" s="46"/>
      <c r="C656" s="15"/>
      <c r="D656" s="2"/>
      <c r="E656" s="18"/>
      <c r="F656" s="55" t="s">
        <v>59</v>
      </c>
      <c r="G656" s="34" t="s">
        <v>594</v>
      </c>
      <c r="H656" s="35" t="s">
        <v>584</v>
      </c>
      <c r="I656" s="56"/>
      <c r="L656" s="6"/>
    </row>
    <row r="657" spans="1:12" s="1" customFormat="1">
      <c r="B657" s="46"/>
      <c r="C657" s="15"/>
      <c r="D657" s="2"/>
      <c r="E657" s="18"/>
      <c r="F657" s="55" t="s">
        <v>59</v>
      </c>
      <c r="G657" s="34" t="s">
        <v>11</v>
      </c>
      <c r="H657" s="35" t="s">
        <v>596</v>
      </c>
      <c r="I657" s="56"/>
      <c r="L657" s="6"/>
    </row>
    <row r="658" spans="1:12" s="1" customFormat="1">
      <c r="B658" s="46"/>
      <c r="C658" s="15"/>
      <c r="D658" s="2"/>
      <c r="E658" s="18"/>
      <c r="F658" s="55" t="s">
        <v>59</v>
      </c>
      <c r="G658" s="34" t="s">
        <v>11</v>
      </c>
      <c r="H658" s="35" t="s">
        <v>595</v>
      </c>
      <c r="I658" s="56"/>
      <c r="L658" s="6"/>
    </row>
    <row r="659" spans="1:12" s="1" customFormat="1">
      <c r="B659" s="46"/>
      <c r="C659" s="15"/>
      <c r="D659" s="2"/>
      <c r="E659" s="18"/>
      <c r="F659" s="57" t="s">
        <v>59</v>
      </c>
      <c r="G659" s="37" t="s">
        <v>11</v>
      </c>
      <c r="H659" s="38" t="s">
        <v>597</v>
      </c>
      <c r="I659" s="58"/>
      <c r="L659" s="6"/>
    </row>
    <row r="660" spans="1:12" s="1" customFormat="1">
      <c r="B660" s="63">
        <v>43226</v>
      </c>
      <c r="C660" s="24">
        <f>B660</f>
        <v>43226</v>
      </c>
      <c r="D660" s="64" t="s">
        <v>70</v>
      </c>
      <c r="E660" s="25" t="s">
        <v>567</v>
      </c>
      <c r="F660" s="61" t="s">
        <v>568</v>
      </c>
      <c r="G660" s="40" t="s">
        <v>11</v>
      </c>
      <c r="H660" s="41" t="s">
        <v>552</v>
      </c>
      <c r="I660" s="62"/>
      <c r="L660" s="6"/>
    </row>
    <row r="661" spans="1:12" s="1" customFormat="1">
      <c r="B661" s="46"/>
      <c r="C661" s="15"/>
      <c r="D661" s="2"/>
      <c r="E661" s="18"/>
      <c r="F661" s="55" t="s">
        <v>569</v>
      </c>
      <c r="G661" s="34" t="s">
        <v>11</v>
      </c>
      <c r="H661" s="35" t="s">
        <v>570</v>
      </c>
      <c r="I661" s="56"/>
      <c r="L661" s="6"/>
    </row>
    <row r="662" spans="1:12" s="1" customFormat="1">
      <c r="B662" s="46"/>
      <c r="C662" s="15"/>
      <c r="D662" s="2"/>
      <c r="E662" s="18"/>
      <c r="F662" s="55" t="s">
        <v>568</v>
      </c>
      <c r="G662" s="34" t="s">
        <v>11</v>
      </c>
      <c r="H662" s="35" t="s">
        <v>570</v>
      </c>
      <c r="I662" s="56"/>
      <c r="L662" s="6"/>
    </row>
    <row r="663" spans="1:12" s="1" customFormat="1">
      <c r="B663" s="46"/>
      <c r="C663" s="15"/>
      <c r="D663" s="2"/>
      <c r="E663" s="18"/>
      <c r="F663" s="55" t="s">
        <v>569</v>
      </c>
      <c r="G663" s="34" t="s">
        <v>11</v>
      </c>
      <c r="H663" s="35" t="s">
        <v>571</v>
      </c>
      <c r="I663" s="56"/>
      <c r="L663" s="6"/>
    </row>
    <row r="664" spans="1:12" s="1" customFormat="1">
      <c r="B664" s="46"/>
      <c r="C664" s="15"/>
      <c r="D664" s="2"/>
      <c r="E664" s="18"/>
      <c r="F664" s="55" t="s">
        <v>568</v>
      </c>
      <c r="G664" s="34" t="s">
        <v>5</v>
      </c>
      <c r="H664" s="35" t="s">
        <v>572</v>
      </c>
      <c r="I664" s="56"/>
      <c r="L664" s="6"/>
    </row>
    <row r="665" spans="1:12">
      <c r="A665" s="1"/>
      <c r="B665" s="49"/>
      <c r="C665" s="16"/>
      <c r="D665" s="50"/>
      <c r="E665" s="19"/>
      <c r="F665" s="57" t="s">
        <v>569</v>
      </c>
      <c r="G665" s="37" t="s">
        <v>8</v>
      </c>
      <c r="H665" s="38" t="s">
        <v>554</v>
      </c>
      <c r="I665" s="58"/>
    </row>
    <row r="666" spans="1:12">
      <c r="A666" s="1"/>
      <c r="B666" s="46">
        <v>43219</v>
      </c>
      <c r="C666" s="15">
        <f>B666</f>
        <v>43219</v>
      </c>
      <c r="D666" s="2" t="s">
        <v>519</v>
      </c>
      <c r="E666" s="18" t="s">
        <v>536</v>
      </c>
      <c r="F666" s="61" t="s">
        <v>520</v>
      </c>
      <c r="G666" s="40" t="s">
        <v>5</v>
      </c>
      <c r="H666" s="41" t="s">
        <v>523</v>
      </c>
      <c r="I666" s="62"/>
    </row>
    <row r="667" spans="1:12">
      <c r="A667" s="1"/>
      <c r="B667" s="46"/>
      <c r="C667" s="15"/>
      <c r="E667" s="18"/>
      <c r="F667" s="55" t="s">
        <v>521</v>
      </c>
      <c r="G667" s="34" t="s">
        <v>11</v>
      </c>
      <c r="H667" s="35" t="s">
        <v>524</v>
      </c>
      <c r="I667" s="56"/>
    </row>
    <row r="668" spans="1:12">
      <c r="A668" s="1"/>
      <c r="B668" s="49"/>
      <c r="C668" s="16"/>
      <c r="D668" s="50"/>
      <c r="E668" s="19"/>
      <c r="F668" s="57" t="s">
        <v>522</v>
      </c>
      <c r="G668" s="37" t="s">
        <v>11</v>
      </c>
      <c r="H668" s="38" t="s">
        <v>525</v>
      </c>
      <c r="I668" s="58"/>
      <c r="L668" s="2"/>
    </row>
    <row r="669" spans="1:12">
      <c r="A669" s="1"/>
      <c r="B669" s="49">
        <v>43212</v>
      </c>
      <c r="C669" s="16">
        <f>B669</f>
        <v>43212</v>
      </c>
      <c r="D669" s="50" t="s">
        <v>496</v>
      </c>
      <c r="E669" s="19" t="s">
        <v>497</v>
      </c>
      <c r="F669" s="74" t="s">
        <v>498</v>
      </c>
      <c r="G669" s="75" t="s">
        <v>499</v>
      </c>
      <c r="H669" s="76" t="s">
        <v>500</v>
      </c>
      <c r="I669" s="77"/>
      <c r="L669" s="2"/>
    </row>
    <row r="670" spans="1:12">
      <c r="B670" s="46">
        <v>43190</v>
      </c>
      <c r="C670" s="15">
        <f>B670</f>
        <v>43190</v>
      </c>
      <c r="D670" s="2" t="s">
        <v>452</v>
      </c>
      <c r="E670" s="18" t="s">
        <v>302</v>
      </c>
      <c r="F670" s="61" t="s">
        <v>148</v>
      </c>
      <c r="G670" s="40" t="s">
        <v>11</v>
      </c>
      <c r="H670" s="41" t="s">
        <v>101</v>
      </c>
      <c r="I670" s="62"/>
      <c r="L670" s="2"/>
    </row>
    <row r="671" spans="1:12">
      <c r="B671" s="46"/>
      <c r="C671" s="15"/>
      <c r="E671" s="18"/>
      <c r="F671" s="55" t="s">
        <v>40</v>
      </c>
      <c r="G671" s="34" t="s">
        <v>11</v>
      </c>
      <c r="H671" s="35" t="s">
        <v>409</v>
      </c>
      <c r="I671" s="56"/>
      <c r="L671" s="2"/>
    </row>
    <row r="672" spans="1:12">
      <c r="B672" s="46"/>
      <c r="C672" s="15"/>
      <c r="E672" s="18"/>
      <c r="F672" s="55" t="s">
        <v>377</v>
      </c>
      <c r="G672" s="34" t="s">
        <v>5</v>
      </c>
      <c r="H672" s="35" t="s">
        <v>14</v>
      </c>
      <c r="I672" s="56"/>
      <c r="L672" s="2"/>
    </row>
    <row r="673" spans="2:12">
      <c r="B673" s="46"/>
      <c r="C673" s="15"/>
      <c r="E673" s="18"/>
      <c r="F673" s="59" t="s">
        <v>22</v>
      </c>
      <c r="G673" s="43" t="s">
        <v>11</v>
      </c>
      <c r="H673" s="44" t="s">
        <v>81</v>
      </c>
      <c r="I673" s="60"/>
      <c r="L673" s="2"/>
    </row>
    <row r="674" spans="2:12">
      <c r="B674" s="63">
        <v>43183</v>
      </c>
      <c r="C674" s="24">
        <f>B674</f>
        <v>43183</v>
      </c>
      <c r="D674" s="64" t="s">
        <v>70</v>
      </c>
      <c r="E674" s="25" t="s">
        <v>451</v>
      </c>
      <c r="F674" s="53" t="s">
        <v>307</v>
      </c>
      <c r="G674" s="31" t="s">
        <v>5</v>
      </c>
      <c r="H674" s="32" t="s">
        <v>6</v>
      </c>
      <c r="I674" s="54"/>
      <c r="L674" s="2"/>
    </row>
    <row r="675" spans="2:12">
      <c r="B675" s="46"/>
      <c r="C675" s="15"/>
      <c r="E675" s="18"/>
      <c r="F675" s="55" t="s">
        <v>17</v>
      </c>
      <c r="G675" s="34" t="s">
        <v>8</v>
      </c>
      <c r="H675" s="35" t="s">
        <v>77</v>
      </c>
      <c r="I675" s="56"/>
      <c r="L675" s="2"/>
    </row>
    <row r="676" spans="2:12">
      <c r="B676" s="46"/>
      <c r="C676" s="15"/>
      <c r="E676" s="18"/>
      <c r="F676" s="55" t="s">
        <v>307</v>
      </c>
      <c r="G676" s="34" t="s">
        <v>5</v>
      </c>
      <c r="H676" s="35" t="s">
        <v>32</v>
      </c>
      <c r="I676" s="56"/>
      <c r="L676" s="2"/>
    </row>
    <row r="677" spans="2:12">
      <c r="B677" s="46"/>
      <c r="C677" s="15"/>
      <c r="E677" s="18"/>
      <c r="F677" s="55" t="s">
        <v>17</v>
      </c>
      <c r="G677" s="34" t="s">
        <v>5</v>
      </c>
      <c r="H677" s="35" t="s">
        <v>410</v>
      </c>
      <c r="I677" s="56"/>
      <c r="L677" s="2"/>
    </row>
    <row r="678" spans="2:12">
      <c r="B678" s="46"/>
      <c r="C678" s="15"/>
      <c r="E678" s="18"/>
      <c r="F678" s="55" t="s">
        <v>307</v>
      </c>
      <c r="G678" s="34" t="s">
        <v>11</v>
      </c>
      <c r="H678" s="35" t="s">
        <v>12</v>
      </c>
      <c r="I678" s="56"/>
      <c r="L678" s="2"/>
    </row>
    <row r="679" spans="2:12">
      <c r="B679" s="46"/>
      <c r="C679" s="15"/>
      <c r="E679" s="18"/>
      <c r="F679" s="55" t="s">
        <v>17</v>
      </c>
      <c r="G679" s="34" t="s">
        <v>11</v>
      </c>
      <c r="H679" s="35" t="s">
        <v>12</v>
      </c>
      <c r="I679" s="56"/>
      <c r="L679" s="2"/>
    </row>
    <row r="680" spans="2:12">
      <c r="B680" s="49"/>
      <c r="C680" s="16"/>
      <c r="D680" s="50"/>
      <c r="E680" s="19"/>
      <c r="F680" s="57" t="s">
        <v>17</v>
      </c>
      <c r="G680" s="37" t="s">
        <v>11</v>
      </c>
      <c r="H680" s="38" t="s">
        <v>446</v>
      </c>
      <c r="I680" s="58" t="s">
        <v>435</v>
      </c>
      <c r="L680" s="2"/>
    </row>
    <row r="681" spans="2:12">
      <c r="B681" s="46">
        <v>43169</v>
      </c>
      <c r="C681" s="15">
        <f>B681</f>
        <v>43169</v>
      </c>
      <c r="D681" s="2" t="s">
        <v>358</v>
      </c>
      <c r="E681" s="18" t="s">
        <v>357</v>
      </c>
      <c r="F681" s="61" t="s">
        <v>111</v>
      </c>
      <c r="G681" s="40" t="s">
        <v>11</v>
      </c>
      <c r="H681" s="41" t="s">
        <v>72</v>
      </c>
      <c r="I681" s="62"/>
      <c r="L681" s="2"/>
    </row>
    <row r="682" spans="2:12">
      <c r="B682" s="46"/>
      <c r="C682" s="15"/>
      <c r="E682" s="18"/>
      <c r="F682" s="55" t="s">
        <v>445</v>
      </c>
      <c r="G682" s="34" t="s">
        <v>11</v>
      </c>
      <c r="H682" s="35" t="s">
        <v>101</v>
      </c>
      <c r="I682" s="56"/>
      <c r="L682" s="2"/>
    </row>
    <row r="683" spans="2:12">
      <c r="B683" s="46"/>
      <c r="C683" s="15"/>
      <c r="E683" s="18"/>
      <c r="F683" s="59" t="s">
        <v>220</v>
      </c>
      <c r="G683" s="43" t="s">
        <v>11</v>
      </c>
      <c r="H683" s="44" t="s">
        <v>73</v>
      </c>
      <c r="I683" s="60"/>
      <c r="L683" s="2"/>
    </row>
    <row r="684" spans="2:12">
      <c r="B684" s="67">
        <v>43156</v>
      </c>
      <c r="C684" s="26">
        <f>B684</f>
        <v>43156</v>
      </c>
      <c r="D684" s="68" t="s">
        <v>428</v>
      </c>
      <c r="E684" s="27" t="s">
        <v>286</v>
      </c>
      <c r="F684" s="69" t="s">
        <v>443</v>
      </c>
      <c r="G684" s="28" t="s">
        <v>11</v>
      </c>
      <c r="H684" s="29" t="s">
        <v>444</v>
      </c>
      <c r="I684" s="70" t="s">
        <v>442</v>
      </c>
      <c r="L684" s="2"/>
    </row>
    <row r="685" spans="2:12">
      <c r="B685" s="46">
        <v>43155</v>
      </c>
      <c r="C685" s="15">
        <f>B685</f>
        <v>43155</v>
      </c>
      <c r="D685" s="2" t="s">
        <v>70</v>
      </c>
      <c r="E685" s="18" t="s">
        <v>162</v>
      </c>
      <c r="F685" s="61" t="s">
        <v>24</v>
      </c>
      <c r="G685" s="40" t="s">
        <v>8</v>
      </c>
      <c r="H685" s="41" t="s">
        <v>9</v>
      </c>
      <c r="I685" s="62"/>
      <c r="L685" s="2"/>
    </row>
    <row r="686" spans="2:12">
      <c r="B686" s="46"/>
      <c r="C686" s="15"/>
      <c r="E686" s="18"/>
      <c r="F686" s="55" t="s">
        <v>220</v>
      </c>
      <c r="G686" s="34" t="s">
        <v>8</v>
      </c>
      <c r="H686" s="35" t="s">
        <v>9</v>
      </c>
      <c r="I686" s="56"/>
      <c r="L686" s="2"/>
    </row>
    <row r="687" spans="2:12">
      <c r="B687" s="46"/>
      <c r="C687" s="15"/>
      <c r="E687" s="18"/>
      <c r="F687" s="55" t="s">
        <v>24</v>
      </c>
      <c r="G687" s="34" t="s">
        <v>8</v>
      </c>
      <c r="H687" s="35" t="s">
        <v>9</v>
      </c>
      <c r="I687" s="56"/>
      <c r="L687" s="2"/>
    </row>
    <row r="688" spans="2:12">
      <c r="B688" s="46"/>
      <c r="C688" s="15"/>
      <c r="E688" s="18"/>
      <c r="F688" s="55" t="s">
        <v>220</v>
      </c>
      <c r="G688" s="34" t="s">
        <v>8</v>
      </c>
      <c r="H688" s="35" t="s">
        <v>9</v>
      </c>
      <c r="I688" s="56"/>
      <c r="L688" s="2"/>
    </row>
    <row r="689" spans="2:12">
      <c r="B689" s="46"/>
      <c r="C689" s="15"/>
      <c r="E689" s="18"/>
      <c r="F689" s="55" t="s">
        <v>24</v>
      </c>
      <c r="G689" s="34" t="s">
        <v>11</v>
      </c>
      <c r="H689" s="35" t="s">
        <v>12</v>
      </c>
      <c r="I689" s="56"/>
      <c r="L689" s="2"/>
    </row>
    <row r="690" spans="2:12">
      <c r="B690" s="46"/>
      <c r="C690" s="15"/>
      <c r="E690" s="18"/>
      <c r="F690" s="59" t="s">
        <v>220</v>
      </c>
      <c r="G690" s="43" t="s">
        <v>5</v>
      </c>
      <c r="H690" s="44" t="s">
        <v>14</v>
      </c>
      <c r="I690" s="60"/>
      <c r="L690" s="2"/>
    </row>
    <row r="691" spans="2:12">
      <c r="B691" s="67">
        <v>43149</v>
      </c>
      <c r="C691" s="26">
        <f>B691</f>
        <v>43149</v>
      </c>
      <c r="D691" s="68" t="s">
        <v>85</v>
      </c>
      <c r="E691" s="27" t="s">
        <v>302</v>
      </c>
      <c r="F691" s="69" t="s">
        <v>219</v>
      </c>
      <c r="G691" s="28" t="s">
        <v>11</v>
      </c>
      <c r="H691" s="29" t="s">
        <v>400</v>
      </c>
      <c r="I691" s="70" t="s">
        <v>441</v>
      </c>
      <c r="L691" s="2"/>
    </row>
    <row r="692" spans="2:12">
      <c r="B692" s="46">
        <v>43142</v>
      </c>
      <c r="C692" s="15">
        <f>B692</f>
        <v>43142</v>
      </c>
      <c r="D692" s="2" t="s">
        <v>447</v>
      </c>
      <c r="E692" s="18" t="s">
        <v>450</v>
      </c>
      <c r="F692" s="61" t="s">
        <v>50</v>
      </c>
      <c r="G692" s="40" t="s">
        <v>11</v>
      </c>
      <c r="H692" s="41" t="s">
        <v>43</v>
      </c>
      <c r="I692" s="62"/>
      <c r="L692" s="2"/>
    </row>
    <row r="693" spans="2:12">
      <c r="B693" s="46"/>
      <c r="C693" s="15"/>
      <c r="E693" s="18"/>
      <c r="F693" s="55" t="s">
        <v>155</v>
      </c>
      <c r="G693" s="34" t="s">
        <v>11</v>
      </c>
      <c r="H693" s="35" t="s">
        <v>81</v>
      </c>
      <c r="I693" s="56"/>
      <c r="L693" s="2"/>
    </row>
    <row r="694" spans="2:12">
      <c r="B694" s="46"/>
      <c r="C694" s="15"/>
      <c r="E694" s="18"/>
      <c r="F694" s="59" t="s">
        <v>50</v>
      </c>
      <c r="G694" s="43" t="s">
        <v>11</v>
      </c>
      <c r="H694" s="44" t="s">
        <v>101</v>
      </c>
      <c r="I694" s="60"/>
      <c r="L694" s="2"/>
    </row>
    <row r="695" spans="2:12">
      <c r="B695" s="63">
        <v>43141</v>
      </c>
      <c r="C695" s="24">
        <f>B695</f>
        <v>43141</v>
      </c>
      <c r="D695" s="64" t="s">
        <v>428</v>
      </c>
      <c r="E695" s="25" t="s">
        <v>286</v>
      </c>
      <c r="F695" s="53" t="s">
        <v>439</v>
      </c>
      <c r="G695" s="31" t="s">
        <v>5</v>
      </c>
      <c r="H695" s="32" t="s">
        <v>34</v>
      </c>
      <c r="I695" s="54"/>
      <c r="L695" s="2"/>
    </row>
    <row r="696" spans="2:12">
      <c r="B696" s="49"/>
      <c r="C696" s="16"/>
      <c r="D696" s="50"/>
      <c r="E696" s="19"/>
      <c r="F696" s="57" t="s">
        <v>440</v>
      </c>
      <c r="G696" s="37" t="s">
        <v>5</v>
      </c>
      <c r="H696" s="38" t="s">
        <v>246</v>
      </c>
      <c r="I696" s="58"/>
      <c r="L696" s="2"/>
    </row>
    <row r="697" spans="2:12">
      <c r="B697" s="46">
        <v>43127</v>
      </c>
      <c r="C697" s="15">
        <f>B697</f>
        <v>43127</v>
      </c>
      <c r="D697" s="2" t="s">
        <v>85</v>
      </c>
      <c r="E697" s="18" t="s">
        <v>416</v>
      </c>
      <c r="F697" s="61" t="s">
        <v>38</v>
      </c>
      <c r="G697" s="40" t="s">
        <v>11</v>
      </c>
      <c r="H697" s="41" t="s">
        <v>227</v>
      </c>
      <c r="I697" s="62"/>
      <c r="L697" s="2"/>
    </row>
    <row r="698" spans="2:12">
      <c r="B698" s="46"/>
      <c r="C698" s="15"/>
      <c r="E698" s="18"/>
      <c r="F698" s="59" t="s">
        <v>100</v>
      </c>
      <c r="G698" s="43" t="s">
        <v>11</v>
      </c>
      <c r="H698" s="44" t="s">
        <v>438</v>
      </c>
      <c r="I698" s="60"/>
      <c r="L698" s="2"/>
    </row>
    <row r="699" spans="2:12">
      <c r="B699" s="63">
        <v>43121</v>
      </c>
      <c r="C699" s="24">
        <f>B699</f>
        <v>43121</v>
      </c>
      <c r="D699" s="64" t="s">
        <v>70</v>
      </c>
      <c r="E699" s="25" t="s">
        <v>162</v>
      </c>
      <c r="F699" s="53" t="s">
        <v>33</v>
      </c>
      <c r="G699" s="31" t="s">
        <v>11</v>
      </c>
      <c r="H699" s="32" t="s">
        <v>16</v>
      </c>
      <c r="I699" s="54"/>
      <c r="L699" s="2"/>
    </row>
    <row r="700" spans="2:12">
      <c r="B700" s="46"/>
      <c r="C700" s="15"/>
      <c r="E700" s="18"/>
      <c r="F700" s="55" t="s">
        <v>33</v>
      </c>
      <c r="G700" s="34" t="s">
        <v>11</v>
      </c>
      <c r="H700" s="35" t="s">
        <v>434</v>
      </c>
      <c r="I700" s="56"/>
      <c r="L700" s="2"/>
    </row>
    <row r="701" spans="2:12">
      <c r="B701" s="46"/>
      <c r="C701" s="15"/>
      <c r="E701" s="18"/>
      <c r="F701" s="55" t="s">
        <v>33</v>
      </c>
      <c r="G701" s="34" t="s">
        <v>8</v>
      </c>
      <c r="H701" s="35" t="s">
        <v>76</v>
      </c>
      <c r="I701" s="56"/>
      <c r="L701" s="2"/>
    </row>
    <row r="702" spans="2:12">
      <c r="B702" s="46"/>
      <c r="C702" s="15"/>
      <c r="E702" s="18"/>
      <c r="F702" s="55" t="s">
        <v>33</v>
      </c>
      <c r="G702" s="34" t="s">
        <v>11</v>
      </c>
      <c r="H702" s="35" t="s">
        <v>101</v>
      </c>
      <c r="I702" s="56"/>
      <c r="L702" s="2"/>
    </row>
    <row r="703" spans="2:12">
      <c r="B703" s="49"/>
      <c r="C703" s="16"/>
      <c r="D703" s="50"/>
      <c r="E703" s="19"/>
      <c r="F703" s="57" t="s">
        <v>33</v>
      </c>
      <c r="G703" s="37" t="s">
        <v>11</v>
      </c>
      <c r="H703" s="38" t="s">
        <v>437</v>
      </c>
      <c r="I703" s="58" t="s">
        <v>435</v>
      </c>
      <c r="L703" s="2"/>
    </row>
    <row r="704" spans="2:12">
      <c r="B704" s="46">
        <v>43107</v>
      </c>
      <c r="C704" s="15">
        <f>B704</f>
        <v>43107</v>
      </c>
      <c r="D704" s="2" t="s">
        <v>85</v>
      </c>
      <c r="E704" s="18" t="s">
        <v>449</v>
      </c>
      <c r="F704" s="61" t="s">
        <v>436</v>
      </c>
      <c r="G704" s="40" t="s">
        <v>5</v>
      </c>
      <c r="H704" s="41" t="s">
        <v>80</v>
      </c>
      <c r="I704" s="62"/>
      <c r="L704" s="2"/>
    </row>
    <row r="705" spans="2:12">
      <c r="B705" s="46"/>
      <c r="C705" s="15"/>
      <c r="E705" s="18"/>
      <c r="F705" s="59" t="s">
        <v>26</v>
      </c>
      <c r="G705" s="43" t="s">
        <v>5</v>
      </c>
      <c r="H705" s="44" t="s">
        <v>143</v>
      </c>
      <c r="I705" s="60"/>
      <c r="L705" s="2"/>
    </row>
    <row r="706" spans="2:12">
      <c r="B706" s="63">
        <v>43092</v>
      </c>
      <c r="C706" s="24">
        <f>B706</f>
        <v>43092</v>
      </c>
      <c r="D706" s="64" t="s">
        <v>70</v>
      </c>
      <c r="E706" s="25" t="s">
        <v>357</v>
      </c>
      <c r="F706" s="53" t="s">
        <v>119</v>
      </c>
      <c r="G706" s="31" t="s">
        <v>11</v>
      </c>
      <c r="H706" s="32" t="s">
        <v>15</v>
      </c>
      <c r="I706" s="54"/>
      <c r="L706" s="2"/>
    </row>
    <row r="707" spans="2:12">
      <c r="B707" s="46"/>
      <c r="C707" s="15"/>
      <c r="E707" s="18"/>
      <c r="F707" s="55" t="s">
        <v>119</v>
      </c>
      <c r="G707" s="34" t="s">
        <v>8</v>
      </c>
      <c r="H707" s="35" t="s">
        <v>77</v>
      </c>
      <c r="I707" s="56"/>
      <c r="L707" s="2"/>
    </row>
    <row r="708" spans="2:12">
      <c r="B708" s="46"/>
      <c r="C708" s="15"/>
      <c r="E708" s="18"/>
      <c r="F708" s="55" t="s">
        <v>119</v>
      </c>
      <c r="G708" s="34" t="s">
        <v>5</v>
      </c>
      <c r="H708" s="35" t="s">
        <v>71</v>
      </c>
      <c r="I708" s="56"/>
      <c r="L708" s="2"/>
    </row>
    <row r="709" spans="2:12">
      <c r="B709" s="46"/>
      <c r="C709" s="15"/>
      <c r="E709" s="18"/>
      <c r="F709" s="55" t="s">
        <v>119</v>
      </c>
      <c r="G709" s="34" t="s">
        <v>11</v>
      </c>
      <c r="H709" s="35" t="s">
        <v>16</v>
      </c>
      <c r="I709" s="56"/>
      <c r="L709" s="2"/>
    </row>
    <row r="710" spans="2:12">
      <c r="B710" s="49"/>
      <c r="C710" s="16"/>
      <c r="D710" s="50"/>
      <c r="E710" s="19"/>
      <c r="F710" s="57" t="s">
        <v>119</v>
      </c>
      <c r="G710" s="37" t="s">
        <v>11</v>
      </c>
      <c r="H710" s="38" t="s">
        <v>264</v>
      </c>
      <c r="I710" s="58" t="s">
        <v>435</v>
      </c>
      <c r="L710" s="2"/>
    </row>
    <row r="711" spans="2:12">
      <c r="B711" s="46">
        <v>43071</v>
      </c>
      <c r="C711" s="15">
        <f>B711</f>
        <v>43071</v>
      </c>
      <c r="D711" s="2" t="s">
        <v>447</v>
      </c>
      <c r="E711" s="18" t="s">
        <v>448</v>
      </c>
      <c r="F711" s="61" t="s">
        <v>433</v>
      </c>
      <c r="G711" s="40" t="s">
        <v>11</v>
      </c>
      <c r="H711" s="41" t="s">
        <v>434</v>
      </c>
      <c r="I711" s="62"/>
      <c r="L711" s="2"/>
    </row>
    <row r="712" spans="2:12">
      <c r="B712" s="46"/>
      <c r="C712" s="15"/>
      <c r="E712" s="18"/>
      <c r="F712" s="55" t="s">
        <v>56</v>
      </c>
      <c r="G712" s="34" t="s">
        <v>11</v>
      </c>
      <c r="H712" s="35" t="s">
        <v>74</v>
      </c>
      <c r="I712" s="56"/>
      <c r="L712" s="2"/>
    </row>
    <row r="713" spans="2:12">
      <c r="B713" s="49"/>
      <c r="C713" s="16"/>
      <c r="D713" s="50"/>
      <c r="E713" s="19"/>
      <c r="F713" s="57" t="s">
        <v>50</v>
      </c>
      <c r="G713" s="37" t="s">
        <v>11</v>
      </c>
      <c r="H713" s="38" t="s">
        <v>1917</v>
      </c>
      <c r="I713" s="58"/>
      <c r="L713" s="2"/>
    </row>
    <row r="714" spans="2:12">
      <c r="B714" s="8"/>
      <c r="L714" s="2"/>
    </row>
    <row r="715" spans="2:12">
      <c r="B715" s="8"/>
      <c r="L715" s="2"/>
    </row>
    <row r="716" spans="2:12">
      <c r="B716" s="8"/>
      <c r="L716" s="2"/>
    </row>
    <row r="717" spans="2:12">
      <c r="B717" s="8"/>
      <c r="L717" s="2"/>
    </row>
    <row r="718" spans="2:12">
      <c r="B718" s="8"/>
      <c r="L718" s="2"/>
    </row>
    <row r="719" spans="2:12">
      <c r="B719" s="8"/>
      <c r="L719" s="2"/>
    </row>
    <row r="720" spans="2:12">
      <c r="B720" s="8"/>
      <c r="L720" s="2"/>
    </row>
    <row r="721" spans="2:12">
      <c r="B721" s="8"/>
      <c r="C721" s="2"/>
      <c r="G721" s="2"/>
      <c r="H721" s="2"/>
      <c r="L721" s="2"/>
    </row>
    <row r="722" spans="2:12">
      <c r="B722" s="8"/>
      <c r="C722" s="2"/>
      <c r="G722" s="2"/>
      <c r="H722" s="2"/>
      <c r="L722" s="2"/>
    </row>
    <row r="723" spans="2:12">
      <c r="B723" s="8"/>
      <c r="C723" s="2"/>
      <c r="G723" s="2"/>
      <c r="H723" s="2"/>
      <c r="L723" s="2"/>
    </row>
    <row r="724" spans="2:12">
      <c r="B724" s="8"/>
      <c r="C724" s="2"/>
      <c r="G724" s="2"/>
      <c r="H724" s="2"/>
      <c r="L724" s="2"/>
    </row>
    <row r="725" spans="2:12">
      <c r="B725" s="8"/>
      <c r="C725" s="2"/>
      <c r="G725" s="2"/>
      <c r="H725" s="2"/>
      <c r="L725" s="2"/>
    </row>
    <row r="726" spans="2:12">
      <c r="B726" s="8"/>
      <c r="C726" s="2"/>
      <c r="G726" s="2"/>
      <c r="H726" s="2"/>
      <c r="L726" s="2"/>
    </row>
    <row r="727" spans="2:12">
      <c r="B727" s="8"/>
      <c r="C727" s="2"/>
      <c r="G727" s="2"/>
      <c r="H727" s="2"/>
      <c r="L727" s="2"/>
    </row>
    <row r="728" spans="2:12">
      <c r="B728" s="8"/>
      <c r="C728" s="2"/>
      <c r="G728" s="2"/>
      <c r="H728" s="2"/>
      <c r="L728" s="2"/>
    </row>
    <row r="729" spans="2:12">
      <c r="B729" s="8"/>
      <c r="C729" s="2"/>
      <c r="G729" s="2"/>
      <c r="H729" s="2"/>
      <c r="L729" s="2"/>
    </row>
    <row r="730" spans="2:12">
      <c r="B730" s="8"/>
      <c r="C730" s="2"/>
      <c r="G730" s="2"/>
      <c r="H730" s="2"/>
      <c r="L730" s="2"/>
    </row>
    <row r="731" spans="2:12">
      <c r="B731" s="8"/>
      <c r="C731" s="2"/>
      <c r="G731" s="2"/>
      <c r="H731" s="2"/>
      <c r="L731" s="2"/>
    </row>
    <row r="732" spans="2:12">
      <c r="B732" s="8"/>
      <c r="C732" s="2"/>
      <c r="G732" s="2"/>
      <c r="H732" s="2"/>
      <c r="L732" s="2"/>
    </row>
    <row r="733" spans="2:12">
      <c r="B733" s="8"/>
      <c r="C733" s="2"/>
      <c r="G733" s="2"/>
      <c r="H733" s="2"/>
      <c r="L733" s="2"/>
    </row>
    <row r="734" spans="2:12">
      <c r="B734" s="8"/>
      <c r="C734" s="2"/>
      <c r="G734" s="2"/>
      <c r="H734" s="2"/>
      <c r="L734" s="2"/>
    </row>
    <row r="735" spans="2:12">
      <c r="B735" s="8"/>
      <c r="C735" s="2"/>
      <c r="G735" s="2"/>
      <c r="H735" s="2"/>
      <c r="L735" s="2"/>
    </row>
    <row r="736" spans="2:12">
      <c r="B736" s="8"/>
      <c r="C736" s="2"/>
      <c r="G736" s="2"/>
      <c r="H736" s="2"/>
      <c r="L736" s="2"/>
    </row>
    <row r="737" spans="2:12">
      <c r="B737" s="8"/>
      <c r="C737" s="2"/>
      <c r="G737" s="2"/>
      <c r="H737" s="2"/>
      <c r="L737" s="2"/>
    </row>
    <row r="738" spans="2:12">
      <c r="B738" s="8"/>
      <c r="C738" s="2"/>
      <c r="G738" s="2"/>
      <c r="H738" s="2"/>
      <c r="L738" s="2"/>
    </row>
    <row r="739" spans="2:12">
      <c r="B739" s="8"/>
      <c r="C739" s="2"/>
      <c r="G739" s="2"/>
      <c r="H739" s="2"/>
      <c r="L739" s="2"/>
    </row>
    <row r="740" spans="2:12">
      <c r="B740" s="8"/>
      <c r="C740" s="2"/>
      <c r="G740" s="2"/>
      <c r="H740" s="2"/>
      <c r="L740" s="2"/>
    </row>
    <row r="741" spans="2:12">
      <c r="B741" s="8"/>
      <c r="C741" s="2"/>
      <c r="G741" s="2"/>
      <c r="H741" s="2"/>
      <c r="L741" s="2"/>
    </row>
    <row r="742" spans="2:12">
      <c r="B742" s="8"/>
      <c r="C742" s="2"/>
      <c r="G742" s="2"/>
      <c r="H742" s="2"/>
      <c r="L742" s="2"/>
    </row>
    <row r="743" spans="2:12">
      <c r="B743" s="8"/>
      <c r="C743" s="2"/>
      <c r="G743" s="2"/>
      <c r="H743" s="2"/>
      <c r="L743" s="2"/>
    </row>
    <row r="744" spans="2:12">
      <c r="B744" s="8"/>
      <c r="C744" s="2"/>
      <c r="G744" s="2"/>
      <c r="H744" s="2"/>
      <c r="L744" s="2"/>
    </row>
    <row r="745" spans="2:12">
      <c r="B745" s="8"/>
      <c r="C745" s="2"/>
      <c r="G745" s="2"/>
      <c r="H745" s="2"/>
      <c r="L745" s="2"/>
    </row>
    <row r="746" spans="2:12">
      <c r="B746" s="8"/>
      <c r="C746" s="2"/>
      <c r="G746" s="2"/>
      <c r="H746" s="2"/>
      <c r="L746" s="2"/>
    </row>
    <row r="747" spans="2:12">
      <c r="B747" s="8"/>
      <c r="C747" s="2"/>
      <c r="G747" s="2"/>
      <c r="H747" s="2"/>
      <c r="L747" s="2"/>
    </row>
    <row r="748" spans="2:12">
      <c r="B748" s="8"/>
      <c r="C748" s="2"/>
      <c r="G748" s="2"/>
      <c r="H748" s="2"/>
      <c r="L748" s="2"/>
    </row>
    <row r="749" spans="2:12">
      <c r="B749" s="8"/>
      <c r="C749" s="2"/>
      <c r="G749" s="2"/>
      <c r="H749" s="2"/>
      <c r="L749" s="2"/>
    </row>
    <row r="750" spans="2:12">
      <c r="B750" s="8"/>
      <c r="C750" s="2"/>
      <c r="G750" s="2"/>
      <c r="H750" s="2"/>
      <c r="L750" s="2"/>
    </row>
    <row r="751" spans="2:12">
      <c r="B751" s="8"/>
      <c r="C751" s="2"/>
      <c r="G751" s="2"/>
      <c r="H751" s="2"/>
      <c r="L751" s="2"/>
    </row>
    <row r="752" spans="2:12">
      <c r="B752" s="8"/>
      <c r="C752" s="2"/>
      <c r="G752" s="2"/>
      <c r="H752" s="2"/>
      <c r="L752" s="2"/>
    </row>
    <row r="753" spans="1:15">
      <c r="B753" s="8"/>
      <c r="C753" s="2"/>
      <c r="G753" s="2"/>
      <c r="H753" s="2"/>
      <c r="L753" s="2"/>
    </row>
    <row r="754" spans="1:15">
      <c r="B754" s="8"/>
      <c r="C754" s="2"/>
      <c r="G754" s="2"/>
      <c r="H754" s="2"/>
      <c r="L754" s="2"/>
    </row>
    <row r="755" spans="1:15">
      <c r="B755" s="8"/>
      <c r="C755" s="2"/>
      <c r="G755" s="2"/>
      <c r="H755" s="2"/>
      <c r="L755" s="2"/>
    </row>
    <row r="756" spans="1:15">
      <c r="B756" s="8"/>
      <c r="C756" s="2"/>
      <c r="G756" s="2"/>
      <c r="H756" s="2"/>
      <c r="L756" s="2"/>
    </row>
    <row r="757" spans="1:15">
      <c r="B757" s="8"/>
      <c r="C757" s="2"/>
      <c r="G757" s="2"/>
      <c r="H757" s="2"/>
      <c r="L757" s="2"/>
    </row>
    <row r="758" spans="1:15">
      <c r="B758" s="8"/>
      <c r="C758" s="2"/>
      <c r="G758" s="2"/>
      <c r="H758" s="2"/>
      <c r="L758" s="2"/>
    </row>
    <row r="759" spans="1:15">
      <c r="B759" s="8"/>
      <c r="C759" s="2"/>
      <c r="G759" s="2"/>
      <c r="H759" s="2"/>
      <c r="L759" s="2"/>
    </row>
    <row r="760" spans="1:15">
      <c r="B760" s="8"/>
      <c r="C760" s="2"/>
      <c r="G760" s="2"/>
      <c r="H760" s="2"/>
      <c r="L760" s="2"/>
    </row>
    <row r="761" spans="1:15">
      <c r="B761" s="8"/>
      <c r="C761" s="2"/>
      <c r="G761" s="2"/>
      <c r="H761" s="2"/>
      <c r="L761" s="2"/>
    </row>
    <row r="762" spans="1:15">
      <c r="B762" s="8"/>
      <c r="C762" s="2"/>
      <c r="G762" s="2"/>
      <c r="H762" s="2"/>
      <c r="L762" s="2"/>
    </row>
    <row r="763" spans="1:15">
      <c r="B763" s="8"/>
      <c r="C763" s="2"/>
      <c r="G763" s="2"/>
      <c r="H763" s="2"/>
      <c r="L763" s="2"/>
    </row>
    <row r="764" spans="1:15">
      <c r="B764" s="8"/>
      <c r="C764" s="2"/>
      <c r="G764" s="2"/>
      <c r="H764" s="2"/>
    </row>
    <row r="765" spans="1:15">
      <c r="B765" s="8"/>
      <c r="C765" s="2"/>
      <c r="G765" s="2"/>
      <c r="H765" s="2"/>
    </row>
    <row r="766" spans="1:15">
      <c r="B766" s="8"/>
      <c r="C766" s="2"/>
      <c r="G766" s="2"/>
      <c r="H766" s="2"/>
    </row>
    <row r="767" spans="1:15">
      <c r="B767" s="8"/>
      <c r="C767" s="2"/>
      <c r="G767" s="2"/>
      <c r="H767" s="2"/>
    </row>
    <row r="768" spans="1:15" s="9" customFormat="1">
      <c r="A768" s="2"/>
      <c r="B768" s="8"/>
      <c r="C768" s="2"/>
      <c r="D768" s="2"/>
      <c r="E768" s="2"/>
      <c r="F768" s="2"/>
      <c r="G768" s="2"/>
      <c r="H768" s="2"/>
      <c r="I768" s="2"/>
      <c r="J768" s="2"/>
      <c r="K768" s="2"/>
      <c r="L768" s="7"/>
      <c r="M768" s="2"/>
      <c r="N768" s="2"/>
      <c r="O768" s="2"/>
    </row>
    <row r="769" spans="1:15">
      <c r="B769" s="8"/>
    </row>
    <row r="770" spans="1:15" s="9" customFormat="1">
      <c r="A770" s="2"/>
      <c r="B770" s="8"/>
      <c r="D770" s="2"/>
      <c r="E770" s="2"/>
      <c r="F770" s="2"/>
      <c r="G770" s="4"/>
      <c r="H770" s="5"/>
      <c r="I770" s="2"/>
      <c r="J770" s="2"/>
      <c r="K770" s="2"/>
      <c r="L770" s="7"/>
      <c r="M770" s="2"/>
      <c r="N770" s="2"/>
      <c r="O770" s="2"/>
    </row>
    <row r="771" spans="1:15">
      <c r="B771" s="8"/>
    </row>
    <row r="772" spans="1:15">
      <c r="B772" s="8"/>
    </row>
    <row r="773" spans="1:15">
      <c r="A773" s="9"/>
      <c r="B773" s="8"/>
    </row>
    <row r="774" spans="1:15">
      <c r="B774" s="8"/>
    </row>
    <row r="775" spans="1:15">
      <c r="A775" s="9"/>
      <c r="B775" s="8"/>
    </row>
    <row r="776" spans="1:15">
      <c r="B776" s="8"/>
    </row>
    <row r="777" spans="1:15">
      <c r="B777" s="8"/>
    </row>
    <row r="778" spans="1:15" s="9" customFormat="1">
      <c r="A778" s="2"/>
      <c r="B778" s="8"/>
      <c r="D778" s="2"/>
      <c r="E778" s="2"/>
      <c r="F778" s="2"/>
      <c r="G778" s="4"/>
      <c r="H778" s="5"/>
      <c r="I778" s="2"/>
      <c r="J778" s="2"/>
      <c r="K778" s="2"/>
      <c r="L778" s="7"/>
      <c r="M778" s="2"/>
      <c r="N778" s="2"/>
      <c r="O778" s="2"/>
    </row>
    <row r="779" spans="1:15" s="9" customFormat="1">
      <c r="A779" s="2"/>
      <c r="B779" s="8"/>
      <c r="D779" s="2"/>
      <c r="E779" s="2"/>
      <c r="F779" s="2"/>
      <c r="G779" s="4"/>
      <c r="H779" s="5"/>
      <c r="I779" s="2"/>
      <c r="J779" s="2"/>
      <c r="K779" s="2"/>
      <c r="L779" s="7"/>
      <c r="M779" s="2"/>
      <c r="N779" s="2"/>
      <c r="O779" s="2"/>
    </row>
    <row r="780" spans="1:15">
      <c r="B780" s="8"/>
    </row>
    <row r="781" spans="1:15">
      <c r="B781" s="8"/>
    </row>
    <row r="782" spans="1:15" s="9" customFormat="1">
      <c r="A782" s="2"/>
      <c r="B782" s="8"/>
      <c r="D782" s="2"/>
      <c r="E782" s="2"/>
      <c r="F782" s="2"/>
      <c r="G782" s="4"/>
      <c r="H782" s="5"/>
      <c r="I782" s="2"/>
      <c r="J782" s="2"/>
      <c r="K782" s="2"/>
      <c r="L782" s="7"/>
      <c r="M782" s="2"/>
      <c r="N782" s="2"/>
      <c r="O782" s="2"/>
    </row>
    <row r="783" spans="1:15">
      <c r="A783" s="9"/>
      <c r="B783" s="8"/>
    </row>
    <row r="784" spans="1:15">
      <c r="A784" s="9"/>
      <c r="B784" s="8"/>
    </row>
    <row r="785" spans="1:15" s="9" customFormat="1">
      <c r="A785" s="2"/>
      <c r="B785" s="3"/>
      <c r="D785" s="2"/>
      <c r="E785" s="2"/>
      <c r="F785" s="2"/>
      <c r="G785" s="4"/>
      <c r="H785" s="5"/>
      <c r="I785" s="2"/>
      <c r="J785" s="2"/>
      <c r="K785" s="2"/>
      <c r="L785" s="7"/>
      <c r="M785" s="2"/>
      <c r="N785" s="2"/>
      <c r="O785" s="2"/>
    </row>
    <row r="787" spans="1:15">
      <c r="A787" s="9"/>
      <c r="B787" s="8"/>
    </row>
    <row r="788" spans="1:15" s="9" customFormat="1">
      <c r="A788" s="2"/>
      <c r="B788" s="3"/>
      <c r="D788" s="2"/>
      <c r="E788" s="2"/>
      <c r="F788" s="2"/>
      <c r="G788" s="4"/>
      <c r="H788" s="5"/>
      <c r="I788" s="2"/>
      <c r="J788" s="2"/>
      <c r="K788" s="2"/>
      <c r="L788" s="7"/>
      <c r="M788" s="2"/>
      <c r="N788" s="2"/>
      <c r="O788" s="2"/>
    </row>
    <row r="790" spans="1:15">
      <c r="A790" s="9"/>
      <c r="B790" s="8"/>
    </row>
    <row r="791" spans="1:15" s="9" customFormat="1">
      <c r="A791" s="2"/>
      <c r="B791" s="3"/>
      <c r="D791" s="2"/>
      <c r="E791" s="2"/>
      <c r="F791" s="2"/>
      <c r="G791" s="4"/>
      <c r="H791" s="5"/>
      <c r="I791" s="2"/>
      <c r="J791" s="2"/>
      <c r="K791" s="2"/>
      <c r="L791" s="7"/>
      <c r="M791" s="2"/>
      <c r="N791" s="2"/>
      <c r="O791" s="2"/>
    </row>
    <row r="792" spans="1:15" s="9" customFormat="1">
      <c r="A792" s="2"/>
      <c r="B792" s="3"/>
      <c r="D792" s="2"/>
      <c r="E792" s="2"/>
      <c r="F792" s="2"/>
      <c r="G792" s="4"/>
      <c r="H792" s="5"/>
      <c r="I792" s="2"/>
      <c r="J792" s="2"/>
      <c r="K792" s="2"/>
      <c r="L792" s="7"/>
      <c r="M792" s="2"/>
      <c r="N792" s="2"/>
      <c r="O792" s="2"/>
    </row>
    <row r="793" spans="1:15">
      <c r="A793" s="9"/>
      <c r="B793" s="8"/>
    </row>
    <row r="796" spans="1:15" s="9" customFormat="1">
      <c r="B796" s="8"/>
      <c r="D796" s="2"/>
      <c r="E796" s="2"/>
      <c r="F796" s="2"/>
      <c r="G796" s="4"/>
      <c r="H796" s="5"/>
      <c r="I796" s="2"/>
      <c r="J796" s="2"/>
      <c r="K796" s="2"/>
      <c r="L796" s="7"/>
      <c r="M796" s="2"/>
      <c r="N796" s="2"/>
      <c r="O796" s="2"/>
    </row>
    <row r="797" spans="1:15" s="9" customFormat="1">
      <c r="B797" s="8"/>
      <c r="D797" s="2"/>
      <c r="E797" s="2"/>
      <c r="F797" s="2"/>
      <c r="G797" s="4"/>
      <c r="H797" s="5"/>
      <c r="I797" s="2"/>
      <c r="J797" s="2"/>
      <c r="K797" s="2"/>
      <c r="L797" s="7"/>
      <c r="M797" s="2"/>
      <c r="N797" s="2"/>
      <c r="O797" s="2"/>
    </row>
    <row r="798" spans="1:15" s="9" customFormat="1">
      <c r="A798" s="2"/>
      <c r="B798" s="3"/>
      <c r="D798" s="2"/>
      <c r="E798" s="2"/>
      <c r="F798" s="2"/>
      <c r="G798" s="4"/>
      <c r="H798" s="5"/>
      <c r="I798" s="2"/>
      <c r="J798" s="2"/>
      <c r="K798" s="2"/>
      <c r="L798" s="7"/>
      <c r="M798" s="2"/>
      <c r="N798" s="2"/>
      <c r="O798" s="2"/>
    </row>
    <row r="799" spans="1:15" s="9" customFormat="1">
      <c r="A799" s="2"/>
      <c r="B799" s="3"/>
      <c r="D799" s="2"/>
      <c r="E799" s="2"/>
      <c r="F799" s="2"/>
      <c r="G799" s="4"/>
      <c r="H799" s="5"/>
      <c r="I799" s="2"/>
      <c r="J799" s="2"/>
      <c r="K799" s="2"/>
      <c r="L799" s="7"/>
      <c r="M799" s="2"/>
      <c r="N799" s="2"/>
      <c r="O799" s="2"/>
    </row>
    <row r="800" spans="1:15" s="9" customFormat="1">
      <c r="A800" s="2"/>
      <c r="B800" s="3"/>
      <c r="D800" s="2"/>
      <c r="E800" s="2"/>
      <c r="F800" s="2"/>
      <c r="G800" s="4"/>
      <c r="H800" s="5"/>
      <c r="I800" s="2"/>
      <c r="J800" s="2"/>
      <c r="K800" s="2"/>
      <c r="L800" s="7"/>
      <c r="M800" s="2"/>
      <c r="N800" s="2"/>
      <c r="O800" s="2"/>
    </row>
    <row r="801" spans="1:15">
      <c r="A801" s="9"/>
      <c r="B801" s="8"/>
    </row>
    <row r="802" spans="1:15" s="9" customFormat="1">
      <c r="B802" s="8"/>
      <c r="D802" s="2"/>
      <c r="E802" s="2"/>
      <c r="F802" s="2"/>
      <c r="G802" s="4"/>
      <c r="H802" s="5"/>
      <c r="I802" s="2"/>
      <c r="J802" s="2"/>
      <c r="K802" s="2"/>
      <c r="L802" s="7"/>
      <c r="M802" s="2"/>
      <c r="N802" s="2"/>
      <c r="O802" s="2"/>
    </row>
    <row r="803" spans="1:15">
      <c r="A803" s="9"/>
      <c r="B803" s="8"/>
    </row>
    <row r="804" spans="1:15" s="9" customFormat="1">
      <c r="B804" s="8"/>
      <c r="D804" s="2"/>
      <c r="E804" s="2"/>
      <c r="F804" s="2"/>
      <c r="G804" s="4"/>
      <c r="H804" s="5"/>
      <c r="I804" s="2"/>
      <c r="J804" s="2"/>
      <c r="K804" s="2"/>
      <c r="L804" s="7"/>
      <c r="M804" s="2"/>
      <c r="N804" s="2"/>
      <c r="O804" s="2"/>
    </row>
    <row r="805" spans="1:15">
      <c r="A805" s="9"/>
      <c r="B805" s="8"/>
    </row>
    <row r="807" spans="1:15">
      <c r="A807" s="9"/>
      <c r="B807" s="8"/>
    </row>
    <row r="808" spans="1:15" s="9" customFormat="1">
      <c r="A808" s="2"/>
      <c r="B808" s="3"/>
      <c r="D808" s="2"/>
      <c r="E808" s="2"/>
      <c r="F808" s="2"/>
      <c r="G808" s="4"/>
      <c r="H808" s="5"/>
      <c r="I808" s="2"/>
      <c r="J808" s="2"/>
      <c r="K808" s="2"/>
      <c r="L808" s="7"/>
      <c r="M808" s="2"/>
      <c r="N808" s="2"/>
      <c r="O808" s="2"/>
    </row>
    <row r="809" spans="1:15">
      <c r="A809" s="9"/>
      <c r="B809" s="8"/>
    </row>
    <row r="811" spans="1:15" s="9" customFormat="1">
      <c r="A811" s="2"/>
      <c r="B811" s="3"/>
      <c r="D811" s="2"/>
      <c r="E811" s="2"/>
      <c r="F811" s="2"/>
      <c r="G811" s="4"/>
      <c r="H811" s="5"/>
      <c r="I811" s="2"/>
      <c r="J811" s="2"/>
      <c r="K811" s="2"/>
      <c r="L811" s="7"/>
      <c r="M811" s="2"/>
      <c r="N811" s="2"/>
      <c r="O811" s="2"/>
    </row>
    <row r="813" spans="1:15" s="9" customFormat="1">
      <c r="B813" s="8"/>
      <c r="D813" s="2"/>
      <c r="E813" s="2"/>
      <c r="F813" s="2"/>
      <c r="G813" s="4"/>
      <c r="H813" s="5"/>
      <c r="I813" s="2"/>
      <c r="J813" s="2"/>
      <c r="K813" s="2"/>
      <c r="L813" s="7"/>
      <c r="M813" s="2"/>
      <c r="N813" s="2"/>
      <c r="O813" s="2"/>
    </row>
    <row r="815" spans="1:15" s="9" customFormat="1">
      <c r="A815" s="2"/>
      <c r="B815" s="3"/>
      <c r="D815" s="2"/>
      <c r="E815" s="2"/>
      <c r="F815" s="2"/>
      <c r="G815" s="4"/>
      <c r="H815" s="5"/>
      <c r="I815" s="2"/>
      <c r="J815" s="2"/>
      <c r="K815" s="2"/>
      <c r="L815" s="7"/>
      <c r="M815" s="2"/>
      <c r="N815" s="2"/>
      <c r="O815" s="2"/>
    </row>
    <row r="816" spans="1:15">
      <c r="A816" s="9"/>
      <c r="B816" s="8"/>
    </row>
    <row r="817" spans="1:15" s="9" customFormat="1">
      <c r="A817" s="2"/>
      <c r="B817" s="3"/>
      <c r="D817" s="2"/>
      <c r="E817" s="2"/>
      <c r="F817" s="2"/>
      <c r="G817" s="4"/>
      <c r="H817" s="5"/>
      <c r="I817" s="2"/>
      <c r="J817" s="2"/>
      <c r="K817" s="2"/>
      <c r="L817" s="7"/>
      <c r="M817" s="2"/>
      <c r="N817" s="2"/>
      <c r="O817" s="2"/>
    </row>
    <row r="818" spans="1:15">
      <c r="A818" s="9"/>
      <c r="B818" s="8"/>
    </row>
    <row r="820" spans="1:15">
      <c r="A820" s="9"/>
      <c r="B820" s="8"/>
    </row>
    <row r="822" spans="1:15">
      <c r="A822" s="9"/>
      <c r="B822" s="8"/>
    </row>
    <row r="823" spans="1:15" s="9" customFormat="1">
      <c r="A823" s="2"/>
      <c r="B823" s="3"/>
      <c r="D823" s="2"/>
      <c r="E823" s="2"/>
      <c r="F823" s="2"/>
      <c r="G823" s="4"/>
      <c r="H823" s="5"/>
      <c r="I823" s="2"/>
      <c r="J823" s="2"/>
      <c r="K823" s="2"/>
      <c r="L823" s="7"/>
      <c r="M823" s="2"/>
      <c r="N823" s="2"/>
      <c r="O823" s="2"/>
    </row>
    <row r="828" spans="1:15">
      <c r="A828" s="9"/>
      <c r="B828" s="8"/>
    </row>
    <row r="832" spans="1:15">
      <c r="B832" s="8"/>
    </row>
    <row r="834" spans="2:15">
      <c r="B834" s="8"/>
    </row>
    <row r="836" spans="2:15">
      <c r="B836" s="8"/>
    </row>
    <row r="838" spans="2:15">
      <c r="B838" s="8"/>
      <c r="O838" s="9"/>
    </row>
    <row r="844" spans="2:15">
      <c r="B844" s="8"/>
    </row>
    <row r="849" spans="1:15">
      <c r="B849" s="8"/>
    </row>
    <row r="852" spans="1:15" s="9" customFormat="1">
      <c r="A852" s="2"/>
      <c r="B852" s="8"/>
      <c r="D852" s="2"/>
      <c r="E852" s="2"/>
      <c r="F852" s="2"/>
      <c r="G852" s="4"/>
      <c r="H852" s="5"/>
      <c r="I852" s="2"/>
      <c r="J852" s="2"/>
      <c r="K852" s="2"/>
      <c r="L852" s="7"/>
      <c r="M852" s="2"/>
      <c r="N852" s="2"/>
      <c r="O852" s="2"/>
    </row>
    <row r="854" spans="1:15">
      <c r="B854" s="8"/>
    </row>
    <row r="856" spans="1:15">
      <c r="B856" s="8"/>
    </row>
    <row r="857" spans="1:15">
      <c r="A857" s="9"/>
    </row>
    <row r="859" spans="1:15" s="9" customFormat="1">
      <c r="A859" s="2"/>
      <c r="B859" s="3"/>
      <c r="D859" s="2"/>
      <c r="E859" s="2"/>
      <c r="F859" s="2"/>
      <c r="G859" s="4"/>
      <c r="H859" s="5"/>
      <c r="I859" s="2"/>
      <c r="J859" s="2"/>
      <c r="K859" s="2"/>
      <c r="L859" s="7"/>
      <c r="M859" s="2"/>
      <c r="N859" s="2"/>
      <c r="O859" s="2"/>
    </row>
    <row r="860" spans="1:15">
      <c r="B860" s="8"/>
    </row>
    <row r="864" spans="1:15">
      <c r="A864" s="9"/>
      <c r="B864" s="8"/>
    </row>
    <row r="865" spans="1:15" s="9" customFormat="1">
      <c r="A865" s="2"/>
      <c r="B865" s="3"/>
      <c r="D865" s="2"/>
      <c r="E865" s="2"/>
      <c r="F865" s="2"/>
      <c r="G865" s="4"/>
      <c r="H865" s="5"/>
      <c r="I865" s="2"/>
      <c r="J865" s="2"/>
      <c r="K865" s="2"/>
      <c r="L865" s="7"/>
      <c r="M865" s="2"/>
      <c r="N865" s="2"/>
      <c r="O865" s="2"/>
    </row>
    <row r="869" spans="1:15" s="9" customFormat="1">
      <c r="A869" s="2"/>
      <c r="B869" s="3"/>
      <c r="D869" s="2"/>
      <c r="E869" s="2"/>
      <c r="F869" s="2"/>
      <c r="G869" s="4"/>
      <c r="H869" s="5"/>
      <c r="I869" s="2"/>
      <c r="J869" s="2"/>
      <c r="K869" s="2"/>
      <c r="L869" s="7"/>
      <c r="M869" s="2"/>
      <c r="N869" s="2"/>
      <c r="O869" s="2"/>
    </row>
    <row r="870" spans="1:15">
      <c r="A870" s="9"/>
      <c r="B870" s="8"/>
    </row>
    <row r="874" spans="1:15">
      <c r="A874" s="9"/>
      <c r="B874" s="8"/>
    </row>
    <row r="875" spans="1:15" s="9" customFormat="1">
      <c r="A875" s="2"/>
      <c r="B875" s="3"/>
      <c r="D875" s="2"/>
      <c r="E875" s="2"/>
      <c r="F875" s="2"/>
      <c r="G875" s="4"/>
      <c r="H875" s="5"/>
      <c r="I875" s="2"/>
      <c r="J875" s="2"/>
      <c r="K875" s="2"/>
      <c r="L875" s="7"/>
      <c r="M875" s="2"/>
      <c r="N875" s="2"/>
      <c r="O875" s="2"/>
    </row>
    <row r="880" spans="1:15">
      <c r="A880" s="9"/>
      <c r="B880" s="8"/>
    </row>
    <row r="881" spans="1:15" s="9" customFormat="1">
      <c r="A881" s="2"/>
      <c r="B881" s="3"/>
      <c r="D881" s="2"/>
      <c r="E881" s="2"/>
      <c r="F881" s="2"/>
      <c r="G881" s="4"/>
      <c r="H881" s="5"/>
      <c r="I881" s="2"/>
      <c r="J881" s="2"/>
      <c r="K881" s="2"/>
      <c r="L881" s="7"/>
      <c r="M881" s="2"/>
      <c r="N881" s="2"/>
      <c r="O881" s="2"/>
    </row>
    <row r="886" spans="1:15">
      <c r="A886" s="9"/>
      <c r="B886" s="8"/>
    </row>
    <row r="887" spans="1:15" s="9" customFormat="1">
      <c r="A887" s="2"/>
      <c r="B887" s="3"/>
      <c r="D887" s="2"/>
      <c r="E887" s="2"/>
      <c r="F887" s="2"/>
      <c r="G887" s="4"/>
      <c r="H887" s="5"/>
      <c r="I887" s="2"/>
      <c r="J887" s="2"/>
      <c r="K887" s="2"/>
      <c r="L887" s="7"/>
      <c r="M887" s="2"/>
      <c r="N887" s="2"/>
      <c r="O887" s="2"/>
    </row>
    <row r="892" spans="1:15">
      <c r="A892" s="9"/>
      <c r="B892" s="8"/>
      <c r="O892" s="9"/>
    </row>
    <row r="896" spans="1:15">
      <c r="B896" s="8"/>
    </row>
    <row r="899" spans="1:15">
      <c r="B899" s="8"/>
    </row>
    <row r="902" spans="1:15">
      <c r="B902" s="8"/>
    </row>
    <row r="903" spans="1:15">
      <c r="B903" s="8"/>
    </row>
    <row r="904" spans="1:15">
      <c r="B904" s="8"/>
    </row>
    <row r="905" spans="1:15">
      <c r="O905" s="9"/>
    </row>
    <row r="906" spans="1:15" s="9" customFormat="1">
      <c r="A906" s="2"/>
      <c r="B906" s="8"/>
      <c r="D906" s="2"/>
      <c r="E906" s="2"/>
      <c r="F906" s="2"/>
      <c r="G906" s="4"/>
      <c r="H906" s="5"/>
      <c r="I906" s="2"/>
      <c r="J906" s="2"/>
      <c r="K906" s="2"/>
      <c r="L906" s="7"/>
      <c r="M906" s="2"/>
      <c r="N906" s="2"/>
      <c r="O906" s="2"/>
    </row>
    <row r="907" spans="1:15">
      <c r="B907" s="8"/>
    </row>
    <row r="910" spans="1:15">
      <c r="B910" s="8"/>
    </row>
    <row r="911" spans="1:15">
      <c r="A911" s="9"/>
    </row>
    <row r="912" spans="1:15">
      <c r="B912" s="8"/>
    </row>
    <row r="915" spans="1:15">
      <c r="B915" s="8"/>
    </row>
    <row r="916" spans="1:15">
      <c r="B916" s="8"/>
    </row>
    <row r="918" spans="1:15">
      <c r="B918" s="8"/>
    </row>
    <row r="919" spans="1:15" s="9" customFormat="1">
      <c r="A919" s="2"/>
      <c r="B919" s="8"/>
      <c r="D919" s="2"/>
      <c r="E919" s="2"/>
      <c r="F919" s="2"/>
      <c r="G919" s="4"/>
      <c r="H919" s="5"/>
      <c r="I919" s="2"/>
      <c r="J919" s="2"/>
      <c r="K919" s="2"/>
      <c r="L919" s="7"/>
      <c r="M919" s="2"/>
      <c r="N919" s="2"/>
      <c r="O919" s="2"/>
    </row>
    <row r="924" spans="1:15">
      <c r="A924" s="9"/>
      <c r="B924" s="8"/>
    </row>
    <row r="925" spans="1:15">
      <c r="B925" s="8"/>
    </row>
    <row r="927" spans="1:15">
      <c r="B927" s="8"/>
    </row>
    <row r="929" spans="1:15">
      <c r="O929" s="9"/>
    </row>
    <row r="932" spans="1:15">
      <c r="B932" s="8"/>
    </row>
    <row r="933" spans="1:15">
      <c r="B933" s="8"/>
    </row>
    <row r="938" spans="1:15">
      <c r="B938" s="8"/>
    </row>
    <row r="939" spans="1:15">
      <c r="B939" s="8"/>
    </row>
    <row r="943" spans="1:15" s="9" customFormat="1">
      <c r="A943" s="2"/>
      <c r="B943" s="3"/>
      <c r="D943" s="2"/>
      <c r="E943" s="2"/>
      <c r="F943" s="2"/>
      <c r="G943" s="4"/>
      <c r="H943" s="5"/>
      <c r="I943" s="2"/>
      <c r="J943" s="2"/>
      <c r="K943" s="2"/>
      <c r="L943" s="7"/>
      <c r="M943" s="2"/>
      <c r="N943" s="2"/>
      <c r="O943" s="2"/>
    </row>
    <row r="944" spans="1:15">
      <c r="B944" s="8"/>
    </row>
    <row r="948" spans="1:15">
      <c r="A948" s="9"/>
    </row>
    <row r="952" spans="1:15">
      <c r="B952" s="8"/>
    </row>
    <row r="954" spans="1:15" s="9" customFormat="1">
      <c r="A954" s="2"/>
      <c r="B954" s="3"/>
      <c r="D954" s="2"/>
      <c r="E954" s="2"/>
      <c r="F954" s="2"/>
      <c r="G954" s="4"/>
      <c r="H954" s="5"/>
      <c r="I954" s="2"/>
      <c r="J954" s="2"/>
      <c r="K954" s="2"/>
      <c r="L954" s="7"/>
      <c r="M954" s="2"/>
      <c r="N954" s="2"/>
      <c r="O954" s="2"/>
    </row>
    <row r="958" spans="1:15" s="9" customFormat="1">
      <c r="A958" s="2"/>
      <c r="B958" s="3"/>
      <c r="D958" s="2"/>
      <c r="E958" s="2"/>
      <c r="F958" s="2"/>
      <c r="G958" s="4"/>
      <c r="H958" s="5"/>
      <c r="I958" s="2"/>
      <c r="J958" s="2"/>
      <c r="K958" s="2"/>
      <c r="L958" s="7"/>
      <c r="M958" s="2"/>
      <c r="N958" s="2"/>
      <c r="O958" s="2"/>
    </row>
    <row r="959" spans="1:15">
      <c r="A959" s="9"/>
      <c r="B959" s="8"/>
    </row>
    <row r="963" spans="1:15">
      <c r="A963" s="9"/>
      <c r="B963" s="8"/>
    </row>
    <row r="964" spans="1:15" s="9" customFormat="1">
      <c r="A964" s="2"/>
      <c r="B964" s="3"/>
      <c r="D964" s="2"/>
      <c r="E964" s="2"/>
      <c r="F964" s="2"/>
      <c r="G964" s="4"/>
      <c r="H964" s="5"/>
      <c r="I964" s="2"/>
      <c r="J964" s="2"/>
      <c r="K964" s="2"/>
      <c r="L964" s="7"/>
      <c r="M964" s="2"/>
      <c r="N964" s="2"/>
      <c r="O964" s="2"/>
    </row>
    <row r="965" spans="1:15">
      <c r="B965" s="8"/>
    </row>
    <row r="967" spans="1:15">
      <c r="B967" s="8"/>
    </row>
    <row r="969" spans="1:15">
      <c r="A969" s="9"/>
      <c r="B969" s="8"/>
    </row>
    <row r="970" spans="1:15" s="9" customFormat="1">
      <c r="A970" s="2"/>
      <c r="B970" s="3"/>
      <c r="D970" s="2"/>
      <c r="E970" s="2"/>
      <c r="F970" s="2"/>
      <c r="G970" s="4"/>
      <c r="H970" s="5"/>
      <c r="I970" s="2"/>
      <c r="J970" s="2"/>
      <c r="K970" s="2"/>
      <c r="L970" s="7"/>
      <c r="M970" s="2"/>
      <c r="N970" s="2"/>
      <c r="O970" s="2"/>
    </row>
    <row r="972" spans="1:15">
      <c r="B972" s="8"/>
    </row>
    <row r="975" spans="1:15">
      <c r="A975" s="9"/>
      <c r="B975" s="8"/>
    </row>
    <row r="976" spans="1:15" s="9" customFormat="1">
      <c r="A976" s="2"/>
      <c r="B976" s="3"/>
      <c r="D976" s="2"/>
      <c r="E976" s="2"/>
      <c r="F976" s="2"/>
      <c r="G976" s="4"/>
      <c r="H976" s="5"/>
      <c r="I976" s="2"/>
      <c r="J976" s="2"/>
      <c r="K976" s="2"/>
      <c r="L976" s="7"/>
      <c r="M976" s="2"/>
      <c r="N976" s="2"/>
      <c r="O976" s="2"/>
    </row>
    <row r="980" spans="1:15" s="9" customFormat="1">
      <c r="A980" s="2"/>
      <c r="B980" s="3"/>
      <c r="D980" s="2"/>
      <c r="E980" s="2"/>
      <c r="F980" s="2"/>
      <c r="G980" s="4"/>
      <c r="H980" s="5"/>
      <c r="I980" s="2"/>
      <c r="J980" s="2"/>
      <c r="K980" s="2"/>
      <c r="L980" s="7"/>
      <c r="M980" s="2"/>
      <c r="N980" s="2"/>
      <c r="O980" s="2"/>
    </row>
    <row r="981" spans="1:15">
      <c r="A981" s="9"/>
      <c r="B981" s="8"/>
    </row>
    <row r="985" spans="1:15">
      <c r="A985" s="9"/>
      <c r="B985" s="8"/>
    </row>
    <row r="988" spans="1:15" s="9" customFormat="1">
      <c r="A988" s="2"/>
      <c r="B988" s="3"/>
      <c r="D988" s="2"/>
      <c r="E988" s="2"/>
      <c r="F988" s="2"/>
      <c r="G988" s="4"/>
      <c r="H988" s="5"/>
      <c r="I988" s="2"/>
      <c r="J988" s="2"/>
      <c r="K988" s="2"/>
      <c r="L988" s="7"/>
      <c r="M988" s="2"/>
      <c r="N988" s="2"/>
      <c r="O988" s="2"/>
    </row>
    <row r="993" spans="1:15">
      <c r="A993" s="9"/>
      <c r="B993" s="8"/>
    </row>
    <row r="995" spans="1:15">
      <c r="B995" s="8"/>
    </row>
    <row r="997" spans="1:15">
      <c r="B997" s="8"/>
    </row>
    <row r="1003" spans="1:15">
      <c r="B1003" s="8"/>
    </row>
    <row r="1004" spans="1:15" s="9" customFormat="1">
      <c r="A1004" s="2"/>
      <c r="B1004" s="3"/>
      <c r="D1004" s="2"/>
      <c r="E1004" s="2"/>
      <c r="F1004" s="2"/>
      <c r="G1004" s="4"/>
      <c r="H1004" s="5"/>
      <c r="I1004" s="2"/>
      <c r="J1004" s="2"/>
      <c r="K1004" s="2"/>
      <c r="L1004" s="7"/>
      <c r="M1004" s="2"/>
      <c r="N1004" s="2"/>
      <c r="O1004" s="2"/>
    </row>
    <row r="1006" spans="1:15">
      <c r="B1006" s="8"/>
    </row>
    <row r="1009" spans="1:15">
      <c r="A1009" s="9"/>
      <c r="B1009" s="8"/>
    </row>
    <row r="1012" spans="1:15" s="9" customFormat="1">
      <c r="A1012" s="2"/>
      <c r="B1012" s="3"/>
      <c r="D1012" s="2"/>
      <c r="E1012" s="2"/>
      <c r="F1012" s="2"/>
      <c r="G1012" s="4"/>
      <c r="H1012" s="5"/>
      <c r="I1012" s="2"/>
      <c r="J1012" s="2"/>
      <c r="K1012" s="2"/>
      <c r="L1012" s="7"/>
      <c r="M1012" s="2"/>
      <c r="N1012" s="2"/>
      <c r="O1012" s="2"/>
    </row>
    <row r="1015" spans="1:15" s="9" customFormat="1">
      <c r="A1015" s="2"/>
      <c r="B1015" s="3"/>
      <c r="D1015" s="2"/>
      <c r="E1015" s="2"/>
      <c r="F1015" s="2"/>
      <c r="G1015" s="4"/>
      <c r="H1015" s="5"/>
      <c r="I1015" s="2"/>
      <c r="J1015" s="2"/>
      <c r="K1015" s="2"/>
      <c r="L1015" s="7"/>
      <c r="M1015" s="2"/>
      <c r="N1015" s="2"/>
      <c r="O1015" s="2"/>
    </row>
    <row r="1017" spans="1:15">
      <c r="A1017" s="9"/>
      <c r="B1017" s="8"/>
    </row>
    <row r="1019" spans="1:15" s="9" customFormat="1">
      <c r="A1019" s="2"/>
      <c r="B1019" s="3"/>
      <c r="D1019" s="2"/>
      <c r="E1019" s="2"/>
      <c r="F1019" s="2"/>
      <c r="G1019" s="4"/>
      <c r="H1019" s="5"/>
      <c r="I1019" s="2"/>
      <c r="J1019" s="2"/>
      <c r="K1019" s="2"/>
      <c r="L1019" s="7"/>
      <c r="M1019" s="2"/>
      <c r="N1019" s="2"/>
      <c r="O1019" s="2"/>
    </row>
    <row r="1020" spans="1:15">
      <c r="A1020" s="9"/>
      <c r="B1020" s="8"/>
    </row>
    <row r="1022" spans="1:15" s="9" customFormat="1">
      <c r="A1022" s="2"/>
      <c r="B1022" s="3"/>
      <c r="D1022" s="2"/>
      <c r="E1022" s="2"/>
      <c r="F1022" s="2"/>
      <c r="G1022" s="4"/>
      <c r="H1022" s="5"/>
      <c r="I1022" s="2"/>
      <c r="J1022" s="2"/>
      <c r="K1022" s="2"/>
      <c r="L1022" s="7"/>
      <c r="M1022" s="2"/>
      <c r="N1022" s="2"/>
      <c r="O1022" s="2"/>
    </row>
    <row r="1024" spans="1:15">
      <c r="A1024" s="9"/>
      <c r="B1024" s="8"/>
    </row>
    <row r="1025" spans="1:15" s="9" customFormat="1">
      <c r="A1025" s="2"/>
      <c r="B1025" s="3"/>
      <c r="D1025" s="2"/>
      <c r="E1025" s="2"/>
      <c r="F1025" s="2"/>
      <c r="G1025" s="4"/>
      <c r="H1025" s="5"/>
      <c r="I1025" s="2"/>
      <c r="J1025" s="2"/>
      <c r="K1025" s="2"/>
      <c r="L1025" s="7"/>
      <c r="M1025" s="2"/>
      <c r="N1025" s="2"/>
      <c r="O1025" s="2"/>
    </row>
    <row r="1027" spans="1:15">
      <c r="A1027" s="9"/>
      <c r="B1027" s="8"/>
    </row>
    <row r="1030" spans="1:15">
      <c r="A1030" s="9"/>
      <c r="B1030" s="8"/>
    </row>
    <row r="1033" spans="1:15" s="9" customFormat="1">
      <c r="A1033" s="2"/>
      <c r="B1033" s="3"/>
      <c r="D1033" s="2"/>
      <c r="E1033" s="2"/>
      <c r="F1033" s="2"/>
      <c r="G1033" s="4"/>
      <c r="H1033" s="5"/>
      <c r="I1033" s="2"/>
      <c r="J1033" s="2"/>
      <c r="K1033" s="2"/>
      <c r="L1033" s="7"/>
      <c r="M1033" s="2"/>
      <c r="N1033" s="2"/>
      <c r="O1033" s="2"/>
    </row>
    <row r="1038" spans="1:15">
      <c r="A1038" s="9"/>
      <c r="B1038" s="8"/>
    </row>
    <row r="1039" spans="1:15" s="9" customFormat="1">
      <c r="A1039" s="2"/>
      <c r="B1039" s="3"/>
      <c r="D1039" s="2"/>
      <c r="E1039" s="2"/>
      <c r="F1039" s="2"/>
      <c r="G1039" s="4"/>
      <c r="H1039" s="5"/>
      <c r="I1039" s="2"/>
      <c r="J1039" s="2"/>
      <c r="K1039" s="2"/>
      <c r="L1039" s="7"/>
      <c r="M1039" s="2"/>
      <c r="N1039" s="2"/>
      <c r="O1039" s="2"/>
    </row>
    <row r="1042" spans="1:15" s="9" customFormat="1">
      <c r="A1042" s="2"/>
      <c r="B1042" s="3"/>
      <c r="D1042" s="2"/>
      <c r="E1042" s="2"/>
      <c r="F1042" s="2"/>
      <c r="G1042" s="4"/>
      <c r="H1042" s="5"/>
      <c r="I1042" s="2"/>
      <c r="J1042" s="2"/>
      <c r="K1042" s="2"/>
      <c r="L1042" s="7"/>
      <c r="M1042" s="2"/>
      <c r="N1042" s="2"/>
      <c r="O1042" s="2"/>
    </row>
    <row r="1044" spans="1:15">
      <c r="A1044" s="9"/>
      <c r="B1044" s="8"/>
    </row>
    <row r="1045" spans="1:15" s="9" customFormat="1">
      <c r="A1045" s="2"/>
      <c r="B1045" s="3"/>
      <c r="D1045" s="2"/>
      <c r="E1045" s="2"/>
      <c r="F1045" s="2"/>
      <c r="G1045" s="4"/>
      <c r="H1045" s="5"/>
      <c r="I1045" s="2"/>
      <c r="J1045" s="2"/>
      <c r="K1045" s="2"/>
      <c r="L1045" s="7"/>
      <c r="M1045" s="2"/>
      <c r="N1045" s="2"/>
      <c r="O1045" s="2"/>
    </row>
    <row r="1047" spans="1:15">
      <c r="A1047" s="9"/>
      <c r="B1047" s="8"/>
    </row>
    <row r="1049" spans="1:15" s="9" customFormat="1">
      <c r="A1049" s="2"/>
      <c r="B1049" s="3"/>
      <c r="D1049" s="2"/>
      <c r="E1049" s="2"/>
      <c r="F1049" s="2"/>
      <c r="G1049" s="4"/>
      <c r="H1049" s="5"/>
      <c r="I1049" s="2"/>
      <c r="J1049" s="2"/>
      <c r="K1049" s="2"/>
      <c r="L1049" s="7"/>
      <c r="M1049" s="2"/>
      <c r="N1049" s="2"/>
      <c r="O1049" s="2"/>
    </row>
    <row r="1050" spans="1:15">
      <c r="A1050" s="9"/>
      <c r="B1050" s="8"/>
    </row>
    <row r="1053" spans="1:15" s="9" customFormat="1">
      <c r="A1053" s="2"/>
      <c r="B1053" s="3"/>
      <c r="D1053" s="2"/>
      <c r="E1053" s="2"/>
      <c r="F1053" s="2"/>
      <c r="G1053" s="4"/>
      <c r="H1053" s="5"/>
      <c r="I1053" s="2"/>
      <c r="J1053" s="2"/>
      <c r="K1053" s="2"/>
      <c r="L1053" s="7"/>
      <c r="M1053" s="2"/>
      <c r="N1053" s="2"/>
      <c r="O1053" s="2"/>
    </row>
    <row r="1054" spans="1:15">
      <c r="A1054" s="9"/>
      <c r="B1054" s="8"/>
    </row>
    <row r="1058" spans="1:15" s="9" customFormat="1">
      <c r="B1058" s="8"/>
      <c r="D1058" s="2"/>
      <c r="E1058" s="2"/>
      <c r="F1058" s="2"/>
      <c r="G1058" s="4"/>
      <c r="H1058" s="5"/>
      <c r="I1058" s="2"/>
      <c r="J1058" s="2"/>
      <c r="K1058" s="2"/>
      <c r="L1058" s="7"/>
      <c r="M1058" s="2"/>
      <c r="N1058" s="2"/>
      <c r="O1058" s="2"/>
    </row>
    <row r="1060" spans="1:15" s="9" customFormat="1">
      <c r="A1060" s="2"/>
      <c r="B1060" s="3"/>
      <c r="D1060" s="2"/>
      <c r="E1060" s="2"/>
      <c r="F1060" s="2"/>
      <c r="G1060" s="4"/>
      <c r="H1060" s="5"/>
      <c r="I1060" s="2"/>
      <c r="J1060" s="2"/>
      <c r="K1060" s="2"/>
      <c r="L1060" s="7"/>
      <c r="M1060" s="2"/>
      <c r="N1060" s="2"/>
      <c r="O1060" s="2"/>
    </row>
    <row r="1063" spans="1:15">
      <c r="A1063" s="9"/>
      <c r="B1063" s="8"/>
    </row>
    <row r="1065" spans="1:15">
      <c r="A1065" s="9"/>
      <c r="B1065" s="8"/>
    </row>
    <row r="1066" spans="1:15" s="9" customFormat="1">
      <c r="A1066" s="2"/>
      <c r="B1066" s="3"/>
      <c r="D1066" s="2"/>
      <c r="E1066" s="2"/>
      <c r="F1066" s="2"/>
      <c r="G1066" s="4"/>
      <c r="H1066" s="5"/>
      <c r="I1066" s="2"/>
      <c r="J1066" s="2"/>
      <c r="K1066" s="2"/>
      <c r="L1066" s="7"/>
      <c r="M1066" s="2"/>
      <c r="N1066" s="2"/>
      <c r="O1066" s="2"/>
    </row>
    <row r="1071" spans="1:15">
      <c r="A1071" s="9"/>
      <c r="B1071" s="8"/>
    </row>
  </sheetData>
  <phoneticPr fontId="1"/>
  <pageMargins left="0.70866141732283472" right="0.70866141732283472" top="0.74803149606299213" bottom="0.74803149606299213" header="0.31496062992125984" footer="0.31496062992125984"/>
  <pageSetup paperSize="9" scale="81"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L448"/>
  <sheetViews>
    <sheetView showGridLines="0" zoomScale="80" zoomScaleNormal="80" workbookViewId="0">
      <pane ySplit="2" topLeftCell="A3" activePane="bottomLeft" state="frozen"/>
      <selection pane="bottomLeft" activeCell="M78" sqref="M78"/>
    </sheetView>
  </sheetViews>
  <sheetFormatPr defaultColWidth="15.375" defaultRowHeight="12" outlineLevelRow="1"/>
  <cols>
    <col min="1" max="1" width="1.5" style="2" customWidth="1"/>
    <col min="2" max="2" width="10" style="3" bestFit="1" customWidth="1"/>
    <col min="3" max="3" width="4.625" style="9" bestFit="1" customWidth="1"/>
    <col min="4" max="4" width="23.875" style="2" bestFit="1" customWidth="1"/>
    <col min="5" max="5" width="24.375" style="2" bestFit="1" customWidth="1"/>
    <col min="6" max="6" width="16.875" style="2" bestFit="1" customWidth="1"/>
    <col min="7" max="7" width="4.625" style="4" bestFit="1" customWidth="1"/>
    <col min="8" max="8" width="10.625" style="5" bestFit="1" customWidth="1"/>
    <col min="9" max="9" width="14.375" style="2" bestFit="1" customWidth="1"/>
    <col min="10" max="10" width="1.5" style="2" customWidth="1"/>
    <col min="11" max="16384" width="15.375" style="2"/>
  </cols>
  <sheetData>
    <row r="1" spans="2:9" ht="21">
      <c r="B1" s="71" t="s">
        <v>453</v>
      </c>
    </row>
    <row r="2" spans="2:9" s="1" customFormat="1">
      <c r="B2" s="10" t="s">
        <v>1</v>
      </c>
      <c r="C2" s="14" t="s">
        <v>69</v>
      </c>
      <c r="D2" s="17" t="s">
        <v>0</v>
      </c>
      <c r="E2" s="17" t="s">
        <v>68</v>
      </c>
      <c r="F2" s="17" t="s">
        <v>2</v>
      </c>
      <c r="G2" s="17" t="s">
        <v>3</v>
      </c>
      <c r="H2" s="21" t="s">
        <v>4</v>
      </c>
      <c r="I2" s="17" t="s">
        <v>84</v>
      </c>
    </row>
    <row r="3" spans="2:9" s="1" customFormat="1" hidden="1" outlineLevel="1">
      <c r="B3" s="11"/>
      <c r="C3" s="15"/>
      <c r="D3" s="18"/>
      <c r="E3" s="18"/>
      <c r="F3" s="30"/>
      <c r="G3" s="31"/>
      <c r="H3" s="32"/>
      <c r="I3" s="30"/>
    </row>
    <row r="4" spans="2:9" s="1" customFormat="1" hidden="1" outlineLevel="1">
      <c r="B4" s="11"/>
      <c r="C4" s="15"/>
      <c r="D4" s="18"/>
      <c r="E4" s="18"/>
      <c r="F4" s="33"/>
      <c r="G4" s="34"/>
      <c r="H4" s="35"/>
      <c r="I4" s="33"/>
    </row>
    <row r="5" spans="2:9" s="1" customFormat="1" hidden="1" outlineLevel="1">
      <c r="B5" s="11"/>
      <c r="C5" s="15"/>
      <c r="D5" s="18"/>
      <c r="E5" s="18"/>
      <c r="F5" s="33"/>
      <c r="G5" s="34"/>
      <c r="H5" s="35"/>
      <c r="I5" s="33"/>
    </row>
    <row r="6" spans="2:9" s="1" customFormat="1" hidden="1" outlineLevel="1">
      <c r="B6" s="11"/>
      <c r="C6" s="15"/>
      <c r="D6" s="18"/>
      <c r="E6" s="18"/>
      <c r="F6" s="33"/>
      <c r="G6" s="34"/>
      <c r="H6" s="35"/>
      <c r="I6" s="33"/>
    </row>
    <row r="7" spans="2:9" s="1" customFormat="1" hidden="1" outlineLevel="1">
      <c r="B7" s="11"/>
      <c r="C7" s="15"/>
      <c r="D7" s="18"/>
      <c r="E7" s="18"/>
      <c r="F7" s="33"/>
      <c r="G7" s="34"/>
      <c r="H7" s="35"/>
      <c r="I7" s="33"/>
    </row>
    <row r="8" spans="2:9" s="1" customFormat="1" hidden="1" outlineLevel="1">
      <c r="B8" s="11"/>
      <c r="C8" s="15"/>
      <c r="D8" s="18"/>
      <c r="E8" s="18"/>
      <c r="F8" s="33"/>
      <c r="G8" s="34"/>
      <c r="H8" s="35"/>
      <c r="I8" s="33"/>
    </row>
    <row r="9" spans="2:9" s="1" customFormat="1" hidden="1" outlineLevel="1">
      <c r="B9" s="11"/>
      <c r="C9" s="15"/>
      <c r="D9" s="18"/>
      <c r="E9" s="18"/>
      <c r="F9" s="33"/>
      <c r="G9" s="34"/>
      <c r="H9" s="35"/>
      <c r="I9" s="33"/>
    </row>
    <row r="10" spans="2:9" s="1" customFormat="1" hidden="1" outlineLevel="1">
      <c r="B10" s="11"/>
      <c r="C10" s="15"/>
      <c r="D10" s="18"/>
      <c r="E10" s="18"/>
      <c r="F10" s="33"/>
      <c r="G10" s="34"/>
      <c r="H10" s="35"/>
      <c r="I10" s="33"/>
    </row>
    <row r="11" spans="2:9" s="1" customFormat="1" hidden="1" outlineLevel="1">
      <c r="B11" s="11"/>
      <c r="C11" s="15"/>
      <c r="D11" s="18"/>
      <c r="E11" s="18"/>
      <c r="F11" s="33"/>
      <c r="G11" s="34"/>
      <c r="H11" s="35"/>
      <c r="I11" s="33"/>
    </row>
    <row r="12" spans="2:9" s="1" customFormat="1" collapsed="1">
      <c r="B12" s="11">
        <v>43534</v>
      </c>
      <c r="C12" s="15">
        <f>B12</f>
        <v>43534</v>
      </c>
      <c r="D12" s="18" t="s">
        <v>1541</v>
      </c>
      <c r="E12" s="18" t="s">
        <v>1542</v>
      </c>
      <c r="F12" s="33" t="s">
        <v>1547</v>
      </c>
      <c r="G12" s="34" t="s">
        <v>5</v>
      </c>
      <c r="H12" s="35" t="s">
        <v>1556</v>
      </c>
      <c r="I12" s="33"/>
    </row>
    <row r="13" spans="2:9" s="1" customFormat="1">
      <c r="B13" s="11"/>
      <c r="C13" s="15"/>
      <c r="D13" s="18"/>
      <c r="E13" s="18"/>
      <c r="F13" s="33" t="s">
        <v>1548</v>
      </c>
      <c r="G13" s="34" t="s">
        <v>5</v>
      </c>
      <c r="H13" s="35" t="s">
        <v>1553</v>
      </c>
      <c r="I13" s="33"/>
    </row>
    <row r="14" spans="2:9" s="1" customFormat="1">
      <c r="B14" s="72"/>
      <c r="C14" s="16"/>
      <c r="D14" s="19"/>
      <c r="E14" s="19"/>
      <c r="F14" s="33" t="s">
        <v>1549</v>
      </c>
      <c r="G14" s="37" t="s">
        <v>5</v>
      </c>
      <c r="H14" s="38" t="s">
        <v>1557</v>
      </c>
      <c r="I14" s="36" t="s">
        <v>1550</v>
      </c>
    </row>
    <row r="15" spans="2:9" s="1" customFormat="1">
      <c r="B15" s="11">
        <v>43533</v>
      </c>
      <c r="C15" s="15">
        <f>B15</f>
        <v>43533</v>
      </c>
      <c r="D15" s="18" t="s">
        <v>1541</v>
      </c>
      <c r="E15" s="18" t="s">
        <v>1542</v>
      </c>
      <c r="F15" s="39" t="s">
        <v>1543</v>
      </c>
      <c r="G15" s="40" t="s">
        <v>5</v>
      </c>
      <c r="H15" s="41" t="s">
        <v>1551</v>
      </c>
      <c r="I15" s="39"/>
    </row>
    <row r="16" spans="2:9" s="1" customFormat="1">
      <c r="B16" s="11"/>
      <c r="C16" s="15"/>
      <c r="D16" s="18"/>
      <c r="E16" s="18"/>
      <c r="F16" s="33" t="s">
        <v>1544</v>
      </c>
      <c r="G16" s="34" t="s">
        <v>5</v>
      </c>
      <c r="H16" s="35" t="s">
        <v>1552</v>
      </c>
      <c r="I16" s="33"/>
    </row>
    <row r="17" spans="2:9" s="1" customFormat="1">
      <c r="B17" s="11"/>
      <c r="C17" s="15"/>
      <c r="D17" s="18"/>
      <c r="E17" s="18"/>
      <c r="F17" s="33" t="s">
        <v>1545</v>
      </c>
      <c r="G17" s="34" t="s">
        <v>5</v>
      </c>
      <c r="H17" s="35" t="s">
        <v>1553</v>
      </c>
      <c r="I17" s="33"/>
    </row>
    <row r="18" spans="2:9" s="1" customFormat="1">
      <c r="B18" s="11"/>
      <c r="C18" s="15"/>
      <c r="D18" s="18"/>
      <c r="E18" s="18"/>
      <c r="F18" s="33" t="s">
        <v>1546</v>
      </c>
      <c r="G18" s="34" t="s">
        <v>5</v>
      </c>
      <c r="H18" s="35" t="s">
        <v>1554</v>
      </c>
      <c r="I18" s="33" t="s">
        <v>1574</v>
      </c>
    </row>
    <row r="19" spans="2:9" s="1" customFormat="1">
      <c r="B19" s="72"/>
      <c r="C19" s="16"/>
      <c r="D19" s="19"/>
      <c r="E19" s="19"/>
      <c r="F19" s="36" t="s">
        <v>1547</v>
      </c>
      <c r="G19" s="37" t="s">
        <v>11</v>
      </c>
      <c r="H19" s="38" t="s">
        <v>1555</v>
      </c>
      <c r="I19" s="36" t="s">
        <v>1574</v>
      </c>
    </row>
    <row r="20" spans="2:9" s="1" customFormat="1">
      <c r="B20" s="11">
        <v>43526</v>
      </c>
      <c r="C20" s="15">
        <f>B20</f>
        <v>43526</v>
      </c>
      <c r="D20" s="18" t="s">
        <v>1535</v>
      </c>
      <c r="E20" s="18" t="s">
        <v>804</v>
      </c>
      <c r="F20" s="39" t="s">
        <v>562</v>
      </c>
      <c r="G20" s="40" t="s">
        <v>8</v>
      </c>
      <c r="H20" s="41" t="s">
        <v>1534</v>
      </c>
      <c r="I20" s="39"/>
    </row>
    <row r="21" spans="2:9" s="1" customFormat="1">
      <c r="B21" s="11"/>
      <c r="C21" s="15"/>
      <c r="D21" s="18"/>
      <c r="E21" s="18"/>
      <c r="F21" s="33" t="s">
        <v>1523</v>
      </c>
      <c r="G21" s="34" t="s">
        <v>5</v>
      </c>
      <c r="H21" s="35" t="s">
        <v>1518</v>
      </c>
      <c r="I21" s="33"/>
    </row>
    <row r="22" spans="2:9" s="1" customFormat="1">
      <c r="B22" s="11"/>
      <c r="C22" s="15"/>
      <c r="D22" s="18"/>
      <c r="E22" s="18"/>
      <c r="F22" s="33" t="s">
        <v>1512</v>
      </c>
      <c r="G22" s="34" t="s">
        <v>11</v>
      </c>
      <c r="H22" s="35" t="s">
        <v>1538</v>
      </c>
      <c r="I22" s="33"/>
    </row>
    <row r="23" spans="2:9" s="1" customFormat="1">
      <c r="B23" s="11"/>
      <c r="C23" s="15"/>
      <c r="D23" s="18"/>
      <c r="E23" s="18"/>
      <c r="F23" s="33" t="s">
        <v>1536</v>
      </c>
      <c r="G23" s="34" t="s">
        <v>5</v>
      </c>
      <c r="H23" s="35" t="s">
        <v>1539</v>
      </c>
      <c r="I23" s="33"/>
    </row>
    <row r="24" spans="2:9" s="1" customFormat="1">
      <c r="B24" s="72"/>
      <c r="C24" s="16"/>
      <c r="D24" s="19"/>
      <c r="E24" s="19"/>
      <c r="F24" s="36" t="s">
        <v>1537</v>
      </c>
      <c r="G24" s="37" t="s">
        <v>5</v>
      </c>
      <c r="H24" s="38" t="s">
        <v>1518</v>
      </c>
      <c r="I24" s="36"/>
    </row>
    <row r="25" spans="2:9" s="1" customFormat="1">
      <c r="B25" s="11">
        <v>43520</v>
      </c>
      <c r="C25" s="15">
        <f>B25</f>
        <v>43520</v>
      </c>
      <c r="D25" s="18" t="s">
        <v>1491</v>
      </c>
      <c r="E25" s="18" t="s">
        <v>1233</v>
      </c>
      <c r="F25" s="39" t="s">
        <v>1492</v>
      </c>
      <c r="G25" s="40" t="s">
        <v>8</v>
      </c>
      <c r="H25" s="41" t="s">
        <v>1494</v>
      </c>
      <c r="I25" s="39"/>
    </row>
    <row r="26" spans="2:9" s="1" customFormat="1">
      <c r="B26" s="11"/>
      <c r="C26" s="15"/>
      <c r="D26" s="18"/>
      <c r="E26" s="18"/>
      <c r="F26" s="33" t="s">
        <v>1493</v>
      </c>
      <c r="G26" s="34" t="s">
        <v>5</v>
      </c>
      <c r="H26" s="35" t="s">
        <v>1495</v>
      </c>
      <c r="I26" s="33"/>
    </row>
    <row r="27" spans="2:9" s="1" customFormat="1">
      <c r="B27" s="72"/>
      <c r="C27" s="16"/>
      <c r="D27" s="19"/>
      <c r="E27" s="19"/>
      <c r="F27" s="36" t="s">
        <v>562</v>
      </c>
      <c r="G27" s="37" t="s">
        <v>11</v>
      </c>
      <c r="H27" s="38" t="s">
        <v>1496</v>
      </c>
      <c r="I27" s="36" t="s">
        <v>1500</v>
      </c>
    </row>
    <row r="28" spans="2:9" s="1" customFormat="1">
      <c r="B28" s="11">
        <v>43512</v>
      </c>
      <c r="C28" s="15">
        <f>B28</f>
        <v>43512</v>
      </c>
      <c r="D28" s="18" t="s">
        <v>29</v>
      </c>
      <c r="E28" s="18" t="s">
        <v>804</v>
      </c>
      <c r="F28" s="39" t="s">
        <v>1475</v>
      </c>
      <c r="G28" s="40" t="s">
        <v>5</v>
      </c>
      <c r="H28" s="41" t="s">
        <v>463</v>
      </c>
      <c r="I28" s="39"/>
    </row>
    <row r="29" spans="2:9" s="1" customFormat="1">
      <c r="B29" s="11"/>
      <c r="C29" s="15"/>
      <c r="D29" s="18"/>
      <c r="E29" s="18"/>
      <c r="F29" s="33" t="s">
        <v>1475</v>
      </c>
      <c r="G29" s="34" t="s">
        <v>11</v>
      </c>
      <c r="H29" s="35" t="s">
        <v>1476</v>
      </c>
      <c r="I29" s="33"/>
    </row>
    <row r="30" spans="2:9" s="1" customFormat="1">
      <c r="B30" s="11"/>
      <c r="C30" s="15"/>
      <c r="D30" s="18"/>
      <c r="E30" s="18"/>
      <c r="F30" s="33" t="s">
        <v>1475</v>
      </c>
      <c r="G30" s="34" t="s">
        <v>5</v>
      </c>
      <c r="H30" s="35" t="s">
        <v>1477</v>
      </c>
      <c r="I30" s="33"/>
    </row>
    <row r="31" spans="2:9" s="1" customFormat="1">
      <c r="B31" s="11"/>
      <c r="C31" s="15"/>
      <c r="D31" s="18"/>
      <c r="E31" s="18"/>
      <c r="F31" s="33" t="s">
        <v>1475</v>
      </c>
      <c r="G31" s="34" t="s">
        <v>5</v>
      </c>
      <c r="H31" s="35" t="s">
        <v>1477</v>
      </c>
      <c r="I31" s="33"/>
    </row>
    <row r="32" spans="2:9" s="1" customFormat="1">
      <c r="B32" s="72"/>
      <c r="C32" s="16"/>
      <c r="D32" s="19"/>
      <c r="E32" s="19"/>
      <c r="F32" s="36" t="s">
        <v>1475</v>
      </c>
      <c r="G32" s="37" t="s">
        <v>11</v>
      </c>
      <c r="H32" s="38" t="s">
        <v>1476</v>
      </c>
      <c r="I32" s="36"/>
    </row>
    <row r="33" spans="2:9" s="1" customFormat="1">
      <c r="B33" s="11">
        <v>43507</v>
      </c>
      <c r="C33" s="15">
        <f>B33</f>
        <v>43507</v>
      </c>
      <c r="D33" s="18" t="s">
        <v>1450</v>
      </c>
      <c r="E33" s="18" t="s">
        <v>1456</v>
      </c>
      <c r="F33" s="39" t="s">
        <v>1447</v>
      </c>
      <c r="G33" s="40" t="s">
        <v>5</v>
      </c>
      <c r="H33" s="41" t="s">
        <v>1452</v>
      </c>
      <c r="I33" s="39"/>
    </row>
    <row r="34" spans="2:9" s="1" customFormat="1">
      <c r="B34" s="11"/>
      <c r="C34" s="15"/>
      <c r="D34" s="18"/>
      <c r="E34" s="18"/>
      <c r="F34" s="33" t="s">
        <v>1448</v>
      </c>
      <c r="G34" s="34" t="s">
        <v>5</v>
      </c>
      <c r="H34" s="35" t="s">
        <v>1453</v>
      </c>
      <c r="I34" s="33"/>
    </row>
    <row r="35" spans="2:9" s="1" customFormat="1">
      <c r="B35" s="11"/>
      <c r="C35" s="15"/>
      <c r="D35" s="18"/>
      <c r="E35" s="18"/>
      <c r="F35" s="33" t="s">
        <v>1451</v>
      </c>
      <c r="G35" s="34" t="s">
        <v>11</v>
      </c>
      <c r="H35" s="35" t="s">
        <v>1454</v>
      </c>
      <c r="I35" s="33"/>
    </row>
    <row r="36" spans="2:9" s="1" customFormat="1">
      <c r="B36" s="72"/>
      <c r="C36" s="16"/>
      <c r="D36" s="19"/>
      <c r="E36" s="19"/>
      <c r="F36" s="36" t="s">
        <v>1449</v>
      </c>
      <c r="G36" s="37" t="s">
        <v>5</v>
      </c>
      <c r="H36" s="38" t="s">
        <v>1455</v>
      </c>
      <c r="I36" s="36" t="s">
        <v>1468</v>
      </c>
    </row>
    <row r="37" spans="2:9" s="1" customFormat="1">
      <c r="B37" s="11">
        <v>43499</v>
      </c>
      <c r="C37" s="15">
        <f>B37</f>
        <v>43499</v>
      </c>
      <c r="D37" s="18" t="s">
        <v>29</v>
      </c>
      <c r="E37" s="18" t="s">
        <v>804</v>
      </c>
      <c r="F37" s="39" t="s">
        <v>1430</v>
      </c>
      <c r="G37" s="40" t="s">
        <v>5</v>
      </c>
      <c r="H37" s="41" t="s">
        <v>1431</v>
      </c>
      <c r="I37" s="39"/>
    </row>
    <row r="38" spans="2:9" s="1" customFormat="1">
      <c r="B38" s="11"/>
      <c r="C38" s="15"/>
      <c r="D38" s="18"/>
      <c r="E38" s="18"/>
      <c r="F38" s="33" t="s">
        <v>1430</v>
      </c>
      <c r="G38" s="34" t="s">
        <v>5</v>
      </c>
      <c r="H38" s="35" t="s">
        <v>1431</v>
      </c>
      <c r="I38" s="33"/>
    </row>
    <row r="39" spans="2:9" s="1" customFormat="1">
      <c r="B39" s="11"/>
      <c r="C39" s="15"/>
      <c r="D39" s="18"/>
      <c r="E39" s="18"/>
      <c r="F39" s="33" t="s">
        <v>1430</v>
      </c>
      <c r="G39" s="34" t="s">
        <v>5</v>
      </c>
      <c r="H39" s="35" t="s">
        <v>1431</v>
      </c>
      <c r="I39" s="33"/>
    </row>
    <row r="40" spans="2:9" s="1" customFormat="1">
      <c r="B40" s="11"/>
      <c r="C40" s="15"/>
      <c r="D40" s="18"/>
      <c r="E40" s="18"/>
      <c r="F40" s="33" t="s">
        <v>1430</v>
      </c>
      <c r="G40" s="34" t="s">
        <v>8</v>
      </c>
      <c r="H40" s="35" t="s">
        <v>1432</v>
      </c>
      <c r="I40" s="33"/>
    </row>
    <row r="41" spans="2:9" s="1" customFormat="1">
      <c r="B41" s="72"/>
      <c r="C41" s="16"/>
      <c r="D41" s="19"/>
      <c r="E41" s="19"/>
      <c r="F41" s="36" t="s">
        <v>1430</v>
      </c>
      <c r="G41" s="37" t="s">
        <v>11</v>
      </c>
      <c r="H41" s="38" t="s">
        <v>1433</v>
      </c>
      <c r="I41" s="36"/>
    </row>
    <row r="42" spans="2:9" s="1" customFormat="1">
      <c r="B42" s="11">
        <v>43498</v>
      </c>
      <c r="C42" s="15">
        <f>B42</f>
        <v>43498</v>
      </c>
      <c r="D42" s="18" t="s">
        <v>29</v>
      </c>
      <c r="E42" s="18" t="s">
        <v>804</v>
      </c>
      <c r="F42" s="39" t="s">
        <v>1429</v>
      </c>
      <c r="G42" s="40" t="s">
        <v>5</v>
      </c>
      <c r="H42" s="41" t="s">
        <v>1434</v>
      </c>
      <c r="I42" s="39"/>
    </row>
    <row r="43" spans="2:9" s="1" customFormat="1">
      <c r="B43" s="11"/>
      <c r="C43" s="15"/>
      <c r="D43" s="18"/>
      <c r="E43" s="18"/>
      <c r="F43" s="33" t="s">
        <v>1429</v>
      </c>
      <c r="G43" s="34" t="s">
        <v>5</v>
      </c>
      <c r="H43" s="35" t="s">
        <v>1431</v>
      </c>
      <c r="I43" s="33"/>
    </row>
    <row r="44" spans="2:9" s="1" customFormat="1">
      <c r="B44" s="11"/>
      <c r="C44" s="15"/>
      <c r="D44" s="18"/>
      <c r="E44" s="18"/>
      <c r="F44" s="33" t="s">
        <v>1429</v>
      </c>
      <c r="G44" s="34" t="s">
        <v>11</v>
      </c>
      <c r="H44" s="35" t="s">
        <v>1435</v>
      </c>
      <c r="I44" s="33"/>
    </row>
    <row r="45" spans="2:9" s="1" customFormat="1">
      <c r="B45" s="11"/>
      <c r="C45" s="15"/>
      <c r="D45" s="18"/>
      <c r="E45" s="18"/>
      <c r="F45" s="33" t="s">
        <v>1429</v>
      </c>
      <c r="G45" s="34" t="s">
        <v>8</v>
      </c>
      <c r="H45" s="35" t="s">
        <v>1436</v>
      </c>
      <c r="I45" s="33"/>
    </row>
    <row r="46" spans="2:9" s="1" customFormat="1">
      <c r="B46" s="11"/>
      <c r="C46" s="15"/>
      <c r="D46" s="18"/>
      <c r="E46" s="18"/>
      <c r="F46" s="33" t="s">
        <v>1429</v>
      </c>
      <c r="G46" s="34" t="s">
        <v>11</v>
      </c>
      <c r="H46" s="35" t="s">
        <v>1435</v>
      </c>
      <c r="I46" s="33"/>
    </row>
    <row r="47" spans="2:9" s="1" customFormat="1">
      <c r="B47" s="72"/>
      <c r="C47" s="16"/>
      <c r="D47" s="19"/>
      <c r="E47" s="19"/>
      <c r="F47" s="36" t="s">
        <v>1429</v>
      </c>
      <c r="G47" s="37" t="s">
        <v>5</v>
      </c>
      <c r="H47" s="38" t="s">
        <v>1437</v>
      </c>
      <c r="I47" s="36"/>
    </row>
    <row r="48" spans="2:9" s="1" customFormat="1">
      <c r="B48" s="11">
        <v>43492</v>
      </c>
      <c r="C48" s="15">
        <f>B48</f>
        <v>43492</v>
      </c>
      <c r="D48" s="18" t="s">
        <v>29</v>
      </c>
      <c r="E48" s="18" t="s">
        <v>1419</v>
      </c>
      <c r="F48" s="39" t="s">
        <v>1420</v>
      </c>
      <c r="G48" s="40" t="s">
        <v>8</v>
      </c>
      <c r="H48" s="41" t="s">
        <v>1421</v>
      </c>
      <c r="I48" s="39"/>
    </row>
    <row r="49" spans="2:9" s="1" customFormat="1">
      <c r="B49" s="11"/>
      <c r="C49" s="15"/>
      <c r="D49" s="18"/>
      <c r="E49" s="18"/>
      <c r="F49" s="33" t="s">
        <v>1420</v>
      </c>
      <c r="G49" s="34" t="s">
        <v>11</v>
      </c>
      <c r="H49" s="35" t="s">
        <v>1422</v>
      </c>
      <c r="I49" s="33"/>
    </row>
    <row r="50" spans="2:9" s="1" customFormat="1">
      <c r="B50" s="11"/>
      <c r="C50" s="15"/>
      <c r="D50" s="18"/>
      <c r="E50" s="18"/>
      <c r="F50" s="33" t="s">
        <v>1420</v>
      </c>
      <c r="G50" s="34" t="s">
        <v>5</v>
      </c>
      <c r="H50" s="35" t="s">
        <v>1423</v>
      </c>
      <c r="I50" s="33"/>
    </row>
    <row r="51" spans="2:9" s="1" customFormat="1">
      <c r="B51" s="11"/>
      <c r="C51" s="15"/>
      <c r="D51" s="18"/>
      <c r="E51" s="18"/>
      <c r="F51" s="33" t="s">
        <v>1420</v>
      </c>
      <c r="G51" s="34" t="s">
        <v>11</v>
      </c>
      <c r="H51" s="35" t="s">
        <v>1424</v>
      </c>
      <c r="I51" s="33"/>
    </row>
    <row r="52" spans="2:9" s="1" customFormat="1">
      <c r="B52" s="11"/>
      <c r="C52" s="15"/>
      <c r="D52" s="18"/>
      <c r="E52" s="18"/>
      <c r="F52" s="33" t="s">
        <v>1420</v>
      </c>
      <c r="G52" s="34" t="s">
        <v>5</v>
      </c>
      <c r="H52" s="35" t="s">
        <v>1425</v>
      </c>
      <c r="I52" s="33"/>
    </row>
    <row r="53" spans="2:9" s="1" customFormat="1">
      <c r="B53" s="72"/>
      <c r="C53" s="16"/>
      <c r="D53" s="19"/>
      <c r="E53" s="19"/>
      <c r="F53" s="36" t="s">
        <v>1420</v>
      </c>
      <c r="G53" s="37" t="s">
        <v>8</v>
      </c>
      <c r="H53" s="38" t="s">
        <v>1426</v>
      </c>
      <c r="I53" s="36"/>
    </row>
    <row r="54" spans="2:9" s="1" customFormat="1">
      <c r="B54" s="11">
        <v>43485</v>
      </c>
      <c r="C54" s="15">
        <f>B54</f>
        <v>43485</v>
      </c>
      <c r="D54" s="18" t="s">
        <v>1373</v>
      </c>
      <c r="E54" s="18" t="s">
        <v>1401</v>
      </c>
      <c r="F54" s="39" t="s">
        <v>1402</v>
      </c>
      <c r="G54" s="40" t="s">
        <v>5</v>
      </c>
      <c r="H54" s="41" t="s">
        <v>1404</v>
      </c>
      <c r="I54" s="39"/>
    </row>
    <row r="55" spans="2:9" s="1" customFormat="1">
      <c r="B55" s="72"/>
      <c r="C55" s="16"/>
      <c r="D55" s="19"/>
      <c r="E55" s="19"/>
      <c r="F55" s="36" t="s">
        <v>1403</v>
      </c>
      <c r="G55" s="37" t="s">
        <v>11</v>
      </c>
      <c r="H55" s="38" t="s">
        <v>1397</v>
      </c>
      <c r="I55" s="36"/>
    </row>
    <row r="56" spans="2:9" s="1" customFormat="1">
      <c r="B56" s="11">
        <v>43484</v>
      </c>
      <c r="C56" s="15">
        <f>B56</f>
        <v>43484</v>
      </c>
      <c r="D56" s="18" t="s">
        <v>70</v>
      </c>
      <c r="E56" s="18" t="s">
        <v>985</v>
      </c>
      <c r="F56" s="39" t="s">
        <v>1391</v>
      </c>
      <c r="G56" s="40" t="s">
        <v>5</v>
      </c>
      <c r="H56" s="41" t="s">
        <v>1393</v>
      </c>
      <c r="I56" s="39"/>
    </row>
    <row r="57" spans="2:9" s="1" customFormat="1">
      <c r="B57" s="11"/>
      <c r="C57" s="15"/>
      <c r="D57" s="18"/>
      <c r="E57" s="18"/>
      <c r="F57" s="33" t="s">
        <v>1392</v>
      </c>
      <c r="G57" s="34" t="s">
        <v>5</v>
      </c>
      <c r="H57" s="35" t="s">
        <v>1393</v>
      </c>
      <c r="I57" s="33"/>
    </row>
    <row r="58" spans="2:9" s="1" customFormat="1">
      <c r="B58" s="11"/>
      <c r="C58" s="15"/>
      <c r="D58" s="18"/>
      <c r="E58" s="18"/>
      <c r="F58" s="33" t="s">
        <v>1391</v>
      </c>
      <c r="G58" s="34" t="s">
        <v>8</v>
      </c>
      <c r="H58" s="35" t="s">
        <v>1394</v>
      </c>
      <c r="I58" s="33"/>
    </row>
    <row r="59" spans="2:9" s="1" customFormat="1">
      <c r="B59" s="11"/>
      <c r="C59" s="15"/>
      <c r="D59" s="18"/>
      <c r="E59" s="18"/>
      <c r="F59" s="33" t="s">
        <v>1392</v>
      </c>
      <c r="G59" s="34" t="s">
        <v>5</v>
      </c>
      <c r="H59" s="35" t="s">
        <v>1393</v>
      </c>
      <c r="I59" s="33"/>
    </row>
    <row r="60" spans="2:9" s="1" customFormat="1">
      <c r="B60" s="11"/>
      <c r="C60" s="15"/>
      <c r="D60" s="18"/>
      <c r="E60" s="18"/>
      <c r="F60" s="33" t="s">
        <v>1391</v>
      </c>
      <c r="G60" s="34" t="s">
        <v>5</v>
      </c>
      <c r="H60" s="35" t="s">
        <v>1395</v>
      </c>
      <c r="I60" s="33"/>
    </row>
    <row r="61" spans="2:9" s="1" customFormat="1">
      <c r="B61" s="11"/>
      <c r="C61" s="15"/>
      <c r="D61" s="18"/>
      <c r="E61" s="18"/>
      <c r="F61" s="33" t="s">
        <v>1392</v>
      </c>
      <c r="G61" s="34" t="s">
        <v>5</v>
      </c>
      <c r="H61" s="35" t="s">
        <v>1396</v>
      </c>
      <c r="I61" s="33"/>
    </row>
    <row r="62" spans="2:9" s="1" customFormat="1">
      <c r="B62" s="11"/>
      <c r="C62" s="15"/>
      <c r="D62" s="18"/>
      <c r="E62" s="18"/>
      <c r="F62" s="33" t="s">
        <v>1391</v>
      </c>
      <c r="G62" s="34" t="s">
        <v>5</v>
      </c>
      <c r="H62" s="35" t="s">
        <v>1393</v>
      </c>
      <c r="I62" s="33"/>
    </row>
    <row r="63" spans="2:9" s="1" customFormat="1">
      <c r="B63" s="72"/>
      <c r="C63" s="16"/>
      <c r="D63" s="19"/>
      <c r="E63" s="19"/>
      <c r="F63" s="36" t="s">
        <v>1392</v>
      </c>
      <c r="G63" s="37" t="s">
        <v>5</v>
      </c>
      <c r="H63" s="38" t="s">
        <v>1395</v>
      </c>
      <c r="I63" s="36"/>
    </row>
    <row r="64" spans="2:9" s="1" customFormat="1">
      <c r="B64" s="11">
        <v>43479</v>
      </c>
      <c r="C64" s="15">
        <f>B64</f>
        <v>43479</v>
      </c>
      <c r="D64" s="18" t="s">
        <v>70</v>
      </c>
      <c r="E64" s="18" t="s">
        <v>985</v>
      </c>
      <c r="F64" s="39" t="s">
        <v>1388</v>
      </c>
      <c r="G64" s="40" t="s">
        <v>11</v>
      </c>
      <c r="H64" s="41" t="s">
        <v>1397</v>
      </c>
      <c r="I64" s="39"/>
    </row>
    <row r="65" spans="2:9" s="1" customFormat="1">
      <c r="B65" s="11"/>
      <c r="C65" s="15"/>
      <c r="D65" s="18"/>
      <c r="E65" s="18"/>
      <c r="F65" s="33" t="s">
        <v>1390</v>
      </c>
      <c r="G65" s="34" t="s">
        <v>5</v>
      </c>
      <c r="H65" s="35" t="s">
        <v>1398</v>
      </c>
      <c r="I65" s="33"/>
    </row>
    <row r="66" spans="2:9" s="1" customFormat="1">
      <c r="B66" s="11"/>
      <c r="C66" s="15"/>
      <c r="D66" s="18"/>
      <c r="E66" s="18"/>
      <c r="F66" s="33" t="s">
        <v>1387</v>
      </c>
      <c r="G66" s="34" t="s">
        <v>5</v>
      </c>
      <c r="H66" s="35" t="s">
        <v>1398</v>
      </c>
      <c r="I66" s="33"/>
    </row>
    <row r="67" spans="2:9" s="1" customFormat="1">
      <c r="B67" s="11"/>
      <c r="C67" s="15"/>
      <c r="D67" s="18"/>
      <c r="E67" s="18"/>
      <c r="F67" s="33" t="s">
        <v>1389</v>
      </c>
      <c r="G67" s="34" t="s">
        <v>5</v>
      </c>
      <c r="H67" s="35" t="s">
        <v>1393</v>
      </c>
      <c r="I67" s="33"/>
    </row>
    <row r="68" spans="2:9" s="1" customFormat="1">
      <c r="B68" s="11"/>
      <c r="C68" s="15"/>
      <c r="D68" s="18"/>
      <c r="E68" s="18"/>
      <c r="F68" s="33" t="s">
        <v>1387</v>
      </c>
      <c r="G68" s="34" t="s">
        <v>5</v>
      </c>
      <c r="H68" s="35" t="s">
        <v>1398</v>
      </c>
      <c r="I68" s="33"/>
    </row>
    <row r="69" spans="2:9" s="1" customFormat="1">
      <c r="B69" s="11"/>
      <c r="C69" s="15"/>
      <c r="D69" s="18"/>
      <c r="E69" s="18"/>
      <c r="F69" s="33" t="s">
        <v>1389</v>
      </c>
      <c r="G69" s="34" t="s">
        <v>5</v>
      </c>
      <c r="H69" s="35" t="s">
        <v>1395</v>
      </c>
      <c r="I69" s="33"/>
    </row>
    <row r="70" spans="2:9" s="1" customFormat="1">
      <c r="B70" s="11"/>
      <c r="C70" s="15"/>
      <c r="D70" s="18"/>
      <c r="E70" s="18"/>
      <c r="F70" s="33" t="s">
        <v>1387</v>
      </c>
      <c r="G70" s="34" t="s">
        <v>5</v>
      </c>
      <c r="H70" s="35" t="s">
        <v>1393</v>
      </c>
      <c r="I70" s="33"/>
    </row>
    <row r="71" spans="2:9" s="1" customFormat="1">
      <c r="B71" s="11"/>
      <c r="C71" s="15"/>
      <c r="D71" s="18"/>
      <c r="E71" s="18"/>
      <c r="F71" s="33" t="s">
        <v>1389</v>
      </c>
      <c r="G71" s="34" t="s">
        <v>5</v>
      </c>
      <c r="H71" s="35" t="s">
        <v>1399</v>
      </c>
      <c r="I71" s="33"/>
    </row>
    <row r="72" spans="2:9" s="1" customFormat="1">
      <c r="B72" s="72"/>
      <c r="C72" s="16"/>
      <c r="D72" s="19"/>
      <c r="E72" s="19"/>
      <c r="F72" s="36" t="s">
        <v>1387</v>
      </c>
      <c r="G72" s="37" t="s">
        <v>8</v>
      </c>
      <c r="H72" s="38" t="s">
        <v>1400</v>
      </c>
      <c r="I72" s="36"/>
    </row>
    <row r="73" spans="2:9" s="1" customFormat="1">
      <c r="B73" s="11">
        <v>43478</v>
      </c>
      <c r="C73" s="15">
        <f>B73</f>
        <v>43478</v>
      </c>
      <c r="D73" s="18" t="s">
        <v>1373</v>
      </c>
      <c r="E73" s="18" t="s">
        <v>1374</v>
      </c>
      <c r="F73" s="39" t="s">
        <v>1375</v>
      </c>
      <c r="G73" s="40" t="s">
        <v>5</v>
      </c>
      <c r="H73" s="41" t="s">
        <v>1377</v>
      </c>
      <c r="I73" s="39"/>
    </row>
    <row r="74" spans="2:9" s="1" customFormat="1">
      <c r="B74" s="72"/>
      <c r="C74" s="16"/>
      <c r="D74" s="19"/>
      <c r="E74" s="19"/>
      <c r="F74" s="36" t="s">
        <v>1376</v>
      </c>
      <c r="G74" s="37" t="s">
        <v>5</v>
      </c>
      <c r="H74" s="38" t="s">
        <v>1378</v>
      </c>
      <c r="I74" s="36"/>
    </row>
    <row r="75" spans="2:9" s="1" customFormat="1">
      <c r="B75" s="72">
        <v>43477</v>
      </c>
      <c r="C75" s="16">
        <v>43477</v>
      </c>
      <c r="D75" s="19" t="s">
        <v>196</v>
      </c>
      <c r="E75" s="19" t="s">
        <v>1371</v>
      </c>
      <c r="F75" s="19" t="s">
        <v>1071</v>
      </c>
      <c r="G75" s="75" t="s">
        <v>11</v>
      </c>
      <c r="H75" s="76" t="s">
        <v>1372</v>
      </c>
      <c r="I75" s="19"/>
    </row>
    <row r="76" spans="2:9" s="1" customFormat="1">
      <c r="B76" s="11">
        <v>43458</v>
      </c>
      <c r="C76" s="15">
        <f>B76</f>
        <v>43458</v>
      </c>
      <c r="D76" s="18" t="s">
        <v>1326</v>
      </c>
      <c r="E76" s="18" t="s">
        <v>506</v>
      </c>
      <c r="F76" s="39" t="s">
        <v>1337</v>
      </c>
      <c r="G76" s="40" t="s">
        <v>1333</v>
      </c>
      <c r="H76" s="41" t="s">
        <v>1339</v>
      </c>
      <c r="I76" s="39"/>
    </row>
    <row r="77" spans="2:9" s="1" customFormat="1">
      <c r="B77" s="72"/>
      <c r="C77" s="16"/>
      <c r="D77" s="19"/>
      <c r="E77" s="19"/>
      <c r="F77" s="36" t="s">
        <v>1338</v>
      </c>
      <c r="G77" s="37" t="s">
        <v>1332</v>
      </c>
      <c r="H77" s="38" t="s">
        <v>1334</v>
      </c>
      <c r="I77" s="36"/>
    </row>
    <row r="78" spans="2:9" s="1" customFormat="1">
      <c r="B78" s="11">
        <v>43457</v>
      </c>
      <c r="C78" s="15">
        <f>B78</f>
        <v>43457</v>
      </c>
      <c r="D78" s="18" t="s">
        <v>1325</v>
      </c>
      <c r="E78" s="18" t="s">
        <v>1327</v>
      </c>
      <c r="F78" s="39" t="s">
        <v>1328</v>
      </c>
      <c r="G78" s="40" t="s">
        <v>1332</v>
      </c>
      <c r="H78" s="41" t="s">
        <v>1334</v>
      </c>
      <c r="I78" s="39"/>
    </row>
    <row r="79" spans="2:9" s="1" customFormat="1">
      <c r="B79" s="11"/>
      <c r="C79" s="15"/>
      <c r="D79" s="18"/>
      <c r="E79" s="18"/>
      <c r="F79" s="33" t="s">
        <v>1329</v>
      </c>
      <c r="G79" s="34" t="s">
        <v>1333</v>
      </c>
      <c r="H79" s="35" t="s">
        <v>1335</v>
      </c>
      <c r="I79" s="33"/>
    </row>
    <row r="80" spans="2:9" s="1" customFormat="1">
      <c r="B80" s="11"/>
      <c r="C80" s="15"/>
      <c r="D80" s="18"/>
      <c r="E80" s="18"/>
      <c r="F80" s="33" t="s">
        <v>1330</v>
      </c>
      <c r="G80" s="34" t="s">
        <v>5</v>
      </c>
      <c r="H80" s="35" t="s">
        <v>1336</v>
      </c>
      <c r="I80" s="33"/>
    </row>
    <row r="81" spans="2:9" s="1" customFormat="1">
      <c r="B81" s="11"/>
      <c r="C81" s="15"/>
      <c r="D81" s="18"/>
      <c r="E81" s="18"/>
      <c r="F81" s="33" t="s">
        <v>1331</v>
      </c>
      <c r="G81" s="34" t="s">
        <v>5</v>
      </c>
      <c r="H81" s="35" t="s">
        <v>1336</v>
      </c>
      <c r="I81" s="33"/>
    </row>
    <row r="82" spans="2:9" s="1" customFormat="1">
      <c r="B82" s="72"/>
      <c r="C82" s="16"/>
      <c r="D82" s="19"/>
      <c r="E82" s="19"/>
      <c r="F82" s="36" t="s">
        <v>115</v>
      </c>
      <c r="G82" s="37" t="s">
        <v>8</v>
      </c>
      <c r="H82" s="38" t="s">
        <v>685</v>
      </c>
      <c r="I82" s="36"/>
    </row>
    <row r="83" spans="2:9" s="1" customFormat="1">
      <c r="B83" s="11">
        <v>43450</v>
      </c>
      <c r="C83" s="15">
        <f>B83</f>
        <v>43450</v>
      </c>
      <c r="D83" s="18" t="s">
        <v>1298</v>
      </c>
      <c r="E83" s="18" t="s">
        <v>1299</v>
      </c>
      <c r="F83" s="39" t="s">
        <v>1300</v>
      </c>
      <c r="G83" s="40" t="s">
        <v>11</v>
      </c>
      <c r="H83" s="41" t="s">
        <v>1296</v>
      </c>
      <c r="I83" s="39"/>
    </row>
    <row r="84" spans="2:9" s="1" customFormat="1">
      <c r="B84" s="72"/>
      <c r="C84" s="16"/>
      <c r="D84" s="19"/>
      <c r="E84" s="19"/>
      <c r="F84" s="36" t="s">
        <v>1301</v>
      </c>
      <c r="G84" s="37" t="s">
        <v>11</v>
      </c>
      <c r="H84" s="38" t="s">
        <v>1302</v>
      </c>
      <c r="I84" s="36"/>
    </row>
    <row r="85" spans="2:9" s="1" customFormat="1">
      <c r="B85" s="46">
        <v>43429</v>
      </c>
      <c r="C85" s="15">
        <f>B85</f>
        <v>43429</v>
      </c>
      <c r="D85" s="2" t="s">
        <v>1223</v>
      </c>
      <c r="E85" s="18" t="s">
        <v>1212</v>
      </c>
      <c r="F85" s="39" t="s">
        <v>1224</v>
      </c>
      <c r="G85" s="40" t="s">
        <v>1192</v>
      </c>
      <c r="H85" s="41" t="s">
        <v>1226</v>
      </c>
      <c r="I85" s="39"/>
    </row>
    <row r="86" spans="2:9" s="1" customFormat="1">
      <c r="B86" s="72"/>
      <c r="C86" s="16"/>
      <c r="D86" s="19"/>
      <c r="E86" s="19"/>
      <c r="F86" s="36" t="s">
        <v>1225</v>
      </c>
      <c r="G86" s="37" t="s">
        <v>5</v>
      </c>
      <c r="H86" s="38" t="s">
        <v>1227</v>
      </c>
      <c r="I86" s="36" t="s">
        <v>70</v>
      </c>
    </row>
    <row r="87" spans="2:9" s="1" customFormat="1">
      <c r="B87" s="46">
        <v>43428</v>
      </c>
      <c r="C87" s="15">
        <f>B87</f>
        <v>43428</v>
      </c>
      <c r="D87" s="2" t="s">
        <v>1222</v>
      </c>
      <c r="E87" s="18" t="s">
        <v>1212</v>
      </c>
      <c r="F87" s="39" t="s">
        <v>1214</v>
      </c>
      <c r="G87" s="40" t="s">
        <v>5</v>
      </c>
      <c r="H87" s="41" t="s">
        <v>614</v>
      </c>
      <c r="I87" s="39"/>
    </row>
    <row r="88" spans="2:9" s="1" customFormat="1">
      <c r="B88" s="72"/>
      <c r="C88" s="16"/>
      <c r="D88" s="19"/>
      <c r="E88" s="19"/>
      <c r="F88" s="36" t="s">
        <v>1215</v>
      </c>
      <c r="G88" s="37" t="s">
        <v>5</v>
      </c>
      <c r="H88" s="38" t="s">
        <v>1216</v>
      </c>
      <c r="I88" s="36"/>
    </row>
    <row r="89" spans="2:9" s="1" customFormat="1">
      <c r="B89" s="11">
        <v>43427</v>
      </c>
      <c r="C89" s="15">
        <f>B89</f>
        <v>43427</v>
      </c>
      <c r="D89" s="18" t="s">
        <v>1203</v>
      </c>
      <c r="E89" s="18" t="s">
        <v>1204</v>
      </c>
      <c r="F89" s="39" t="s">
        <v>1208</v>
      </c>
      <c r="G89" s="40" t="s">
        <v>1192</v>
      </c>
      <c r="H89" s="41" t="s">
        <v>1217</v>
      </c>
      <c r="I89" s="39" t="s">
        <v>1205</v>
      </c>
    </row>
    <row r="90" spans="2:9" s="1" customFormat="1">
      <c r="B90" s="11"/>
      <c r="C90" s="15"/>
      <c r="D90" s="18"/>
      <c r="E90" s="18"/>
      <c r="F90" s="33" t="s">
        <v>1210</v>
      </c>
      <c r="G90" s="34" t="s">
        <v>5</v>
      </c>
      <c r="H90" s="35" t="s">
        <v>1218</v>
      </c>
      <c r="I90" s="33" t="s">
        <v>1206</v>
      </c>
    </row>
    <row r="91" spans="2:9" s="1" customFormat="1">
      <c r="B91" s="11"/>
      <c r="C91" s="15"/>
      <c r="D91" s="18"/>
      <c r="E91" s="18"/>
      <c r="F91" s="33" t="s">
        <v>1209</v>
      </c>
      <c r="G91" s="34" t="s">
        <v>5</v>
      </c>
      <c r="H91" s="35" t="s">
        <v>1219</v>
      </c>
      <c r="I91" s="33" t="s">
        <v>1205</v>
      </c>
    </row>
    <row r="92" spans="2:9" s="1" customFormat="1">
      <c r="B92" s="11"/>
      <c r="C92" s="15"/>
      <c r="D92" s="18"/>
      <c r="E92" s="18"/>
      <c r="F92" s="33" t="s">
        <v>1211</v>
      </c>
      <c r="G92" s="34" t="s">
        <v>5</v>
      </c>
      <c r="H92" s="35" t="s">
        <v>494</v>
      </c>
      <c r="I92" s="33" t="s">
        <v>1206</v>
      </c>
    </row>
    <row r="93" spans="2:9" s="1" customFormat="1">
      <c r="B93" s="11"/>
      <c r="C93" s="15"/>
      <c r="D93" s="18"/>
      <c r="E93" s="18"/>
      <c r="F93" s="33" t="s">
        <v>1205</v>
      </c>
      <c r="G93" s="34" t="s">
        <v>5</v>
      </c>
      <c r="H93" s="35" t="s">
        <v>1220</v>
      </c>
      <c r="I93" s="33" t="s">
        <v>1205</v>
      </c>
    </row>
    <row r="94" spans="2:9" s="1" customFormat="1">
      <c r="B94" s="11"/>
      <c r="C94" s="15"/>
      <c r="D94" s="18"/>
      <c r="E94" s="18"/>
      <c r="F94" s="33" t="s">
        <v>1207</v>
      </c>
      <c r="G94" s="34" t="s">
        <v>8</v>
      </c>
      <c r="H94" s="35" t="s">
        <v>685</v>
      </c>
      <c r="I94" s="33" t="s">
        <v>1206</v>
      </c>
    </row>
    <row r="95" spans="2:9" s="1" customFormat="1">
      <c r="B95" s="72"/>
      <c r="C95" s="16"/>
      <c r="D95" s="19"/>
      <c r="E95" s="19"/>
      <c r="F95" s="36" t="s">
        <v>1211</v>
      </c>
      <c r="G95" s="37" t="s">
        <v>5</v>
      </c>
      <c r="H95" s="38" t="s">
        <v>1221</v>
      </c>
      <c r="I95" s="36" t="s">
        <v>1205</v>
      </c>
    </row>
    <row r="96" spans="2:9" s="1" customFormat="1">
      <c r="B96" s="11">
        <v>43422</v>
      </c>
      <c r="C96" s="15">
        <f>B96</f>
        <v>43422</v>
      </c>
      <c r="D96" s="18" t="s">
        <v>89</v>
      </c>
      <c r="E96" s="18" t="s">
        <v>303</v>
      </c>
      <c r="F96" s="39" t="s">
        <v>38</v>
      </c>
      <c r="G96" s="40" t="s">
        <v>8</v>
      </c>
      <c r="H96" s="41" t="s">
        <v>9</v>
      </c>
      <c r="I96" s="39"/>
    </row>
    <row r="97" spans="2:9" s="1" customFormat="1">
      <c r="B97" s="72"/>
      <c r="C97" s="16"/>
      <c r="D97" s="19"/>
      <c r="E97" s="19"/>
      <c r="F97" s="36" t="s">
        <v>1179</v>
      </c>
      <c r="G97" s="37" t="s">
        <v>5</v>
      </c>
      <c r="H97" s="38" t="s">
        <v>1180</v>
      </c>
      <c r="I97" s="36" t="s">
        <v>1178</v>
      </c>
    </row>
    <row r="98" spans="2:9" s="1" customFormat="1">
      <c r="B98" s="72">
        <v>43422</v>
      </c>
      <c r="C98" s="16">
        <f>B98</f>
        <v>43422</v>
      </c>
      <c r="D98" s="19" t="s">
        <v>1143</v>
      </c>
      <c r="E98" s="19" t="s">
        <v>506</v>
      </c>
      <c r="F98" s="19" t="s">
        <v>1062</v>
      </c>
      <c r="G98" s="75" t="s">
        <v>11</v>
      </c>
      <c r="H98" s="76" t="s">
        <v>15</v>
      </c>
      <c r="I98" s="19"/>
    </row>
    <row r="99" spans="2:9" s="1" customFormat="1">
      <c r="B99" s="72">
        <v>43415</v>
      </c>
      <c r="C99" s="16">
        <f>B99</f>
        <v>43415</v>
      </c>
      <c r="D99" s="19" t="s">
        <v>1143</v>
      </c>
      <c r="E99" s="19" t="s">
        <v>506</v>
      </c>
      <c r="F99" s="36" t="s">
        <v>1151</v>
      </c>
      <c r="G99" s="37" t="s">
        <v>5</v>
      </c>
      <c r="H99" s="38" t="s">
        <v>1152</v>
      </c>
      <c r="I99" s="36"/>
    </row>
    <row r="100" spans="2:9" s="1" customFormat="1">
      <c r="B100" s="11">
        <v>43414</v>
      </c>
      <c r="C100" s="15">
        <v>43407</v>
      </c>
      <c r="D100" s="18" t="s">
        <v>1144</v>
      </c>
      <c r="E100" s="18" t="s">
        <v>985</v>
      </c>
      <c r="F100" s="30" t="s">
        <v>1145</v>
      </c>
      <c r="G100" s="31" t="s">
        <v>5</v>
      </c>
      <c r="H100" s="32" t="s">
        <v>1148</v>
      </c>
      <c r="I100" s="30"/>
    </row>
    <row r="101" spans="2:9" s="1" customFormat="1">
      <c r="B101" s="11"/>
      <c r="C101" s="15"/>
      <c r="D101" s="18"/>
      <c r="E101" s="18"/>
      <c r="F101" s="33" t="s">
        <v>1146</v>
      </c>
      <c r="G101" s="34" t="s">
        <v>5</v>
      </c>
      <c r="H101" s="35" t="s">
        <v>1149</v>
      </c>
      <c r="I101" s="33"/>
    </row>
    <row r="102" spans="2:9" s="1" customFormat="1">
      <c r="B102" s="72"/>
      <c r="C102" s="16"/>
      <c r="D102" s="19"/>
      <c r="E102" s="19"/>
      <c r="F102" s="36" t="s">
        <v>1147</v>
      </c>
      <c r="G102" s="37" t="s">
        <v>11</v>
      </c>
      <c r="H102" s="38" t="s">
        <v>1150</v>
      </c>
      <c r="I102" s="36"/>
    </row>
    <row r="103" spans="2:9" s="1" customFormat="1">
      <c r="B103" s="11">
        <v>43408</v>
      </c>
      <c r="C103" s="15">
        <v>43407</v>
      </c>
      <c r="D103" s="18" t="s">
        <v>573</v>
      </c>
      <c r="E103" s="18" t="s">
        <v>1126</v>
      </c>
      <c r="F103" s="39" t="s">
        <v>1133</v>
      </c>
      <c r="G103" s="40" t="s">
        <v>5</v>
      </c>
      <c r="H103" s="41" t="s">
        <v>1136</v>
      </c>
      <c r="I103" s="39"/>
    </row>
    <row r="104" spans="2:9" s="1" customFormat="1">
      <c r="B104" s="11"/>
      <c r="C104" s="15"/>
      <c r="D104" s="18" t="s">
        <v>575</v>
      </c>
      <c r="E104" s="18"/>
      <c r="F104" s="33" t="s">
        <v>1134</v>
      </c>
      <c r="G104" s="34" t="s">
        <v>5</v>
      </c>
      <c r="H104" s="35" t="s">
        <v>1137</v>
      </c>
      <c r="I104" s="33"/>
    </row>
    <row r="105" spans="2:9" s="1" customFormat="1">
      <c r="B105" s="72"/>
      <c r="C105" s="16"/>
      <c r="D105" s="19"/>
      <c r="E105" s="19"/>
      <c r="F105" s="36" t="s">
        <v>1135</v>
      </c>
      <c r="G105" s="37" t="s">
        <v>11</v>
      </c>
      <c r="H105" s="38" t="s">
        <v>1132</v>
      </c>
      <c r="I105" s="36" t="s">
        <v>1138</v>
      </c>
    </row>
    <row r="106" spans="2:9" s="1" customFormat="1">
      <c r="B106" s="46">
        <v>43407</v>
      </c>
      <c r="C106" s="15">
        <f>B106</f>
        <v>43407</v>
      </c>
      <c r="D106" s="18" t="s">
        <v>573</v>
      </c>
      <c r="E106" s="18" t="s">
        <v>1126</v>
      </c>
      <c r="F106" s="39" t="s">
        <v>1127</v>
      </c>
      <c r="G106" s="40" t="s">
        <v>5</v>
      </c>
      <c r="H106" s="41" t="s">
        <v>1130</v>
      </c>
      <c r="I106" s="39"/>
    </row>
    <row r="107" spans="2:9" s="1" customFormat="1">
      <c r="B107" s="11"/>
      <c r="C107" s="15"/>
      <c r="D107" s="18" t="s">
        <v>576</v>
      </c>
      <c r="E107" s="18"/>
      <c r="F107" s="33" t="s">
        <v>1128</v>
      </c>
      <c r="G107" s="34" t="s">
        <v>5</v>
      </c>
      <c r="H107" s="35" t="s">
        <v>1131</v>
      </c>
      <c r="I107" s="33"/>
    </row>
    <row r="108" spans="2:9" s="1" customFormat="1">
      <c r="B108" s="72"/>
      <c r="C108" s="16"/>
      <c r="D108" s="19"/>
      <c r="E108" s="19"/>
      <c r="F108" s="36" t="s">
        <v>1129</v>
      </c>
      <c r="G108" s="37" t="s">
        <v>11</v>
      </c>
      <c r="H108" s="38" t="s">
        <v>1132</v>
      </c>
      <c r="I108" s="36"/>
    </row>
    <row r="109" spans="2:9" s="1" customFormat="1">
      <c r="B109" s="46">
        <v>43394</v>
      </c>
      <c r="C109" s="15">
        <f>B109</f>
        <v>43394</v>
      </c>
      <c r="D109" s="18" t="s">
        <v>70</v>
      </c>
      <c r="E109" s="18" t="s">
        <v>1114</v>
      </c>
      <c r="F109" s="39" t="s">
        <v>1115</v>
      </c>
      <c r="G109" s="40" t="s">
        <v>11</v>
      </c>
      <c r="H109" s="41" t="s">
        <v>1097</v>
      </c>
      <c r="I109" s="39"/>
    </row>
    <row r="110" spans="2:9" s="1" customFormat="1">
      <c r="B110" s="11"/>
      <c r="C110" s="15"/>
      <c r="D110" s="18"/>
      <c r="E110" s="18"/>
      <c r="F110" s="33" t="s">
        <v>1116</v>
      </c>
      <c r="G110" s="34" t="s">
        <v>5</v>
      </c>
      <c r="H110" s="35" t="s">
        <v>1100</v>
      </c>
      <c r="I110" s="33"/>
    </row>
    <row r="111" spans="2:9" s="1" customFormat="1">
      <c r="B111" s="11"/>
      <c r="C111" s="15"/>
      <c r="D111" s="18"/>
      <c r="E111" s="18"/>
      <c r="F111" s="33" t="s">
        <v>1115</v>
      </c>
      <c r="G111" s="34" t="s">
        <v>5</v>
      </c>
      <c r="H111" s="35" t="s">
        <v>1100</v>
      </c>
      <c r="I111" s="33"/>
    </row>
    <row r="112" spans="2:9" s="1" customFormat="1">
      <c r="B112" s="11"/>
      <c r="C112" s="15"/>
      <c r="D112" s="18"/>
      <c r="E112" s="18"/>
      <c r="F112" s="33" t="s">
        <v>1116</v>
      </c>
      <c r="G112" s="34" t="s">
        <v>5</v>
      </c>
      <c r="H112" s="35" t="s">
        <v>1094</v>
      </c>
      <c r="I112" s="33"/>
    </row>
    <row r="113" spans="2:9" s="1" customFormat="1">
      <c r="B113" s="72"/>
      <c r="C113" s="16"/>
      <c r="D113" s="19"/>
      <c r="E113" s="19"/>
      <c r="F113" s="36" t="s">
        <v>1115</v>
      </c>
      <c r="G113" s="37" t="s">
        <v>8</v>
      </c>
      <c r="H113" s="38" t="s">
        <v>1095</v>
      </c>
      <c r="I113" s="36"/>
    </row>
    <row r="114" spans="2:9" s="1" customFormat="1">
      <c r="B114" s="49">
        <v>43387</v>
      </c>
      <c r="C114" s="16">
        <f>B114</f>
        <v>43387</v>
      </c>
      <c r="D114" s="19" t="s">
        <v>615</v>
      </c>
      <c r="E114" s="19" t="s">
        <v>1079</v>
      </c>
      <c r="F114" s="19" t="s">
        <v>1080</v>
      </c>
      <c r="G114" s="75" t="s">
        <v>5</v>
      </c>
      <c r="H114" s="76" t="s">
        <v>1082</v>
      </c>
      <c r="I114" s="19"/>
    </row>
    <row r="115" spans="2:9" s="1" customFormat="1">
      <c r="B115" s="46">
        <v>43386</v>
      </c>
      <c r="C115" s="15">
        <f>B115</f>
        <v>43386</v>
      </c>
      <c r="D115" s="18" t="s">
        <v>70</v>
      </c>
      <c r="E115" s="18" t="s">
        <v>985</v>
      </c>
      <c r="F115" s="39" t="s">
        <v>19</v>
      </c>
      <c r="G115" s="40" t="s">
        <v>5</v>
      </c>
      <c r="H115" s="41" t="s">
        <v>1082</v>
      </c>
      <c r="I115" s="39"/>
    </row>
    <row r="116" spans="2:9" s="1" customFormat="1">
      <c r="B116" s="11"/>
      <c r="C116" s="15"/>
      <c r="D116" s="18"/>
      <c r="E116" s="18"/>
      <c r="F116" s="33" t="s">
        <v>1081</v>
      </c>
      <c r="G116" s="34" t="s">
        <v>11</v>
      </c>
      <c r="H116" s="35" t="s">
        <v>1083</v>
      </c>
      <c r="I116" s="33"/>
    </row>
    <row r="117" spans="2:9" s="1" customFormat="1">
      <c r="B117" s="11"/>
      <c r="C117" s="15"/>
      <c r="D117" s="18"/>
      <c r="E117" s="18"/>
      <c r="F117" s="33" t="s">
        <v>19</v>
      </c>
      <c r="G117" s="34" t="s">
        <v>8</v>
      </c>
      <c r="H117" s="35" t="s">
        <v>1084</v>
      </c>
      <c r="I117" s="33"/>
    </row>
    <row r="118" spans="2:9" s="1" customFormat="1">
      <c r="B118" s="11"/>
      <c r="C118" s="15"/>
      <c r="D118" s="18"/>
      <c r="E118" s="18"/>
      <c r="F118" s="33" t="s">
        <v>1081</v>
      </c>
      <c r="G118" s="34" t="s">
        <v>8</v>
      </c>
      <c r="H118" s="35" t="s">
        <v>1085</v>
      </c>
      <c r="I118" s="33"/>
    </row>
    <row r="119" spans="2:9" s="1" customFormat="1">
      <c r="B119" s="11"/>
      <c r="C119" s="15"/>
      <c r="D119" s="18"/>
      <c r="E119" s="18"/>
      <c r="F119" s="33" t="s">
        <v>19</v>
      </c>
      <c r="G119" s="34" t="s">
        <v>8</v>
      </c>
      <c r="H119" s="35" t="s">
        <v>1084</v>
      </c>
      <c r="I119" s="33"/>
    </row>
    <row r="120" spans="2:9" s="1" customFormat="1">
      <c r="B120" s="72"/>
      <c r="C120" s="16"/>
      <c r="D120" s="19"/>
      <c r="E120" s="19"/>
      <c r="F120" s="36" t="s">
        <v>1081</v>
      </c>
      <c r="G120" s="37" t="s">
        <v>11</v>
      </c>
      <c r="H120" s="38" t="s">
        <v>1075</v>
      </c>
      <c r="I120" s="36"/>
    </row>
    <row r="121" spans="2:9" s="1" customFormat="1">
      <c r="B121" s="46">
        <v>43381</v>
      </c>
      <c r="C121" s="15">
        <f>B121</f>
        <v>43381</v>
      </c>
      <c r="D121" s="18" t="s">
        <v>1029</v>
      </c>
      <c r="E121" s="18" t="s">
        <v>1030</v>
      </c>
      <c r="F121" s="39" t="s">
        <v>1032</v>
      </c>
      <c r="G121" s="40" t="s">
        <v>1039</v>
      </c>
      <c r="H121" s="41" t="s">
        <v>1034</v>
      </c>
      <c r="I121" s="39"/>
    </row>
    <row r="122" spans="2:9" s="1" customFormat="1">
      <c r="B122" s="11"/>
      <c r="C122" s="15"/>
      <c r="D122" s="18"/>
      <c r="E122" s="18"/>
      <c r="F122" s="33" t="s">
        <v>1031</v>
      </c>
      <c r="G122" s="34" t="s">
        <v>499</v>
      </c>
      <c r="H122" s="35" t="s">
        <v>1035</v>
      </c>
      <c r="I122" s="33"/>
    </row>
    <row r="123" spans="2:9" s="1" customFormat="1">
      <c r="B123" s="11"/>
      <c r="C123" s="15"/>
      <c r="D123" s="18"/>
      <c r="E123" s="18"/>
      <c r="F123" s="33" t="s">
        <v>1033</v>
      </c>
      <c r="G123" s="34" t="s">
        <v>5</v>
      </c>
      <c r="H123" s="35" t="s">
        <v>1036</v>
      </c>
      <c r="I123" s="33"/>
    </row>
    <row r="124" spans="2:9" s="1" customFormat="1">
      <c r="B124" s="11"/>
      <c r="C124" s="15"/>
      <c r="D124" s="18"/>
      <c r="E124" s="18"/>
      <c r="F124" s="33" t="s">
        <v>1033</v>
      </c>
      <c r="G124" s="34" t="s">
        <v>8</v>
      </c>
      <c r="H124" s="35" t="s">
        <v>1037</v>
      </c>
      <c r="I124" s="33"/>
    </row>
    <row r="125" spans="2:9" s="1" customFormat="1">
      <c r="B125" s="11"/>
      <c r="C125" s="15"/>
      <c r="D125" s="18"/>
      <c r="E125" s="18"/>
      <c r="F125" s="33" t="s">
        <v>1031</v>
      </c>
      <c r="G125" s="34" t="s">
        <v>8</v>
      </c>
      <c r="H125" s="35" t="s">
        <v>1037</v>
      </c>
      <c r="I125" s="33"/>
    </row>
    <row r="126" spans="2:9" s="1" customFormat="1">
      <c r="B126" s="11"/>
      <c r="C126" s="15"/>
      <c r="D126" s="18"/>
      <c r="E126" s="18"/>
      <c r="F126" s="33" t="s">
        <v>1033</v>
      </c>
      <c r="G126" s="34" t="s">
        <v>5</v>
      </c>
      <c r="H126" s="35" t="s">
        <v>1036</v>
      </c>
      <c r="I126" s="33"/>
    </row>
    <row r="127" spans="2:9" s="1" customFormat="1">
      <c r="B127" s="11"/>
      <c r="C127" s="15"/>
      <c r="D127" s="18"/>
      <c r="E127" s="18"/>
      <c r="F127" s="33" t="s">
        <v>1031</v>
      </c>
      <c r="G127" s="34" t="s">
        <v>11</v>
      </c>
      <c r="H127" s="35" t="s">
        <v>1038</v>
      </c>
      <c r="I127" s="33"/>
    </row>
    <row r="128" spans="2:9" s="1" customFormat="1">
      <c r="B128" s="72"/>
      <c r="C128" s="16"/>
      <c r="D128" s="19"/>
      <c r="E128" s="19"/>
      <c r="F128" s="33" t="s">
        <v>1033</v>
      </c>
      <c r="G128" s="37" t="s">
        <v>5</v>
      </c>
      <c r="H128" s="38" t="s">
        <v>1034</v>
      </c>
      <c r="I128" s="36"/>
    </row>
    <row r="129" spans="2:9" s="1" customFormat="1">
      <c r="B129" s="67">
        <v>43379</v>
      </c>
      <c r="C129" s="26">
        <f>B129</f>
        <v>43379</v>
      </c>
      <c r="D129" s="68" t="s">
        <v>89</v>
      </c>
      <c r="E129" s="27" t="s">
        <v>172</v>
      </c>
      <c r="F129" s="27" t="s">
        <v>1027</v>
      </c>
      <c r="G129" s="75" t="s">
        <v>5</v>
      </c>
      <c r="H129" s="29" t="s">
        <v>1028</v>
      </c>
      <c r="I129" s="27"/>
    </row>
    <row r="130" spans="2:9" s="1" customFormat="1">
      <c r="B130" s="49">
        <v>43372</v>
      </c>
      <c r="C130" s="16">
        <f>B130</f>
        <v>43372</v>
      </c>
      <c r="D130" s="19" t="s">
        <v>615</v>
      </c>
      <c r="E130" s="19" t="s">
        <v>1019</v>
      </c>
      <c r="F130" s="19" t="s">
        <v>25</v>
      </c>
      <c r="G130" s="75" t="s">
        <v>5</v>
      </c>
      <c r="H130" s="76" t="s">
        <v>23</v>
      </c>
      <c r="I130" s="19"/>
    </row>
    <row r="131" spans="2:9" s="1" customFormat="1">
      <c r="B131" s="46">
        <v>43367</v>
      </c>
      <c r="C131" s="15">
        <f>B131</f>
        <v>43367</v>
      </c>
      <c r="D131" s="18" t="s">
        <v>615</v>
      </c>
      <c r="E131" s="18" t="s">
        <v>985</v>
      </c>
      <c r="F131" s="39" t="s">
        <v>990</v>
      </c>
      <c r="G131" s="40" t="s">
        <v>991</v>
      </c>
      <c r="H131" s="41" t="s">
        <v>993</v>
      </c>
      <c r="I131" s="39"/>
    </row>
    <row r="132" spans="2:9" s="1" customFormat="1">
      <c r="B132" s="72"/>
      <c r="C132" s="16"/>
      <c r="D132" s="19"/>
      <c r="E132" s="19"/>
      <c r="F132" s="36" t="s">
        <v>986</v>
      </c>
      <c r="G132" s="37" t="s">
        <v>991</v>
      </c>
      <c r="H132" s="38" t="s">
        <v>481</v>
      </c>
      <c r="I132" s="36" t="s">
        <v>29</v>
      </c>
    </row>
    <row r="133" spans="2:9" s="1" customFormat="1">
      <c r="B133" s="46">
        <v>43366</v>
      </c>
      <c r="C133" s="15">
        <f>B133</f>
        <v>43366</v>
      </c>
      <c r="D133" s="18" t="s">
        <v>615</v>
      </c>
      <c r="E133" s="18" t="s">
        <v>985</v>
      </c>
      <c r="F133" s="39" t="s">
        <v>986</v>
      </c>
      <c r="G133" s="40" t="s">
        <v>5</v>
      </c>
      <c r="H133" s="41" t="s">
        <v>463</v>
      </c>
      <c r="I133" s="39"/>
    </row>
    <row r="134" spans="2:9" s="1" customFormat="1">
      <c r="B134" s="46"/>
      <c r="C134" s="15"/>
      <c r="D134" s="18"/>
      <c r="E134" s="18"/>
      <c r="F134" s="18" t="s">
        <v>987</v>
      </c>
      <c r="G134" s="23" t="s">
        <v>5</v>
      </c>
      <c r="H134" s="22" t="s">
        <v>460</v>
      </c>
      <c r="I134" s="18"/>
    </row>
    <row r="135" spans="2:9" s="1" customFormat="1">
      <c r="B135" s="72"/>
      <c r="C135" s="16"/>
      <c r="D135" s="19"/>
      <c r="E135" s="19"/>
      <c r="F135" s="36" t="s">
        <v>988</v>
      </c>
      <c r="G135" s="37" t="s">
        <v>8</v>
      </c>
      <c r="H135" s="38" t="s">
        <v>989</v>
      </c>
      <c r="I135" s="36" t="s">
        <v>70</v>
      </c>
    </row>
    <row r="136" spans="2:9" s="1" customFormat="1">
      <c r="B136" s="46">
        <v>43360</v>
      </c>
      <c r="C136" s="15">
        <f>B136</f>
        <v>43360</v>
      </c>
      <c r="D136" s="18" t="s">
        <v>969</v>
      </c>
      <c r="E136" s="18" t="s">
        <v>970</v>
      </c>
      <c r="F136" s="39" t="s">
        <v>971</v>
      </c>
      <c r="G136" s="40" t="s">
        <v>5</v>
      </c>
      <c r="H136" s="41" t="s">
        <v>973</v>
      </c>
      <c r="I136" s="39"/>
    </row>
    <row r="137" spans="2:9" s="1" customFormat="1">
      <c r="B137" s="11"/>
      <c r="C137" s="15"/>
      <c r="D137" s="18"/>
      <c r="E137" s="18"/>
      <c r="F137" s="33" t="s">
        <v>972</v>
      </c>
      <c r="G137" s="34" t="s">
        <v>5</v>
      </c>
      <c r="H137" s="35" t="s">
        <v>460</v>
      </c>
      <c r="I137" s="33"/>
    </row>
    <row r="138" spans="2:9" s="1" customFormat="1">
      <c r="B138" s="72"/>
      <c r="C138" s="16"/>
      <c r="D138" s="19"/>
      <c r="E138" s="19"/>
      <c r="F138" s="36" t="s">
        <v>953</v>
      </c>
      <c r="G138" s="37" t="s">
        <v>5</v>
      </c>
      <c r="H138" s="38" t="s">
        <v>460</v>
      </c>
      <c r="I138" s="36"/>
    </row>
    <row r="139" spans="2:9" s="1" customFormat="1">
      <c r="B139" s="46">
        <v>43359</v>
      </c>
      <c r="C139" s="15">
        <f>B139</f>
        <v>43359</v>
      </c>
      <c r="D139" s="18" t="s">
        <v>615</v>
      </c>
      <c r="E139" s="18" t="s">
        <v>929</v>
      </c>
      <c r="F139" s="39" t="s">
        <v>966</v>
      </c>
      <c r="G139" s="40" t="s">
        <v>11</v>
      </c>
      <c r="H139" s="41" t="s">
        <v>945</v>
      </c>
      <c r="I139" s="39"/>
    </row>
    <row r="140" spans="2:9" s="1" customFormat="1">
      <c r="B140" s="11"/>
      <c r="C140" s="15"/>
      <c r="D140" s="19"/>
      <c r="E140" s="19"/>
      <c r="F140" s="36" t="s">
        <v>967</v>
      </c>
      <c r="G140" s="37" t="s">
        <v>11</v>
      </c>
      <c r="H140" s="38" t="s">
        <v>945</v>
      </c>
      <c r="I140" s="36"/>
    </row>
    <row r="141" spans="2:9" s="1" customFormat="1">
      <c r="B141" s="46"/>
      <c r="C141" s="15"/>
      <c r="D141" s="18" t="s">
        <v>962</v>
      </c>
      <c r="E141" s="18" t="s">
        <v>951</v>
      </c>
      <c r="F141" s="39" t="s">
        <v>963</v>
      </c>
      <c r="G141" s="40" t="s">
        <v>8</v>
      </c>
      <c r="H141" s="41" t="s">
        <v>960</v>
      </c>
      <c r="I141" s="39" t="s">
        <v>965</v>
      </c>
    </row>
    <row r="142" spans="2:9" s="1" customFormat="1">
      <c r="B142" s="72"/>
      <c r="C142" s="16"/>
      <c r="D142" s="19"/>
      <c r="E142" s="19"/>
      <c r="F142" s="36" t="s">
        <v>964</v>
      </c>
      <c r="G142" s="37" t="s">
        <v>11</v>
      </c>
      <c r="H142" s="38" t="s">
        <v>968</v>
      </c>
      <c r="I142" s="36" t="s">
        <v>965</v>
      </c>
    </row>
    <row r="143" spans="2:9" s="1" customFormat="1">
      <c r="B143" s="46">
        <v>43358</v>
      </c>
      <c r="C143" s="15">
        <f>B143</f>
        <v>43358</v>
      </c>
      <c r="D143" s="18" t="s">
        <v>950</v>
      </c>
      <c r="E143" s="18" t="s">
        <v>951</v>
      </c>
      <c r="F143" s="39" t="s">
        <v>952</v>
      </c>
      <c r="G143" s="40" t="s">
        <v>5</v>
      </c>
      <c r="H143" s="41" t="s">
        <v>955</v>
      </c>
      <c r="I143" s="39"/>
    </row>
    <row r="144" spans="2:9" s="1" customFormat="1">
      <c r="B144" s="11"/>
      <c r="C144" s="15"/>
      <c r="D144" s="18"/>
      <c r="E144" s="18"/>
      <c r="F144" s="33" t="s">
        <v>953</v>
      </c>
      <c r="G144" s="34" t="s">
        <v>5</v>
      </c>
      <c r="H144" s="35" t="s">
        <v>956</v>
      </c>
      <c r="I144" s="33"/>
    </row>
    <row r="145" spans="2:9" s="1" customFormat="1">
      <c r="B145" s="72"/>
      <c r="C145" s="16"/>
      <c r="D145" s="19"/>
      <c r="E145" s="19"/>
      <c r="F145" s="36" t="s">
        <v>954</v>
      </c>
      <c r="G145" s="37" t="s">
        <v>8</v>
      </c>
      <c r="H145" s="38" t="s">
        <v>957</v>
      </c>
      <c r="I145" s="36"/>
    </row>
    <row r="146" spans="2:9" s="1" customFormat="1">
      <c r="B146" s="46">
        <v>43352</v>
      </c>
      <c r="C146" s="15">
        <f>B146</f>
        <v>43352</v>
      </c>
      <c r="D146" s="18" t="s">
        <v>615</v>
      </c>
      <c r="E146" s="18" t="s">
        <v>929</v>
      </c>
      <c r="F146" s="39" t="s">
        <v>930</v>
      </c>
      <c r="G146" s="40" t="s">
        <v>11</v>
      </c>
      <c r="H146" s="41" t="s">
        <v>916</v>
      </c>
      <c r="I146" s="39"/>
    </row>
    <row r="147" spans="2:9" s="1" customFormat="1">
      <c r="B147" s="72"/>
      <c r="C147" s="16"/>
      <c r="D147" s="19"/>
      <c r="E147" s="19"/>
      <c r="F147" s="36" t="s">
        <v>931</v>
      </c>
      <c r="G147" s="37" t="s">
        <v>5</v>
      </c>
      <c r="H147" s="38" t="s">
        <v>932</v>
      </c>
      <c r="I147" s="36"/>
    </row>
    <row r="148" spans="2:9" s="1" customFormat="1">
      <c r="B148" s="46">
        <v>43351</v>
      </c>
      <c r="C148" s="15">
        <f>B148</f>
        <v>43351</v>
      </c>
      <c r="D148" s="18" t="s">
        <v>917</v>
      </c>
      <c r="E148" s="18" t="s">
        <v>918</v>
      </c>
      <c r="F148" s="39" t="s">
        <v>25</v>
      </c>
      <c r="G148" s="40" t="s">
        <v>5</v>
      </c>
      <c r="H148" s="41" t="s">
        <v>923</v>
      </c>
      <c r="I148" s="39"/>
    </row>
    <row r="149" spans="2:9" s="1" customFormat="1">
      <c r="B149" s="11"/>
      <c r="C149" s="15"/>
      <c r="D149" s="18"/>
      <c r="E149" s="18"/>
      <c r="F149" s="33" t="s">
        <v>919</v>
      </c>
      <c r="G149" s="34" t="s">
        <v>5</v>
      </c>
      <c r="H149" s="35" t="s">
        <v>924</v>
      </c>
      <c r="I149" s="33"/>
    </row>
    <row r="150" spans="2:9" s="1" customFormat="1">
      <c r="B150" s="11"/>
      <c r="C150" s="15"/>
      <c r="D150" s="18"/>
      <c r="E150" s="18"/>
      <c r="F150" s="33" t="s">
        <v>920</v>
      </c>
      <c r="G150" s="34" t="s">
        <v>5</v>
      </c>
      <c r="H150" s="35" t="s">
        <v>923</v>
      </c>
      <c r="I150" s="33"/>
    </row>
    <row r="151" spans="2:9" s="1" customFormat="1">
      <c r="B151" s="11"/>
      <c r="C151" s="15"/>
      <c r="D151" s="18"/>
      <c r="E151" s="18"/>
      <c r="F151" s="33" t="s">
        <v>921</v>
      </c>
      <c r="G151" s="34" t="s">
        <v>5</v>
      </c>
      <c r="H151" s="35" t="s">
        <v>925</v>
      </c>
      <c r="I151" s="33"/>
    </row>
    <row r="152" spans="2:9" s="1" customFormat="1">
      <c r="B152" s="11"/>
      <c r="C152" s="15"/>
      <c r="D152" s="18"/>
      <c r="E152" s="18"/>
      <c r="F152" s="33" t="s">
        <v>697</v>
      </c>
      <c r="G152" s="34" t="s">
        <v>8</v>
      </c>
      <c r="H152" s="35" t="s">
        <v>914</v>
      </c>
      <c r="I152" s="33"/>
    </row>
    <row r="153" spans="2:9" s="1" customFormat="1">
      <c r="B153" s="11"/>
      <c r="C153" s="15"/>
      <c r="D153" s="18"/>
      <c r="E153" s="18"/>
      <c r="F153" s="33" t="s">
        <v>922</v>
      </c>
      <c r="G153" s="34" t="s">
        <v>5</v>
      </c>
      <c r="H153" s="35" t="s">
        <v>926</v>
      </c>
      <c r="I153" s="33"/>
    </row>
    <row r="154" spans="2:9" s="1" customFormat="1">
      <c r="B154" s="72"/>
      <c r="C154" s="16"/>
      <c r="D154" s="19"/>
      <c r="E154" s="19"/>
      <c r="F154" s="36" t="s">
        <v>647</v>
      </c>
      <c r="G154" s="37" t="s">
        <v>11</v>
      </c>
      <c r="H154" s="38" t="s">
        <v>927</v>
      </c>
      <c r="I154" s="36" t="s">
        <v>928</v>
      </c>
    </row>
    <row r="155" spans="2:9" s="1" customFormat="1">
      <c r="B155" s="46">
        <v>43344</v>
      </c>
      <c r="C155" s="15">
        <f>B155</f>
        <v>43344</v>
      </c>
      <c r="D155" s="2" t="s">
        <v>872</v>
      </c>
      <c r="E155" s="18" t="s">
        <v>903</v>
      </c>
      <c r="F155" s="39" t="s">
        <v>478</v>
      </c>
      <c r="G155" s="40" t="s">
        <v>5</v>
      </c>
      <c r="H155" s="41" t="s">
        <v>905</v>
      </c>
      <c r="I155" s="39"/>
    </row>
    <row r="156" spans="2:9" s="1" customFormat="1">
      <c r="B156" s="72"/>
      <c r="C156" s="16"/>
      <c r="D156" s="19"/>
      <c r="E156" s="19"/>
      <c r="F156" s="36" t="s">
        <v>904</v>
      </c>
      <c r="G156" s="37" t="s">
        <v>5</v>
      </c>
      <c r="H156" s="38" t="s">
        <v>906</v>
      </c>
      <c r="I156" s="36" t="s">
        <v>907</v>
      </c>
    </row>
    <row r="157" spans="2:9" s="1" customFormat="1">
      <c r="B157" s="46">
        <v>43337</v>
      </c>
      <c r="C157" s="15">
        <f>B157</f>
        <v>43337</v>
      </c>
      <c r="D157" s="2" t="s">
        <v>872</v>
      </c>
      <c r="E157" s="18" t="s">
        <v>873</v>
      </c>
      <c r="F157" s="39" t="s">
        <v>874</v>
      </c>
      <c r="G157" s="40" t="s">
        <v>5</v>
      </c>
      <c r="H157" s="41" t="s">
        <v>876</v>
      </c>
      <c r="I157" s="39"/>
    </row>
    <row r="158" spans="2:9" s="1" customFormat="1">
      <c r="B158" s="72"/>
      <c r="C158" s="16"/>
      <c r="D158" s="19"/>
      <c r="E158" s="19"/>
      <c r="F158" s="36" t="s">
        <v>875</v>
      </c>
      <c r="G158" s="37" t="s">
        <v>11</v>
      </c>
      <c r="H158" s="38" t="s">
        <v>877</v>
      </c>
      <c r="I158" s="36"/>
    </row>
    <row r="159" spans="2:9" s="1" customFormat="1">
      <c r="B159" s="46">
        <v>43331</v>
      </c>
      <c r="C159" s="15">
        <f>B159</f>
        <v>43331</v>
      </c>
      <c r="D159" s="2" t="s">
        <v>70</v>
      </c>
      <c r="E159" s="18" t="s">
        <v>860</v>
      </c>
      <c r="F159" s="39" t="s">
        <v>862</v>
      </c>
      <c r="G159" s="40" t="s">
        <v>5</v>
      </c>
      <c r="H159" s="41" t="s">
        <v>863</v>
      </c>
      <c r="I159" s="39"/>
    </row>
    <row r="160" spans="2:9" s="1" customFormat="1">
      <c r="B160" s="72"/>
      <c r="C160" s="16"/>
      <c r="D160" s="19"/>
      <c r="E160" s="19"/>
      <c r="F160" s="36" t="s">
        <v>862</v>
      </c>
      <c r="G160" s="37" t="s">
        <v>5</v>
      </c>
      <c r="H160" s="38" t="s">
        <v>854</v>
      </c>
      <c r="I160" s="36"/>
    </row>
    <row r="161" spans="2:12" s="1" customFormat="1">
      <c r="B161" s="46">
        <v>43328</v>
      </c>
      <c r="C161" s="15">
        <f>B161</f>
        <v>43328</v>
      </c>
      <c r="D161" s="2" t="s">
        <v>70</v>
      </c>
      <c r="E161" s="18" t="s">
        <v>67</v>
      </c>
      <c r="F161" s="61" t="s">
        <v>844</v>
      </c>
      <c r="G161" s="40" t="s">
        <v>8</v>
      </c>
      <c r="H161" s="41" t="s">
        <v>845</v>
      </c>
      <c r="I161" s="62" t="s">
        <v>842</v>
      </c>
      <c r="L161" s="6"/>
    </row>
    <row r="162" spans="2:12" s="1" customFormat="1">
      <c r="B162" s="46"/>
      <c r="C162" s="15"/>
      <c r="D162" s="2"/>
      <c r="E162" s="18"/>
      <c r="F162" s="55" t="s">
        <v>843</v>
      </c>
      <c r="G162" s="34" t="s">
        <v>11</v>
      </c>
      <c r="H162" s="35" t="s">
        <v>846</v>
      </c>
      <c r="I162" s="56"/>
      <c r="L162" s="6"/>
    </row>
    <row r="163" spans="2:12" s="1" customFormat="1">
      <c r="B163" s="46"/>
      <c r="C163" s="15"/>
      <c r="D163" s="2"/>
      <c r="E163" s="18"/>
      <c r="F163" s="55" t="s">
        <v>843</v>
      </c>
      <c r="G163" s="34" t="s">
        <v>11</v>
      </c>
      <c r="H163" s="35" t="s">
        <v>847</v>
      </c>
      <c r="I163" s="56"/>
      <c r="L163" s="6"/>
    </row>
    <row r="164" spans="2:12" s="1" customFormat="1">
      <c r="B164" s="46"/>
      <c r="C164" s="15"/>
      <c r="D164" s="2"/>
      <c r="E164" s="18"/>
      <c r="F164" s="55" t="s">
        <v>843</v>
      </c>
      <c r="G164" s="34" t="s">
        <v>11</v>
      </c>
      <c r="H164" s="35" t="s">
        <v>846</v>
      </c>
      <c r="I164" s="56"/>
      <c r="L164" s="6"/>
    </row>
    <row r="165" spans="2:12" s="1" customFormat="1">
      <c r="B165" s="46"/>
      <c r="C165" s="15"/>
      <c r="D165" s="2"/>
      <c r="E165" s="18"/>
      <c r="F165" s="55" t="s">
        <v>843</v>
      </c>
      <c r="G165" s="34" t="s">
        <v>8</v>
      </c>
      <c r="H165" s="35" t="s">
        <v>845</v>
      </c>
      <c r="I165" s="56"/>
      <c r="L165" s="6"/>
    </row>
    <row r="166" spans="2:12" s="1" customFormat="1">
      <c r="B166" s="46"/>
      <c r="C166" s="15"/>
      <c r="D166" s="2"/>
      <c r="E166" s="18"/>
      <c r="F166" s="55" t="s">
        <v>843</v>
      </c>
      <c r="G166" s="34" t="s">
        <v>11</v>
      </c>
      <c r="H166" s="35" t="s">
        <v>848</v>
      </c>
      <c r="I166" s="56"/>
      <c r="L166" s="6"/>
    </row>
    <row r="167" spans="2:12" s="1" customFormat="1">
      <c r="B167" s="49"/>
      <c r="C167" s="16"/>
      <c r="D167" s="50"/>
      <c r="E167" s="19"/>
      <c r="F167" s="57" t="s">
        <v>843</v>
      </c>
      <c r="G167" s="37" t="s">
        <v>11</v>
      </c>
      <c r="H167" s="38" t="s">
        <v>846</v>
      </c>
      <c r="I167" s="58"/>
      <c r="L167" s="6"/>
    </row>
    <row r="168" spans="2:12" s="1" customFormat="1">
      <c r="B168" s="11">
        <v>43317</v>
      </c>
      <c r="C168" s="15">
        <f>B168</f>
        <v>43317</v>
      </c>
      <c r="D168" s="18" t="s">
        <v>825</v>
      </c>
      <c r="E168" s="18" t="s">
        <v>824</v>
      </c>
      <c r="F168" s="39" t="s">
        <v>831</v>
      </c>
      <c r="G168" s="40" t="s">
        <v>833</v>
      </c>
      <c r="H168" s="41" t="s">
        <v>834</v>
      </c>
      <c r="I168" s="39"/>
    </row>
    <row r="169" spans="2:12" s="1" customFormat="1">
      <c r="B169" s="72"/>
      <c r="C169" s="16"/>
      <c r="D169" s="19"/>
      <c r="E169" s="19"/>
      <c r="F169" s="36" t="s">
        <v>832</v>
      </c>
      <c r="G169" s="37" t="s">
        <v>5</v>
      </c>
      <c r="H169" s="38" t="s">
        <v>835</v>
      </c>
      <c r="I169" s="36"/>
    </row>
    <row r="170" spans="2:12" s="1" customFormat="1">
      <c r="B170" s="11">
        <v>43316</v>
      </c>
      <c r="C170" s="15">
        <f>B170</f>
        <v>43316</v>
      </c>
      <c r="D170" s="18" t="s">
        <v>826</v>
      </c>
      <c r="E170" s="18" t="s">
        <v>824</v>
      </c>
      <c r="F170" s="39" t="s">
        <v>827</v>
      </c>
      <c r="G170" s="40" t="s">
        <v>5</v>
      </c>
      <c r="H170" s="41" t="s">
        <v>6</v>
      </c>
      <c r="I170" s="39"/>
    </row>
    <row r="171" spans="2:12" s="1" customFormat="1">
      <c r="B171" s="11"/>
      <c r="C171" s="15"/>
      <c r="D171" s="18"/>
      <c r="E171" s="18"/>
      <c r="F171" s="33" t="s">
        <v>828</v>
      </c>
      <c r="G171" s="34" t="s">
        <v>11</v>
      </c>
      <c r="H171" s="35" t="s">
        <v>12</v>
      </c>
      <c r="I171" s="33"/>
    </row>
    <row r="172" spans="2:12" s="1" customFormat="1">
      <c r="B172" s="72"/>
      <c r="C172" s="16"/>
      <c r="D172" s="19"/>
      <c r="E172" s="19"/>
      <c r="F172" s="36" t="s">
        <v>829</v>
      </c>
      <c r="G172" s="37" t="s">
        <v>11</v>
      </c>
      <c r="H172" s="38" t="s">
        <v>830</v>
      </c>
      <c r="I172" s="36"/>
    </row>
    <row r="173" spans="2:12" s="1" customFormat="1">
      <c r="B173" s="11">
        <v>43303</v>
      </c>
      <c r="C173" s="15">
        <f>B173</f>
        <v>43303</v>
      </c>
      <c r="D173" s="18" t="s">
        <v>70</v>
      </c>
      <c r="E173" s="18" t="s">
        <v>816</v>
      </c>
      <c r="F173" s="39" t="s">
        <v>794</v>
      </c>
      <c r="G173" s="40" t="s">
        <v>11</v>
      </c>
      <c r="H173" s="41" t="s">
        <v>795</v>
      </c>
      <c r="I173" s="39"/>
    </row>
    <row r="174" spans="2:12" s="1" customFormat="1">
      <c r="B174" s="11"/>
      <c r="C174" s="15"/>
      <c r="D174" s="18"/>
      <c r="E174" s="18"/>
      <c r="F174" s="33" t="s">
        <v>794</v>
      </c>
      <c r="G174" s="34" t="s">
        <v>8</v>
      </c>
      <c r="H174" s="35" t="s">
        <v>796</v>
      </c>
      <c r="I174" s="33"/>
    </row>
    <row r="175" spans="2:12" s="1" customFormat="1">
      <c r="B175" s="72"/>
      <c r="C175" s="16"/>
      <c r="D175" s="19"/>
      <c r="E175" s="19"/>
      <c r="F175" s="36" t="s">
        <v>794</v>
      </c>
      <c r="G175" s="37" t="s">
        <v>11</v>
      </c>
      <c r="H175" s="38" t="s">
        <v>797</v>
      </c>
      <c r="I175" s="36"/>
    </row>
    <row r="176" spans="2:12" s="1" customFormat="1">
      <c r="B176" s="11">
        <v>43297</v>
      </c>
      <c r="C176" s="15">
        <f>B176</f>
        <v>43297</v>
      </c>
      <c r="D176" s="18" t="s">
        <v>70</v>
      </c>
      <c r="E176" s="18" t="s">
        <v>787</v>
      </c>
      <c r="F176" s="39" t="s">
        <v>789</v>
      </c>
      <c r="G176" s="40" t="s">
        <v>5</v>
      </c>
      <c r="H176" s="41" t="s">
        <v>775</v>
      </c>
      <c r="I176" s="39"/>
    </row>
    <row r="177" spans="2:9" s="1" customFormat="1">
      <c r="B177" s="11"/>
      <c r="C177" s="15"/>
      <c r="D177" s="18"/>
      <c r="E177" s="18"/>
      <c r="F177" s="33" t="s">
        <v>790</v>
      </c>
      <c r="G177" s="34" t="s">
        <v>5</v>
      </c>
      <c r="H177" s="35" t="s">
        <v>779</v>
      </c>
      <c r="I177" s="33"/>
    </row>
    <row r="178" spans="2:9" s="1" customFormat="1">
      <c r="B178" s="11"/>
      <c r="C178" s="15"/>
      <c r="D178" s="18"/>
      <c r="E178" s="18"/>
      <c r="F178" s="33" t="s">
        <v>789</v>
      </c>
      <c r="G178" s="34" t="s">
        <v>5</v>
      </c>
      <c r="H178" s="35" t="s">
        <v>791</v>
      </c>
      <c r="I178" s="33"/>
    </row>
    <row r="179" spans="2:9" s="1" customFormat="1">
      <c r="B179" s="11"/>
      <c r="C179" s="15"/>
      <c r="D179" s="18"/>
      <c r="E179" s="18"/>
      <c r="F179" s="33" t="s">
        <v>790</v>
      </c>
      <c r="G179" s="34" t="s">
        <v>5</v>
      </c>
      <c r="H179" s="35" t="s">
        <v>791</v>
      </c>
      <c r="I179" s="33"/>
    </row>
    <row r="180" spans="2:9" s="1" customFormat="1">
      <c r="B180" s="11"/>
      <c r="C180" s="15"/>
      <c r="D180" s="18"/>
      <c r="E180" s="18"/>
      <c r="F180" s="33" t="s">
        <v>789</v>
      </c>
      <c r="G180" s="34" t="s">
        <v>5</v>
      </c>
      <c r="H180" s="35" t="s">
        <v>775</v>
      </c>
      <c r="I180" s="33"/>
    </row>
    <row r="181" spans="2:9" s="1" customFormat="1">
      <c r="B181" s="72"/>
      <c r="C181" s="16"/>
      <c r="D181" s="19"/>
      <c r="E181" s="19"/>
      <c r="F181" s="36" t="s">
        <v>790</v>
      </c>
      <c r="G181" s="37" t="s">
        <v>5</v>
      </c>
      <c r="H181" s="38" t="s">
        <v>775</v>
      </c>
      <c r="I181" s="36"/>
    </row>
    <row r="182" spans="2:9" s="1" customFormat="1">
      <c r="B182" s="11">
        <v>43296</v>
      </c>
      <c r="C182" s="15">
        <f>B182</f>
        <v>43296</v>
      </c>
      <c r="D182" s="18" t="s">
        <v>70</v>
      </c>
      <c r="E182" s="18" t="s">
        <v>786</v>
      </c>
      <c r="F182" s="39" t="s">
        <v>788</v>
      </c>
      <c r="G182" s="40" t="s">
        <v>11</v>
      </c>
      <c r="H182" s="41" t="s">
        <v>792</v>
      </c>
      <c r="I182" s="39"/>
    </row>
    <row r="183" spans="2:9" s="1" customFormat="1">
      <c r="B183" s="11"/>
      <c r="C183" s="15"/>
      <c r="D183" s="18"/>
      <c r="E183" s="18"/>
      <c r="F183" s="33" t="s">
        <v>788</v>
      </c>
      <c r="G183" s="34" t="s">
        <v>5</v>
      </c>
      <c r="H183" s="35" t="s">
        <v>791</v>
      </c>
      <c r="I183" s="33"/>
    </row>
    <row r="184" spans="2:9" s="1" customFormat="1">
      <c r="B184" s="11"/>
      <c r="C184" s="15"/>
      <c r="D184" s="18"/>
      <c r="E184" s="18"/>
      <c r="F184" s="33" t="s">
        <v>788</v>
      </c>
      <c r="G184" s="34" t="s">
        <v>11</v>
      </c>
      <c r="H184" s="35" t="s">
        <v>793</v>
      </c>
      <c r="I184" s="33"/>
    </row>
    <row r="185" spans="2:9" s="1" customFormat="1">
      <c r="B185" s="11"/>
      <c r="C185" s="15"/>
      <c r="D185" s="18"/>
      <c r="E185" s="18"/>
      <c r="F185" s="33" t="s">
        <v>788</v>
      </c>
      <c r="G185" s="34" t="s">
        <v>5</v>
      </c>
      <c r="H185" s="35" t="s">
        <v>772</v>
      </c>
      <c r="I185" s="33"/>
    </row>
    <row r="186" spans="2:9" s="1" customFormat="1">
      <c r="B186" s="72"/>
      <c r="C186" s="16"/>
      <c r="D186" s="19"/>
      <c r="E186" s="19"/>
      <c r="F186" s="36" t="s">
        <v>788</v>
      </c>
      <c r="G186" s="37" t="s">
        <v>5</v>
      </c>
      <c r="H186" s="38" t="s">
        <v>791</v>
      </c>
      <c r="I186" s="36"/>
    </row>
    <row r="187" spans="2:9" s="1" customFormat="1">
      <c r="B187" s="11">
        <v>43289</v>
      </c>
      <c r="C187" s="15">
        <f>B187</f>
        <v>43289</v>
      </c>
      <c r="D187" s="18" t="s">
        <v>615</v>
      </c>
      <c r="E187" s="18" t="s">
        <v>506</v>
      </c>
      <c r="F187" s="39" t="s">
        <v>762</v>
      </c>
      <c r="G187" s="40" t="s">
        <v>5</v>
      </c>
      <c r="H187" s="41" t="s">
        <v>764</v>
      </c>
      <c r="I187" s="39"/>
    </row>
    <row r="188" spans="2:9" s="1" customFormat="1">
      <c r="B188" s="11"/>
      <c r="C188" s="15"/>
      <c r="D188" s="18"/>
      <c r="E188" s="18"/>
      <c r="F188" s="33" t="s">
        <v>763</v>
      </c>
      <c r="G188" s="34" t="s">
        <v>5</v>
      </c>
      <c r="H188" s="35" t="s">
        <v>765</v>
      </c>
      <c r="I188" s="33"/>
    </row>
    <row r="189" spans="2:9" s="1" customFormat="1">
      <c r="B189" s="72"/>
      <c r="C189" s="16"/>
      <c r="D189" s="19"/>
      <c r="E189" s="19"/>
      <c r="F189" s="36" t="s">
        <v>115</v>
      </c>
      <c r="G189" s="37" t="s">
        <v>11</v>
      </c>
      <c r="H189" s="38" t="s">
        <v>766</v>
      </c>
      <c r="I189" s="36" t="s">
        <v>767</v>
      </c>
    </row>
    <row r="190" spans="2:9" s="1" customFormat="1">
      <c r="B190" s="11">
        <v>43288</v>
      </c>
      <c r="C190" s="15">
        <f>B190</f>
        <v>43288</v>
      </c>
      <c r="D190" s="18" t="s">
        <v>70</v>
      </c>
      <c r="E190" s="18" t="s">
        <v>740</v>
      </c>
      <c r="F190" s="39" t="s">
        <v>741</v>
      </c>
      <c r="G190" s="40" t="s">
        <v>11</v>
      </c>
      <c r="H190" s="41" t="s">
        <v>743</v>
      </c>
      <c r="I190" s="39"/>
    </row>
    <row r="191" spans="2:9" s="1" customFormat="1">
      <c r="B191" s="11"/>
      <c r="C191" s="15"/>
      <c r="D191" s="18"/>
      <c r="E191" s="18"/>
      <c r="F191" s="33" t="s">
        <v>742</v>
      </c>
      <c r="G191" s="34" t="s">
        <v>5</v>
      </c>
      <c r="H191" s="35" t="s">
        <v>744</v>
      </c>
      <c r="I191" s="33"/>
    </row>
    <row r="192" spans="2:9" s="1" customFormat="1">
      <c r="B192" s="11"/>
      <c r="C192" s="15"/>
      <c r="D192" s="18"/>
      <c r="E192" s="18"/>
      <c r="F192" s="33" t="s">
        <v>742</v>
      </c>
      <c r="G192" s="34" t="s">
        <v>5</v>
      </c>
      <c r="H192" s="35" t="s">
        <v>745</v>
      </c>
      <c r="I192" s="33"/>
    </row>
    <row r="193" spans="2:9" s="1" customFormat="1">
      <c r="B193" s="11"/>
      <c r="C193" s="15"/>
      <c r="D193" s="18"/>
      <c r="E193" s="18"/>
      <c r="F193" s="33" t="s">
        <v>742</v>
      </c>
      <c r="G193" s="34" t="s">
        <v>5</v>
      </c>
      <c r="H193" s="35" t="s">
        <v>746</v>
      </c>
      <c r="I193" s="33"/>
    </row>
    <row r="194" spans="2:9" s="1" customFormat="1">
      <c r="B194" s="72"/>
      <c r="C194" s="16"/>
      <c r="D194" s="19"/>
      <c r="E194" s="19"/>
      <c r="F194" s="36" t="s">
        <v>742</v>
      </c>
      <c r="G194" s="37" t="s">
        <v>5</v>
      </c>
      <c r="H194" s="38" t="s">
        <v>747</v>
      </c>
      <c r="I194" s="36"/>
    </row>
    <row r="195" spans="2:9" s="1" customFormat="1">
      <c r="B195" s="72">
        <v>43281</v>
      </c>
      <c r="C195" s="16">
        <f>B195</f>
        <v>43281</v>
      </c>
      <c r="D195" s="19" t="s">
        <v>89</v>
      </c>
      <c r="E195" s="19" t="s">
        <v>482</v>
      </c>
      <c r="F195" s="19" t="s">
        <v>25</v>
      </c>
      <c r="G195" s="75" t="s">
        <v>8</v>
      </c>
      <c r="H195" s="76" t="s">
        <v>704</v>
      </c>
      <c r="I195" s="19"/>
    </row>
    <row r="196" spans="2:9" s="1" customFormat="1">
      <c r="B196" s="11">
        <v>43268</v>
      </c>
      <c r="C196" s="15">
        <f>B196</f>
        <v>43268</v>
      </c>
      <c r="D196" s="18" t="s">
        <v>615</v>
      </c>
      <c r="E196" s="18" t="s">
        <v>506</v>
      </c>
      <c r="F196" s="39" t="s">
        <v>682</v>
      </c>
      <c r="G196" s="40" t="s">
        <v>5</v>
      </c>
      <c r="H196" s="41" t="s">
        <v>683</v>
      </c>
      <c r="I196" s="39"/>
    </row>
    <row r="197" spans="2:9" s="1" customFormat="1">
      <c r="B197" s="11"/>
      <c r="C197" s="15"/>
      <c r="D197" s="19"/>
      <c r="E197" s="19"/>
      <c r="F197" s="36" t="s">
        <v>684</v>
      </c>
      <c r="G197" s="37" t="s">
        <v>8</v>
      </c>
      <c r="H197" s="38" t="s">
        <v>9</v>
      </c>
      <c r="I197" s="36"/>
    </row>
    <row r="198" spans="2:9" s="1" customFormat="1">
      <c r="B198" s="11"/>
      <c r="C198" s="15"/>
      <c r="D198" s="18" t="s">
        <v>70</v>
      </c>
      <c r="E198" s="18" t="s">
        <v>482</v>
      </c>
      <c r="F198" s="39" t="s">
        <v>676</v>
      </c>
      <c r="G198" s="40" t="s">
        <v>5</v>
      </c>
      <c r="H198" s="41" t="s">
        <v>614</v>
      </c>
      <c r="I198" s="39"/>
    </row>
    <row r="199" spans="2:9" s="1" customFormat="1">
      <c r="B199" s="11"/>
      <c r="C199" s="15"/>
      <c r="D199" s="18"/>
      <c r="E199" s="18"/>
      <c r="F199" s="33" t="s">
        <v>670</v>
      </c>
      <c r="G199" s="34" t="s">
        <v>5</v>
      </c>
      <c r="H199" s="35" t="s">
        <v>462</v>
      </c>
      <c r="I199" s="33"/>
    </row>
    <row r="200" spans="2:9" s="1" customFormat="1">
      <c r="B200" s="11"/>
      <c r="C200" s="15"/>
      <c r="D200" s="18"/>
      <c r="E200" s="18"/>
      <c r="F200" s="33" t="s">
        <v>19</v>
      </c>
      <c r="G200" s="34" t="s">
        <v>5</v>
      </c>
      <c r="H200" s="35" t="s">
        <v>463</v>
      </c>
      <c r="I200" s="33"/>
    </row>
    <row r="201" spans="2:9" s="1" customFormat="1">
      <c r="B201" s="11"/>
      <c r="C201" s="15"/>
      <c r="D201" s="18"/>
      <c r="E201" s="18"/>
      <c r="F201" s="33" t="s">
        <v>670</v>
      </c>
      <c r="G201" s="34" t="s">
        <v>5</v>
      </c>
      <c r="H201" s="35" t="s">
        <v>462</v>
      </c>
      <c r="I201" s="33"/>
    </row>
    <row r="202" spans="2:9" s="1" customFormat="1">
      <c r="B202" s="11"/>
      <c r="C202" s="15"/>
      <c r="D202" s="18"/>
      <c r="E202" s="18"/>
      <c r="F202" s="33" t="s">
        <v>19</v>
      </c>
      <c r="G202" s="34" t="s">
        <v>8</v>
      </c>
      <c r="H202" s="35" t="s">
        <v>685</v>
      </c>
      <c r="I202" s="33"/>
    </row>
    <row r="203" spans="2:9" s="1" customFormat="1">
      <c r="B203" s="72"/>
      <c r="C203" s="16"/>
      <c r="D203" s="19"/>
      <c r="E203" s="19"/>
      <c r="F203" s="36" t="s">
        <v>670</v>
      </c>
      <c r="G203" s="37" t="s">
        <v>5</v>
      </c>
      <c r="H203" s="38" t="s">
        <v>686</v>
      </c>
      <c r="I203" s="36"/>
    </row>
    <row r="204" spans="2:9" s="1" customFormat="1">
      <c r="B204" s="11">
        <v>43261</v>
      </c>
      <c r="C204" s="15">
        <f>B204</f>
        <v>43261</v>
      </c>
      <c r="D204" s="18" t="s">
        <v>615</v>
      </c>
      <c r="E204" s="18" t="s">
        <v>506</v>
      </c>
      <c r="F204" s="39" t="s">
        <v>659</v>
      </c>
      <c r="G204" s="40" t="s">
        <v>11</v>
      </c>
      <c r="H204" s="41" t="s">
        <v>73</v>
      </c>
      <c r="I204" s="39"/>
    </row>
    <row r="205" spans="2:9" s="1" customFormat="1">
      <c r="B205" s="72"/>
      <c r="C205" s="16"/>
      <c r="D205" s="19"/>
      <c r="E205" s="19"/>
      <c r="F205" s="36" t="s">
        <v>659</v>
      </c>
      <c r="G205" s="37" t="s">
        <v>11</v>
      </c>
      <c r="H205" s="38" t="s">
        <v>660</v>
      </c>
      <c r="I205" s="36" t="s">
        <v>661</v>
      </c>
    </row>
    <row r="206" spans="2:9" s="1" customFormat="1">
      <c r="B206" s="11">
        <v>43239</v>
      </c>
      <c r="C206" s="15">
        <f>B206</f>
        <v>43239</v>
      </c>
      <c r="D206" s="18" t="s">
        <v>70</v>
      </c>
      <c r="E206" s="18" t="s">
        <v>67</v>
      </c>
      <c r="F206" s="39" t="s">
        <v>622</v>
      </c>
      <c r="G206" s="40" t="s">
        <v>8</v>
      </c>
      <c r="H206" s="41" t="s">
        <v>624</v>
      </c>
      <c r="I206" s="39" t="s">
        <v>531</v>
      </c>
    </row>
    <row r="207" spans="2:9" s="1" customFormat="1">
      <c r="B207" s="11"/>
      <c r="C207" s="15"/>
      <c r="D207" s="18"/>
      <c r="E207" s="18"/>
      <c r="F207" s="33" t="s">
        <v>623</v>
      </c>
      <c r="G207" s="34" t="s">
        <v>8</v>
      </c>
      <c r="H207" s="35" t="s">
        <v>624</v>
      </c>
      <c r="I207" s="33" t="s">
        <v>531</v>
      </c>
    </row>
    <row r="208" spans="2:9" s="1" customFormat="1">
      <c r="B208" s="11"/>
      <c r="C208" s="15"/>
      <c r="D208" s="18"/>
      <c r="E208" s="18"/>
      <c r="F208" s="33" t="s">
        <v>622</v>
      </c>
      <c r="G208" s="34" t="s">
        <v>8</v>
      </c>
      <c r="H208" s="35" t="s">
        <v>624</v>
      </c>
      <c r="I208" s="33" t="s">
        <v>531</v>
      </c>
    </row>
    <row r="209" spans="2:9" s="1" customFormat="1">
      <c r="B209" s="11"/>
      <c r="C209" s="15"/>
      <c r="D209" s="18"/>
      <c r="E209" s="18"/>
      <c r="F209" s="33" t="s">
        <v>623</v>
      </c>
      <c r="G209" s="34" t="s">
        <v>8</v>
      </c>
      <c r="H209" s="35" t="s">
        <v>624</v>
      </c>
      <c r="I209" s="33" t="s">
        <v>531</v>
      </c>
    </row>
    <row r="210" spans="2:9" s="1" customFormat="1">
      <c r="B210" s="11"/>
      <c r="C210" s="15"/>
      <c r="D210" s="18"/>
      <c r="E210" s="18"/>
      <c r="F210" s="33" t="s">
        <v>622</v>
      </c>
      <c r="G210" s="34" t="s">
        <v>11</v>
      </c>
      <c r="H210" s="35" t="s">
        <v>625</v>
      </c>
      <c r="I210" s="33" t="s">
        <v>531</v>
      </c>
    </row>
    <row r="211" spans="2:9" s="1" customFormat="1">
      <c r="B211" s="11"/>
      <c r="C211" s="15"/>
      <c r="D211" s="18"/>
      <c r="E211" s="18"/>
      <c r="F211" s="33" t="s">
        <v>623</v>
      </c>
      <c r="G211" s="34" t="s">
        <v>11</v>
      </c>
      <c r="H211" s="35" t="s">
        <v>626</v>
      </c>
      <c r="I211" s="33" t="s">
        <v>531</v>
      </c>
    </row>
    <row r="212" spans="2:9" s="1" customFormat="1">
      <c r="B212" s="11"/>
      <c r="C212" s="15"/>
      <c r="D212" s="18"/>
      <c r="E212" s="18"/>
      <c r="F212" s="33" t="s">
        <v>622</v>
      </c>
      <c r="G212" s="34" t="s">
        <v>11</v>
      </c>
      <c r="H212" s="35" t="s">
        <v>625</v>
      </c>
      <c r="I212" s="33" t="s">
        <v>531</v>
      </c>
    </row>
    <row r="213" spans="2:9" s="1" customFormat="1">
      <c r="B213" s="11"/>
      <c r="C213" s="15"/>
      <c r="D213" s="18"/>
      <c r="E213" s="18"/>
      <c r="F213" s="33" t="s">
        <v>623</v>
      </c>
      <c r="G213" s="34" t="s">
        <v>11</v>
      </c>
      <c r="H213" s="35" t="s">
        <v>627</v>
      </c>
      <c r="I213" s="33" t="s">
        <v>531</v>
      </c>
    </row>
    <row r="214" spans="2:9" s="1" customFormat="1">
      <c r="B214" s="11"/>
      <c r="C214" s="15"/>
      <c r="D214" s="18"/>
      <c r="E214" s="18"/>
      <c r="F214" s="33" t="s">
        <v>622</v>
      </c>
      <c r="G214" s="34" t="s">
        <v>11</v>
      </c>
      <c r="H214" s="35" t="s">
        <v>627</v>
      </c>
      <c r="I214" s="33" t="s">
        <v>531</v>
      </c>
    </row>
    <row r="215" spans="2:9" s="1" customFormat="1">
      <c r="B215" s="72"/>
      <c r="C215" s="16"/>
      <c r="D215" s="19"/>
      <c r="E215" s="19"/>
      <c r="F215" s="36" t="s">
        <v>623</v>
      </c>
      <c r="G215" s="37" t="s">
        <v>8</v>
      </c>
      <c r="H215" s="38" t="s">
        <v>624</v>
      </c>
      <c r="I215" s="36" t="s">
        <v>531</v>
      </c>
    </row>
    <row r="216" spans="2:9" s="1" customFormat="1">
      <c r="B216" s="11">
        <v>43233</v>
      </c>
      <c r="C216" s="15">
        <f>B216</f>
        <v>43233</v>
      </c>
      <c r="D216" s="18" t="s">
        <v>615</v>
      </c>
      <c r="E216" s="18" t="s">
        <v>506</v>
      </c>
      <c r="F216" s="39" t="s">
        <v>616</v>
      </c>
      <c r="G216" s="40" t="s">
        <v>613</v>
      </c>
      <c r="H216" s="41" t="s">
        <v>617</v>
      </c>
      <c r="I216" s="39"/>
    </row>
    <row r="217" spans="2:9" s="1" customFormat="1">
      <c r="B217" s="72"/>
      <c r="C217" s="16"/>
      <c r="D217" s="19"/>
      <c r="E217" s="19"/>
      <c r="F217" s="36" t="s">
        <v>512</v>
      </c>
      <c r="G217" s="37" t="s">
        <v>613</v>
      </c>
      <c r="H217" s="38" t="s">
        <v>587</v>
      </c>
      <c r="I217" s="36"/>
    </row>
    <row r="218" spans="2:9" s="1" customFormat="1">
      <c r="B218" s="11">
        <v>43232</v>
      </c>
      <c r="C218" s="15">
        <f>B218</f>
        <v>43232</v>
      </c>
      <c r="D218" s="18" t="s">
        <v>89</v>
      </c>
      <c r="E218" s="18" t="s">
        <v>611</v>
      </c>
      <c r="F218" s="39" t="s">
        <v>37</v>
      </c>
      <c r="G218" s="40" t="s">
        <v>613</v>
      </c>
      <c r="H218" s="41" t="s">
        <v>614</v>
      </c>
      <c r="I218" s="39"/>
    </row>
    <row r="219" spans="2:9" s="1" customFormat="1">
      <c r="B219" s="72"/>
      <c r="C219" s="16"/>
      <c r="D219" s="19"/>
      <c r="E219" s="19"/>
      <c r="F219" s="36" t="s">
        <v>612</v>
      </c>
      <c r="G219" s="37" t="s">
        <v>613</v>
      </c>
      <c r="H219" s="38" t="s">
        <v>583</v>
      </c>
      <c r="I219" s="36"/>
    </row>
    <row r="220" spans="2:9" s="1" customFormat="1">
      <c r="B220" s="11">
        <v>43232</v>
      </c>
      <c r="C220" s="15">
        <f>B220</f>
        <v>43232</v>
      </c>
      <c r="D220" s="18" t="s">
        <v>70</v>
      </c>
      <c r="E220" s="18" t="s">
        <v>67</v>
      </c>
      <c r="F220" s="39" t="s">
        <v>609</v>
      </c>
      <c r="G220" s="40" t="s">
        <v>5</v>
      </c>
      <c r="H220" s="41" t="s">
        <v>606</v>
      </c>
      <c r="I220" s="39"/>
    </row>
    <row r="221" spans="2:9" s="1" customFormat="1">
      <c r="B221" s="11"/>
      <c r="C221" s="15"/>
      <c r="D221" s="18"/>
      <c r="E221" s="18"/>
      <c r="F221" s="33" t="s">
        <v>610</v>
      </c>
      <c r="G221" s="34" t="s">
        <v>5</v>
      </c>
      <c r="H221" s="35" t="s">
        <v>606</v>
      </c>
      <c r="I221" s="33"/>
    </row>
    <row r="222" spans="2:9" s="1" customFormat="1">
      <c r="B222" s="11"/>
      <c r="C222" s="15"/>
      <c r="D222" s="18"/>
      <c r="E222" s="18"/>
      <c r="F222" s="33" t="s">
        <v>609</v>
      </c>
      <c r="G222" s="34" t="s">
        <v>8</v>
      </c>
      <c r="H222" s="35" t="s">
        <v>607</v>
      </c>
      <c r="I222" s="33"/>
    </row>
    <row r="223" spans="2:9" s="1" customFormat="1">
      <c r="B223" s="11"/>
      <c r="C223" s="15"/>
      <c r="D223" s="18"/>
      <c r="E223" s="18"/>
      <c r="F223" s="33" t="s">
        <v>41</v>
      </c>
      <c r="G223" s="34" t="s">
        <v>5</v>
      </c>
      <c r="H223" s="35" t="s">
        <v>583</v>
      </c>
      <c r="I223" s="33"/>
    </row>
    <row r="224" spans="2:9" s="1" customFormat="1">
      <c r="B224" s="11"/>
      <c r="C224" s="15"/>
      <c r="D224" s="18"/>
      <c r="E224" s="18"/>
      <c r="F224" s="33" t="s">
        <v>609</v>
      </c>
      <c r="G224" s="34" t="s">
        <v>5</v>
      </c>
      <c r="H224" s="35" t="s">
        <v>606</v>
      </c>
      <c r="I224" s="33"/>
    </row>
    <row r="225" spans="2:9" s="1" customFormat="1">
      <c r="B225" s="72"/>
      <c r="C225" s="16"/>
      <c r="D225" s="19"/>
      <c r="E225" s="19"/>
      <c r="F225" s="36" t="s">
        <v>41</v>
      </c>
      <c r="G225" s="37" t="s">
        <v>5</v>
      </c>
      <c r="H225" s="38" t="s">
        <v>587</v>
      </c>
      <c r="I225" s="36"/>
    </row>
    <row r="226" spans="2:9" s="1" customFormat="1">
      <c r="B226" s="49">
        <v>43226</v>
      </c>
      <c r="C226" s="16">
        <f>B226</f>
        <v>43226</v>
      </c>
      <c r="D226" s="50" t="s">
        <v>94</v>
      </c>
      <c r="E226" s="19" t="s">
        <v>171</v>
      </c>
      <c r="F226" s="19" t="s">
        <v>457</v>
      </c>
      <c r="G226" s="75" t="s">
        <v>11</v>
      </c>
      <c r="H226" s="76" t="s">
        <v>557</v>
      </c>
      <c r="I226" s="19"/>
    </row>
    <row r="227" spans="2:9" s="1" customFormat="1">
      <c r="B227" s="11">
        <v>43224</v>
      </c>
      <c r="C227" s="15">
        <f>B227</f>
        <v>43224</v>
      </c>
      <c r="D227" s="18" t="s">
        <v>70</v>
      </c>
      <c r="E227" s="18" t="s">
        <v>67</v>
      </c>
      <c r="F227" s="39" t="s">
        <v>551</v>
      </c>
      <c r="G227" s="40" t="s">
        <v>539</v>
      </c>
      <c r="H227" s="41" t="s">
        <v>552</v>
      </c>
      <c r="I227" s="39"/>
    </row>
    <row r="228" spans="2:9" s="1" customFormat="1">
      <c r="B228" s="11"/>
      <c r="C228" s="15"/>
      <c r="D228" s="18"/>
      <c r="E228" s="18"/>
      <c r="F228" s="33" t="s">
        <v>551</v>
      </c>
      <c r="G228" s="34" t="s">
        <v>540</v>
      </c>
      <c r="H228" s="35" t="s">
        <v>553</v>
      </c>
      <c r="I228" s="33"/>
    </row>
    <row r="229" spans="2:9" s="1" customFormat="1">
      <c r="B229" s="11"/>
      <c r="C229" s="15"/>
      <c r="D229" s="18"/>
      <c r="E229" s="18"/>
      <c r="F229" s="33" t="s">
        <v>551</v>
      </c>
      <c r="G229" s="34" t="s">
        <v>8</v>
      </c>
      <c r="H229" s="35" t="s">
        <v>554</v>
      </c>
      <c r="I229" s="33"/>
    </row>
    <row r="230" spans="2:9" s="1" customFormat="1">
      <c r="B230" s="11"/>
      <c r="C230" s="15"/>
      <c r="D230" s="18"/>
      <c r="E230" s="18"/>
      <c r="F230" s="33" t="s">
        <v>551</v>
      </c>
      <c r="G230" s="34" t="s">
        <v>8</v>
      </c>
      <c r="H230" s="35" t="s">
        <v>553</v>
      </c>
      <c r="I230" s="33"/>
    </row>
    <row r="231" spans="2:9" s="1" customFormat="1">
      <c r="B231" s="11"/>
      <c r="C231" s="15"/>
      <c r="D231" s="18"/>
      <c r="E231" s="18"/>
      <c r="F231" s="33" t="s">
        <v>551</v>
      </c>
      <c r="G231" s="34" t="s">
        <v>5</v>
      </c>
      <c r="H231" s="35" t="s">
        <v>555</v>
      </c>
      <c r="I231" s="33"/>
    </row>
    <row r="232" spans="2:9" s="1" customFormat="1">
      <c r="B232" s="11"/>
      <c r="C232" s="15"/>
      <c r="D232" s="18"/>
      <c r="E232" s="18"/>
      <c r="F232" s="33" t="s">
        <v>551</v>
      </c>
      <c r="G232" s="34" t="s">
        <v>540</v>
      </c>
      <c r="H232" s="35" t="s">
        <v>554</v>
      </c>
      <c r="I232" s="33"/>
    </row>
    <row r="233" spans="2:9" s="1" customFormat="1">
      <c r="B233" s="11"/>
      <c r="C233" s="15"/>
      <c r="D233" s="18"/>
      <c r="E233" s="18"/>
      <c r="F233" s="33" t="s">
        <v>551</v>
      </c>
      <c r="G233" s="34" t="s">
        <v>539</v>
      </c>
      <c r="H233" s="35" t="s">
        <v>556</v>
      </c>
      <c r="I233" s="33"/>
    </row>
    <row r="234" spans="2:9" s="1" customFormat="1">
      <c r="B234" s="72"/>
      <c r="C234" s="16"/>
      <c r="D234" s="19"/>
      <c r="E234" s="19"/>
      <c r="F234" s="36" t="s">
        <v>551</v>
      </c>
      <c r="G234" s="37" t="s">
        <v>539</v>
      </c>
      <c r="H234" s="38" t="s">
        <v>549</v>
      </c>
      <c r="I234" s="36"/>
    </row>
    <row r="235" spans="2:9" s="1" customFormat="1">
      <c r="B235" s="11">
        <v>43220</v>
      </c>
      <c r="C235" s="15">
        <f>B235</f>
        <v>43220</v>
      </c>
      <c r="D235" s="18" t="s">
        <v>70</v>
      </c>
      <c r="E235" s="18" t="s">
        <v>67</v>
      </c>
      <c r="F235" s="39" t="s">
        <v>527</v>
      </c>
      <c r="G235" s="40" t="s">
        <v>8</v>
      </c>
      <c r="H235" s="41" t="s">
        <v>528</v>
      </c>
      <c r="I235" s="39" t="s">
        <v>531</v>
      </c>
    </row>
    <row r="236" spans="2:9" s="1" customFormat="1">
      <c r="B236" s="11"/>
      <c r="C236" s="15"/>
      <c r="D236" s="18"/>
      <c r="E236" s="18"/>
      <c r="F236" s="33" t="s">
        <v>42</v>
      </c>
      <c r="G236" s="34" t="s">
        <v>8</v>
      </c>
      <c r="H236" s="35" t="s">
        <v>528</v>
      </c>
      <c r="I236" s="33" t="s">
        <v>531</v>
      </c>
    </row>
    <row r="237" spans="2:9" s="1" customFormat="1">
      <c r="B237" s="11"/>
      <c r="C237" s="15"/>
      <c r="D237" s="18"/>
      <c r="E237" s="18"/>
      <c r="F237" s="33" t="s">
        <v>42</v>
      </c>
      <c r="G237" s="34" t="s">
        <v>11</v>
      </c>
      <c r="H237" s="35" t="s">
        <v>529</v>
      </c>
      <c r="I237" s="33" t="s">
        <v>531</v>
      </c>
    </row>
    <row r="238" spans="2:9" s="1" customFormat="1">
      <c r="B238" s="11"/>
      <c r="C238" s="15"/>
      <c r="D238" s="18"/>
      <c r="E238" s="18"/>
      <c r="F238" s="33" t="s">
        <v>42</v>
      </c>
      <c r="G238" s="34" t="s">
        <v>11</v>
      </c>
      <c r="H238" s="35" t="s">
        <v>529</v>
      </c>
      <c r="I238" s="33" t="s">
        <v>531</v>
      </c>
    </row>
    <row r="239" spans="2:9" s="1" customFormat="1">
      <c r="B239" s="72"/>
      <c r="C239" s="16"/>
      <c r="D239" s="19"/>
      <c r="E239" s="19"/>
      <c r="F239" s="36" t="s">
        <v>42</v>
      </c>
      <c r="G239" s="37" t="s">
        <v>5</v>
      </c>
      <c r="H239" s="38" t="s">
        <v>530</v>
      </c>
      <c r="I239" s="36" t="s">
        <v>531</v>
      </c>
    </row>
    <row r="240" spans="2:9" s="1" customFormat="1">
      <c r="B240" s="11">
        <v>43212</v>
      </c>
      <c r="C240" s="15">
        <f>B240</f>
        <v>43212</v>
      </c>
      <c r="D240" s="18" t="s">
        <v>491</v>
      </c>
      <c r="E240" s="18" t="s">
        <v>511</v>
      </c>
      <c r="F240" s="39" t="s">
        <v>512</v>
      </c>
      <c r="G240" s="40" t="s">
        <v>5</v>
      </c>
      <c r="H240" s="41" t="s">
        <v>513</v>
      </c>
      <c r="I240" s="39"/>
    </row>
    <row r="241" spans="2:9" s="1" customFormat="1">
      <c r="B241" s="11"/>
      <c r="C241" s="15"/>
      <c r="D241" s="18"/>
      <c r="E241" s="18"/>
      <c r="F241" s="33" t="s">
        <v>102</v>
      </c>
      <c r="G241" s="34" t="s">
        <v>8</v>
      </c>
      <c r="H241" s="35" t="s">
        <v>514</v>
      </c>
      <c r="I241" s="33"/>
    </row>
    <row r="242" spans="2:9" s="1" customFormat="1">
      <c r="B242" s="11"/>
      <c r="C242" s="15"/>
      <c r="D242" s="18"/>
      <c r="E242" s="18"/>
      <c r="F242" s="33" t="s">
        <v>102</v>
      </c>
      <c r="G242" s="34" t="s">
        <v>5</v>
      </c>
      <c r="H242" s="35" t="s">
        <v>513</v>
      </c>
      <c r="I242" s="33"/>
    </row>
    <row r="243" spans="2:9" s="1" customFormat="1">
      <c r="B243" s="11"/>
      <c r="C243" s="15"/>
      <c r="D243" s="19"/>
      <c r="E243" s="19"/>
      <c r="F243" s="36" t="s">
        <v>102</v>
      </c>
      <c r="G243" s="37" t="s">
        <v>5</v>
      </c>
      <c r="H243" s="38" t="s">
        <v>503</v>
      </c>
      <c r="I243" s="36"/>
    </row>
    <row r="244" spans="2:9" s="1" customFormat="1">
      <c r="B244" s="11"/>
      <c r="C244" s="15"/>
      <c r="D244" s="18" t="s">
        <v>505</v>
      </c>
      <c r="E244" s="18" t="s">
        <v>506</v>
      </c>
      <c r="F244" s="39" t="s">
        <v>507</v>
      </c>
      <c r="G244" s="40" t="s">
        <v>5</v>
      </c>
      <c r="H244" s="41" t="s">
        <v>509</v>
      </c>
      <c r="I244" s="39"/>
    </row>
    <row r="245" spans="2:9" s="1" customFormat="1">
      <c r="B245" s="72"/>
      <c r="C245" s="16"/>
      <c r="D245" s="19"/>
      <c r="E245" s="19"/>
      <c r="F245" s="36" t="s">
        <v>508</v>
      </c>
      <c r="G245" s="37" t="s">
        <v>5</v>
      </c>
      <c r="H245" s="38" t="s">
        <v>510</v>
      </c>
      <c r="I245" s="36"/>
    </row>
    <row r="246" spans="2:9" s="1" customFormat="1">
      <c r="B246" s="11">
        <v>43205</v>
      </c>
      <c r="C246" s="15">
        <f>B246</f>
        <v>43205</v>
      </c>
      <c r="D246" s="18" t="s">
        <v>70</v>
      </c>
      <c r="E246" s="18" t="s">
        <v>482</v>
      </c>
      <c r="F246" s="39" t="s">
        <v>477</v>
      </c>
      <c r="G246" s="40" t="s">
        <v>8</v>
      </c>
      <c r="H246" s="41" t="s">
        <v>479</v>
      </c>
      <c r="I246" s="39" t="s">
        <v>483</v>
      </c>
    </row>
    <row r="247" spans="2:9" s="1" customFormat="1">
      <c r="B247" s="11"/>
      <c r="C247" s="15"/>
      <c r="D247" s="18"/>
      <c r="E247" s="18"/>
      <c r="F247" s="33" t="s">
        <v>37</v>
      </c>
      <c r="G247" s="34" t="s">
        <v>5</v>
      </c>
      <c r="H247" s="35" t="s">
        <v>480</v>
      </c>
      <c r="I247" s="33" t="s">
        <v>483</v>
      </c>
    </row>
    <row r="248" spans="2:9" s="1" customFormat="1">
      <c r="B248" s="11"/>
      <c r="C248" s="15"/>
      <c r="D248" s="18"/>
      <c r="E248" s="18"/>
      <c r="F248" s="33" t="s">
        <v>478</v>
      </c>
      <c r="G248" s="34" t="s">
        <v>11</v>
      </c>
      <c r="H248" s="35" t="s">
        <v>481</v>
      </c>
      <c r="I248" s="33" t="s">
        <v>483</v>
      </c>
    </row>
    <row r="249" spans="2:9" s="1" customFormat="1">
      <c r="B249" s="11"/>
      <c r="C249" s="15"/>
      <c r="D249" s="18"/>
      <c r="E249" s="18"/>
      <c r="F249" s="33" t="s">
        <v>478</v>
      </c>
      <c r="G249" s="34" t="s">
        <v>5</v>
      </c>
      <c r="H249" s="35" t="s">
        <v>480</v>
      </c>
      <c r="I249" s="33" t="s">
        <v>483</v>
      </c>
    </row>
    <row r="250" spans="2:9" s="1" customFormat="1">
      <c r="B250" s="11"/>
      <c r="C250" s="15"/>
      <c r="D250" s="18"/>
      <c r="E250" s="18"/>
      <c r="F250" s="33" t="s">
        <v>477</v>
      </c>
      <c r="G250" s="34" t="s">
        <v>8</v>
      </c>
      <c r="H250" s="35" t="s">
        <v>479</v>
      </c>
      <c r="I250" s="33" t="s">
        <v>483</v>
      </c>
    </row>
    <row r="251" spans="2:9" s="1" customFormat="1">
      <c r="B251" s="11"/>
      <c r="C251" s="15"/>
      <c r="D251" s="18"/>
      <c r="E251" s="18"/>
      <c r="F251" s="33" t="s">
        <v>37</v>
      </c>
      <c r="G251" s="34" t="s">
        <v>8</v>
      </c>
      <c r="H251" s="35" t="s">
        <v>479</v>
      </c>
      <c r="I251" s="33" t="s">
        <v>483</v>
      </c>
    </row>
    <row r="252" spans="2:9" s="1" customFormat="1">
      <c r="B252" s="11"/>
      <c r="C252" s="15"/>
      <c r="D252" s="18"/>
      <c r="E252" s="18"/>
      <c r="F252" s="33" t="s">
        <v>478</v>
      </c>
      <c r="G252" s="34" t="s">
        <v>11</v>
      </c>
      <c r="H252" s="35" t="s">
        <v>481</v>
      </c>
      <c r="I252" s="33" t="s">
        <v>483</v>
      </c>
    </row>
    <row r="253" spans="2:9" s="1" customFormat="1">
      <c r="B253" s="72"/>
      <c r="C253" s="16"/>
      <c r="D253" s="19"/>
      <c r="E253" s="19"/>
      <c r="F253" s="36" t="s">
        <v>477</v>
      </c>
      <c r="G253" s="37" t="s">
        <v>5</v>
      </c>
      <c r="H253" s="38" t="s">
        <v>480</v>
      </c>
      <c r="I253" s="36" t="s">
        <v>483</v>
      </c>
    </row>
    <row r="254" spans="2:9" s="1" customFormat="1">
      <c r="B254" s="11">
        <v>43204</v>
      </c>
      <c r="C254" s="15">
        <f>B254</f>
        <v>43204</v>
      </c>
      <c r="D254" s="18" t="s">
        <v>471</v>
      </c>
      <c r="E254" s="18" t="s">
        <v>172</v>
      </c>
      <c r="F254" s="39" t="s">
        <v>472</v>
      </c>
      <c r="G254" s="40" t="s">
        <v>476</v>
      </c>
      <c r="H254" s="41" t="s">
        <v>474</v>
      </c>
      <c r="I254" s="39"/>
    </row>
    <row r="255" spans="2:9" s="1" customFormat="1">
      <c r="B255" s="72"/>
      <c r="C255" s="16"/>
      <c r="D255" s="19"/>
      <c r="E255" s="19"/>
      <c r="F255" s="36" t="s">
        <v>473</v>
      </c>
      <c r="G255" s="37" t="s">
        <v>476</v>
      </c>
      <c r="H255" s="38" t="s">
        <v>475</v>
      </c>
      <c r="I255" s="36"/>
    </row>
    <row r="256" spans="2:9" s="1" customFormat="1">
      <c r="B256" s="11">
        <v>43197</v>
      </c>
      <c r="C256" s="15">
        <f>B256</f>
        <v>43197</v>
      </c>
      <c r="D256" s="18" t="s">
        <v>458</v>
      </c>
      <c r="E256" s="18" t="s">
        <v>67</v>
      </c>
      <c r="F256" s="39" t="s">
        <v>457</v>
      </c>
      <c r="G256" s="40" t="s">
        <v>8</v>
      </c>
      <c r="H256" s="41" t="s">
        <v>459</v>
      </c>
      <c r="I256" s="39"/>
    </row>
    <row r="257" spans="2:9" s="1" customFormat="1">
      <c r="B257" s="11"/>
      <c r="C257" s="15"/>
      <c r="D257" s="18"/>
      <c r="E257" s="18"/>
      <c r="F257" s="33" t="s">
        <v>457</v>
      </c>
      <c r="G257" s="34" t="s">
        <v>5</v>
      </c>
      <c r="H257" s="35" t="s">
        <v>460</v>
      </c>
      <c r="I257" s="33"/>
    </row>
    <row r="258" spans="2:9" s="1" customFormat="1">
      <c r="B258" s="11"/>
      <c r="C258" s="15"/>
      <c r="D258" s="18"/>
      <c r="E258" s="18"/>
      <c r="F258" s="33" t="s">
        <v>457</v>
      </c>
      <c r="G258" s="34" t="s">
        <v>8</v>
      </c>
      <c r="H258" s="35" t="s">
        <v>461</v>
      </c>
      <c r="I258" s="33"/>
    </row>
    <row r="259" spans="2:9" s="1" customFormat="1">
      <c r="B259" s="11"/>
      <c r="C259" s="15"/>
      <c r="D259" s="18"/>
      <c r="E259" s="18"/>
      <c r="F259" s="33" t="s">
        <v>457</v>
      </c>
      <c r="G259" s="34" t="s">
        <v>476</v>
      </c>
      <c r="H259" s="35" t="s">
        <v>462</v>
      </c>
      <c r="I259" s="33"/>
    </row>
    <row r="260" spans="2:9" s="1" customFormat="1">
      <c r="B260" s="11"/>
      <c r="C260" s="15"/>
      <c r="D260" s="18"/>
      <c r="E260" s="18"/>
      <c r="F260" s="33" t="s">
        <v>457</v>
      </c>
      <c r="G260" s="34" t="s">
        <v>8</v>
      </c>
      <c r="H260" s="35" t="s">
        <v>459</v>
      </c>
      <c r="I260" s="33"/>
    </row>
    <row r="261" spans="2:9" s="1" customFormat="1">
      <c r="B261" s="11"/>
      <c r="C261" s="15"/>
      <c r="D261" s="18"/>
      <c r="E261" s="18"/>
      <c r="F261" s="33" t="s">
        <v>457</v>
      </c>
      <c r="G261" s="34" t="s">
        <v>5</v>
      </c>
      <c r="H261" s="35" t="s">
        <v>462</v>
      </c>
      <c r="I261" s="33"/>
    </row>
    <row r="262" spans="2:9" s="1" customFormat="1">
      <c r="B262" s="11"/>
      <c r="C262" s="15"/>
      <c r="D262" s="18"/>
      <c r="E262" s="18"/>
      <c r="F262" s="33" t="s">
        <v>457</v>
      </c>
      <c r="G262" s="34" t="s">
        <v>5</v>
      </c>
      <c r="H262" s="35" t="s">
        <v>463</v>
      </c>
      <c r="I262" s="33"/>
    </row>
    <row r="263" spans="2:9" s="1" customFormat="1">
      <c r="B263" s="11"/>
      <c r="C263" s="15"/>
      <c r="D263" s="18"/>
      <c r="E263" s="18"/>
      <c r="F263" s="33" t="s">
        <v>457</v>
      </c>
      <c r="G263" s="34" t="s">
        <v>5</v>
      </c>
      <c r="H263" s="35" t="s">
        <v>464</v>
      </c>
      <c r="I263" s="33"/>
    </row>
    <row r="264" spans="2:9" s="1" customFormat="1">
      <c r="B264" s="72"/>
      <c r="C264" s="16"/>
      <c r="D264" s="19"/>
      <c r="E264" s="19"/>
      <c r="F264" s="36" t="s">
        <v>457</v>
      </c>
      <c r="G264" s="37" t="s">
        <v>8</v>
      </c>
      <c r="H264" s="38" t="s">
        <v>459</v>
      </c>
      <c r="I264" s="36"/>
    </row>
    <row r="265" spans="2:9">
      <c r="B265" s="11">
        <v>43191</v>
      </c>
      <c r="C265" s="15">
        <f>B265</f>
        <v>43191</v>
      </c>
      <c r="D265" s="18" t="s">
        <v>209</v>
      </c>
      <c r="E265" s="18" t="s">
        <v>210</v>
      </c>
      <c r="F265" s="39" t="s">
        <v>206</v>
      </c>
      <c r="G265" s="40" t="s">
        <v>11</v>
      </c>
      <c r="H265" s="41" t="s">
        <v>207</v>
      </c>
      <c r="I265" s="39"/>
    </row>
    <row r="266" spans="2:9">
      <c r="B266" s="12"/>
      <c r="C266" s="15"/>
      <c r="D266" s="18"/>
      <c r="E266" s="18"/>
      <c r="F266" s="33" t="s">
        <v>105</v>
      </c>
      <c r="G266" s="34" t="s">
        <v>11</v>
      </c>
      <c r="H266" s="35" t="s">
        <v>43</v>
      </c>
      <c r="I266" s="33"/>
    </row>
    <row r="267" spans="2:9">
      <c r="B267" s="12"/>
      <c r="C267" s="15"/>
      <c r="D267" s="19"/>
      <c r="E267" s="19"/>
      <c r="F267" s="36" t="s">
        <v>208</v>
      </c>
      <c r="G267" s="37" t="s">
        <v>11</v>
      </c>
      <c r="H267" s="38" t="s">
        <v>12</v>
      </c>
      <c r="I267" s="36"/>
    </row>
    <row r="268" spans="2:9">
      <c r="B268" s="12"/>
      <c r="C268" s="15"/>
      <c r="D268" s="18" t="s">
        <v>161</v>
      </c>
      <c r="E268" s="18" t="s">
        <v>163</v>
      </c>
      <c r="F268" s="39" t="s">
        <v>46</v>
      </c>
      <c r="G268" s="40" t="s">
        <v>11</v>
      </c>
      <c r="H268" s="41" t="s">
        <v>16</v>
      </c>
      <c r="I268" s="39"/>
    </row>
    <row r="269" spans="2:9">
      <c r="B269" s="12"/>
      <c r="C269" s="15"/>
      <c r="D269" s="18"/>
      <c r="E269" s="18"/>
      <c r="F269" s="33" t="s">
        <v>46</v>
      </c>
      <c r="G269" s="34" t="s">
        <v>8</v>
      </c>
      <c r="H269" s="35" t="s">
        <v>9</v>
      </c>
      <c r="I269" s="33"/>
    </row>
    <row r="270" spans="2:9">
      <c r="B270" s="12"/>
      <c r="C270" s="15"/>
      <c r="D270" s="18"/>
      <c r="E270" s="18"/>
      <c r="F270" s="33" t="s">
        <v>46</v>
      </c>
      <c r="G270" s="34" t="s">
        <v>11</v>
      </c>
      <c r="H270" s="35" t="s">
        <v>73</v>
      </c>
      <c r="I270" s="33"/>
    </row>
    <row r="271" spans="2:9">
      <c r="B271" s="12"/>
      <c r="C271" s="15"/>
      <c r="D271" s="18"/>
      <c r="E271" s="18"/>
      <c r="F271" s="42" t="s">
        <v>46</v>
      </c>
      <c r="G271" s="43" t="s">
        <v>8</v>
      </c>
      <c r="H271" s="44" t="s">
        <v>9</v>
      </c>
      <c r="I271" s="42"/>
    </row>
    <row r="272" spans="2:9">
      <c r="B272" s="45">
        <v>43184</v>
      </c>
      <c r="C272" s="24">
        <f>B272</f>
        <v>43184</v>
      </c>
      <c r="D272" s="25" t="s">
        <v>161</v>
      </c>
      <c r="E272" s="25" t="s">
        <v>205</v>
      </c>
      <c r="F272" s="30" t="s">
        <v>38</v>
      </c>
      <c r="G272" s="31" t="s">
        <v>11</v>
      </c>
      <c r="H272" s="32" t="s">
        <v>16</v>
      </c>
      <c r="I272" s="30"/>
    </row>
    <row r="273" spans="2:9">
      <c r="B273" s="12"/>
      <c r="C273" s="15"/>
      <c r="D273" s="18"/>
      <c r="E273" s="18"/>
      <c r="F273" s="33" t="s">
        <v>38</v>
      </c>
      <c r="G273" s="34" t="s">
        <v>8</v>
      </c>
      <c r="H273" s="35" t="s">
        <v>9</v>
      </c>
      <c r="I273" s="33"/>
    </row>
    <row r="274" spans="2:9">
      <c r="B274" s="12"/>
      <c r="C274" s="15"/>
      <c r="D274" s="18"/>
      <c r="E274" s="18"/>
      <c r="F274" s="33" t="s">
        <v>38</v>
      </c>
      <c r="G274" s="34" t="s">
        <v>11</v>
      </c>
      <c r="H274" s="35" t="s">
        <v>15</v>
      </c>
      <c r="I274" s="33"/>
    </row>
    <row r="275" spans="2:9">
      <c r="B275" s="12"/>
      <c r="C275" s="15"/>
      <c r="D275" s="18"/>
      <c r="E275" s="18"/>
      <c r="F275" s="33" t="s">
        <v>38</v>
      </c>
      <c r="G275" s="34" t="s">
        <v>8</v>
      </c>
      <c r="H275" s="35" t="s">
        <v>9</v>
      </c>
      <c r="I275" s="33"/>
    </row>
    <row r="276" spans="2:9">
      <c r="B276" s="12"/>
      <c r="C276" s="15"/>
      <c r="D276" s="18"/>
      <c r="E276" s="18"/>
      <c r="F276" s="33" t="s">
        <v>38</v>
      </c>
      <c r="G276" s="34" t="s">
        <v>11</v>
      </c>
      <c r="H276" s="35" t="s">
        <v>73</v>
      </c>
      <c r="I276" s="33"/>
    </row>
    <row r="277" spans="2:9">
      <c r="B277" s="12"/>
      <c r="C277" s="15"/>
      <c r="D277" s="18"/>
      <c r="E277" s="18"/>
      <c r="F277" s="33" t="s">
        <v>38</v>
      </c>
      <c r="G277" s="34" t="s">
        <v>8</v>
      </c>
      <c r="H277" s="35" t="s">
        <v>9</v>
      </c>
      <c r="I277" s="33"/>
    </row>
    <row r="278" spans="2:9">
      <c r="B278" s="12"/>
      <c r="C278" s="15"/>
      <c r="D278" s="18"/>
      <c r="E278" s="18"/>
      <c r="F278" s="33" t="s">
        <v>38</v>
      </c>
      <c r="G278" s="34" t="s">
        <v>5</v>
      </c>
      <c r="H278" s="35" t="s">
        <v>23</v>
      </c>
      <c r="I278" s="33"/>
    </row>
    <row r="279" spans="2:9">
      <c r="B279" s="13"/>
      <c r="C279" s="16"/>
      <c r="D279" s="19"/>
      <c r="E279" s="19"/>
      <c r="F279" s="36" t="s">
        <v>38</v>
      </c>
      <c r="G279" s="37" t="s">
        <v>11</v>
      </c>
      <c r="H279" s="38" t="s">
        <v>12</v>
      </c>
      <c r="I279" s="36"/>
    </row>
    <row r="280" spans="2:9">
      <c r="B280" s="11">
        <v>43183</v>
      </c>
      <c r="C280" s="15">
        <f>B280</f>
        <v>43183</v>
      </c>
      <c r="D280" s="18" t="s">
        <v>203</v>
      </c>
      <c r="E280" s="18" t="s">
        <v>204</v>
      </c>
      <c r="F280" s="39" t="s">
        <v>10</v>
      </c>
      <c r="G280" s="40" t="s">
        <v>8</v>
      </c>
      <c r="H280" s="41" t="s">
        <v>76</v>
      </c>
      <c r="I280" s="39" t="s">
        <v>150</v>
      </c>
    </row>
    <row r="281" spans="2:9">
      <c r="B281" s="12"/>
      <c r="C281" s="15"/>
      <c r="D281" s="18"/>
      <c r="E281" s="18"/>
      <c r="F281" s="33" t="s">
        <v>151</v>
      </c>
      <c r="G281" s="34" t="s">
        <v>5</v>
      </c>
      <c r="H281" s="35" t="s">
        <v>23</v>
      </c>
      <c r="I281" s="33" t="s">
        <v>150</v>
      </c>
    </row>
    <row r="282" spans="2:9">
      <c r="B282" s="12"/>
      <c r="C282" s="15"/>
      <c r="D282" s="18"/>
      <c r="E282" s="18"/>
      <c r="F282" s="33" t="s">
        <v>152</v>
      </c>
      <c r="G282" s="34" t="s">
        <v>8</v>
      </c>
      <c r="H282" s="35" t="s">
        <v>76</v>
      </c>
      <c r="I282" s="33" t="s">
        <v>150</v>
      </c>
    </row>
    <row r="283" spans="2:9">
      <c r="B283" s="12"/>
      <c r="C283" s="15"/>
      <c r="D283" s="18"/>
      <c r="E283" s="18"/>
      <c r="F283" s="33" t="s">
        <v>153</v>
      </c>
      <c r="G283" s="34" t="s">
        <v>5</v>
      </c>
      <c r="H283" s="35" t="s">
        <v>14</v>
      </c>
      <c r="I283" s="33" t="s">
        <v>154</v>
      </c>
    </row>
    <row r="284" spans="2:9">
      <c r="B284" s="12"/>
      <c r="C284" s="15"/>
      <c r="D284" s="18"/>
      <c r="E284" s="18"/>
      <c r="F284" s="42" t="s">
        <v>155</v>
      </c>
      <c r="G284" s="43" t="s">
        <v>11</v>
      </c>
      <c r="H284" s="44" t="s">
        <v>15</v>
      </c>
      <c r="I284" s="42" t="s">
        <v>156</v>
      </c>
    </row>
    <row r="285" spans="2:9">
      <c r="B285" s="45">
        <v>43163</v>
      </c>
      <c r="C285" s="24">
        <f>B285</f>
        <v>43163</v>
      </c>
      <c r="D285" s="25" t="s">
        <v>201</v>
      </c>
      <c r="E285" s="25" t="s">
        <v>202</v>
      </c>
      <c r="F285" s="30" t="s">
        <v>22</v>
      </c>
      <c r="G285" s="31" t="s">
        <v>8</v>
      </c>
      <c r="H285" s="32" t="s">
        <v>76</v>
      </c>
      <c r="I285" s="30"/>
    </row>
    <row r="286" spans="2:9">
      <c r="B286" s="12"/>
      <c r="C286" s="15"/>
      <c r="D286" s="18"/>
      <c r="E286" s="18"/>
      <c r="F286" s="33" t="s">
        <v>147</v>
      </c>
      <c r="G286" s="34" t="s">
        <v>5</v>
      </c>
      <c r="H286" s="35" t="s">
        <v>6</v>
      </c>
      <c r="I286" s="33"/>
    </row>
    <row r="287" spans="2:9">
      <c r="B287" s="13"/>
      <c r="C287" s="16"/>
      <c r="D287" s="19"/>
      <c r="E287" s="19"/>
      <c r="F287" s="36" t="s">
        <v>148</v>
      </c>
      <c r="G287" s="37" t="s">
        <v>5</v>
      </c>
      <c r="H287" s="38" t="s">
        <v>149</v>
      </c>
      <c r="I287" s="36"/>
    </row>
    <row r="288" spans="2:9">
      <c r="B288" s="11">
        <v>43155</v>
      </c>
      <c r="C288" s="15">
        <f>B288</f>
        <v>43155</v>
      </c>
      <c r="D288" s="18" t="s">
        <v>161</v>
      </c>
      <c r="E288" s="18" t="s">
        <v>163</v>
      </c>
      <c r="F288" s="39" t="s">
        <v>146</v>
      </c>
      <c r="G288" s="40" t="s">
        <v>5</v>
      </c>
      <c r="H288" s="41" t="s">
        <v>14</v>
      </c>
      <c r="I288" s="39"/>
    </row>
    <row r="289" spans="2:9">
      <c r="B289" s="12"/>
      <c r="C289" s="15"/>
      <c r="D289" s="18"/>
      <c r="E289" s="18"/>
      <c r="F289" s="33" t="s">
        <v>146</v>
      </c>
      <c r="G289" s="34" t="s">
        <v>5</v>
      </c>
      <c r="H289" s="35" t="s">
        <v>23</v>
      </c>
      <c r="I289" s="33"/>
    </row>
    <row r="290" spans="2:9">
      <c r="B290" s="12"/>
      <c r="C290" s="15"/>
      <c r="D290" s="18"/>
      <c r="E290" s="18"/>
      <c r="F290" s="33" t="s">
        <v>146</v>
      </c>
      <c r="G290" s="34" t="s">
        <v>5</v>
      </c>
      <c r="H290" s="35" t="s">
        <v>32</v>
      </c>
      <c r="I290" s="33"/>
    </row>
    <row r="291" spans="2:9">
      <c r="B291" s="12"/>
      <c r="C291" s="15"/>
      <c r="D291" s="18"/>
      <c r="E291" s="18"/>
      <c r="F291" s="33" t="s">
        <v>146</v>
      </c>
      <c r="G291" s="34" t="s">
        <v>5</v>
      </c>
      <c r="H291" s="35" t="s">
        <v>23</v>
      </c>
      <c r="I291" s="33"/>
    </row>
    <row r="292" spans="2:9">
      <c r="B292" s="12"/>
      <c r="C292" s="15"/>
      <c r="D292" s="18"/>
      <c r="E292" s="18"/>
      <c r="F292" s="33" t="s">
        <v>146</v>
      </c>
      <c r="G292" s="34" t="s">
        <v>5</v>
      </c>
      <c r="H292" s="35" t="s">
        <v>71</v>
      </c>
      <c r="I292" s="33"/>
    </row>
    <row r="293" spans="2:9">
      <c r="B293" s="12"/>
      <c r="C293" s="15"/>
      <c r="D293" s="18"/>
      <c r="E293" s="18"/>
      <c r="F293" s="42" t="s">
        <v>146</v>
      </c>
      <c r="G293" s="43" t="s">
        <v>11</v>
      </c>
      <c r="H293" s="44" t="s">
        <v>12</v>
      </c>
      <c r="I293" s="42"/>
    </row>
    <row r="294" spans="2:9">
      <c r="B294" s="45">
        <v>43149</v>
      </c>
      <c r="C294" s="24">
        <f>B294</f>
        <v>43149</v>
      </c>
      <c r="D294" s="25" t="s">
        <v>199</v>
      </c>
      <c r="E294" s="25" t="s">
        <v>200</v>
      </c>
      <c r="F294" s="30" t="s">
        <v>145</v>
      </c>
      <c r="G294" s="31" t="s">
        <v>5</v>
      </c>
      <c r="H294" s="32" t="s">
        <v>14</v>
      </c>
      <c r="I294" s="30"/>
    </row>
    <row r="295" spans="2:9">
      <c r="B295" s="12"/>
      <c r="C295" s="15"/>
      <c r="D295" s="18"/>
      <c r="E295" s="18"/>
      <c r="F295" s="33" t="s">
        <v>41</v>
      </c>
      <c r="G295" s="34" t="s">
        <v>8</v>
      </c>
      <c r="H295" s="35" t="s">
        <v>76</v>
      </c>
      <c r="I295" s="33"/>
    </row>
    <row r="296" spans="2:9">
      <c r="B296" s="13"/>
      <c r="C296" s="16"/>
      <c r="D296" s="19"/>
      <c r="E296" s="19"/>
      <c r="F296" s="36" t="s">
        <v>111</v>
      </c>
      <c r="G296" s="37" t="s">
        <v>11</v>
      </c>
      <c r="H296" s="38" t="s">
        <v>74</v>
      </c>
      <c r="I296" s="36"/>
    </row>
    <row r="297" spans="2:9">
      <c r="B297" s="11">
        <v>43141</v>
      </c>
      <c r="C297" s="15">
        <f>B297</f>
        <v>43141</v>
      </c>
      <c r="D297" s="18" t="s">
        <v>161</v>
      </c>
      <c r="E297" s="18" t="s">
        <v>163</v>
      </c>
      <c r="F297" s="39" t="s">
        <v>144</v>
      </c>
      <c r="G297" s="40" t="s">
        <v>11</v>
      </c>
      <c r="H297" s="41" t="s">
        <v>15</v>
      </c>
      <c r="I297" s="39"/>
    </row>
    <row r="298" spans="2:9">
      <c r="B298" s="12"/>
      <c r="C298" s="15"/>
      <c r="D298" s="18"/>
      <c r="E298" s="18"/>
      <c r="F298" s="33" t="s">
        <v>13</v>
      </c>
      <c r="G298" s="34" t="s">
        <v>5</v>
      </c>
      <c r="H298" s="35" t="s">
        <v>14</v>
      </c>
      <c r="I298" s="33"/>
    </row>
    <row r="299" spans="2:9">
      <c r="B299" s="12"/>
      <c r="C299" s="15"/>
      <c r="D299" s="18"/>
      <c r="E299" s="18"/>
      <c r="F299" s="33" t="s">
        <v>144</v>
      </c>
      <c r="G299" s="34" t="s">
        <v>5</v>
      </c>
      <c r="H299" s="35" t="s">
        <v>14</v>
      </c>
      <c r="I299" s="33"/>
    </row>
    <row r="300" spans="2:9">
      <c r="B300" s="12"/>
      <c r="C300" s="15"/>
      <c r="D300" s="18"/>
      <c r="E300" s="18"/>
      <c r="F300" s="33" t="s">
        <v>13</v>
      </c>
      <c r="G300" s="34" t="s">
        <v>5</v>
      </c>
      <c r="H300" s="35" t="s">
        <v>14</v>
      </c>
      <c r="I300" s="33"/>
    </row>
    <row r="301" spans="2:9">
      <c r="B301" s="12"/>
      <c r="C301" s="15"/>
      <c r="D301" s="18"/>
      <c r="E301" s="18"/>
      <c r="F301" s="42" t="s">
        <v>144</v>
      </c>
      <c r="G301" s="43" t="s">
        <v>8</v>
      </c>
      <c r="H301" s="44" t="s">
        <v>9</v>
      </c>
      <c r="I301" s="42"/>
    </row>
    <row r="302" spans="2:9">
      <c r="B302" s="45">
        <v>43128</v>
      </c>
      <c r="C302" s="24">
        <f>B302</f>
        <v>43128</v>
      </c>
      <c r="D302" s="25" t="s">
        <v>161</v>
      </c>
      <c r="E302" s="25" t="s">
        <v>163</v>
      </c>
      <c r="F302" s="30" t="s">
        <v>119</v>
      </c>
      <c r="G302" s="31" t="s">
        <v>8</v>
      </c>
      <c r="H302" s="32" t="s">
        <v>77</v>
      </c>
      <c r="I302" s="30"/>
    </row>
    <row r="303" spans="2:9">
      <c r="B303" s="11"/>
      <c r="C303" s="15"/>
      <c r="D303" s="18"/>
      <c r="E303" s="18"/>
      <c r="F303" s="33" t="s">
        <v>119</v>
      </c>
      <c r="G303" s="34" t="s">
        <v>21</v>
      </c>
      <c r="H303" s="35" t="s">
        <v>32</v>
      </c>
      <c r="I303" s="33"/>
    </row>
    <row r="304" spans="2:9">
      <c r="B304" s="12"/>
      <c r="C304" s="15"/>
      <c r="D304" s="18"/>
      <c r="E304" s="18"/>
      <c r="F304" s="33" t="s">
        <v>119</v>
      </c>
      <c r="G304" s="34" t="s">
        <v>21</v>
      </c>
      <c r="H304" s="35" t="s">
        <v>32</v>
      </c>
      <c r="I304" s="33"/>
    </row>
    <row r="305" spans="2:9">
      <c r="B305" s="12"/>
      <c r="C305" s="15"/>
      <c r="D305" s="18"/>
      <c r="E305" s="18"/>
      <c r="F305" s="33" t="s">
        <v>119</v>
      </c>
      <c r="G305" s="34" t="s">
        <v>21</v>
      </c>
      <c r="H305" s="35" t="s">
        <v>143</v>
      </c>
      <c r="I305" s="33"/>
    </row>
    <row r="306" spans="2:9">
      <c r="B306" s="12"/>
      <c r="C306" s="15"/>
      <c r="D306" s="18"/>
      <c r="E306" s="18"/>
      <c r="F306" s="33" t="s">
        <v>119</v>
      </c>
      <c r="G306" s="34" t="s">
        <v>11</v>
      </c>
      <c r="H306" s="35" t="s">
        <v>73</v>
      </c>
      <c r="I306" s="33"/>
    </row>
    <row r="307" spans="2:9">
      <c r="B307" s="13"/>
      <c r="C307" s="16"/>
      <c r="D307" s="19"/>
      <c r="E307" s="19"/>
      <c r="F307" s="36" t="s">
        <v>119</v>
      </c>
      <c r="G307" s="37" t="s">
        <v>21</v>
      </c>
      <c r="H307" s="38" t="s">
        <v>23</v>
      </c>
      <c r="I307" s="36"/>
    </row>
    <row r="308" spans="2:9">
      <c r="B308" s="11">
        <v>43121</v>
      </c>
      <c r="C308" s="15">
        <f>B308</f>
        <v>43121</v>
      </c>
      <c r="D308" s="18" t="s">
        <v>197</v>
      </c>
      <c r="E308" s="18" t="s">
        <v>198</v>
      </c>
      <c r="F308" s="18" t="s">
        <v>142</v>
      </c>
      <c r="G308" s="23" t="s">
        <v>11</v>
      </c>
      <c r="H308" s="22" t="s">
        <v>73</v>
      </c>
      <c r="I308" s="18"/>
    </row>
    <row r="309" spans="2:9">
      <c r="B309" s="45">
        <v>43113</v>
      </c>
      <c r="C309" s="24">
        <f>B309</f>
        <v>43113</v>
      </c>
      <c r="D309" s="25" t="s">
        <v>161</v>
      </c>
      <c r="E309" s="25" t="s">
        <v>163</v>
      </c>
      <c r="F309" s="30" t="s">
        <v>38</v>
      </c>
      <c r="G309" s="31" t="s">
        <v>8</v>
      </c>
      <c r="H309" s="32" t="s">
        <v>77</v>
      </c>
      <c r="I309" s="30"/>
    </row>
    <row r="310" spans="2:9">
      <c r="B310" s="12"/>
      <c r="C310" s="15"/>
      <c r="D310" s="18"/>
      <c r="E310" s="18"/>
      <c r="F310" s="33" t="s">
        <v>38</v>
      </c>
      <c r="G310" s="34" t="s">
        <v>8</v>
      </c>
      <c r="H310" s="35" t="s">
        <v>76</v>
      </c>
      <c r="I310" s="33"/>
    </row>
    <row r="311" spans="2:9">
      <c r="B311" s="12"/>
      <c r="C311" s="15"/>
      <c r="D311" s="18"/>
      <c r="E311" s="18"/>
      <c r="F311" s="33" t="s">
        <v>38</v>
      </c>
      <c r="G311" s="34" t="s">
        <v>5</v>
      </c>
      <c r="H311" s="35" t="s">
        <v>14</v>
      </c>
      <c r="I311" s="33"/>
    </row>
    <row r="312" spans="2:9">
      <c r="B312" s="12"/>
      <c r="C312" s="15"/>
      <c r="D312" s="18"/>
      <c r="E312" s="18"/>
      <c r="F312" s="33" t="s">
        <v>38</v>
      </c>
      <c r="G312" s="34" t="s">
        <v>8</v>
      </c>
      <c r="H312" s="35" t="s">
        <v>9</v>
      </c>
      <c r="I312" s="33"/>
    </row>
    <row r="313" spans="2:9">
      <c r="B313" s="13"/>
      <c r="C313" s="16"/>
      <c r="D313" s="19"/>
      <c r="E313" s="19"/>
      <c r="F313" s="36" t="s">
        <v>38</v>
      </c>
      <c r="G313" s="37" t="s">
        <v>8</v>
      </c>
      <c r="H313" s="38" t="s">
        <v>76</v>
      </c>
      <c r="I313" s="36"/>
    </row>
    <row r="314" spans="2:9">
      <c r="B314" s="11">
        <v>43108</v>
      </c>
      <c r="C314" s="15">
        <f>B314</f>
        <v>43108</v>
      </c>
      <c r="D314" s="18" t="s">
        <v>161</v>
      </c>
      <c r="E314" s="18" t="s">
        <v>195</v>
      </c>
      <c r="F314" s="39" t="s">
        <v>33</v>
      </c>
      <c r="G314" s="40" t="s">
        <v>8</v>
      </c>
      <c r="H314" s="41" t="s">
        <v>9</v>
      </c>
      <c r="I314" s="39"/>
    </row>
    <row r="315" spans="2:9">
      <c r="B315" s="12"/>
      <c r="C315" s="15"/>
      <c r="D315" s="18"/>
      <c r="E315" s="18"/>
      <c r="F315" s="33" t="s">
        <v>33</v>
      </c>
      <c r="G315" s="34" t="s">
        <v>5</v>
      </c>
      <c r="H315" s="35" t="s">
        <v>14</v>
      </c>
      <c r="I315" s="33"/>
    </row>
    <row r="316" spans="2:9">
      <c r="B316" s="12"/>
      <c r="C316" s="15"/>
      <c r="D316" s="18"/>
      <c r="E316" s="18"/>
      <c r="F316" s="33" t="s">
        <v>33</v>
      </c>
      <c r="G316" s="34" t="s">
        <v>5</v>
      </c>
      <c r="H316" s="35" t="s">
        <v>14</v>
      </c>
      <c r="I316" s="33"/>
    </row>
    <row r="317" spans="2:9">
      <c r="B317" s="12"/>
      <c r="C317" s="15"/>
      <c r="D317" s="18"/>
      <c r="E317" s="18"/>
      <c r="F317" s="33" t="s">
        <v>33</v>
      </c>
      <c r="G317" s="34" t="s">
        <v>5</v>
      </c>
      <c r="H317" s="35" t="s">
        <v>23</v>
      </c>
      <c r="I317" s="33"/>
    </row>
    <row r="318" spans="2:9">
      <c r="B318" s="12"/>
      <c r="C318" s="15"/>
      <c r="D318" s="18"/>
      <c r="E318" s="18"/>
      <c r="F318" s="33" t="s">
        <v>33</v>
      </c>
      <c r="G318" s="34" t="s">
        <v>8</v>
      </c>
      <c r="H318" s="35" t="s">
        <v>76</v>
      </c>
      <c r="I318" s="33"/>
    </row>
    <row r="319" spans="2:9">
      <c r="B319" s="12"/>
      <c r="C319" s="15"/>
      <c r="D319" s="18"/>
      <c r="E319" s="18"/>
      <c r="F319" s="33" t="s">
        <v>33</v>
      </c>
      <c r="G319" s="34" t="s">
        <v>8</v>
      </c>
      <c r="H319" s="35" t="s">
        <v>9</v>
      </c>
      <c r="I319" s="33"/>
    </row>
    <row r="320" spans="2:9">
      <c r="B320" s="12"/>
      <c r="C320" s="15"/>
      <c r="D320" s="18"/>
      <c r="E320" s="18"/>
      <c r="F320" s="33" t="s">
        <v>33</v>
      </c>
      <c r="G320" s="34" t="s">
        <v>8</v>
      </c>
      <c r="H320" s="35" t="s">
        <v>9</v>
      </c>
      <c r="I320" s="33"/>
    </row>
    <row r="321" spans="2:9">
      <c r="B321" s="12"/>
      <c r="C321" s="15"/>
      <c r="D321" s="18"/>
      <c r="E321" s="18"/>
      <c r="F321" s="42" t="s">
        <v>33</v>
      </c>
      <c r="G321" s="43" t="s">
        <v>8</v>
      </c>
      <c r="H321" s="44" t="s">
        <v>9</v>
      </c>
      <c r="I321" s="42"/>
    </row>
    <row r="322" spans="2:9">
      <c r="B322" s="45">
        <v>43093</v>
      </c>
      <c r="C322" s="24">
        <f>B322</f>
        <v>43093</v>
      </c>
      <c r="D322" s="25" t="s">
        <v>161</v>
      </c>
      <c r="E322" s="25" t="s">
        <v>194</v>
      </c>
      <c r="F322" s="30" t="s">
        <v>140</v>
      </c>
      <c r="G322" s="31" t="s">
        <v>5</v>
      </c>
      <c r="H322" s="32" t="s">
        <v>157</v>
      </c>
      <c r="I322" s="30"/>
    </row>
    <row r="323" spans="2:9">
      <c r="B323" s="12"/>
      <c r="C323" s="15"/>
      <c r="D323" s="18"/>
      <c r="E323" s="18"/>
      <c r="F323" s="33" t="s">
        <v>141</v>
      </c>
      <c r="G323" s="34" t="s">
        <v>5</v>
      </c>
      <c r="H323" s="35" t="s">
        <v>14</v>
      </c>
      <c r="I323" s="33"/>
    </row>
    <row r="324" spans="2:9">
      <c r="B324" s="12"/>
      <c r="C324" s="15"/>
      <c r="D324" s="18"/>
      <c r="E324" s="18"/>
      <c r="F324" s="33" t="s">
        <v>140</v>
      </c>
      <c r="G324" s="34" t="s">
        <v>5</v>
      </c>
      <c r="H324" s="35" t="s">
        <v>14</v>
      </c>
      <c r="I324" s="33"/>
    </row>
    <row r="325" spans="2:9">
      <c r="B325" s="12"/>
      <c r="C325" s="15"/>
      <c r="D325" s="18"/>
      <c r="E325" s="18"/>
      <c r="F325" s="33" t="s">
        <v>141</v>
      </c>
      <c r="G325" s="34" t="s">
        <v>11</v>
      </c>
      <c r="H325" s="35" t="s">
        <v>12</v>
      </c>
      <c r="I325" s="33"/>
    </row>
    <row r="326" spans="2:9">
      <c r="B326" s="12"/>
      <c r="C326" s="15"/>
      <c r="D326" s="18"/>
      <c r="E326" s="18"/>
      <c r="F326" s="33" t="s">
        <v>140</v>
      </c>
      <c r="G326" s="34" t="s">
        <v>11</v>
      </c>
      <c r="H326" s="35" t="s">
        <v>12</v>
      </c>
      <c r="I326" s="33"/>
    </row>
    <row r="327" spans="2:9">
      <c r="B327" s="12"/>
      <c r="C327" s="15"/>
      <c r="D327" s="18"/>
      <c r="E327" s="18"/>
      <c r="F327" s="33" t="s">
        <v>141</v>
      </c>
      <c r="G327" s="34" t="s">
        <v>11</v>
      </c>
      <c r="H327" s="35" t="s">
        <v>15</v>
      </c>
      <c r="I327" s="33"/>
    </row>
    <row r="328" spans="2:9">
      <c r="B328" s="13"/>
      <c r="C328" s="16"/>
      <c r="D328" s="19"/>
      <c r="E328" s="19"/>
      <c r="F328" s="36" t="s">
        <v>140</v>
      </c>
      <c r="G328" s="37" t="s">
        <v>11</v>
      </c>
      <c r="H328" s="38" t="s">
        <v>43</v>
      </c>
      <c r="I328" s="36"/>
    </row>
    <row r="329" spans="2:9">
      <c r="B329" s="11">
        <v>43064</v>
      </c>
      <c r="C329" s="15">
        <f>B329</f>
        <v>43064</v>
      </c>
      <c r="D329" s="18" t="s">
        <v>193</v>
      </c>
      <c r="E329" s="18" t="s">
        <v>172</v>
      </c>
      <c r="F329" s="39" t="s">
        <v>35</v>
      </c>
      <c r="G329" s="40" t="s">
        <v>11</v>
      </c>
      <c r="H329" s="41" t="s">
        <v>12</v>
      </c>
      <c r="I329" s="39"/>
    </row>
    <row r="330" spans="2:9">
      <c r="B330" s="12"/>
      <c r="C330" s="15"/>
      <c r="D330" s="18"/>
      <c r="E330" s="18"/>
      <c r="F330" s="33" t="s">
        <v>37</v>
      </c>
      <c r="G330" s="34" t="s">
        <v>5</v>
      </c>
      <c r="H330" s="35" t="s">
        <v>157</v>
      </c>
      <c r="I330" s="33"/>
    </row>
    <row r="331" spans="2:9">
      <c r="B331" s="12"/>
      <c r="C331" s="15"/>
      <c r="D331" s="18"/>
      <c r="E331" s="18"/>
      <c r="F331" s="33" t="s">
        <v>25</v>
      </c>
      <c r="G331" s="34" t="s">
        <v>5</v>
      </c>
      <c r="H331" s="35" t="s">
        <v>137</v>
      </c>
      <c r="I331" s="33" t="s">
        <v>138</v>
      </c>
    </row>
    <row r="332" spans="2:9">
      <c r="B332" s="12"/>
      <c r="C332" s="15"/>
      <c r="D332" s="18"/>
      <c r="E332" s="18"/>
      <c r="F332" s="42" t="s">
        <v>139</v>
      </c>
      <c r="G332" s="43" t="s">
        <v>11</v>
      </c>
      <c r="H332" s="44" t="s">
        <v>15</v>
      </c>
      <c r="I332" s="42" t="s">
        <v>138</v>
      </c>
    </row>
    <row r="333" spans="2:9">
      <c r="B333" s="45">
        <v>43051</v>
      </c>
      <c r="C333" s="24">
        <f>B333</f>
        <v>43051</v>
      </c>
      <c r="D333" s="25" t="s">
        <v>192</v>
      </c>
      <c r="E333" s="25" t="s">
        <v>171</v>
      </c>
      <c r="F333" s="30" t="s">
        <v>28</v>
      </c>
      <c r="G333" s="31" t="s">
        <v>5</v>
      </c>
      <c r="H333" s="32" t="s">
        <v>32</v>
      </c>
      <c r="I333" s="30"/>
    </row>
    <row r="334" spans="2:9">
      <c r="B334" s="13"/>
      <c r="C334" s="16"/>
      <c r="D334" s="19"/>
      <c r="E334" s="19"/>
      <c r="F334" s="36" t="s">
        <v>19</v>
      </c>
      <c r="G334" s="37" t="s">
        <v>11</v>
      </c>
      <c r="H334" s="38" t="s">
        <v>73</v>
      </c>
      <c r="I334" s="36" t="s">
        <v>136</v>
      </c>
    </row>
    <row r="335" spans="2:9">
      <c r="B335" s="11">
        <v>43008</v>
      </c>
      <c r="C335" s="15">
        <f>B335</f>
        <v>43008</v>
      </c>
      <c r="D335" s="18" t="s">
        <v>169</v>
      </c>
      <c r="E335" s="18" t="s">
        <v>191</v>
      </c>
      <c r="F335" s="39" t="s">
        <v>17</v>
      </c>
      <c r="G335" s="40" t="s">
        <v>5</v>
      </c>
      <c r="H335" s="41" t="s">
        <v>14</v>
      </c>
      <c r="I335" s="39"/>
    </row>
    <row r="336" spans="2:9">
      <c r="B336" s="12"/>
      <c r="C336" s="15"/>
      <c r="D336" s="18"/>
      <c r="E336" s="18"/>
      <c r="F336" s="42" t="s">
        <v>28</v>
      </c>
      <c r="G336" s="43" t="s">
        <v>8</v>
      </c>
      <c r="H336" s="44" t="s">
        <v>77</v>
      </c>
      <c r="I336" s="42" t="s">
        <v>98</v>
      </c>
    </row>
    <row r="337" spans="2:9">
      <c r="B337" s="45">
        <v>43002</v>
      </c>
      <c r="C337" s="24">
        <f>B337</f>
        <v>43002</v>
      </c>
      <c r="D337" s="25" t="s">
        <v>169</v>
      </c>
      <c r="E337" s="25" t="s">
        <v>172</v>
      </c>
      <c r="F337" s="30" t="s">
        <v>18</v>
      </c>
      <c r="G337" s="31" t="s">
        <v>5</v>
      </c>
      <c r="H337" s="32" t="s">
        <v>71</v>
      </c>
      <c r="I337" s="30"/>
    </row>
    <row r="338" spans="2:9">
      <c r="B338" s="13"/>
      <c r="C338" s="16"/>
      <c r="D338" s="19"/>
      <c r="E338" s="19"/>
      <c r="F338" s="36" t="s">
        <v>115</v>
      </c>
      <c r="G338" s="37" t="s">
        <v>5</v>
      </c>
      <c r="H338" s="38" t="s">
        <v>14</v>
      </c>
      <c r="I338" s="36"/>
    </row>
    <row r="339" spans="2:9">
      <c r="B339" s="11">
        <v>42994</v>
      </c>
      <c r="C339" s="15">
        <f>B339</f>
        <v>42994</v>
      </c>
      <c r="D339" s="18" t="s">
        <v>169</v>
      </c>
      <c r="E339" s="18" t="s">
        <v>163</v>
      </c>
      <c r="F339" s="39" t="s">
        <v>38</v>
      </c>
      <c r="G339" s="40" t="s">
        <v>11</v>
      </c>
      <c r="H339" s="41" t="s">
        <v>15</v>
      </c>
      <c r="I339" s="39"/>
    </row>
    <row r="340" spans="2:9">
      <c r="B340" s="12"/>
      <c r="C340" s="15"/>
      <c r="D340" s="18"/>
      <c r="E340" s="18"/>
      <c r="F340" s="33" t="s">
        <v>111</v>
      </c>
      <c r="G340" s="34" t="s">
        <v>130</v>
      </c>
      <c r="H340" s="35" t="s">
        <v>75</v>
      </c>
      <c r="I340" s="33"/>
    </row>
    <row r="341" spans="2:9">
      <c r="B341" s="12"/>
      <c r="C341" s="15"/>
      <c r="D341" s="18"/>
      <c r="E341" s="18"/>
      <c r="F341" s="42" t="s">
        <v>100</v>
      </c>
      <c r="G341" s="43" t="s">
        <v>130</v>
      </c>
      <c r="H341" s="44" t="s">
        <v>134</v>
      </c>
      <c r="I341" s="42"/>
    </row>
    <row r="342" spans="2:9">
      <c r="B342" s="45">
        <v>42981</v>
      </c>
      <c r="C342" s="24">
        <f>B342</f>
        <v>42981</v>
      </c>
      <c r="D342" s="25" t="s">
        <v>189</v>
      </c>
      <c r="E342" s="25" t="s">
        <v>190</v>
      </c>
      <c r="F342" s="30" t="s">
        <v>129</v>
      </c>
      <c r="G342" s="31" t="s">
        <v>130</v>
      </c>
      <c r="H342" s="32" t="s">
        <v>6</v>
      </c>
      <c r="I342" s="30"/>
    </row>
    <row r="343" spans="2:9">
      <c r="B343" s="12"/>
      <c r="C343" s="15"/>
      <c r="D343" s="18" t="s">
        <v>186</v>
      </c>
      <c r="E343" s="18"/>
      <c r="F343" s="33" t="s">
        <v>131</v>
      </c>
      <c r="G343" s="34" t="s">
        <v>130</v>
      </c>
      <c r="H343" s="35" t="s">
        <v>132</v>
      </c>
      <c r="I343" s="33"/>
    </row>
    <row r="344" spans="2:9">
      <c r="B344" s="13"/>
      <c r="C344" s="16"/>
      <c r="D344" s="19"/>
      <c r="E344" s="19"/>
      <c r="F344" s="36" t="s">
        <v>133</v>
      </c>
      <c r="G344" s="37" t="s">
        <v>11</v>
      </c>
      <c r="H344" s="38" t="s">
        <v>58</v>
      </c>
      <c r="I344" s="36"/>
    </row>
    <row r="345" spans="2:9">
      <c r="B345" s="11">
        <v>42974</v>
      </c>
      <c r="C345" s="15">
        <f>B345</f>
        <v>42974</v>
      </c>
      <c r="D345" s="18" t="s">
        <v>169</v>
      </c>
      <c r="E345" s="18" t="s">
        <v>172</v>
      </c>
      <c r="F345" s="39" t="s">
        <v>19</v>
      </c>
      <c r="G345" s="40" t="s">
        <v>8</v>
      </c>
      <c r="H345" s="41" t="s">
        <v>76</v>
      </c>
      <c r="I345" s="39"/>
    </row>
    <row r="346" spans="2:9">
      <c r="B346" s="12"/>
      <c r="C346" s="15"/>
      <c r="D346" s="18"/>
      <c r="E346" s="18"/>
      <c r="F346" s="33" t="s">
        <v>45</v>
      </c>
      <c r="G346" s="34" t="s">
        <v>5</v>
      </c>
      <c r="H346" s="35" t="s">
        <v>32</v>
      </c>
      <c r="I346" s="33"/>
    </row>
    <row r="347" spans="2:9">
      <c r="B347" s="12"/>
      <c r="C347" s="15"/>
      <c r="D347" s="18"/>
      <c r="E347" s="18"/>
      <c r="F347" s="33" t="s">
        <v>33</v>
      </c>
      <c r="G347" s="34" t="s">
        <v>11</v>
      </c>
      <c r="H347" s="35" t="s">
        <v>12</v>
      </c>
      <c r="I347" s="33" t="s">
        <v>128</v>
      </c>
    </row>
    <row r="348" spans="2:9">
      <c r="B348" s="12"/>
      <c r="C348" s="15"/>
      <c r="D348" s="18"/>
      <c r="E348" s="18"/>
      <c r="F348" s="33" t="s">
        <v>38</v>
      </c>
      <c r="G348" s="34" t="s">
        <v>8</v>
      </c>
      <c r="H348" s="35" t="s">
        <v>9</v>
      </c>
      <c r="I348" s="33" t="s">
        <v>128</v>
      </c>
    </row>
    <row r="349" spans="2:9">
      <c r="B349" s="12"/>
      <c r="C349" s="15"/>
      <c r="D349" s="18"/>
      <c r="E349" s="18"/>
      <c r="F349" s="33" t="s">
        <v>45</v>
      </c>
      <c r="G349" s="34" t="s">
        <v>8</v>
      </c>
      <c r="H349" s="35" t="s">
        <v>76</v>
      </c>
      <c r="I349" s="33" t="s">
        <v>128</v>
      </c>
    </row>
    <row r="350" spans="2:9">
      <c r="B350" s="12"/>
      <c r="C350" s="15"/>
      <c r="D350" s="18"/>
      <c r="E350" s="18"/>
      <c r="F350" s="42" t="s">
        <v>38</v>
      </c>
      <c r="G350" s="43" t="s">
        <v>8</v>
      </c>
      <c r="H350" s="44" t="s">
        <v>76</v>
      </c>
      <c r="I350" s="42" t="s">
        <v>128</v>
      </c>
    </row>
    <row r="351" spans="2:9">
      <c r="B351" s="45">
        <v>42973</v>
      </c>
      <c r="C351" s="24">
        <f>B351</f>
        <v>42973</v>
      </c>
      <c r="D351" s="25" t="s">
        <v>188</v>
      </c>
      <c r="E351" s="25" t="s">
        <v>163</v>
      </c>
      <c r="F351" s="30" t="s">
        <v>33</v>
      </c>
      <c r="G351" s="31" t="s">
        <v>11</v>
      </c>
      <c r="H351" s="32" t="s">
        <v>12</v>
      </c>
      <c r="I351" s="30" t="s">
        <v>121</v>
      </c>
    </row>
    <row r="352" spans="2:9">
      <c r="B352" s="12"/>
      <c r="C352" s="15"/>
      <c r="D352" s="18"/>
      <c r="E352" s="18"/>
      <c r="F352" s="33" t="s">
        <v>65</v>
      </c>
      <c r="G352" s="34" t="s">
        <v>11</v>
      </c>
      <c r="H352" s="35" t="s">
        <v>16</v>
      </c>
      <c r="I352" s="33" t="s">
        <v>121</v>
      </c>
    </row>
    <row r="353" spans="2:9">
      <c r="B353" s="12"/>
      <c r="C353" s="15"/>
      <c r="D353" s="18"/>
      <c r="E353" s="18"/>
      <c r="F353" s="33" t="s">
        <v>7</v>
      </c>
      <c r="G353" s="34" t="s">
        <v>11</v>
      </c>
      <c r="H353" s="35" t="s">
        <v>81</v>
      </c>
      <c r="I353" s="33" t="s">
        <v>127</v>
      </c>
    </row>
    <row r="354" spans="2:9">
      <c r="B354" s="13"/>
      <c r="C354" s="16"/>
      <c r="D354" s="19"/>
      <c r="E354" s="19"/>
      <c r="F354" s="36" t="s">
        <v>117</v>
      </c>
      <c r="G354" s="37" t="s">
        <v>11</v>
      </c>
      <c r="H354" s="38" t="s">
        <v>12</v>
      </c>
      <c r="I354" s="36" t="s">
        <v>127</v>
      </c>
    </row>
    <row r="355" spans="2:9">
      <c r="B355" s="45">
        <v>42973</v>
      </c>
      <c r="C355" s="24">
        <f>B355</f>
        <v>42973</v>
      </c>
      <c r="D355" s="25" t="s">
        <v>187</v>
      </c>
      <c r="E355" s="25" t="s">
        <v>163</v>
      </c>
      <c r="F355" s="30" t="s">
        <v>117</v>
      </c>
      <c r="G355" s="31" t="s">
        <v>5</v>
      </c>
      <c r="H355" s="32" t="s">
        <v>6</v>
      </c>
      <c r="I355" s="30" t="s">
        <v>121</v>
      </c>
    </row>
    <row r="356" spans="2:9">
      <c r="B356" s="12"/>
      <c r="C356" s="15"/>
      <c r="D356" s="18"/>
      <c r="E356" s="18"/>
      <c r="F356" s="33" t="s">
        <v>126</v>
      </c>
      <c r="G356" s="34" t="s">
        <v>11</v>
      </c>
      <c r="H356" s="35" t="s">
        <v>15</v>
      </c>
      <c r="I356" s="33" t="s">
        <v>121</v>
      </c>
    </row>
    <row r="357" spans="2:9">
      <c r="B357" s="12"/>
      <c r="C357" s="15"/>
      <c r="D357" s="18"/>
      <c r="E357" s="18"/>
      <c r="F357" s="33" t="s">
        <v>45</v>
      </c>
      <c r="G357" s="34" t="s">
        <v>5</v>
      </c>
      <c r="H357" s="35" t="s">
        <v>32</v>
      </c>
      <c r="I357" s="33" t="s">
        <v>124</v>
      </c>
    </row>
    <row r="358" spans="2:9">
      <c r="B358" s="13"/>
      <c r="C358" s="16"/>
      <c r="D358" s="19"/>
      <c r="E358" s="19"/>
      <c r="F358" s="36" t="s">
        <v>119</v>
      </c>
      <c r="G358" s="37" t="s">
        <v>5</v>
      </c>
      <c r="H358" s="38" t="s">
        <v>71</v>
      </c>
      <c r="I358" s="36" t="s">
        <v>124</v>
      </c>
    </row>
    <row r="359" spans="2:9">
      <c r="B359" s="45">
        <v>42960</v>
      </c>
      <c r="C359" s="24">
        <f>B359</f>
        <v>42960</v>
      </c>
      <c r="D359" s="18" t="s">
        <v>161</v>
      </c>
      <c r="E359" s="18" t="s">
        <v>184</v>
      </c>
      <c r="F359" s="39" t="s">
        <v>47</v>
      </c>
      <c r="G359" s="40" t="s">
        <v>5</v>
      </c>
      <c r="H359" s="41" t="s">
        <v>14</v>
      </c>
      <c r="I359" s="39"/>
    </row>
    <row r="360" spans="2:9">
      <c r="B360" s="12"/>
      <c r="C360" s="15"/>
      <c r="D360" s="18"/>
      <c r="E360" s="18"/>
      <c r="F360" s="33" t="s">
        <v>47</v>
      </c>
      <c r="G360" s="34" t="s">
        <v>5</v>
      </c>
      <c r="H360" s="35" t="s">
        <v>71</v>
      </c>
      <c r="I360" s="33"/>
    </row>
    <row r="361" spans="2:9">
      <c r="B361" s="12"/>
      <c r="C361" s="15"/>
      <c r="D361" s="18"/>
      <c r="E361" s="18"/>
      <c r="F361" s="33" t="s">
        <v>47</v>
      </c>
      <c r="G361" s="34" t="s">
        <v>8</v>
      </c>
      <c r="H361" s="35" t="s">
        <v>9</v>
      </c>
      <c r="I361" s="33"/>
    </row>
    <row r="362" spans="2:9">
      <c r="B362" s="12"/>
      <c r="C362" s="15"/>
      <c r="D362" s="18"/>
      <c r="E362" s="18"/>
      <c r="F362" s="42" t="s">
        <v>47</v>
      </c>
      <c r="G362" s="43" t="s">
        <v>5</v>
      </c>
      <c r="H362" s="44" t="s">
        <v>32</v>
      </c>
      <c r="I362" s="42"/>
    </row>
    <row r="363" spans="2:9">
      <c r="B363" s="45">
        <v>42953</v>
      </c>
      <c r="C363" s="24">
        <f>B363</f>
        <v>42953</v>
      </c>
      <c r="D363" s="25" t="s">
        <v>185</v>
      </c>
      <c r="E363" s="25" t="s">
        <v>183</v>
      </c>
      <c r="F363" s="30" t="s">
        <v>123</v>
      </c>
      <c r="G363" s="31" t="s">
        <v>11</v>
      </c>
      <c r="H363" s="32" t="s">
        <v>15</v>
      </c>
      <c r="I363" s="30" t="s">
        <v>124</v>
      </c>
    </row>
    <row r="364" spans="2:9">
      <c r="B364" s="13"/>
      <c r="C364" s="16"/>
      <c r="D364" s="19" t="s">
        <v>186</v>
      </c>
      <c r="E364" s="19"/>
      <c r="F364" s="36" t="s">
        <v>125</v>
      </c>
      <c r="G364" s="37" t="s">
        <v>11</v>
      </c>
      <c r="H364" s="38" t="s">
        <v>15</v>
      </c>
      <c r="I364" s="36" t="s">
        <v>29</v>
      </c>
    </row>
    <row r="365" spans="2:9">
      <c r="B365" s="11">
        <v>42952</v>
      </c>
      <c r="C365" s="15">
        <f>B365</f>
        <v>42952</v>
      </c>
      <c r="D365" s="18" t="s">
        <v>182</v>
      </c>
      <c r="E365" s="18" t="s">
        <v>181</v>
      </c>
      <c r="F365" s="39" t="s">
        <v>120</v>
      </c>
      <c r="G365" s="40" t="s">
        <v>5</v>
      </c>
      <c r="H365" s="41" t="s">
        <v>14</v>
      </c>
      <c r="I365" s="39" t="s">
        <v>121</v>
      </c>
    </row>
    <row r="366" spans="2:9">
      <c r="B366" s="12"/>
      <c r="C366" s="15"/>
      <c r="D366" s="18" t="s">
        <v>186</v>
      </c>
      <c r="E366" s="18"/>
      <c r="F366" s="42" t="s">
        <v>122</v>
      </c>
      <c r="G366" s="43" t="s">
        <v>11</v>
      </c>
      <c r="H366" s="44" t="s">
        <v>58</v>
      </c>
      <c r="I366" s="42" t="s">
        <v>121</v>
      </c>
    </row>
    <row r="367" spans="2:9">
      <c r="B367" s="45">
        <v>42933</v>
      </c>
      <c r="C367" s="24">
        <f>B367</f>
        <v>42933</v>
      </c>
      <c r="D367" s="25" t="s">
        <v>161</v>
      </c>
      <c r="E367" s="25" t="s">
        <v>180</v>
      </c>
      <c r="F367" s="30" t="s">
        <v>118</v>
      </c>
      <c r="G367" s="31" t="s">
        <v>21</v>
      </c>
      <c r="H367" s="32" t="s">
        <v>23</v>
      </c>
      <c r="I367" s="30"/>
    </row>
    <row r="368" spans="2:9">
      <c r="B368" s="12"/>
      <c r="C368" s="15"/>
      <c r="D368" s="18"/>
      <c r="E368" s="18"/>
      <c r="F368" s="33" t="s">
        <v>119</v>
      </c>
      <c r="G368" s="34" t="s">
        <v>21</v>
      </c>
      <c r="H368" s="35" t="s">
        <v>14</v>
      </c>
      <c r="I368" s="33"/>
    </row>
    <row r="369" spans="2:9">
      <c r="B369" s="12"/>
      <c r="C369" s="15"/>
      <c r="D369" s="18"/>
      <c r="E369" s="18"/>
      <c r="F369" s="33" t="s">
        <v>118</v>
      </c>
      <c r="G369" s="34" t="s">
        <v>21</v>
      </c>
      <c r="H369" s="35" t="s">
        <v>27</v>
      </c>
      <c r="I369" s="33"/>
    </row>
    <row r="370" spans="2:9">
      <c r="B370" s="12"/>
      <c r="C370" s="15"/>
      <c r="D370" s="18"/>
      <c r="E370" s="18"/>
      <c r="F370" s="33" t="s">
        <v>119</v>
      </c>
      <c r="G370" s="34" t="s">
        <v>21</v>
      </c>
      <c r="H370" s="35" t="s">
        <v>32</v>
      </c>
      <c r="I370" s="33"/>
    </row>
    <row r="371" spans="2:9">
      <c r="B371" s="12"/>
      <c r="C371" s="15"/>
      <c r="D371" s="18"/>
      <c r="E371" s="18"/>
      <c r="F371" s="33" t="s">
        <v>118</v>
      </c>
      <c r="G371" s="34" t="s">
        <v>8</v>
      </c>
      <c r="H371" s="35" t="s">
        <v>9</v>
      </c>
      <c r="I371" s="33"/>
    </row>
    <row r="372" spans="2:9">
      <c r="B372" s="13"/>
      <c r="C372" s="16"/>
      <c r="D372" s="19"/>
      <c r="E372" s="19"/>
      <c r="F372" s="36" t="s">
        <v>119</v>
      </c>
      <c r="G372" s="37" t="s">
        <v>21</v>
      </c>
      <c r="H372" s="38" t="s">
        <v>23</v>
      </c>
      <c r="I372" s="36"/>
    </row>
    <row r="373" spans="2:9">
      <c r="B373" s="11">
        <v>42925</v>
      </c>
      <c r="C373" s="15">
        <f>B373</f>
        <v>42925</v>
      </c>
      <c r="D373" s="18" t="s">
        <v>178</v>
      </c>
      <c r="E373" s="18" t="s">
        <v>179</v>
      </c>
      <c r="F373" s="39" t="s">
        <v>48</v>
      </c>
      <c r="G373" s="40" t="s">
        <v>11</v>
      </c>
      <c r="H373" s="41" t="s">
        <v>73</v>
      </c>
      <c r="I373" s="39"/>
    </row>
    <row r="374" spans="2:9">
      <c r="B374" s="12"/>
      <c r="C374" s="15"/>
      <c r="D374" s="18"/>
      <c r="E374" s="18"/>
      <c r="F374" s="33" t="s">
        <v>54</v>
      </c>
      <c r="G374" s="34" t="s">
        <v>11</v>
      </c>
      <c r="H374" s="35" t="s">
        <v>116</v>
      </c>
      <c r="I374" s="33"/>
    </row>
    <row r="375" spans="2:9">
      <c r="B375" s="12"/>
      <c r="C375" s="15"/>
      <c r="D375" s="18"/>
      <c r="E375" s="18"/>
      <c r="F375" s="42" t="s">
        <v>117</v>
      </c>
      <c r="G375" s="43" t="s">
        <v>5</v>
      </c>
      <c r="H375" s="44" t="s">
        <v>71</v>
      </c>
      <c r="I375" s="42"/>
    </row>
    <row r="376" spans="2:9">
      <c r="B376" s="45">
        <v>42918</v>
      </c>
      <c r="C376" s="24">
        <f>B376</f>
        <v>42918</v>
      </c>
      <c r="D376" s="25" t="s">
        <v>176</v>
      </c>
      <c r="E376" s="25" t="s">
        <v>177</v>
      </c>
      <c r="F376" s="30" t="s">
        <v>25</v>
      </c>
      <c r="G376" s="31" t="s">
        <v>5</v>
      </c>
      <c r="H376" s="32" t="s">
        <v>79</v>
      </c>
      <c r="I376" s="30"/>
    </row>
    <row r="377" spans="2:9">
      <c r="B377" s="12"/>
      <c r="C377" s="15"/>
      <c r="D377" s="18"/>
      <c r="E377" s="18"/>
      <c r="F377" s="33" t="s">
        <v>105</v>
      </c>
      <c r="G377" s="34" t="s">
        <v>11</v>
      </c>
      <c r="H377" s="35" t="s">
        <v>73</v>
      </c>
      <c r="I377" s="33"/>
    </row>
    <row r="378" spans="2:9">
      <c r="B378" s="13"/>
      <c r="C378" s="16"/>
      <c r="D378" s="19"/>
      <c r="E378" s="19"/>
      <c r="F378" s="36" t="s">
        <v>115</v>
      </c>
      <c r="G378" s="37" t="s">
        <v>11</v>
      </c>
      <c r="H378" s="38" t="s">
        <v>16</v>
      </c>
      <c r="I378" s="36"/>
    </row>
    <row r="379" spans="2:9">
      <c r="B379" s="11">
        <v>42917</v>
      </c>
      <c r="C379" s="15">
        <f>B379</f>
        <v>42917</v>
      </c>
      <c r="D379" s="18" t="s">
        <v>161</v>
      </c>
      <c r="E379" s="18" t="s">
        <v>163</v>
      </c>
      <c r="F379" s="39" t="s">
        <v>22</v>
      </c>
      <c r="G379" s="40" t="s">
        <v>8</v>
      </c>
      <c r="H379" s="41" t="s">
        <v>9</v>
      </c>
      <c r="I379" s="39"/>
    </row>
    <row r="380" spans="2:9">
      <c r="B380" s="12"/>
      <c r="C380" s="15"/>
      <c r="D380" s="18"/>
      <c r="E380" s="18"/>
      <c r="F380" s="33" t="s">
        <v>114</v>
      </c>
      <c r="G380" s="34" t="s">
        <v>8</v>
      </c>
      <c r="H380" s="35" t="s">
        <v>76</v>
      </c>
      <c r="I380" s="33"/>
    </row>
    <row r="381" spans="2:9">
      <c r="B381" s="12"/>
      <c r="C381" s="15"/>
      <c r="D381" s="18"/>
      <c r="E381" s="18"/>
      <c r="F381" s="33" t="s">
        <v>22</v>
      </c>
      <c r="G381" s="34" t="s">
        <v>11</v>
      </c>
      <c r="H381" s="35" t="s">
        <v>12</v>
      </c>
      <c r="I381" s="33"/>
    </row>
    <row r="382" spans="2:9">
      <c r="B382" s="12"/>
      <c r="C382" s="15"/>
      <c r="D382" s="18"/>
      <c r="E382" s="18"/>
      <c r="F382" s="33" t="s">
        <v>114</v>
      </c>
      <c r="G382" s="34" t="s">
        <v>5</v>
      </c>
      <c r="H382" s="35" t="s">
        <v>80</v>
      </c>
      <c r="I382" s="33"/>
    </row>
    <row r="383" spans="2:9">
      <c r="B383" s="12"/>
      <c r="C383" s="15"/>
      <c r="D383" s="18"/>
      <c r="E383" s="18"/>
      <c r="F383" s="33" t="s">
        <v>22</v>
      </c>
      <c r="G383" s="34" t="s">
        <v>5</v>
      </c>
      <c r="H383" s="35" t="s">
        <v>14</v>
      </c>
      <c r="I383" s="33"/>
    </row>
    <row r="384" spans="2:9">
      <c r="B384" s="12"/>
      <c r="C384" s="15"/>
      <c r="D384" s="18"/>
      <c r="E384" s="18"/>
      <c r="F384" s="33" t="s">
        <v>114</v>
      </c>
      <c r="G384" s="34" t="s">
        <v>11</v>
      </c>
      <c r="H384" s="35" t="s">
        <v>15</v>
      </c>
      <c r="I384" s="33"/>
    </row>
    <row r="385" spans="2:9">
      <c r="B385" s="12"/>
      <c r="C385" s="15"/>
      <c r="D385" s="18"/>
      <c r="E385" s="18"/>
      <c r="F385" s="33" t="s">
        <v>22</v>
      </c>
      <c r="G385" s="34" t="s">
        <v>8</v>
      </c>
      <c r="H385" s="35" t="s">
        <v>9</v>
      </c>
      <c r="I385" s="33"/>
    </row>
    <row r="386" spans="2:9">
      <c r="B386" s="12"/>
      <c r="C386" s="15"/>
      <c r="D386" s="18"/>
      <c r="E386" s="18"/>
      <c r="F386" s="42" t="s">
        <v>114</v>
      </c>
      <c r="G386" s="43" t="s">
        <v>5</v>
      </c>
      <c r="H386" s="44" t="s">
        <v>14</v>
      </c>
      <c r="I386" s="42"/>
    </row>
    <row r="387" spans="2:9">
      <c r="B387" s="45">
        <v>42904</v>
      </c>
      <c r="C387" s="24">
        <f>B387</f>
        <v>42904</v>
      </c>
      <c r="D387" s="25" t="s">
        <v>175</v>
      </c>
      <c r="E387" s="25" t="s">
        <v>174</v>
      </c>
      <c r="F387" s="30" t="s">
        <v>26</v>
      </c>
      <c r="G387" s="31" t="s">
        <v>5</v>
      </c>
      <c r="H387" s="32" t="s">
        <v>23</v>
      </c>
      <c r="I387" s="30"/>
    </row>
    <row r="388" spans="2:9">
      <c r="B388" s="12"/>
      <c r="C388" s="15"/>
      <c r="D388" s="18"/>
      <c r="E388" s="18"/>
      <c r="F388" s="33" t="s">
        <v>112</v>
      </c>
      <c r="G388" s="34" t="s">
        <v>5</v>
      </c>
      <c r="H388" s="35" t="s">
        <v>27</v>
      </c>
      <c r="I388" s="33"/>
    </row>
    <row r="389" spans="2:9">
      <c r="B389" s="13"/>
      <c r="C389" s="16"/>
      <c r="D389" s="19"/>
      <c r="E389" s="19"/>
      <c r="F389" s="36" t="s">
        <v>22</v>
      </c>
      <c r="G389" s="37" t="s">
        <v>5</v>
      </c>
      <c r="H389" s="38" t="s">
        <v>113</v>
      </c>
      <c r="I389" s="36"/>
    </row>
    <row r="390" spans="2:9">
      <c r="B390" s="11">
        <v>42897</v>
      </c>
      <c r="C390" s="15">
        <f>B390</f>
        <v>42897</v>
      </c>
      <c r="D390" s="18" t="s">
        <v>161</v>
      </c>
      <c r="E390" s="18" t="s">
        <v>173</v>
      </c>
      <c r="F390" s="39" t="s">
        <v>30</v>
      </c>
      <c r="G390" s="40" t="s">
        <v>5</v>
      </c>
      <c r="H390" s="41" t="s">
        <v>160</v>
      </c>
      <c r="I390" s="39"/>
    </row>
    <row r="391" spans="2:9">
      <c r="B391" s="12"/>
      <c r="C391" s="15"/>
      <c r="D391" s="18"/>
      <c r="E391" s="18"/>
      <c r="F391" s="33" t="s">
        <v>30</v>
      </c>
      <c r="G391" s="34" t="s">
        <v>5</v>
      </c>
      <c r="H391" s="35" t="s">
        <v>34</v>
      </c>
      <c r="I391" s="33"/>
    </row>
    <row r="392" spans="2:9">
      <c r="B392" s="12"/>
      <c r="C392" s="15"/>
      <c r="D392" s="18"/>
      <c r="E392" s="18"/>
      <c r="F392" s="33" t="s">
        <v>30</v>
      </c>
      <c r="G392" s="34" t="s">
        <v>11</v>
      </c>
      <c r="H392" s="35" t="s">
        <v>78</v>
      </c>
      <c r="I392" s="33"/>
    </row>
    <row r="393" spans="2:9">
      <c r="B393" s="12"/>
      <c r="C393" s="15"/>
      <c r="D393" s="18"/>
      <c r="E393" s="18"/>
      <c r="F393" s="42" t="s">
        <v>30</v>
      </c>
      <c r="G393" s="43" t="s">
        <v>8</v>
      </c>
      <c r="H393" s="44" t="s">
        <v>76</v>
      </c>
      <c r="I393" s="42"/>
    </row>
    <row r="394" spans="2:9">
      <c r="B394" s="45">
        <v>42896</v>
      </c>
      <c r="C394" s="24">
        <f>B394</f>
        <v>42896</v>
      </c>
      <c r="D394" s="25" t="s">
        <v>169</v>
      </c>
      <c r="E394" s="25" t="s">
        <v>172</v>
      </c>
      <c r="F394" s="30" t="s">
        <v>111</v>
      </c>
      <c r="G394" s="31" t="s">
        <v>5</v>
      </c>
      <c r="H394" s="32" t="s">
        <v>6</v>
      </c>
      <c r="I394" s="30"/>
    </row>
    <row r="395" spans="2:9">
      <c r="B395" s="12"/>
      <c r="C395" s="15"/>
      <c r="D395" s="18"/>
      <c r="E395" s="18"/>
      <c r="F395" s="33" t="s">
        <v>26</v>
      </c>
      <c r="G395" s="34" t="s">
        <v>5</v>
      </c>
      <c r="H395" s="35" t="s">
        <v>71</v>
      </c>
      <c r="I395" s="33"/>
    </row>
    <row r="396" spans="2:9">
      <c r="B396" s="13"/>
      <c r="C396" s="16"/>
      <c r="D396" s="19"/>
      <c r="E396" s="19"/>
      <c r="F396" s="36" t="s">
        <v>111</v>
      </c>
      <c r="G396" s="37" t="s">
        <v>8</v>
      </c>
      <c r="H396" s="38" t="s">
        <v>159</v>
      </c>
      <c r="I396" s="36" t="s">
        <v>161</v>
      </c>
    </row>
    <row r="397" spans="2:9">
      <c r="B397" s="11">
        <v>42889</v>
      </c>
      <c r="C397" s="15">
        <f>B397</f>
        <v>42889</v>
      </c>
      <c r="D397" s="18" t="s">
        <v>161</v>
      </c>
      <c r="E397" s="18" t="s">
        <v>170</v>
      </c>
      <c r="F397" s="39" t="s">
        <v>110</v>
      </c>
      <c r="G397" s="40" t="s">
        <v>21</v>
      </c>
      <c r="H397" s="41" t="s">
        <v>6</v>
      </c>
      <c r="I397" s="39"/>
    </row>
    <row r="398" spans="2:9">
      <c r="B398" s="12"/>
      <c r="C398" s="15"/>
      <c r="D398" s="18"/>
      <c r="E398" s="18"/>
      <c r="F398" s="33" t="s">
        <v>110</v>
      </c>
      <c r="G398" s="34" t="s">
        <v>21</v>
      </c>
      <c r="H398" s="35" t="s">
        <v>75</v>
      </c>
      <c r="I398" s="33"/>
    </row>
    <row r="399" spans="2:9">
      <c r="B399" s="12"/>
      <c r="C399" s="15"/>
      <c r="D399" s="18"/>
      <c r="E399" s="18"/>
      <c r="F399" s="42" t="s">
        <v>110</v>
      </c>
      <c r="G399" s="43" t="s">
        <v>21</v>
      </c>
      <c r="H399" s="44" t="s">
        <v>75</v>
      </c>
      <c r="I399" s="42"/>
    </row>
    <row r="400" spans="2:9">
      <c r="B400" s="45">
        <v>42883</v>
      </c>
      <c r="C400" s="24">
        <f>B400</f>
        <v>42883</v>
      </c>
      <c r="D400" s="25" t="s">
        <v>161</v>
      </c>
      <c r="E400" s="25" t="s">
        <v>163</v>
      </c>
      <c r="F400" s="30" t="s">
        <v>31</v>
      </c>
      <c r="G400" s="31" t="s">
        <v>11</v>
      </c>
      <c r="H400" s="32" t="s">
        <v>12</v>
      </c>
      <c r="I400" s="30"/>
    </row>
    <row r="401" spans="2:9">
      <c r="B401" s="12"/>
      <c r="C401" s="15"/>
      <c r="D401" s="18"/>
      <c r="E401" s="18"/>
      <c r="F401" s="33" t="s">
        <v>102</v>
      </c>
      <c r="G401" s="34" t="s">
        <v>8</v>
      </c>
      <c r="H401" s="35" t="s">
        <v>76</v>
      </c>
      <c r="I401" s="33"/>
    </row>
    <row r="402" spans="2:9">
      <c r="B402" s="12"/>
      <c r="C402" s="15"/>
      <c r="D402" s="18"/>
      <c r="E402" s="18"/>
      <c r="F402" s="33" t="s">
        <v>31</v>
      </c>
      <c r="G402" s="34" t="s">
        <v>8</v>
      </c>
      <c r="H402" s="35" t="s">
        <v>9</v>
      </c>
      <c r="I402" s="33"/>
    </row>
    <row r="403" spans="2:9">
      <c r="B403" s="12"/>
      <c r="C403" s="15"/>
      <c r="D403" s="18"/>
      <c r="E403" s="18"/>
      <c r="F403" s="33" t="s">
        <v>102</v>
      </c>
      <c r="G403" s="34" t="s">
        <v>8</v>
      </c>
      <c r="H403" s="35" t="s">
        <v>9</v>
      </c>
      <c r="I403" s="33"/>
    </row>
    <row r="404" spans="2:9">
      <c r="B404" s="12"/>
      <c r="C404" s="15"/>
      <c r="D404" s="18"/>
      <c r="E404" s="18"/>
      <c r="F404" s="33" t="s">
        <v>31</v>
      </c>
      <c r="G404" s="34" t="s">
        <v>5</v>
      </c>
      <c r="H404" s="35" t="s">
        <v>14</v>
      </c>
      <c r="I404" s="33"/>
    </row>
    <row r="405" spans="2:9">
      <c r="B405" s="12"/>
      <c r="C405" s="15"/>
      <c r="D405" s="18"/>
      <c r="E405" s="18"/>
      <c r="F405" s="33" t="s">
        <v>102</v>
      </c>
      <c r="G405" s="34" t="s">
        <v>11</v>
      </c>
      <c r="H405" s="35" t="s">
        <v>73</v>
      </c>
      <c r="I405" s="33"/>
    </row>
    <row r="406" spans="2:9">
      <c r="B406" s="12"/>
      <c r="C406" s="15"/>
      <c r="D406" s="18"/>
      <c r="E406" s="18"/>
      <c r="F406" s="33" t="s">
        <v>31</v>
      </c>
      <c r="G406" s="34" t="s">
        <v>8</v>
      </c>
      <c r="H406" s="35" t="s">
        <v>9</v>
      </c>
      <c r="I406" s="33"/>
    </row>
    <row r="407" spans="2:9">
      <c r="B407" s="13"/>
      <c r="C407" s="16"/>
      <c r="D407" s="19"/>
      <c r="E407" s="19"/>
      <c r="F407" s="36" t="s">
        <v>102</v>
      </c>
      <c r="G407" s="37" t="s">
        <v>8</v>
      </c>
      <c r="H407" s="38" t="s">
        <v>9</v>
      </c>
      <c r="I407" s="36"/>
    </row>
    <row r="408" spans="2:9">
      <c r="B408" s="11">
        <v>42876</v>
      </c>
      <c r="C408" s="15">
        <f>B408</f>
        <v>42876</v>
      </c>
      <c r="D408" s="18" t="s">
        <v>161</v>
      </c>
      <c r="E408" s="18" t="s">
        <v>163</v>
      </c>
      <c r="F408" s="39" t="s">
        <v>33</v>
      </c>
      <c r="G408" s="40" t="s">
        <v>5</v>
      </c>
      <c r="H408" s="41" t="s">
        <v>14</v>
      </c>
      <c r="I408" s="39"/>
    </row>
    <row r="409" spans="2:9">
      <c r="B409" s="12"/>
      <c r="C409" s="15"/>
      <c r="D409" s="18"/>
      <c r="E409" s="18"/>
      <c r="F409" s="33" t="s">
        <v>33</v>
      </c>
      <c r="G409" s="34" t="s">
        <v>5</v>
      </c>
      <c r="H409" s="35" t="s">
        <v>14</v>
      </c>
      <c r="I409" s="33"/>
    </row>
    <row r="410" spans="2:9">
      <c r="B410" s="12"/>
      <c r="C410" s="15"/>
      <c r="D410" s="18"/>
      <c r="E410" s="18"/>
      <c r="F410" s="33" t="s">
        <v>33</v>
      </c>
      <c r="G410" s="34" t="s">
        <v>8</v>
      </c>
      <c r="H410" s="35" t="s">
        <v>76</v>
      </c>
      <c r="I410" s="33"/>
    </row>
    <row r="411" spans="2:9">
      <c r="B411" s="12"/>
      <c r="C411" s="15"/>
      <c r="D411" s="18"/>
      <c r="E411" s="18"/>
      <c r="F411" s="33" t="s">
        <v>33</v>
      </c>
      <c r="G411" s="34" t="s">
        <v>5</v>
      </c>
      <c r="H411" s="35" t="s">
        <v>79</v>
      </c>
      <c r="I411" s="33"/>
    </row>
    <row r="412" spans="2:9">
      <c r="B412" s="12"/>
      <c r="C412" s="15"/>
      <c r="D412" s="18"/>
      <c r="E412" s="18"/>
      <c r="F412" s="33" t="s">
        <v>33</v>
      </c>
      <c r="G412" s="34" t="s">
        <v>5</v>
      </c>
      <c r="H412" s="35" t="s">
        <v>14</v>
      </c>
      <c r="I412" s="33"/>
    </row>
    <row r="413" spans="2:9">
      <c r="B413" s="12"/>
      <c r="C413" s="15"/>
      <c r="D413" s="18"/>
      <c r="E413" s="18"/>
      <c r="F413" s="42" t="s">
        <v>33</v>
      </c>
      <c r="G413" s="43" t="s">
        <v>8</v>
      </c>
      <c r="H413" s="44" t="s">
        <v>76</v>
      </c>
      <c r="I413" s="42"/>
    </row>
    <row r="414" spans="2:9">
      <c r="B414" s="45">
        <v>42875</v>
      </c>
      <c r="C414" s="24">
        <f>B414</f>
        <v>42875</v>
      </c>
      <c r="D414" s="25" t="s">
        <v>161</v>
      </c>
      <c r="E414" s="25" t="s">
        <v>163</v>
      </c>
      <c r="F414" s="30" t="s">
        <v>18</v>
      </c>
      <c r="G414" s="31" t="s">
        <v>8</v>
      </c>
      <c r="H414" s="32" t="s">
        <v>77</v>
      </c>
      <c r="I414" s="30"/>
    </row>
    <row r="415" spans="2:9">
      <c r="B415" s="12"/>
      <c r="C415" s="15"/>
      <c r="D415" s="18"/>
      <c r="E415" s="18"/>
      <c r="F415" s="33" t="s">
        <v>38</v>
      </c>
      <c r="G415" s="34" t="s">
        <v>11</v>
      </c>
      <c r="H415" s="35" t="s">
        <v>15</v>
      </c>
      <c r="I415" s="33"/>
    </row>
    <row r="416" spans="2:9">
      <c r="B416" s="13"/>
      <c r="C416" s="16"/>
      <c r="D416" s="19"/>
      <c r="E416" s="19"/>
      <c r="F416" s="36" t="s">
        <v>18</v>
      </c>
      <c r="G416" s="37" t="s">
        <v>21</v>
      </c>
      <c r="H416" s="38" t="s">
        <v>158</v>
      </c>
      <c r="I416" s="36"/>
    </row>
    <row r="417" spans="2:9">
      <c r="B417" s="11">
        <v>42862</v>
      </c>
      <c r="C417" s="15">
        <f>B417</f>
        <v>42862</v>
      </c>
      <c r="D417" s="18" t="s">
        <v>169</v>
      </c>
      <c r="E417" s="18" t="s">
        <v>171</v>
      </c>
      <c r="F417" s="39" t="s">
        <v>17</v>
      </c>
      <c r="G417" s="40" t="s">
        <v>8</v>
      </c>
      <c r="H417" s="41" t="s">
        <v>76</v>
      </c>
      <c r="I417" s="39"/>
    </row>
    <row r="418" spans="2:9">
      <c r="B418" s="12"/>
      <c r="C418" s="15"/>
      <c r="D418" s="18"/>
      <c r="E418" s="18"/>
      <c r="F418" s="33" t="s">
        <v>115</v>
      </c>
      <c r="G418" s="34" t="s">
        <v>11</v>
      </c>
      <c r="H418" s="35" t="s">
        <v>43</v>
      </c>
      <c r="I418" s="33" t="s">
        <v>98</v>
      </c>
    </row>
    <row r="419" spans="2:9">
      <c r="B419" s="12"/>
      <c r="C419" s="15"/>
      <c r="D419" s="18"/>
      <c r="E419" s="18"/>
      <c r="F419" s="42" t="s">
        <v>108</v>
      </c>
      <c r="G419" s="43" t="s">
        <v>5</v>
      </c>
      <c r="H419" s="44" t="s">
        <v>80</v>
      </c>
      <c r="I419" s="42"/>
    </row>
    <row r="420" spans="2:9">
      <c r="B420" s="45">
        <v>42860</v>
      </c>
      <c r="C420" s="24">
        <f>B420</f>
        <v>42860</v>
      </c>
      <c r="D420" s="25" t="s">
        <v>166</v>
      </c>
      <c r="E420" s="25" t="s">
        <v>167</v>
      </c>
      <c r="F420" s="30" t="s">
        <v>103</v>
      </c>
      <c r="G420" s="31" t="s">
        <v>8</v>
      </c>
      <c r="H420" s="32" t="s">
        <v>9</v>
      </c>
      <c r="I420" s="30"/>
    </row>
    <row r="421" spans="2:9">
      <c r="B421" s="12"/>
      <c r="C421" s="15"/>
      <c r="D421" s="18"/>
      <c r="E421" s="18"/>
      <c r="F421" s="33" t="s">
        <v>105</v>
      </c>
      <c r="G421" s="34" t="s">
        <v>11</v>
      </c>
      <c r="H421" s="35" t="s">
        <v>12</v>
      </c>
      <c r="I421" s="33"/>
    </row>
    <row r="422" spans="2:9">
      <c r="B422" s="12"/>
      <c r="C422" s="15"/>
      <c r="D422" s="18"/>
      <c r="E422" s="18"/>
      <c r="F422" s="33" t="s">
        <v>36</v>
      </c>
      <c r="G422" s="34" t="s">
        <v>5</v>
      </c>
      <c r="H422" s="35" t="s">
        <v>106</v>
      </c>
      <c r="I422" s="33"/>
    </row>
    <row r="423" spans="2:9">
      <c r="B423" s="13"/>
      <c r="C423" s="16"/>
      <c r="D423" s="19"/>
      <c r="E423" s="19"/>
      <c r="F423" s="36" t="s">
        <v>107</v>
      </c>
      <c r="G423" s="37" t="s">
        <v>5</v>
      </c>
      <c r="H423" s="38" t="s">
        <v>32</v>
      </c>
      <c r="I423" s="36" t="s">
        <v>165</v>
      </c>
    </row>
    <row r="424" spans="2:9">
      <c r="B424" s="11">
        <v>42859</v>
      </c>
      <c r="C424" s="15">
        <f>B424</f>
        <v>42859</v>
      </c>
      <c r="D424" s="18" t="s">
        <v>161</v>
      </c>
      <c r="E424" s="18" t="s">
        <v>163</v>
      </c>
      <c r="F424" s="39" t="s">
        <v>102</v>
      </c>
      <c r="G424" s="40" t="s">
        <v>5</v>
      </c>
      <c r="H424" s="41" t="s">
        <v>23</v>
      </c>
      <c r="I424" s="39"/>
    </row>
    <row r="425" spans="2:9">
      <c r="B425" s="12"/>
      <c r="C425" s="15"/>
      <c r="D425" s="18"/>
      <c r="E425" s="18"/>
      <c r="F425" s="33" t="s">
        <v>102</v>
      </c>
      <c r="G425" s="34" t="s">
        <v>8</v>
      </c>
      <c r="H425" s="35" t="s">
        <v>76</v>
      </c>
      <c r="I425" s="33"/>
    </row>
    <row r="426" spans="2:9">
      <c r="B426" s="12"/>
      <c r="C426" s="15"/>
      <c r="D426" s="18"/>
      <c r="E426" s="18"/>
      <c r="F426" s="33" t="s">
        <v>102</v>
      </c>
      <c r="G426" s="34" t="s">
        <v>5</v>
      </c>
      <c r="H426" s="35" t="s">
        <v>32</v>
      </c>
      <c r="I426" s="33"/>
    </row>
    <row r="427" spans="2:9">
      <c r="B427" s="12"/>
      <c r="C427" s="15"/>
      <c r="D427" s="18"/>
      <c r="E427" s="18"/>
      <c r="F427" s="42" t="s">
        <v>102</v>
      </c>
      <c r="G427" s="43" t="s">
        <v>11</v>
      </c>
      <c r="H427" s="44" t="s">
        <v>12</v>
      </c>
      <c r="I427" s="42"/>
    </row>
    <row r="428" spans="2:9">
      <c r="B428" s="45">
        <v>42855</v>
      </c>
      <c r="C428" s="24">
        <f>B428</f>
        <v>42855</v>
      </c>
      <c r="D428" s="25" t="s">
        <v>161</v>
      </c>
      <c r="E428" s="25" t="s">
        <v>163</v>
      </c>
      <c r="F428" s="30" t="s">
        <v>64</v>
      </c>
      <c r="G428" s="31" t="s">
        <v>8</v>
      </c>
      <c r="H428" s="32" t="s">
        <v>9</v>
      </c>
      <c r="I428" s="30"/>
    </row>
    <row r="429" spans="2:9">
      <c r="B429" s="12"/>
      <c r="C429" s="15"/>
      <c r="D429" s="18"/>
      <c r="E429" s="18"/>
      <c r="F429" s="33" t="s">
        <v>64</v>
      </c>
      <c r="G429" s="34" t="s">
        <v>5</v>
      </c>
      <c r="H429" s="35" t="s">
        <v>23</v>
      </c>
      <c r="I429" s="33"/>
    </row>
    <row r="430" spans="2:9">
      <c r="B430" s="12"/>
      <c r="C430" s="15"/>
      <c r="D430" s="18"/>
      <c r="E430" s="18"/>
      <c r="F430" s="33" t="s">
        <v>64</v>
      </c>
      <c r="G430" s="34" t="s">
        <v>11</v>
      </c>
      <c r="H430" s="35" t="s">
        <v>101</v>
      </c>
      <c r="I430" s="33"/>
    </row>
    <row r="431" spans="2:9">
      <c r="B431" s="12"/>
      <c r="C431" s="15"/>
      <c r="D431" s="18"/>
      <c r="E431" s="18"/>
      <c r="F431" s="42" t="s">
        <v>64</v>
      </c>
      <c r="G431" s="43" t="s">
        <v>5</v>
      </c>
      <c r="H431" s="44" t="s">
        <v>71</v>
      </c>
      <c r="I431" s="42"/>
    </row>
    <row r="432" spans="2:9">
      <c r="B432" s="45">
        <v>42848</v>
      </c>
      <c r="C432" s="24">
        <f>B432</f>
        <v>42848</v>
      </c>
      <c r="D432" s="25" t="s">
        <v>83</v>
      </c>
      <c r="E432" s="25" t="s">
        <v>164</v>
      </c>
      <c r="F432" s="30" t="s">
        <v>100</v>
      </c>
      <c r="G432" s="31" t="s">
        <v>5</v>
      </c>
      <c r="H432" s="32" t="s">
        <v>71</v>
      </c>
      <c r="I432" s="30"/>
    </row>
    <row r="433" spans="2:9">
      <c r="B433" s="11"/>
      <c r="C433" s="15"/>
      <c r="D433" s="18"/>
      <c r="E433" s="18"/>
      <c r="F433" s="33" t="s">
        <v>97</v>
      </c>
      <c r="G433" s="34" t="s">
        <v>5</v>
      </c>
      <c r="H433" s="35" t="s">
        <v>6</v>
      </c>
      <c r="I433" s="33"/>
    </row>
    <row r="434" spans="2:9">
      <c r="B434" s="13"/>
      <c r="C434" s="16"/>
      <c r="D434" s="19"/>
      <c r="E434" s="19"/>
      <c r="F434" s="36" t="s">
        <v>25</v>
      </c>
      <c r="G434" s="37" t="s">
        <v>8</v>
      </c>
      <c r="H434" s="38" t="s">
        <v>9</v>
      </c>
      <c r="I434" s="36"/>
    </row>
    <row r="435" spans="2:9">
      <c r="B435" s="45">
        <v>42841</v>
      </c>
      <c r="C435" s="24">
        <f>B435</f>
        <v>42841</v>
      </c>
      <c r="D435" s="25" t="s">
        <v>161</v>
      </c>
      <c r="E435" s="25" t="s">
        <v>163</v>
      </c>
      <c r="F435" s="30" t="s">
        <v>41</v>
      </c>
      <c r="G435" s="31" t="s">
        <v>8</v>
      </c>
      <c r="H435" s="32" t="s">
        <v>76</v>
      </c>
      <c r="I435" s="30"/>
    </row>
    <row r="436" spans="2:9">
      <c r="B436" s="12"/>
      <c r="C436" s="15"/>
      <c r="D436" s="18"/>
      <c r="E436" s="18"/>
      <c r="F436" s="33" t="s">
        <v>41</v>
      </c>
      <c r="G436" s="34" t="s">
        <v>5</v>
      </c>
      <c r="H436" s="35" t="s">
        <v>32</v>
      </c>
      <c r="I436" s="33"/>
    </row>
    <row r="437" spans="2:9">
      <c r="B437" s="12"/>
      <c r="C437" s="15"/>
      <c r="D437" s="18"/>
      <c r="E437" s="18"/>
      <c r="F437" s="33" t="s">
        <v>41</v>
      </c>
      <c r="G437" s="34" t="s">
        <v>8</v>
      </c>
      <c r="H437" s="35" t="s">
        <v>9</v>
      </c>
      <c r="I437" s="33"/>
    </row>
    <row r="438" spans="2:9">
      <c r="B438" s="12"/>
      <c r="C438" s="15"/>
      <c r="D438" s="18"/>
      <c r="E438" s="18"/>
      <c r="F438" s="33" t="s">
        <v>41</v>
      </c>
      <c r="G438" s="34" t="s">
        <v>5</v>
      </c>
      <c r="H438" s="35" t="s">
        <v>6</v>
      </c>
      <c r="I438" s="33"/>
    </row>
    <row r="439" spans="2:9">
      <c r="B439" s="12"/>
      <c r="C439" s="15"/>
      <c r="D439" s="18"/>
      <c r="E439" s="18"/>
      <c r="F439" s="33" t="s">
        <v>41</v>
      </c>
      <c r="G439" s="34" t="s">
        <v>11</v>
      </c>
      <c r="H439" s="35" t="s">
        <v>15</v>
      </c>
      <c r="I439" s="33"/>
    </row>
    <row r="440" spans="2:9">
      <c r="B440" s="13"/>
      <c r="C440" s="16"/>
      <c r="D440" s="19"/>
      <c r="E440" s="19"/>
      <c r="F440" s="36" t="s">
        <v>41</v>
      </c>
      <c r="G440" s="37" t="s">
        <v>5</v>
      </c>
      <c r="H440" s="38" t="s">
        <v>14</v>
      </c>
      <c r="I440" s="36"/>
    </row>
    <row r="441" spans="2:9">
      <c r="B441" s="11">
        <v>42840</v>
      </c>
      <c r="C441" s="15">
        <f>B441</f>
        <v>42840</v>
      </c>
      <c r="D441" s="18" t="s">
        <v>161</v>
      </c>
      <c r="E441" s="18" t="s">
        <v>168</v>
      </c>
      <c r="F441" s="39" t="s">
        <v>96</v>
      </c>
      <c r="G441" s="40" t="s">
        <v>11</v>
      </c>
      <c r="H441" s="41" t="s">
        <v>15</v>
      </c>
      <c r="I441" s="39"/>
    </row>
    <row r="442" spans="2:9">
      <c r="B442" s="12"/>
      <c r="C442" s="15"/>
      <c r="D442" s="18"/>
      <c r="E442" s="18"/>
      <c r="F442" s="33" t="s">
        <v>96</v>
      </c>
      <c r="G442" s="34" t="s">
        <v>11</v>
      </c>
      <c r="H442" s="35" t="s">
        <v>12</v>
      </c>
      <c r="I442" s="33"/>
    </row>
    <row r="443" spans="2:9">
      <c r="B443" s="12"/>
      <c r="C443" s="15"/>
      <c r="D443" s="18"/>
      <c r="E443" s="18"/>
      <c r="F443" s="33" t="s">
        <v>96</v>
      </c>
      <c r="G443" s="34" t="s">
        <v>11</v>
      </c>
      <c r="H443" s="35" t="s">
        <v>12</v>
      </c>
      <c r="I443" s="33"/>
    </row>
    <row r="444" spans="2:9">
      <c r="B444" s="12"/>
      <c r="C444" s="15"/>
      <c r="D444" s="18"/>
      <c r="E444" s="18"/>
      <c r="F444" s="33" t="s">
        <v>96</v>
      </c>
      <c r="G444" s="34" t="s">
        <v>11</v>
      </c>
      <c r="H444" s="35" t="s">
        <v>16</v>
      </c>
      <c r="I444" s="33"/>
    </row>
    <row r="445" spans="2:9">
      <c r="B445" s="12"/>
      <c r="C445" s="15"/>
      <c r="D445" s="18"/>
      <c r="E445" s="18"/>
      <c r="F445" s="33" t="s">
        <v>96</v>
      </c>
      <c r="G445" s="34" t="s">
        <v>8</v>
      </c>
      <c r="H445" s="35" t="s">
        <v>9</v>
      </c>
      <c r="I445" s="33"/>
    </row>
    <row r="446" spans="2:9">
      <c r="B446" s="12"/>
      <c r="C446" s="15"/>
      <c r="D446" s="18"/>
      <c r="E446" s="18"/>
      <c r="F446" s="33" t="s">
        <v>96</v>
      </c>
      <c r="G446" s="34" t="s">
        <v>5</v>
      </c>
      <c r="H446" s="35" t="s">
        <v>14</v>
      </c>
      <c r="I446" s="33"/>
    </row>
    <row r="447" spans="2:9">
      <c r="B447" s="12"/>
      <c r="C447" s="15"/>
      <c r="D447" s="18"/>
      <c r="E447" s="18"/>
      <c r="F447" s="33" t="s">
        <v>96</v>
      </c>
      <c r="G447" s="34" t="s">
        <v>11</v>
      </c>
      <c r="H447" s="35" t="s">
        <v>12</v>
      </c>
      <c r="I447" s="33"/>
    </row>
    <row r="448" spans="2:9">
      <c r="B448" s="13"/>
      <c r="C448" s="16"/>
      <c r="D448" s="19"/>
      <c r="E448" s="19"/>
      <c r="F448" s="36" t="s">
        <v>96</v>
      </c>
      <c r="G448" s="37" t="s">
        <v>613</v>
      </c>
      <c r="H448" s="38" t="s">
        <v>157</v>
      </c>
      <c r="I448" s="36"/>
    </row>
  </sheetData>
  <phoneticPr fontId="1"/>
  <pageMargins left="0.70866141732283472" right="0.70866141732283472" top="0.74803149606299213" bottom="0.74803149606299213" header="0.31496062992125984" footer="0.31496062992125984"/>
  <pageSetup paperSize="9" scale="72" orientation="portrait" horizontalDpi="1200" verticalDpi="1200" r:id="rId1"/>
  <webPublishItems count="1">
    <webPublishItem id="21427" divId="FC明浜試合結果_20181105_21427" sourceType="range" sourceRef="B2:I448" destinationFile="C:\Users\oikaw\Desktop\個人\FC明浜\FC明浜試合結果_20181105.htm" title="111"/>
  </webPublishItem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F2A383-8731-484C-B9A0-D4619947080C}">
  <dimension ref="A1"/>
  <sheetViews>
    <sheetView workbookViewId="0"/>
  </sheetViews>
  <sheetFormatPr defaultRowHeight="18.75"/>
  <sheetData>
    <row r="1" spans="1:1">
      <c r="A1" s="37" t="str">
        <f>IF(B1="0-1","×",IF(B1="1-1","△",IF(B1="1-0","〇",IF(B1="2-0","〇",IF(B1="2-2","△",IF(B1="2-1","〇",IF(B1="0-0","△",IF(B1="3-0","○",IF(B1="4-0","○",IF(B1="4-1","○",IF(B1="3-1","〇",IF(B1="5-0","〇",IF(B1="5-1","〇",IF(B1="7-0","〇",IF(B1="3-2","〇",IF(B1="8-0","〇",IF(B1="4-3","〇",IF(B1="3-2","〇",IF(B1="5-2","〇",IF(B1="4-2","〇",IF(B1="6-0","〇","×")))))))))))))))))))))</f>
        <v>×</v>
      </c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O845"/>
  <sheetViews>
    <sheetView showGridLines="0" zoomScale="85" zoomScaleNormal="85" workbookViewId="0">
      <pane ySplit="2" topLeftCell="A15" activePane="bottomLeft" state="frozen"/>
      <selection activeCell="K96" sqref="K96"/>
      <selection pane="bottomLeft" activeCell="A15" sqref="A15:XFD37"/>
    </sheetView>
  </sheetViews>
  <sheetFormatPr defaultColWidth="15.375" defaultRowHeight="12" outlineLevelRow="1"/>
  <cols>
    <col min="1" max="1" width="1.5" style="2" customWidth="1"/>
    <col min="2" max="2" width="10" style="3" bestFit="1" customWidth="1"/>
    <col min="3" max="3" width="4.625" style="9" bestFit="1" customWidth="1"/>
    <col min="4" max="4" width="23.875" style="2" bestFit="1" customWidth="1"/>
    <col min="5" max="5" width="24" style="2" bestFit="1" customWidth="1"/>
    <col min="6" max="6" width="16.875" style="2" bestFit="1" customWidth="1"/>
    <col min="7" max="7" width="6.5" style="4" bestFit="1" customWidth="1"/>
    <col min="8" max="8" width="10.125" style="5" bestFit="1" customWidth="1"/>
    <col min="9" max="9" width="11.5" style="2" bestFit="1" customWidth="1"/>
    <col min="10" max="10" width="1.5" style="2" customWidth="1"/>
    <col min="11" max="11" width="15.375" style="2"/>
    <col min="12" max="12" width="63.125" style="7" customWidth="1"/>
    <col min="13" max="16384" width="15.375" style="2"/>
  </cols>
  <sheetData>
    <row r="1" spans="2:12" ht="21">
      <c r="B1" s="71" t="s">
        <v>454</v>
      </c>
    </row>
    <row r="2" spans="2:12" s="1" customFormat="1">
      <c r="B2" s="51" t="s">
        <v>1</v>
      </c>
      <c r="C2" s="14" t="s">
        <v>69</v>
      </c>
      <c r="D2" s="20" t="s">
        <v>0</v>
      </c>
      <c r="E2" s="17" t="s">
        <v>68</v>
      </c>
      <c r="F2" s="20" t="s">
        <v>2</v>
      </c>
      <c r="G2" s="17" t="s">
        <v>3</v>
      </c>
      <c r="H2" s="21" t="s">
        <v>4</v>
      </c>
      <c r="I2" s="52" t="s">
        <v>84</v>
      </c>
      <c r="L2" s="6"/>
    </row>
    <row r="3" spans="2:12" s="1" customFormat="1" hidden="1" outlineLevel="1">
      <c r="B3" s="63"/>
      <c r="C3" s="24"/>
      <c r="D3" s="64"/>
      <c r="E3" s="25"/>
      <c r="F3" s="53"/>
      <c r="G3" s="31"/>
      <c r="H3" s="32"/>
      <c r="I3" s="54"/>
      <c r="L3" s="6"/>
    </row>
    <row r="4" spans="2:12" s="1" customFormat="1" hidden="1" outlineLevel="1">
      <c r="B4" s="46"/>
      <c r="C4" s="15"/>
      <c r="D4" s="2"/>
      <c r="E4" s="18"/>
      <c r="F4" s="55"/>
      <c r="G4" s="34"/>
      <c r="H4" s="35"/>
      <c r="I4" s="56"/>
      <c r="L4" s="6"/>
    </row>
    <row r="5" spans="2:12" s="1" customFormat="1" hidden="1" outlineLevel="1">
      <c r="B5" s="46"/>
      <c r="C5" s="15"/>
      <c r="D5" s="2"/>
      <c r="E5" s="18"/>
      <c r="F5" s="55"/>
      <c r="G5" s="34"/>
      <c r="H5" s="35"/>
      <c r="I5" s="56"/>
      <c r="L5" s="6"/>
    </row>
    <row r="6" spans="2:12" s="1" customFormat="1" hidden="1" outlineLevel="1">
      <c r="B6" s="46"/>
      <c r="C6" s="15"/>
      <c r="D6" s="2"/>
      <c r="E6" s="18"/>
      <c r="F6" s="55"/>
      <c r="G6" s="34"/>
      <c r="H6" s="35"/>
      <c r="I6" s="56"/>
      <c r="L6" s="6"/>
    </row>
    <row r="7" spans="2:12" s="1" customFormat="1" hidden="1" outlineLevel="1">
      <c r="B7" s="46"/>
      <c r="C7" s="15"/>
      <c r="D7" s="2"/>
      <c r="E7" s="18"/>
      <c r="F7" s="55"/>
      <c r="G7" s="34"/>
      <c r="H7" s="35"/>
      <c r="I7" s="56"/>
      <c r="L7" s="6"/>
    </row>
    <row r="8" spans="2:12" s="1" customFormat="1" hidden="1" outlineLevel="1">
      <c r="B8" s="46"/>
      <c r="C8" s="15"/>
      <c r="D8" s="2"/>
      <c r="E8" s="18"/>
      <c r="F8" s="55"/>
      <c r="G8" s="34"/>
      <c r="H8" s="35"/>
      <c r="I8" s="56"/>
      <c r="L8" s="6"/>
    </row>
    <row r="9" spans="2:12" s="1" customFormat="1" hidden="1" outlineLevel="1">
      <c r="B9" s="46"/>
      <c r="C9" s="15"/>
      <c r="D9" s="2"/>
      <c r="E9" s="18"/>
      <c r="F9" s="55"/>
      <c r="G9" s="34"/>
      <c r="H9" s="35"/>
      <c r="I9" s="56"/>
      <c r="L9" s="6"/>
    </row>
    <row r="10" spans="2:12" s="1" customFormat="1" hidden="1" outlineLevel="1">
      <c r="B10" s="46"/>
      <c r="C10" s="15"/>
      <c r="D10" s="2"/>
      <c r="E10" s="18"/>
      <c r="F10" s="55"/>
      <c r="G10" s="34"/>
      <c r="H10" s="35"/>
      <c r="I10" s="56"/>
      <c r="L10" s="6"/>
    </row>
    <row r="11" spans="2:12" s="1" customFormat="1" hidden="1" outlineLevel="1">
      <c r="B11" s="46"/>
      <c r="C11" s="15"/>
      <c r="D11" s="2"/>
      <c r="E11" s="18"/>
      <c r="F11" s="55"/>
      <c r="G11" s="34"/>
      <c r="H11" s="35"/>
      <c r="I11" s="56"/>
      <c r="L11" s="6"/>
    </row>
    <row r="12" spans="2:12" s="1" customFormat="1" hidden="1" outlineLevel="1">
      <c r="B12" s="46"/>
      <c r="C12" s="15"/>
      <c r="D12" s="2"/>
      <c r="E12" s="18"/>
      <c r="F12" s="55"/>
      <c r="G12" s="34"/>
      <c r="H12" s="35"/>
      <c r="I12" s="56"/>
      <c r="L12" s="6"/>
    </row>
    <row r="13" spans="2:12" s="1" customFormat="1" hidden="1" outlineLevel="1">
      <c r="B13" s="46"/>
      <c r="C13" s="15"/>
      <c r="D13" s="2"/>
      <c r="E13" s="18"/>
      <c r="F13" s="55"/>
      <c r="G13" s="34"/>
      <c r="H13" s="35"/>
      <c r="I13" s="56"/>
      <c r="L13" s="6"/>
    </row>
    <row r="14" spans="2:12" s="1" customFormat="1" hidden="1" outlineLevel="1">
      <c r="B14" s="49"/>
      <c r="C14" s="16"/>
      <c r="D14" s="50"/>
      <c r="E14" s="19"/>
      <c r="F14" s="57"/>
      <c r="G14" s="37"/>
      <c r="H14" s="38"/>
      <c r="I14" s="58"/>
      <c r="L14" s="6"/>
    </row>
    <row r="15" spans="2:12" s="1" customFormat="1" outlineLevel="1">
      <c r="B15" s="46">
        <v>45032</v>
      </c>
      <c r="C15" s="15">
        <f>B15</f>
        <v>45032</v>
      </c>
      <c r="D15" s="2" t="s">
        <v>2821</v>
      </c>
      <c r="E15" s="18" t="s">
        <v>2226</v>
      </c>
      <c r="F15" s="39" t="s">
        <v>2822</v>
      </c>
      <c r="G15" s="40" t="str">
        <f>IF(H15="0-1","×",IF(H15="1-1","△",IF(H15="1-0","〇",IF(H15="2-0","〇",IF(H15="2-2","△",IF(H15="2-1","〇",IF(H15="0-0","△",IF(H15="3-0","○",IF(H15="4-0","○",IF(H15="4-1","○",IF(H15="5-1","○",IF(H15="5-2","○",IF(H15="3-1","○",IF(H15="3-3","△",IF(H15="5-4","○",IF(H15="10-0","○",IF(H15="6-0","○",IF(H15="7-0","○","×"))))))))))))))))))</f>
        <v>×</v>
      </c>
      <c r="H15" s="41" t="s">
        <v>529</v>
      </c>
      <c r="I15" s="62"/>
      <c r="L15" s="6"/>
    </row>
    <row r="16" spans="2:12" s="1" customFormat="1" outlineLevel="1">
      <c r="B16" s="46"/>
      <c r="C16" s="15"/>
      <c r="D16" s="2"/>
      <c r="E16" s="18"/>
      <c r="F16" s="33" t="s">
        <v>2823</v>
      </c>
      <c r="G16" s="34" t="str">
        <f>IF(H16="0-1","×",IF(H16="1-1","△",IF(H16="1-0","〇",IF(H16="2-0","〇",IF(H16="2-2","△",IF(H16="2-1","〇",IF(H16="0-0","△",IF(H16="3-0","○",IF(H16="4-0","○",IF(H16="4-1","○",IF(H16="5-1","○",IF(H16="5-2","○",IF(H16="3-1","○",IF(H16="3-3","△",IF(H16="5-4","○",IF(H16="10-0","○",IF(H16="6-0","○","×")))))))))))))))))</f>
        <v>〇</v>
      </c>
      <c r="H16" s="35" t="s">
        <v>460</v>
      </c>
      <c r="I16" s="56"/>
      <c r="L16" s="6"/>
    </row>
    <row r="17" spans="2:12" s="1" customFormat="1" outlineLevel="1">
      <c r="B17" s="49"/>
      <c r="C17" s="16"/>
      <c r="D17" s="50"/>
      <c r="E17" s="19"/>
      <c r="F17" s="36" t="s">
        <v>2182</v>
      </c>
      <c r="G17" s="75" t="str">
        <f>IF(H17="0-1","×",IF(H17="1-1","△",IF(H17="1-0","〇",IF(H17="2-0","〇",IF(H17="2-2","△",IF(H17="2-1","〇",IF(H17="0-0","△",IF(H17="3-0","○",IF(H17="4-0","○",IF(H17="4-1","○",IF(H17="5-1","○",IF(H17="5-2","○",IF(H17="3-1","○",IF(H17="3-3","△",IF(H17="5-4","○",IF(H17="10-0","○",IF(H17="6-0","○",IF(H17="7-0","○","×"))))))))))))))))))</f>
        <v>△</v>
      </c>
      <c r="H17" s="76" t="s">
        <v>459</v>
      </c>
      <c r="I17" s="77" t="s">
        <v>70</v>
      </c>
      <c r="L17" s="6"/>
    </row>
    <row r="18" spans="2:12" s="1" customFormat="1" outlineLevel="1">
      <c r="B18" s="46">
        <v>45025</v>
      </c>
      <c r="C18" s="15">
        <f>B18</f>
        <v>45025</v>
      </c>
      <c r="D18" s="2" t="s">
        <v>2573</v>
      </c>
      <c r="E18" s="18" t="s">
        <v>2385</v>
      </c>
      <c r="F18" s="39" t="s">
        <v>647</v>
      </c>
      <c r="G18" s="40" t="str">
        <f>IF(H18="0-1","×",IF(H18="1-1","△",IF(H18="1-0","〇",IF(H18="2-0","〇",IF(H18="2-2","△",IF(H18="2-1","〇",IF(H18="0-0","△",IF(H18="3-0","○",IF(H18="4-0","○",IF(H18="4-1","○",IF(H18="5-1","○",IF(H18="5-2","○",IF(H18="3-1","○",IF(H18="3-3","△",IF(H18="5-4","○",IF(H18="10-0","○",IF(H18="6-0","○",IF(H18="7-0","○","×"))))))))))))))))))</f>
        <v>○</v>
      </c>
      <c r="H18" s="41" t="s">
        <v>463</v>
      </c>
      <c r="I18" s="62"/>
      <c r="L18" s="6"/>
    </row>
    <row r="19" spans="2:12" s="1" customFormat="1" outlineLevel="1">
      <c r="B19" s="49"/>
      <c r="C19" s="16"/>
      <c r="D19" s="50"/>
      <c r="E19" s="19"/>
      <c r="F19" s="36" t="s">
        <v>2819</v>
      </c>
      <c r="G19" s="37" t="str">
        <f t="shared" ref="G19" si="0">IF(H19="0-1","×",IF(H19="1-1","△",IF(H19="1-0","〇",IF(H19="2-0","〇",IF(H19="2-2","△",IF(H19="2-1","〇",IF(H19="0-0","△",IF(H19="3-0","○",IF(H19="4-0","○",IF(H19="4-1","○",IF(H19="5-1","○",IF(H19="5-2","○",IF(H19="3-1","○",IF(H19="3-3","△",IF(H19="5-4","○",IF(H19="10-0","○",IF(H19="6-0","○","×")))))))))))))))))</f>
        <v>△</v>
      </c>
      <c r="H19" s="38" t="s">
        <v>459</v>
      </c>
      <c r="I19" s="58"/>
      <c r="L19" s="6"/>
    </row>
    <row r="20" spans="2:12" s="1" customFormat="1" outlineLevel="1">
      <c r="B20" s="46">
        <v>45024</v>
      </c>
      <c r="C20" s="15">
        <f>B20</f>
        <v>45024</v>
      </c>
      <c r="D20" s="2" t="s">
        <v>70</v>
      </c>
      <c r="E20" s="18" t="s">
        <v>2226</v>
      </c>
      <c r="F20" s="39" t="s">
        <v>777</v>
      </c>
      <c r="G20" s="40" t="str">
        <f>IF(H20="0-1","×",IF(H20="1-1","△",IF(H20="1-0","〇",IF(H20="2-0","〇",IF(H20="2-2","△",IF(H20="2-1","〇",IF(H20="0-0","△",IF(H20="3-0","○",IF(H20="4-0","○",IF(H20="4-1","○",IF(H20="5-1","○",IF(H20="5-2","○",IF(H20="3-1","○",IF(H20="3-3","△",IF(H20="5-4","○",IF(H20="10-0","○",IF(H20="6-0","○",IF(H20="7-0","○","×"))))))))))))))))))</f>
        <v>×</v>
      </c>
      <c r="H20" s="41" t="s">
        <v>481</v>
      </c>
      <c r="I20" s="62"/>
      <c r="L20" s="6"/>
    </row>
    <row r="21" spans="2:12" s="1" customFormat="1" outlineLevel="1">
      <c r="B21" s="46"/>
      <c r="C21" s="15"/>
      <c r="D21" s="2"/>
      <c r="E21" s="18"/>
      <c r="F21" s="33" t="s">
        <v>777</v>
      </c>
      <c r="G21" s="34" t="str">
        <f>IF(H21="0-1","×",IF(H21="1-1","△",IF(H21="1-0","〇",IF(H21="2-0","〇",IF(H21="2-2","△",IF(H21="2-1","〇",IF(H21="0-0","△",IF(H21="3-0","○",IF(H21="4-0","○",IF(H21="4-1","○",IF(H21="5-1","○",IF(H21="5-2","○",IF(H21="3-1","○",IF(H21="3-3","△",IF(H21="5-4","○",IF(H21="10-0","○",IF(H21="6-0","○","×")))))))))))))))))</f>
        <v>△</v>
      </c>
      <c r="H21" s="35" t="s">
        <v>459</v>
      </c>
      <c r="I21" s="56"/>
      <c r="L21" s="6"/>
    </row>
    <row r="22" spans="2:12" s="1" customFormat="1" outlineLevel="1">
      <c r="B22" s="46"/>
      <c r="C22" s="15"/>
      <c r="D22" s="2"/>
      <c r="E22" s="18"/>
      <c r="F22" s="33" t="s">
        <v>777</v>
      </c>
      <c r="G22" s="40" t="str">
        <f>IF(H22="0-1","×",IF(H22="1-1","△",IF(H22="1-0","〇",IF(H22="2-0","〇",IF(H22="2-2","△",IF(H22="2-1","〇",IF(H22="0-0","△",IF(H22="3-0","○",IF(H22="4-0","○",IF(H22="4-1","○",IF(H22="5-1","○",IF(H22="5-2","○",IF(H22="3-1","○",IF(H22="3-3","△",IF(H22="5-4","○",IF(H22="10-0","○",IF(H22="6-0","○",IF(H22="7-0","○","×"))))))))))))))))))</f>
        <v>×</v>
      </c>
      <c r="H22" s="41" t="s">
        <v>481</v>
      </c>
      <c r="I22" s="62"/>
      <c r="L22" s="6"/>
    </row>
    <row r="23" spans="2:12" s="1" customFormat="1" outlineLevel="1">
      <c r="B23" s="49"/>
      <c r="C23" s="16"/>
      <c r="D23" s="50"/>
      <c r="E23" s="19"/>
      <c r="F23" s="36" t="s">
        <v>777</v>
      </c>
      <c r="G23" s="75" t="str">
        <f>IF(H23="0-1","×",IF(H23="1-1","△",IF(H23="1-0","〇",IF(H23="2-0","〇",IF(H23="2-2","△",IF(H23="2-1","〇",IF(H23="0-0","△",IF(H23="3-0","○",IF(H23="4-0","○",IF(H23="4-1","○",IF(H23="5-1","○",IF(H23="5-2","○",IF(H23="3-1","○",IF(H23="3-3","△",IF(H23="5-4","○",IF(H23="10-0","○",IF(H23="6-0","○",IF(H23="7-0","○","×"))))))))))))))))))</f>
        <v>〇</v>
      </c>
      <c r="H23" s="38" t="s">
        <v>462</v>
      </c>
      <c r="I23" s="77"/>
      <c r="L23" s="6"/>
    </row>
    <row r="24" spans="2:12" s="1" customFormat="1" outlineLevel="1">
      <c r="B24" s="46">
        <v>45018</v>
      </c>
      <c r="C24" s="15">
        <f>B24</f>
        <v>45018</v>
      </c>
      <c r="D24" s="2" t="s">
        <v>652</v>
      </c>
      <c r="E24" s="18" t="s">
        <v>2219</v>
      </c>
      <c r="F24" s="39" t="s">
        <v>2554</v>
      </c>
      <c r="G24" s="40" t="str">
        <f>IF(H24="0-1","×",IF(H24="1-1","△",IF(H24="1-0","〇",IF(H24="2-0","〇",IF(H24="2-2","△",IF(H24="2-1","〇",IF(H24="0-0","△",IF(H24="3-0","○",IF(H24="4-0","○",IF(H24="4-1","○",IF(H24="5-1","○",IF(H24="5-2","○",IF(H24="3-1","○",IF(H24="3-3","△",IF(H24="5-4","○",IF(H24="10-0","○",IF(H24="6-0","○",IF(H24="7-0","○","×"))))))))))))))))))</f>
        <v>○</v>
      </c>
      <c r="H24" s="41" t="s">
        <v>463</v>
      </c>
      <c r="I24" s="62"/>
      <c r="L24" s="6"/>
    </row>
    <row r="25" spans="2:12" s="1" customFormat="1" outlineLevel="1">
      <c r="B25" s="46"/>
      <c r="C25" s="15"/>
      <c r="D25" s="2"/>
      <c r="E25" s="18"/>
      <c r="F25" s="33" t="s">
        <v>468</v>
      </c>
      <c r="G25" s="34" t="str">
        <f>IF(H25="0-1","×",IF(H25="1-1","△",IF(H25="1-0","〇",IF(H25="2-0","〇",IF(H25="2-2","△",IF(H25="2-1","〇",IF(H25="0-0","△",IF(H25="3-0","○",IF(H25="4-0","○",IF(H25="4-1","○",IF(H25="5-1","○",IF(H25="5-2","○",IF(H25="3-1","○",IF(H25="3-3","△",IF(H25="5-4","○",IF(H25="10-0","○",IF(H25="6-0","○","×")))))))))))))))))</f>
        <v>△</v>
      </c>
      <c r="H25" s="35" t="s">
        <v>957</v>
      </c>
      <c r="I25" s="56"/>
      <c r="L25" s="6"/>
    </row>
    <row r="26" spans="2:12" s="1" customFormat="1" outlineLevel="1">
      <c r="B26" s="46"/>
      <c r="C26" s="15"/>
      <c r="D26" s="2"/>
      <c r="E26" s="18"/>
      <c r="F26" s="33" t="s">
        <v>2584</v>
      </c>
      <c r="G26" s="40" t="str">
        <f>IF(H26="0-1","×",IF(H26="1-1","△",IF(H26="1-0","〇",IF(H26="2-0","〇",IF(H26="2-2","△",IF(H26="2-1","〇",IF(H26="0-0","△",IF(H26="3-0","○",IF(H26="4-0","○",IF(H26="4-1","○",IF(H26="5-1","○",IF(H26="5-2","○",IF(H26="3-1","○",IF(H26="3-3","△",IF(H26="5-4","○",IF(H26="10-0","○",IF(H26="6-0","○",IF(H26="7-0","○","×"))))))))))))))))))</f>
        <v>×</v>
      </c>
      <c r="H26" s="41" t="s">
        <v>481</v>
      </c>
      <c r="I26" s="62"/>
      <c r="L26" s="6"/>
    </row>
    <row r="27" spans="2:12" s="1" customFormat="1" outlineLevel="1">
      <c r="B27" s="46"/>
      <c r="C27" s="15"/>
      <c r="D27" s="2"/>
      <c r="E27" s="18"/>
      <c r="F27" s="33" t="s">
        <v>656</v>
      </c>
      <c r="G27" s="40" t="str">
        <f>IF(H27="0-1","×",IF(H27="1-1","△",IF(H27="1-0","〇",IF(H27="2-0","〇",IF(H27="2-2","△",IF(H27="2-1","〇",IF(H27="0-0","△",IF(H27="3-0","○",IF(H27="4-0","○",IF(H27="4-1","○",IF(H27="5-1","○",IF(H27="5-2","○",IF(H27="3-1","○",IF(H27="3-3","△",IF(H27="5-4","○",IF(H27="10-0","○",IF(H27="6-0","○",IF(H27="7-0","○","×"))))))))))))))))))</f>
        <v>×</v>
      </c>
      <c r="H27" s="35" t="s">
        <v>679</v>
      </c>
      <c r="I27" s="62"/>
      <c r="L27" s="6"/>
    </row>
    <row r="28" spans="2:12" s="1" customFormat="1" outlineLevel="1">
      <c r="B28" s="46"/>
      <c r="C28" s="15"/>
      <c r="D28" s="2"/>
      <c r="E28" s="18"/>
      <c r="F28" s="33" t="s">
        <v>561</v>
      </c>
      <c r="G28" s="34" t="str">
        <f>IF(H28="0-1","×",IF(H28="1-1","△",IF(H28="1-0","〇",IF(H28="2-0","〇",IF(H28="2-2","△",IF(H28="2-1","〇",IF(H28="0-0","△",IF(H28="3-0","○",IF(H28="4-0","○",IF(H28="4-1","○",IF(H28="5-1","○",IF(H28="5-2","○",IF(H28="3-1","○",IF(H28="3-3","△",IF(H28="5-4","○",IF(H28="10-0","○",IF(H28="6-0","○","×")))))))))))))))))</f>
        <v>△</v>
      </c>
      <c r="H28" s="35" t="s">
        <v>459</v>
      </c>
      <c r="I28" s="56"/>
      <c r="L28" s="6"/>
    </row>
    <row r="29" spans="2:12" s="1" customFormat="1" outlineLevel="1">
      <c r="B29" s="49"/>
      <c r="C29" s="16"/>
      <c r="D29" s="50"/>
      <c r="E29" s="19"/>
      <c r="F29" s="36" t="s">
        <v>2171</v>
      </c>
      <c r="G29" s="37" t="s">
        <v>476</v>
      </c>
      <c r="H29" s="38" t="s">
        <v>1185</v>
      </c>
      <c r="I29" s="58"/>
      <c r="L29" s="6"/>
    </row>
    <row r="30" spans="2:12" s="1" customFormat="1" outlineLevel="1">
      <c r="B30" s="46">
        <v>45017</v>
      </c>
      <c r="C30" s="15">
        <f>B30</f>
        <v>45017</v>
      </c>
      <c r="D30" s="2" t="s">
        <v>70</v>
      </c>
      <c r="E30" s="18" t="s">
        <v>2366</v>
      </c>
      <c r="F30" s="39" t="s">
        <v>2372</v>
      </c>
      <c r="G30" s="40" t="str">
        <f>IF(H30="0-1","×",IF(H30="1-1","△",IF(H30="1-0","〇",IF(H30="2-0","〇",IF(H30="2-2","△",IF(H30="2-1","〇",IF(H30="0-0","△",IF(H30="3-0","○",IF(H30="4-0","○",IF(H30="4-1","○",IF(H30="5-1","○",IF(H30="5-2","○",IF(H30="3-1","○",IF(H30="3-3","△",IF(H30="5-4","○",IF(H30="10-0","○",IF(H30="6-0","○",IF(H30="7-0","○","×"))))))))))))))))))</f>
        <v>〇</v>
      </c>
      <c r="H30" s="41" t="s">
        <v>462</v>
      </c>
      <c r="I30" s="62"/>
      <c r="L30" s="6"/>
    </row>
    <row r="31" spans="2:12" s="1" customFormat="1" outlineLevel="1">
      <c r="B31" s="46"/>
      <c r="C31" s="15"/>
      <c r="D31" s="2"/>
      <c r="E31" s="18"/>
      <c r="F31" s="33" t="s">
        <v>2372</v>
      </c>
      <c r="G31" s="34" t="str">
        <f>IF(H31="0-1","×",IF(H31="1-1","△",IF(H31="1-0","〇",IF(H31="2-0","〇",IF(H31="2-2","△",IF(H31="2-1","〇",IF(H31="0-0","△",IF(H31="3-0","○",IF(H31="4-0","○",IF(H31="4-1","○",IF(H31="5-1","○",IF(H31="5-2","○",IF(H31="3-1","○",IF(H31="3-3","△",IF(H31="5-4","○",IF(H31="10-0","○",IF(H31="6-0","○","×")))))))))))))))))</f>
        <v>〇</v>
      </c>
      <c r="H31" s="35" t="s">
        <v>460</v>
      </c>
      <c r="I31" s="56"/>
      <c r="L31" s="6"/>
    </row>
    <row r="32" spans="2:12" s="1" customFormat="1" outlineLevel="1">
      <c r="B32" s="46"/>
      <c r="C32" s="15"/>
      <c r="D32" s="2"/>
      <c r="E32" s="18"/>
      <c r="F32" s="33" t="s">
        <v>2818</v>
      </c>
      <c r="G32" s="40" t="str">
        <f>IF(H32="0-1","×",IF(H32="1-1","△",IF(H32="1-0","〇",IF(H32="2-0","〇",IF(H32="2-2","△",IF(H32="2-1","〇",IF(H32="0-0","△",IF(H32="3-0","○",IF(H32="4-0","○",IF(H32="4-1","○",IF(H32="5-1","○",IF(H32="5-2","○",IF(H32="3-1","○",IF(H32="3-3","△",IF(H32="5-4","○",IF(H32="10-0","○",IF(H32="6-0","○",IF(H32="7-0","○","×"))))))))))))))))))</f>
        <v>×</v>
      </c>
      <c r="H32" s="41" t="s">
        <v>614</v>
      </c>
      <c r="I32" s="62"/>
      <c r="L32" s="6"/>
    </row>
    <row r="33" spans="2:12" s="1" customFormat="1" outlineLevel="1">
      <c r="B33" s="46"/>
      <c r="C33" s="15"/>
      <c r="D33" s="2"/>
      <c r="E33" s="18"/>
      <c r="F33" s="33" t="s">
        <v>2372</v>
      </c>
      <c r="G33" s="40" t="str">
        <f>IF(H33="0-1","×",IF(H33="1-1","△",IF(H33="1-0","〇",IF(H33="2-0","〇",IF(H33="2-2","△",IF(H33="2-1","〇",IF(H33="0-0","△",IF(H33="3-0","○",IF(H33="4-0","○",IF(H33="4-1","○",IF(H33="5-1","○",IF(H33="5-2","○",IF(H33="3-1","○",IF(H33="3-3","△",IF(H33="5-4","○",IF(H33="10-0","○",IF(H33="6-0","○",IF(H33="7-0","○","×"))))))))))))))))))</f>
        <v>△</v>
      </c>
      <c r="H33" s="35" t="s">
        <v>459</v>
      </c>
      <c r="I33" s="62"/>
      <c r="L33" s="6"/>
    </row>
    <row r="34" spans="2:12" s="1" customFormat="1" outlineLevel="1">
      <c r="B34" s="46"/>
      <c r="C34" s="15"/>
      <c r="D34" s="2"/>
      <c r="E34" s="18"/>
      <c r="F34" s="33" t="s">
        <v>2818</v>
      </c>
      <c r="G34" s="34" t="str">
        <f>IF(H34="0-1","×",IF(H34="1-1","△",IF(H34="1-0","〇",IF(H34="2-0","〇",IF(H34="2-2","△",IF(H34="2-1","〇",IF(H34="0-0","△",IF(H34="3-0","○",IF(H34="4-0","○",IF(H34="4-1","○",IF(H34="5-1","○",IF(H34="5-2","○",IF(H34="3-1","○",IF(H34="3-3","△",IF(H34="5-4","○",IF(H34="10-0","○",IF(H34="6-0","○","×")))))))))))))))))</f>
        <v>×</v>
      </c>
      <c r="H34" s="35" t="s">
        <v>614</v>
      </c>
      <c r="I34" s="56"/>
      <c r="L34" s="6"/>
    </row>
    <row r="35" spans="2:12" s="1" customFormat="1" outlineLevel="1">
      <c r="B35" s="46"/>
      <c r="C35" s="15"/>
      <c r="D35" s="2"/>
      <c r="E35" s="18"/>
      <c r="F35" s="33" t="s">
        <v>2372</v>
      </c>
      <c r="G35" s="34" t="str">
        <f>IF(H35="0-1","×",IF(H35="1-1","△",IF(H35="1-0","〇",IF(H35="2-0","〇",IF(H35="2-2","△",IF(H35="2-1","〇",IF(H35="0-0","△",IF(H35="3-0","○",IF(H35="4-0","○",IF(H35="4-1","○",IF(H35="5-1","○",IF(H35="5-2","○",IF(H35="3-1","○",IF(H35="3-3","△",IF(H35="5-4","○",IF(H35="10-0","○",IF(H35="6-0","○","×")))))))))))))))))</f>
        <v>〇</v>
      </c>
      <c r="H35" s="35" t="s">
        <v>460</v>
      </c>
      <c r="I35" s="56"/>
      <c r="L35" s="6"/>
    </row>
    <row r="36" spans="2:12" s="1" customFormat="1" outlineLevel="1">
      <c r="B36" s="46"/>
      <c r="C36" s="15"/>
      <c r="D36" s="2"/>
      <c r="E36" s="18"/>
      <c r="F36" s="33" t="s">
        <v>2818</v>
      </c>
      <c r="G36" s="40" t="str">
        <f>IF(H36="0-1","×",IF(H36="1-1","△",IF(H36="1-0","〇",IF(H36="2-0","〇",IF(H36="2-2","△",IF(H36="2-1","〇",IF(H36="0-0","△",IF(H36="3-0","○",IF(H36="4-0","○",IF(H36="4-1","○",IF(H36="5-1","○",IF(H36="5-2","○",IF(H36="3-1","○",IF(H36="3-3","△",IF(H36="5-4","○",IF(H36="10-0","○",IF(H36="6-0","○",IF(H36="7-0","○","×"))))))))))))))))))</f>
        <v>〇</v>
      </c>
      <c r="H36" s="41" t="s">
        <v>460</v>
      </c>
      <c r="I36" s="62"/>
      <c r="L36" s="6"/>
    </row>
    <row r="37" spans="2:12" s="1" customFormat="1" outlineLevel="1">
      <c r="B37" s="49"/>
      <c r="C37" s="16"/>
      <c r="D37" s="50"/>
      <c r="E37" s="19"/>
      <c r="F37" s="36" t="s">
        <v>2372</v>
      </c>
      <c r="G37" s="75" t="str">
        <f>IF(H37="0-1","×",IF(H37="1-1","△",IF(H37="1-0","〇",IF(H37="2-0","〇",IF(H37="2-2","△",IF(H37="2-1","〇",IF(H37="0-0","△",IF(H37="3-0","○",IF(H37="4-0","○",IF(H37="4-1","○",IF(H37="5-1","○",IF(H37="5-2","○",IF(H37="3-1","○",IF(H37="3-3","△",IF(H37="5-4","○",IF(H37="10-0","○",IF(H37="6-0","○",IF(H37="7-0","○","×"))))))))))))))))))</f>
        <v>〇</v>
      </c>
      <c r="H37" s="38" t="s">
        <v>462</v>
      </c>
      <c r="I37" s="77"/>
      <c r="L37" s="6"/>
    </row>
    <row r="38" spans="2:12" s="1" customFormat="1" outlineLevel="1">
      <c r="B38" s="63">
        <v>44997</v>
      </c>
      <c r="C38" s="24">
        <f>B38</f>
        <v>44997</v>
      </c>
      <c r="D38" s="64" t="s">
        <v>2788</v>
      </c>
      <c r="E38" s="25" t="s">
        <v>2789</v>
      </c>
      <c r="F38" s="30" t="s">
        <v>2711</v>
      </c>
      <c r="G38" s="31" t="str">
        <f t="shared" ref="G38:G40" si="1">IF(H38="0-1","×",IF(H38="1-1","△",IF(H38="1-0","〇",IF(H38="2-0","〇",IF(H38="2-2","△",IF(H38="2-1","〇",IF(H38="0-0","△",IF(H38="3-0","○",IF(H38="4-0","○",IF(H38="4-1","○",IF(H38="3-1","〇",IF(H38="5-0","〇",IF(H38="5-1","〇",IF(H38="7-0","〇",IF(H38="3-2","〇",IF(H38="8-0","〇",IF(H38="4-3","〇",IF(H38="3-2","〇","×"))))))))))))))))))</f>
        <v>〇</v>
      </c>
      <c r="H38" s="32" t="s">
        <v>614</v>
      </c>
      <c r="I38" s="54"/>
      <c r="L38" s="6"/>
    </row>
    <row r="39" spans="2:12" s="1" customFormat="1" outlineLevel="1">
      <c r="B39" s="46"/>
      <c r="C39" s="15"/>
      <c r="D39" s="2"/>
      <c r="E39" s="18"/>
      <c r="F39" s="33" t="s">
        <v>2796</v>
      </c>
      <c r="G39" s="34" t="str">
        <f t="shared" si="1"/>
        <v>○</v>
      </c>
      <c r="H39" s="41" t="s">
        <v>494</v>
      </c>
      <c r="I39" s="56"/>
      <c r="L39" s="6"/>
    </row>
    <row r="40" spans="2:12" s="1" customFormat="1" outlineLevel="1">
      <c r="B40" s="46"/>
      <c r="C40" s="15"/>
      <c r="D40" s="2"/>
      <c r="E40" s="18"/>
      <c r="F40" s="33" t="s">
        <v>2377</v>
      </c>
      <c r="G40" s="34" t="str">
        <f t="shared" si="1"/>
        <v>△</v>
      </c>
      <c r="H40" s="41" t="s">
        <v>459</v>
      </c>
      <c r="I40" s="56" t="s">
        <v>2797</v>
      </c>
      <c r="L40" s="6"/>
    </row>
    <row r="41" spans="2:12" s="1" customFormat="1" outlineLevel="1">
      <c r="B41" s="63">
        <v>44996</v>
      </c>
      <c r="C41" s="24">
        <f>B41</f>
        <v>44996</v>
      </c>
      <c r="D41" s="64" t="s">
        <v>2788</v>
      </c>
      <c r="E41" s="25" t="s">
        <v>2789</v>
      </c>
      <c r="F41" s="30" t="s">
        <v>2790</v>
      </c>
      <c r="G41" s="31" t="str">
        <f t="shared" ref="G41:G43" si="2">IF(H41="0-1","×",IF(H41="1-1","△",IF(H41="1-0","〇",IF(H41="2-0","〇",IF(H41="2-2","△",IF(H41="2-1","〇",IF(H41="0-0","△",IF(H41="3-0","○",IF(H41="4-0","○",IF(H41="4-1","○",IF(H41="3-1","〇",IF(H41="5-0","〇",IF(H41="5-1","〇",IF(H41="7-0","〇",IF(H41="3-2","〇",IF(H41="8-0","〇",IF(H41="4-3","〇",IF(H41="3-2","〇","×"))))))))))))))))))</f>
        <v>〇</v>
      </c>
      <c r="H41" s="32" t="s">
        <v>462</v>
      </c>
      <c r="I41" s="54"/>
      <c r="L41" s="6"/>
    </row>
    <row r="42" spans="2:12" s="1" customFormat="1" outlineLevel="1">
      <c r="B42" s="46"/>
      <c r="C42" s="15"/>
      <c r="D42" s="2"/>
      <c r="E42" s="18"/>
      <c r="F42" s="33" t="s">
        <v>2791</v>
      </c>
      <c r="G42" s="34" t="str">
        <f t="shared" si="2"/>
        <v>×</v>
      </c>
      <c r="H42" s="41" t="s">
        <v>481</v>
      </c>
      <c r="I42" s="56"/>
      <c r="L42" s="6"/>
    </row>
    <row r="43" spans="2:12" s="1" customFormat="1" outlineLevel="1">
      <c r="B43" s="46"/>
      <c r="C43" s="15"/>
      <c r="D43" s="2"/>
      <c r="E43" s="18"/>
      <c r="F43" s="33" t="s">
        <v>2792</v>
      </c>
      <c r="G43" s="34" t="str">
        <f t="shared" si="2"/>
        <v>〇</v>
      </c>
      <c r="H43" s="41" t="s">
        <v>460</v>
      </c>
      <c r="I43" s="56"/>
      <c r="L43" s="6"/>
    </row>
    <row r="44" spans="2:12" s="1" customFormat="1" outlineLevel="1">
      <c r="B44" s="63">
        <v>44990</v>
      </c>
      <c r="C44" s="24">
        <f>B44</f>
        <v>44990</v>
      </c>
      <c r="D44" s="64" t="s">
        <v>1847</v>
      </c>
      <c r="E44" s="25" t="s">
        <v>2203</v>
      </c>
      <c r="F44" s="30" t="s">
        <v>521</v>
      </c>
      <c r="G44" s="31" t="str">
        <f t="shared" ref="G44:G47" si="3">IF(H44="0-1","×",IF(H44="1-1","△",IF(H44="1-0","〇",IF(H44="2-0","〇",IF(H44="2-2","△",IF(H44="2-1","〇",IF(H44="0-0","△",IF(H44="3-0","○",IF(H44="4-0","○",IF(H44="4-1","○",IF(H44="3-1","〇",IF(H44="5-0","〇",IF(H44="5-1","〇",IF(H44="7-0","〇",IF(H44="3-2","〇",IF(H44="8-0","〇",IF(H44="4-3","〇",IF(H44="3-2","〇","×"))))))))))))))))))</f>
        <v>△</v>
      </c>
      <c r="H44" s="32" t="s">
        <v>461</v>
      </c>
      <c r="I44" s="54"/>
      <c r="L44" s="6"/>
    </row>
    <row r="45" spans="2:12" s="1" customFormat="1" outlineLevel="1">
      <c r="B45" s="46"/>
      <c r="C45" s="15"/>
      <c r="D45" s="2"/>
      <c r="E45" s="18"/>
      <c r="F45" s="33" t="s">
        <v>2227</v>
      </c>
      <c r="G45" s="34" t="str">
        <f t="shared" si="3"/>
        <v>〇</v>
      </c>
      <c r="H45" s="41" t="s">
        <v>462</v>
      </c>
      <c r="I45" s="56"/>
      <c r="L45" s="6"/>
    </row>
    <row r="46" spans="2:12" s="1" customFormat="1" outlineLevel="1">
      <c r="B46" s="46"/>
      <c r="C46" s="15"/>
      <c r="D46" s="2"/>
      <c r="E46" s="18"/>
      <c r="F46" s="33" t="s">
        <v>2582</v>
      </c>
      <c r="G46" s="34" t="str">
        <f t="shared" si="3"/>
        <v>○</v>
      </c>
      <c r="H46" s="41" t="s">
        <v>463</v>
      </c>
      <c r="I46" s="56"/>
      <c r="L46" s="6"/>
    </row>
    <row r="47" spans="2:12" s="1" customFormat="1" outlineLevel="1">
      <c r="B47" s="49"/>
      <c r="C47" s="16"/>
      <c r="D47" s="50"/>
      <c r="E47" s="19"/>
      <c r="F47" s="36" t="s">
        <v>2779</v>
      </c>
      <c r="G47" s="37" t="str">
        <f t="shared" si="3"/>
        <v>〇</v>
      </c>
      <c r="H47" s="76" t="s">
        <v>462</v>
      </c>
      <c r="I47" s="58"/>
      <c r="L47" s="6"/>
    </row>
    <row r="48" spans="2:12" s="1" customFormat="1" outlineLevel="1">
      <c r="B48" s="63">
        <v>44983</v>
      </c>
      <c r="C48" s="24">
        <f>B48</f>
        <v>44983</v>
      </c>
      <c r="D48" s="64" t="s">
        <v>2773</v>
      </c>
      <c r="E48" s="25" t="s">
        <v>2691</v>
      </c>
      <c r="F48" s="30" t="s">
        <v>526</v>
      </c>
      <c r="G48" s="31" t="str">
        <f t="shared" ref="G48:G51" si="4">IF(H48="0-1","×",IF(H48="1-1","△",IF(H48="1-0","〇",IF(H48="2-0","〇",IF(H48="2-2","△",IF(H48="2-1","〇",IF(H48="0-0","△",IF(H48="3-0","○",IF(H48="4-0","○",IF(H48="4-1","○",IF(H48="3-1","〇",IF(H48="5-0","〇",IF(H48="5-1","〇",IF(H48="7-0","〇",IF(H48="3-2","〇",IF(H48="8-0","〇",IF(H48="4-3","〇",IF(H48="3-2","〇","×"))))))))))))))))))</f>
        <v>○</v>
      </c>
      <c r="H48" s="32" t="s">
        <v>463</v>
      </c>
      <c r="I48" s="54"/>
      <c r="L48" s="6"/>
    </row>
    <row r="49" spans="2:12" s="1" customFormat="1" outlineLevel="1">
      <c r="B49" s="46"/>
      <c r="C49" s="15"/>
      <c r="D49" s="2"/>
      <c r="E49" s="18"/>
      <c r="F49" s="33" t="s">
        <v>2299</v>
      </c>
      <c r="G49" s="34" t="str">
        <f t="shared" si="4"/>
        <v>〇</v>
      </c>
      <c r="H49" s="41" t="s">
        <v>462</v>
      </c>
      <c r="I49" s="56"/>
      <c r="L49" s="6"/>
    </row>
    <row r="50" spans="2:12" s="1" customFormat="1" outlineLevel="1">
      <c r="B50" s="46"/>
      <c r="C50" s="15"/>
      <c r="D50" s="2"/>
      <c r="E50" s="18"/>
      <c r="F50" s="33" t="s">
        <v>2774</v>
      </c>
      <c r="G50" s="34" t="str">
        <f t="shared" si="4"/>
        <v>×</v>
      </c>
      <c r="H50" s="41" t="s">
        <v>679</v>
      </c>
      <c r="I50" s="56"/>
      <c r="L50" s="6"/>
    </row>
    <row r="51" spans="2:12" s="1" customFormat="1" outlineLevel="1">
      <c r="B51" s="49"/>
      <c r="C51" s="16"/>
      <c r="D51" s="50"/>
      <c r="E51" s="19"/>
      <c r="F51" s="36" t="s">
        <v>777</v>
      </c>
      <c r="G51" s="37" t="str">
        <f t="shared" si="4"/>
        <v>△</v>
      </c>
      <c r="H51" s="76" t="s">
        <v>459</v>
      </c>
      <c r="I51" s="58" t="s">
        <v>2675</v>
      </c>
      <c r="L51" s="6"/>
    </row>
    <row r="52" spans="2:12" s="1" customFormat="1" outlineLevel="1">
      <c r="B52" s="46">
        <v>44982</v>
      </c>
      <c r="C52" s="15">
        <f>B52</f>
        <v>44982</v>
      </c>
      <c r="D52" s="2" t="s">
        <v>70</v>
      </c>
      <c r="E52" s="18" t="s">
        <v>2226</v>
      </c>
      <c r="F52" s="39" t="s">
        <v>2275</v>
      </c>
      <c r="G52" s="40" t="str">
        <f t="shared" ref="G52:G57" si="5">IF(H52="0-1","×",IF(H52="1-1","△",IF(H52="1-0","〇",IF(H52="2-0","〇",IF(H52="2-2","△",IF(H52="2-1","〇",IF(H52="0-0","△",IF(H52="3-0","○",IF(H52="4-0","○",IF(H52="4-1","○",IF(H52="3-1","〇",IF(H52="5-0","〇",IF(H52="5-1","〇",IF(H52="7-0","〇",IF(H52="3-2","〇",IF(H52="8-0","〇",IF(H52="4-3","〇",IF(H52="3-2","〇","×"))))))))))))))))))</f>
        <v>×</v>
      </c>
      <c r="H52" s="41" t="s">
        <v>529</v>
      </c>
      <c r="I52" s="62"/>
      <c r="L52" s="6"/>
    </row>
    <row r="53" spans="2:12" s="1" customFormat="1" outlineLevel="1">
      <c r="B53" s="46"/>
      <c r="C53" s="15"/>
      <c r="D53" s="2"/>
      <c r="E53" s="18"/>
      <c r="F53" s="33" t="s">
        <v>2275</v>
      </c>
      <c r="G53" s="34" t="str">
        <f t="shared" si="5"/>
        <v>△</v>
      </c>
      <c r="H53" s="41" t="s">
        <v>459</v>
      </c>
      <c r="I53" s="56"/>
      <c r="L53" s="6"/>
    </row>
    <row r="54" spans="2:12" s="1" customFormat="1" outlineLevel="1">
      <c r="B54" s="46"/>
      <c r="C54" s="15"/>
      <c r="D54" s="2"/>
      <c r="E54" s="18"/>
      <c r="F54" s="33" t="s">
        <v>2275</v>
      </c>
      <c r="G54" s="34" t="str">
        <f t="shared" si="5"/>
        <v>×</v>
      </c>
      <c r="H54" s="41" t="s">
        <v>481</v>
      </c>
      <c r="I54" s="56"/>
      <c r="L54" s="6"/>
    </row>
    <row r="55" spans="2:12" s="1" customFormat="1" outlineLevel="1">
      <c r="B55" s="46"/>
      <c r="C55" s="15"/>
      <c r="D55" s="2"/>
      <c r="E55" s="18"/>
      <c r="F55" s="33" t="s">
        <v>2275</v>
      </c>
      <c r="G55" s="34" t="str">
        <f t="shared" si="5"/>
        <v>△</v>
      </c>
      <c r="H55" s="41" t="s">
        <v>459</v>
      </c>
      <c r="I55" s="56"/>
      <c r="L55" s="6"/>
    </row>
    <row r="56" spans="2:12" s="1" customFormat="1" outlineLevel="1">
      <c r="B56" s="46"/>
      <c r="C56" s="15"/>
      <c r="D56" s="2"/>
      <c r="E56" s="18"/>
      <c r="F56" s="33" t="s">
        <v>2275</v>
      </c>
      <c r="G56" s="43" t="str">
        <f t="shared" si="5"/>
        <v>△</v>
      </c>
      <c r="H56" s="41" t="s">
        <v>459</v>
      </c>
      <c r="I56" s="56"/>
      <c r="L56" s="6"/>
    </row>
    <row r="57" spans="2:12" s="1" customFormat="1" outlineLevel="1">
      <c r="B57" s="46"/>
      <c r="C57" s="15"/>
      <c r="D57" s="2"/>
      <c r="E57" s="18"/>
      <c r="F57" s="33" t="s">
        <v>2275</v>
      </c>
      <c r="G57" s="43" t="str">
        <f t="shared" si="5"/>
        <v>△</v>
      </c>
      <c r="H57" s="41" t="s">
        <v>459</v>
      </c>
      <c r="I57" s="56"/>
      <c r="L57" s="6"/>
    </row>
    <row r="58" spans="2:12" s="1" customFormat="1" outlineLevel="1">
      <c r="B58" s="67">
        <v>44980</v>
      </c>
      <c r="C58" s="26">
        <f>B58</f>
        <v>44980</v>
      </c>
      <c r="D58" s="68" t="s">
        <v>2415</v>
      </c>
      <c r="E58" s="27" t="s">
        <v>2748</v>
      </c>
      <c r="F58" s="27" t="s">
        <v>2182</v>
      </c>
      <c r="G58" s="28" t="str">
        <f t="shared" ref="G58:G63" si="6">IF(H58="0-1","×",IF(H58="1-1","△",IF(H58="1-0","〇",IF(H58="2-0","〇",IF(H58="2-2","△",IF(H58="2-1","〇",IF(H58="0-0","△",IF(H58="3-0","○",IF(H58="4-0","○",IF(H58="4-1","○",IF(H58="3-1","〇",IF(H58="5-0","〇",IF(H58="5-1","〇",IF(H58="7-0","〇",IF(H58="3-2","〇",IF(H58="8-0","〇",IF(H58="4-3","〇",IF(H58="3-2","〇",IF(H58="5-2","〇",IF(H58="4-2","〇",IF(H58="6-0","〇","×")))))))))))))))))))))</f>
        <v>×</v>
      </c>
      <c r="H58" s="29" t="s">
        <v>1165</v>
      </c>
      <c r="I58" s="70"/>
      <c r="L58" s="6"/>
    </row>
    <row r="59" spans="2:12" s="1" customFormat="1" outlineLevel="1">
      <c r="B59" s="63">
        <v>44962</v>
      </c>
      <c r="C59" s="24">
        <f>B59</f>
        <v>44962</v>
      </c>
      <c r="D59" s="64" t="s">
        <v>2472</v>
      </c>
      <c r="E59" s="25" t="s">
        <v>2754</v>
      </c>
      <c r="F59" s="30" t="s">
        <v>2755</v>
      </c>
      <c r="G59" s="31" t="str">
        <f t="shared" si="6"/>
        <v>×</v>
      </c>
      <c r="H59" s="32" t="s">
        <v>481</v>
      </c>
      <c r="I59" s="54"/>
      <c r="L59" s="6"/>
    </row>
    <row r="60" spans="2:12" s="1" customFormat="1" outlineLevel="1">
      <c r="B60" s="46"/>
      <c r="C60" s="15"/>
      <c r="D60" s="2"/>
      <c r="E60" s="18"/>
      <c r="F60" s="33" t="s">
        <v>2756</v>
      </c>
      <c r="G60" s="37" t="str">
        <f t="shared" si="6"/>
        <v>△</v>
      </c>
      <c r="H60" s="41" t="s">
        <v>459</v>
      </c>
      <c r="I60" s="56"/>
      <c r="L60" s="6"/>
    </row>
    <row r="61" spans="2:12" s="1" customFormat="1" outlineLevel="1">
      <c r="B61" s="67">
        <v>44961</v>
      </c>
      <c r="C61" s="26">
        <f>B61</f>
        <v>44961</v>
      </c>
      <c r="D61" s="68" t="s">
        <v>2415</v>
      </c>
      <c r="E61" s="27" t="s">
        <v>2216</v>
      </c>
      <c r="F61" s="27" t="s">
        <v>2752</v>
      </c>
      <c r="G61" s="28" t="str">
        <f t="shared" si="6"/>
        <v>×</v>
      </c>
      <c r="H61" s="29" t="s">
        <v>570</v>
      </c>
      <c r="I61" s="70"/>
      <c r="L61" s="6"/>
    </row>
    <row r="62" spans="2:12" s="1" customFormat="1" outlineLevel="1">
      <c r="B62" s="67">
        <v>44955</v>
      </c>
      <c r="C62" s="26">
        <f>B62</f>
        <v>44955</v>
      </c>
      <c r="D62" s="68" t="s">
        <v>2415</v>
      </c>
      <c r="E62" s="27" t="s">
        <v>2748</v>
      </c>
      <c r="F62" s="27" t="s">
        <v>2448</v>
      </c>
      <c r="G62" s="28" t="str">
        <f t="shared" si="6"/>
        <v>×</v>
      </c>
      <c r="H62" s="29" t="s">
        <v>570</v>
      </c>
      <c r="I62" s="70"/>
      <c r="L62" s="6"/>
    </row>
    <row r="63" spans="2:12" s="1" customFormat="1" outlineLevel="1">
      <c r="B63" s="63">
        <v>44954</v>
      </c>
      <c r="C63" s="24">
        <f>B63</f>
        <v>44954</v>
      </c>
      <c r="D63" s="64" t="s">
        <v>2415</v>
      </c>
      <c r="E63" s="25" t="s">
        <v>2216</v>
      </c>
      <c r="F63" s="30" t="s">
        <v>1071</v>
      </c>
      <c r="G63" s="31" t="str">
        <f t="shared" si="6"/>
        <v>〇</v>
      </c>
      <c r="H63" s="32" t="s">
        <v>747</v>
      </c>
      <c r="I63" s="54"/>
      <c r="L63" s="6"/>
    </row>
    <row r="64" spans="2:12" s="1" customFormat="1" outlineLevel="1">
      <c r="B64" s="46"/>
      <c r="C64" s="15"/>
      <c r="D64" s="2"/>
      <c r="E64" s="18"/>
      <c r="F64" s="39" t="s">
        <v>2222</v>
      </c>
      <c r="G64" s="37" t="str">
        <f>IF(H64="0-1","×",IF(H64="1-1","△",IF(H64="1-0","〇",IF(H64="2-0","〇",IF(H64="2-2","△",IF(H64="2-1","〇",IF(H64="0-0","△",IF(H64="3-0","○",IF(H64="4-0","○",IF(H64="4-1","○",IF(H64="3-1","〇",IF(H64="5-0","〇",IF(H64="5-1","〇",IF(H64="7-0","〇",IF(H64="3-2","〇",IF(H64="8-0","〇",IF(H64="4-3","〇","×")))))))))))))))))</f>
        <v>〇</v>
      </c>
      <c r="H64" s="41" t="s">
        <v>510</v>
      </c>
      <c r="I64" s="56"/>
      <c r="L64" s="6"/>
    </row>
    <row r="65" spans="2:12" s="1" customFormat="1" outlineLevel="1">
      <c r="B65" s="63">
        <v>44948</v>
      </c>
      <c r="C65" s="24">
        <f>B65</f>
        <v>44948</v>
      </c>
      <c r="D65" s="64" t="s">
        <v>70</v>
      </c>
      <c r="E65" s="25" t="s">
        <v>2226</v>
      </c>
      <c r="F65" s="30" t="s">
        <v>2275</v>
      </c>
      <c r="G65" s="31" t="str">
        <f t="shared" ref="G65:G74" si="7">IF(H65="0-1","×",IF(H65="1-1","△",IF(H65="1-0","〇",IF(H65="2-0","〇",IF(H65="2-2","△",IF(H65="2-1","〇",IF(H65="0-0","△",IF(H65="3-0","○",IF(H65="4-0","○",IF(H65="4-1","○",IF(H65="3-1","〇",IF(H65="5-0","〇",IF(H65="5-1","〇",IF(H65="7-0","〇",IF(H65="3-2","〇",IF(H65="8-0","〇",IF(H65="4-3","〇",IF(H65="3-2","〇","×"))))))))))))))))))</f>
        <v>〇</v>
      </c>
      <c r="H65" s="32" t="s">
        <v>462</v>
      </c>
      <c r="I65" s="54"/>
      <c r="L65" s="6"/>
    </row>
    <row r="66" spans="2:12" s="1" customFormat="1" outlineLevel="1">
      <c r="B66" s="46"/>
      <c r="C66" s="15"/>
      <c r="D66" s="2"/>
      <c r="E66" s="18"/>
      <c r="F66" s="33" t="s">
        <v>2372</v>
      </c>
      <c r="G66" s="34" t="str">
        <f t="shared" si="7"/>
        <v>〇</v>
      </c>
      <c r="H66" s="41" t="s">
        <v>460</v>
      </c>
      <c r="I66" s="56"/>
      <c r="L66" s="6"/>
    </row>
    <row r="67" spans="2:12" s="1" customFormat="1" outlineLevel="1">
      <c r="B67" s="46"/>
      <c r="C67" s="15"/>
      <c r="D67" s="2"/>
      <c r="E67" s="18"/>
      <c r="F67" s="33" t="s">
        <v>2275</v>
      </c>
      <c r="G67" s="34" t="str">
        <f t="shared" si="7"/>
        <v>△</v>
      </c>
      <c r="H67" s="41" t="s">
        <v>459</v>
      </c>
      <c r="I67" s="56"/>
      <c r="L67" s="6"/>
    </row>
    <row r="68" spans="2:12" s="1" customFormat="1" outlineLevel="1">
      <c r="B68" s="46"/>
      <c r="C68" s="15"/>
      <c r="D68" s="2"/>
      <c r="E68" s="18"/>
      <c r="F68" s="33" t="s">
        <v>2372</v>
      </c>
      <c r="G68" s="34" t="str">
        <f t="shared" si="7"/>
        <v>△</v>
      </c>
      <c r="H68" s="41" t="s">
        <v>459</v>
      </c>
      <c r="I68" s="56"/>
      <c r="L68" s="6"/>
    </row>
    <row r="69" spans="2:12" s="1" customFormat="1" outlineLevel="1">
      <c r="B69" s="46"/>
      <c r="C69" s="15"/>
      <c r="D69" s="2"/>
      <c r="E69" s="18"/>
      <c r="F69" s="33" t="s">
        <v>2275</v>
      </c>
      <c r="G69" s="34" t="str">
        <f t="shared" si="7"/>
        <v>△</v>
      </c>
      <c r="H69" s="41" t="s">
        <v>459</v>
      </c>
      <c r="I69" s="56"/>
      <c r="L69" s="6"/>
    </row>
    <row r="70" spans="2:12" s="1" customFormat="1" outlineLevel="1">
      <c r="B70" s="46"/>
      <c r="C70" s="15"/>
      <c r="D70" s="2"/>
      <c r="E70" s="18"/>
      <c r="F70" s="42" t="s">
        <v>2745</v>
      </c>
      <c r="G70" s="43" t="str">
        <f t="shared" si="7"/>
        <v>〇</v>
      </c>
      <c r="H70" s="41" t="s">
        <v>462</v>
      </c>
      <c r="I70" s="56"/>
      <c r="L70" s="6"/>
    </row>
    <row r="71" spans="2:12" s="1" customFormat="1" outlineLevel="1">
      <c r="B71" s="46"/>
      <c r="C71" s="15"/>
      <c r="D71" s="2" t="s">
        <v>2472</v>
      </c>
      <c r="E71" s="18"/>
      <c r="F71" s="42" t="s">
        <v>2747</v>
      </c>
      <c r="G71" s="43" t="str">
        <f t="shared" si="7"/>
        <v>〇</v>
      </c>
      <c r="H71" s="41" t="s">
        <v>564</v>
      </c>
      <c r="I71" s="56"/>
      <c r="L71" s="6"/>
    </row>
    <row r="72" spans="2:12" s="1" customFormat="1" outlineLevel="1">
      <c r="B72" s="46"/>
      <c r="C72" s="15"/>
      <c r="D72" s="2" t="s">
        <v>70</v>
      </c>
      <c r="E72" s="18"/>
      <c r="F72" s="42" t="s">
        <v>2746</v>
      </c>
      <c r="G72" s="43" t="str">
        <f t="shared" si="7"/>
        <v>〇</v>
      </c>
      <c r="H72" s="41" t="s">
        <v>464</v>
      </c>
      <c r="I72" s="56"/>
      <c r="L72" s="6"/>
    </row>
    <row r="73" spans="2:12" s="1" customFormat="1" outlineLevel="1">
      <c r="B73" s="46"/>
      <c r="C73" s="15"/>
      <c r="D73" s="2"/>
      <c r="E73" s="18"/>
      <c r="F73" s="42" t="s">
        <v>2746</v>
      </c>
      <c r="G73" s="43" t="str">
        <f t="shared" si="7"/>
        <v>〇</v>
      </c>
      <c r="H73" s="41" t="s">
        <v>462</v>
      </c>
      <c r="I73" s="56"/>
      <c r="L73" s="6"/>
    </row>
    <row r="74" spans="2:12" s="1" customFormat="1" outlineLevel="1">
      <c r="B74" s="46"/>
      <c r="C74" s="15"/>
      <c r="D74" s="2"/>
      <c r="E74" s="18"/>
      <c r="F74" s="36" t="s">
        <v>2746</v>
      </c>
      <c r="G74" s="37" t="str">
        <f t="shared" si="7"/>
        <v>〇</v>
      </c>
      <c r="H74" s="41" t="s">
        <v>464</v>
      </c>
      <c r="I74" s="56"/>
      <c r="L74" s="6"/>
    </row>
    <row r="75" spans="2:12" s="1" customFormat="1" outlineLevel="1">
      <c r="B75" s="63">
        <v>44940</v>
      </c>
      <c r="C75" s="24">
        <f>B75</f>
        <v>44940</v>
      </c>
      <c r="D75" s="64" t="s">
        <v>2472</v>
      </c>
      <c r="E75" s="25" t="s">
        <v>2580</v>
      </c>
      <c r="F75" s="30" t="s">
        <v>2407</v>
      </c>
      <c r="G75" s="31" t="str">
        <f>IF(H75="0-1","×",IF(H75="1-1","△",IF(H75="1-0","〇",IF(H75="2-0","〇",IF(H75="2-2","△",IF(H75="2-1","〇",IF(H75="0-0","△",IF(H75="3-0","○",IF(H75="4-0","○",IF(H75="4-1","○",IF(H75="3-1","〇",IF(H75="5-0","〇",IF(H75="5-1","〇",IF(H75="7-0","〇",IF(H75="3-2","〇",IF(H75="8-0","〇",IF(H75="4-3","〇",IF(H75="3-2","〇",IF(H75="5-2","〇","×")))))))))))))))))))</f>
        <v>〇</v>
      </c>
      <c r="H75" s="32" t="s">
        <v>614</v>
      </c>
      <c r="I75" s="54"/>
      <c r="L75" s="6"/>
    </row>
    <row r="76" spans="2:12" s="1" customFormat="1" outlineLevel="1">
      <c r="B76" s="46"/>
      <c r="C76" s="15"/>
      <c r="D76" s="2"/>
      <c r="E76" s="18"/>
      <c r="F76" s="39" t="s">
        <v>1595</v>
      </c>
      <c r="G76" s="37" t="str">
        <f>IF(H76="0-1","×",IF(H76="1-1","△",IF(H76="1-0","〇",IF(H76="2-0","〇",IF(H76="2-2","△",IF(H76="2-1","〇",IF(H76="0-0","△",IF(H76="3-0","○",IF(H76="4-0","○",IF(H76="4-1","○",IF(H76="3-1","〇",IF(H76="5-0","〇",IF(H76="5-1","〇",IF(H76="7-0","〇",IF(H76="3-2","〇",IF(H76="8-0","〇",IF(H76="4-3","〇","×")))))))))))))))))</f>
        <v>×</v>
      </c>
      <c r="H76" s="41" t="s">
        <v>534</v>
      </c>
      <c r="I76" s="56"/>
      <c r="L76" s="6"/>
    </row>
    <row r="77" spans="2:12" s="1" customFormat="1" outlineLevel="1">
      <c r="B77" s="63">
        <v>44920</v>
      </c>
      <c r="C77" s="24">
        <f>B77</f>
        <v>44920</v>
      </c>
      <c r="D77" s="25" t="s">
        <v>1267</v>
      </c>
      <c r="E77" s="25" t="s">
        <v>2716</v>
      </c>
      <c r="F77" s="30" t="s">
        <v>526</v>
      </c>
      <c r="G77" s="31" t="str">
        <f>IF(H77="0-1","×",IF(H77="1-1","△",IF(H77="1-0","〇",IF(H77="2-0","〇",IF(H77="2-2","△",IF(H77="2-1","〇",IF(H77="0-0","△",IF(H77="3-0","○",IF(H77="4-0","○",IF(H77="4-1","○",IF(H77="5-1","○",IF(H77="5-2","○",IF(H77="3-1","○","×")))))))))))))</f>
        <v>〇</v>
      </c>
      <c r="H77" s="32" t="s">
        <v>464</v>
      </c>
      <c r="I77" s="54"/>
      <c r="L77" s="6"/>
    </row>
    <row r="78" spans="2:12" s="1" customFormat="1" outlineLevel="1">
      <c r="B78" s="46"/>
      <c r="C78" s="15"/>
      <c r="D78" s="2"/>
      <c r="E78" s="18"/>
      <c r="F78" s="39" t="s">
        <v>2227</v>
      </c>
      <c r="G78" s="40" t="str">
        <f>IF(H78="0-1","×",IF(H78="1-1","△",IF(H78="1-0","〇",IF(H78="2-0","〇",IF(H78="2-2","△",IF(H78="2-1","〇",IF(H78="0-0","△",IF(H78="3-0","○",IF(H78="4-0","○",IF(H78="4-1","○",IF(H78="5-1","○",IF(H78="5-2","○",IF(H78="3-1","○","×")))))))))))))</f>
        <v>〇</v>
      </c>
      <c r="H78" s="41" t="s">
        <v>460</v>
      </c>
      <c r="I78" s="56"/>
      <c r="L78" s="6"/>
    </row>
    <row r="79" spans="2:12" s="1" customFormat="1" outlineLevel="1">
      <c r="B79" s="49"/>
      <c r="C79" s="16"/>
      <c r="D79" s="50"/>
      <c r="E79" s="19"/>
      <c r="F79" s="19" t="s">
        <v>2202</v>
      </c>
      <c r="G79" s="75" t="str">
        <f>IF(H79="0-1","×",IF(H79="1-1","△",IF(H79="1-0","〇",IF(H79="2-0","〇",IF(H79="2-2","△",IF(H79="2-1","〇",IF(H79="0-0","△",IF(H79="3-0","○",IF(H79="4-0","○",IF(H79="4-1","○",IF(H79="5-1","○",IF(H79="5-2","○",IF(H79="3-1","○","×")))))))))))))</f>
        <v>〇</v>
      </c>
      <c r="H79" s="76" t="s">
        <v>460</v>
      </c>
      <c r="I79" s="58"/>
      <c r="L79" s="6"/>
    </row>
    <row r="80" spans="2:12" s="1" customFormat="1" outlineLevel="1">
      <c r="B80" s="63">
        <v>44912</v>
      </c>
      <c r="C80" s="24">
        <f>B80</f>
        <v>44912</v>
      </c>
      <c r="D80" s="64" t="s">
        <v>1290</v>
      </c>
      <c r="E80" s="25" t="s">
        <v>2429</v>
      </c>
      <c r="F80" s="30" t="s">
        <v>560</v>
      </c>
      <c r="G80" s="31" t="str">
        <f>IF(H80="0-1","×",IF(H80="1-1","△",IF(H80="1-0","〇",IF(H80="2-0","〇",IF(H80="2-2","△",IF(H80="2-1","〇",IF(H80="0-0","△",IF(H80="3-0","○",IF(H80="4-0","○",IF(H80="4-1","○",IF(H80="5-1","○",IF(H80="5-2","○",IF(H80="3-1","○","×")))))))))))))</f>
        <v>△</v>
      </c>
      <c r="H80" s="32" t="s">
        <v>459</v>
      </c>
      <c r="I80" s="54"/>
      <c r="L80" s="6"/>
    </row>
    <row r="81" spans="2:12" s="1" customFormat="1" outlineLevel="1">
      <c r="B81" s="46"/>
      <c r="C81" s="15"/>
      <c r="D81" s="2"/>
      <c r="E81" s="18"/>
      <c r="F81" s="39" t="s">
        <v>2706</v>
      </c>
      <c r="G81" s="37" t="str">
        <f>IF(H81="0-1","×",IF(H81="1-1","△",IF(H81="1-0","〇",IF(H81="2-0","〇",IF(H81="2-2","△",IF(H81="2-1","〇",IF(H81="0-0","△",IF(H81="3-0","○",IF(H81="4-0","○",IF(H81="4-1","○",IF(H81="3-1","〇",IF(H81="5-0","〇",IF(H81="5-1","〇",IF(H81="7-0","〇",IF(H81="3-2","〇",IF(H81="8-0","〇",IF(H81="4-3","〇","×")))))))))))))))))</f>
        <v>×</v>
      </c>
      <c r="H81" s="41" t="s">
        <v>529</v>
      </c>
      <c r="I81" s="56"/>
      <c r="L81" s="6"/>
    </row>
    <row r="82" spans="2:12" s="1" customFormat="1" outlineLevel="1">
      <c r="B82" s="63">
        <v>44871</v>
      </c>
      <c r="C82" s="24">
        <f>B82</f>
        <v>44871</v>
      </c>
      <c r="D82" s="64" t="s">
        <v>2472</v>
      </c>
      <c r="E82" s="25" t="s">
        <v>2704</v>
      </c>
      <c r="F82" s="30" t="s">
        <v>2523</v>
      </c>
      <c r="G82" s="31" t="str">
        <f>IF(H82="0-1","×",IF(H82="1-1","△",IF(H82="1-0","〇",IF(H82="2-0","〇",IF(H82="2-2","△",IF(H82="2-1","〇",IF(H82="0-0","△",IF(H82="3-0","○",IF(H82="4-0","○",IF(H82="4-1","○",IF(H82="5-1","○",IF(H82="5-2","○",IF(H82="3-1","○","×")))))))))))))</f>
        <v>×</v>
      </c>
      <c r="H82" s="32" t="s">
        <v>571</v>
      </c>
      <c r="I82" s="54"/>
      <c r="L82" s="6"/>
    </row>
    <row r="83" spans="2:12" s="1" customFormat="1" outlineLevel="1">
      <c r="B83" s="46"/>
      <c r="C83" s="15"/>
      <c r="D83" s="2"/>
      <c r="E83" s="18"/>
      <c r="F83" s="39" t="s">
        <v>2290</v>
      </c>
      <c r="G83" s="40" t="str">
        <f>IF(H83="0-1","×",IF(H83="1-1","△",IF(H83="1-0","〇",IF(H83="2-0","〇",IF(H83="2-2","△",IF(H83="2-1","〇",IF(H83="0-0","△",IF(H83="3-0","○",IF(H83="4-0","○",IF(H83="4-1","○",IF(H83="5-1","○",IF(H83="5-2","○",IF(H83="3-1","○","×")))))))))))))</f>
        <v>△</v>
      </c>
      <c r="H83" s="41" t="s">
        <v>459</v>
      </c>
      <c r="I83" s="56"/>
      <c r="L83" s="6"/>
    </row>
    <row r="84" spans="2:12" s="1" customFormat="1" outlineLevel="1">
      <c r="B84" s="49"/>
      <c r="C84" s="16"/>
      <c r="D84" s="50"/>
      <c r="E84" s="19"/>
      <c r="F84" s="19" t="s">
        <v>2523</v>
      </c>
      <c r="G84" s="75" t="str">
        <f>IF(H84="0-1","×",IF(H84="1-1","△",IF(H84="1-0","〇",IF(H84="2-0","〇",IF(H84="2-2","△",IF(H84="2-1","〇",IF(H84="0-0","△",IF(H84="3-0","○",IF(H84="4-0","○",IF(H84="4-1","○",IF(H84="5-1","○",IF(H84="5-2","○",IF(H84="3-1","○","×")))))))))))))</f>
        <v>〇</v>
      </c>
      <c r="H84" s="76" t="s">
        <v>464</v>
      </c>
      <c r="I84" s="58"/>
      <c r="L84" s="6"/>
    </row>
    <row r="85" spans="2:12" s="1" customFormat="1" outlineLevel="1">
      <c r="B85" s="63">
        <v>44898</v>
      </c>
      <c r="C85" s="24">
        <f>B85</f>
        <v>44898</v>
      </c>
      <c r="D85" s="64" t="s">
        <v>70</v>
      </c>
      <c r="E85" s="25" t="s">
        <v>2198</v>
      </c>
      <c r="F85" s="30" t="s">
        <v>2299</v>
      </c>
      <c r="G85" s="31" t="str">
        <f t="shared" ref="G85:G90" si="8">IF(H85="0-1","×",IF(H85="1-1","△",IF(H85="1-0","〇",IF(H85="2-0","〇",IF(H85="2-2","△",IF(H85="2-1","〇",IF(H85="0-0","△",IF(H85="3-0","○",IF(H85="4-0","○",IF(H85="4-1","○",IF(H85="3-1","〇",IF(H85="5-0","〇",IF(H85="5-1","〇",IF(H85="7-0","〇",IF(H85="3-2","〇",IF(H85="8-0","〇",IF(H85="4-3","〇",IF(H85="3-2","〇","×"))))))))))))))))))</f>
        <v>×</v>
      </c>
      <c r="H85" s="32" t="s">
        <v>481</v>
      </c>
      <c r="I85" s="54"/>
      <c r="L85" s="6"/>
    </row>
    <row r="86" spans="2:12" s="1" customFormat="1" outlineLevel="1">
      <c r="B86" s="46"/>
      <c r="C86" s="15"/>
      <c r="D86" s="2"/>
      <c r="E86" s="18"/>
      <c r="F86" s="33" t="s">
        <v>777</v>
      </c>
      <c r="G86" s="34" t="str">
        <f t="shared" si="8"/>
        <v>×</v>
      </c>
      <c r="H86" s="41" t="s">
        <v>679</v>
      </c>
      <c r="I86" s="56"/>
      <c r="L86" s="6"/>
    </row>
    <row r="87" spans="2:12" s="1" customFormat="1" outlineLevel="1">
      <c r="B87" s="46"/>
      <c r="C87" s="15"/>
      <c r="D87" s="2"/>
      <c r="E87" s="18"/>
      <c r="F87" s="33" t="s">
        <v>2299</v>
      </c>
      <c r="G87" s="34" t="str">
        <f t="shared" si="8"/>
        <v>△</v>
      </c>
      <c r="H87" s="41" t="s">
        <v>459</v>
      </c>
      <c r="I87" s="56"/>
      <c r="L87" s="6"/>
    </row>
    <row r="88" spans="2:12" s="1" customFormat="1" outlineLevel="1">
      <c r="B88" s="46"/>
      <c r="C88" s="15"/>
      <c r="D88" s="2"/>
      <c r="E88" s="18"/>
      <c r="F88" s="33" t="s">
        <v>777</v>
      </c>
      <c r="G88" s="34" t="str">
        <f t="shared" si="8"/>
        <v>〇</v>
      </c>
      <c r="H88" s="41" t="s">
        <v>460</v>
      </c>
      <c r="I88" s="56"/>
      <c r="L88" s="6"/>
    </row>
    <row r="89" spans="2:12" s="1" customFormat="1" outlineLevel="1">
      <c r="B89" s="46"/>
      <c r="C89" s="15"/>
      <c r="D89" s="2"/>
      <c r="E89" s="18"/>
      <c r="F89" s="33" t="s">
        <v>2299</v>
      </c>
      <c r="G89" s="34" t="str">
        <f t="shared" si="8"/>
        <v>〇</v>
      </c>
      <c r="H89" s="41" t="s">
        <v>495</v>
      </c>
      <c r="I89" s="56"/>
      <c r="L89" s="6"/>
    </row>
    <row r="90" spans="2:12" s="1" customFormat="1" outlineLevel="1">
      <c r="B90" s="46"/>
      <c r="C90" s="15"/>
      <c r="D90" s="2"/>
      <c r="E90" s="18"/>
      <c r="F90" s="36" t="s">
        <v>777</v>
      </c>
      <c r="G90" s="37" t="str">
        <f t="shared" si="8"/>
        <v>〇</v>
      </c>
      <c r="H90" s="41" t="s">
        <v>462</v>
      </c>
      <c r="I90" s="56"/>
      <c r="L90" s="6"/>
    </row>
    <row r="91" spans="2:12" s="1" customFormat="1" outlineLevel="1">
      <c r="B91" s="63">
        <v>44892</v>
      </c>
      <c r="C91" s="24">
        <f>B91</f>
        <v>44892</v>
      </c>
      <c r="D91" s="64" t="s">
        <v>2389</v>
      </c>
      <c r="E91" s="25" t="s">
        <v>2231</v>
      </c>
      <c r="F91" s="30" t="s">
        <v>2315</v>
      </c>
      <c r="G91" s="31" t="str">
        <f>IF(H91="0-1","×",IF(H91="1-1","△",IF(H91="1-0","〇",IF(H91="2-0","〇",IF(H91="2-2","△",IF(H91="2-1","〇",IF(H91="0-0","△",IF(H91="3-0","○",IF(H91="4-0","○",IF(H91="4-1","○",IF(H91="5-1","○",IF(H91="5-2","○",IF(H91="3-1","○","×")))))))))))))</f>
        <v>○</v>
      </c>
      <c r="H91" s="32" t="s">
        <v>555</v>
      </c>
      <c r="I91" s="54"/>
      <c r="L91" s="6"/>
    </row>
    <row r="92" spans="2:12" s="1" customFormat="1" outlineLevel="1">
      <c r="B92" s="46"/>
      <c r="C92" s="15"/>
      <c r="D92" s="2"/>
      <c r="E92" s="18"/>
      <c r="F92" s="39" t="s">
        <v>811</v>
      </c>
      <c r="G92" s="40" t="str">
        <f>IF(H92="0-1","×",IF(H92="1-1","△",IF(H92="1-0","〇",IF(H92="2-0","〇",IF(H92="2-2","△",IF(H92="2-1","〇",IF(H92="0-0","△",IF(H92="3-0","○",IF(H92="4-0","○",IF(H92="4-1","○",IF(H92="5-1","○",IF(H92="5-2","○",IF(H92="3-1","○","×")))))))))))))</f>
        <v>△</v>
      </c>
      <c r="H92" s="41" t="s">
        <v>459</v>
      </c>
      <c r="I92" s="56"/>
      <c r="L92" s="6"/>
    </row>
    <row r="93" spans="2:12" s="1" customFormat="1" outlineLevel="1">
      <c r="B93" s="46"/>
      <c r="C93" s="15"/>
      <c r="D93" s="2"/>
      <c r="E93" s="18"/>
      <c r="F93" s="39" t="s">
        <v>2651</v>
      </c>
      <c r="G93" s="40" t="s">
        <v>476</v>
      </c>
      <c r="H93" s="41" t="s">
        <v>459</v>
      </c>
      <c r="I93" s="56" t="s">
        <v>2692</v>
      </c>
      <c r="L93" s="6"/>
    </row>
    <row r="94" spans="2:12" s="1" customFormat="1" outlineLevel="1">
      <c r="B94" s="46"/>
      <c r="C94" s="15"/>
      <c r="D94" s="2"/>
      <c r="E94" s="18"/>
      <c r="F94" s="39" t="s">
        <v>2172</v>
      </c>
      <c r="G94" s="37" t="str">
        <f>IF(H94="0-1","×",IF(H94="1-1","△",IF(H94="1-0","〇",IF(H94="2-0","〇",IF(H94="2-2","△",IF(H94="2-1","〇",IF(H94="0-0","△",IF(H94="3-0","○",IF(H94="4-0","○",IF(H94="4-1","○",IF(H94="3-1","〇",IF(H94="5-0","〇",IF(H94="5-1","〇",IF(H94="7-0","〇",IF(H94="3-2","〇",IF(H94="8-0","〇",IF(H94="4-3","〇",IF(H94="3-2","〇","×"))))))))))))))))))</f>
        <v>〇</v>
      </c>
      <c r="H94" s="41" t="s">
        <v>614</v>
      </c>
      <c r="I94" s="56"/>
      <c r="L94" s="6"/>
    </row>
    <row r="95" spans="2:12" s="1" customFormat="1" outlineLevel="1">
      <c r="B95" s="63">
        <v>44885</v>
      </c>
      <c r="C95" s="24">
        <f>B95</f>
        <v>44885</v>
      </c>
      <c r="D95" s="64" t="s">
        <v>2690</v>
      </c>
      <c r="E95" s="25" t="s">
        <v>2691</v>
      </c>
      <c r="F95" s="30" t="s">
        <v>2299</v>
      </c>
      <c r="G95" s="31" t="str">
        <f t="shared" ref="G95:G100" si="9">IF(H95="0-1","×",IF(H95="1-1","△",IF(H95="1-0","〇",IF(H95="2-0","〇",IF(H95="2-2","△",IF(H95="2-1","〇",IF(H95="0-0","△",IF(H95="3-0","○",IF(H95="4-0","○",IF(H95="4-1","○",IF(H95="5-1","○",IF(H95="5-2","○",IF(H95="3-1","○","×")))))))))))))</f>
        <v>〇</v>
      </c>
      <c r="H95" s="32" t="s">
        <v>462</v>
      </c>
      <c r="I95" s="54"/>
      <c r="L95" s="6"/>
    </row>
    <row r="96" spans="2:12" s="1" customFormat="1" outlineLevel="1">
      <c r="B96" s="63">
        <v>44884</v>
      </c>
      <c r="C96" s="24">
        <f>B96</f>
        <v>44884</v>
      </c>
      <c r="D96" s="64" t="s">
        <v>70</v>
      </c>
      <c r="E96" s="25" t="s">
        <v>2226</v>
      </c>
      <c r="F96" s="30" t="s">
        <v>2650</v>
      </c>
      <c r="G96" s="31" t="str">
        <f t="shared" si="9"/>
        <v>△</v>
      </c>
      <c r="H96" s="32" t="s">
        <v>459</v>
      </c>
      <c r="I96" s="54"/>
      <c r="L96" s="6"/>
    </row>
    <row r="97" spans="2:12" s="1" customFormat="1" outlineLevel="1">
      <c r="B97" s="46"/>
      <c r="C97" s="15"/>
      <c r="D97" s="2"/>
      <c r="E97" s="18"/>
      <c r="F97" s="39" t="s">
        <v>2584</v>
      </c>
      <c r="G97" s="40" t="str">
        <f t="shared" si="9"/>
        <v>×</v>
      </c>
      <c r="H97" s="41" t="s">
        <v>481</v>
      </c>
      <c r="I97" s="56"/>
      <c r="L97" s="6"/>
    </row>
    <row r="98" spans="2:12" s="1" customFormat="1" outlineLevel="1">
      <c r="B98" s="46"/>
      <c r="C98" s="15"/>
      <c r="D98" s="2"/>
      <c r="E98" s="18"/>
      <c r="F98" s="39" t="s">
        <v>2650</v>
      </c>
      <c r="G98" s="40" t="str">
        <f t="shared" si="9"/>
        <v>△</v>
      </c>
      <c r="H98" s="41" t="s">
        <v>461</v>
      </c>
      <c r="I98" s="56"/>
      <c r="L98" s="6"/>
    </row>
    <row r="99" spans="2:12" s="1" customFormat="1" outlineLevel="1">
      <c r="B99" s="46"/>
      <c r="C99" s="15"/>
      <c r="D99" s="2"/>
      <c r="E99" s="18"/>
      <c r="F99" s="39" t="s">
        <v>2584</v>
      </c>
      <c r="G99" s="40" t="str">
        <f t="shared" si="9"/>
        <v>〇</v>
      </c>
      <c r="H99" s="41" t="s">
        <v>462</v>
      </c>
      <c r="I99" s="56"/>
      <c r="L99" s="6"/>
    </row>
    <row r="100" spans="2:12" s="1" customFormat="1" outlineLevel="1">
      <c r="B100" s="46"/>
      <c r="C100" s="15"/>
      <c r="D100" s="2"/>
      <c r="E100" s="18"/>
      <c r="F100" s="39" t="s">
        <v>2650</v>
      </c>
      <c r="G100" s="40" t="str">
        <f t="shared" si="9"/>
        <v>△</v>
      </c>
      <c r="H100" s="41" t="s">
        <v>459</v>
      </c>
      <c r="I100" s="56"/>
      <c r="L100" s="6"/>
    </row>
    <row r="101" spans="2:12" s="1" customFormat="1" outlineLevel="1">
      <c r="B101" s="46"/>
      <c r="C101" s="15"/>
      <c r="D101" s="2"/>
      <c r="E101" s="19"/>
      <c r="F101" s="36" t="s">
        <v>2584</v>
      </c>
      <c r="G101" s="75" t="s">
        <v>499</v>
      </c>
      <c r="H101" s="76" t="s">
        <v>675</v>
      </c>
      <c r="I101" s="58"/>
      <c r="L101" s="6"/>
    </row>
    <row r="102" spans="2:12" s="1" customFormat="1" outlineLevel="1">
      <c r="B102" s="63">
        <v>44871</v>
      </c>
      <c r="C102" s="24">
        <f>B102</f>
        <v>44871</v>
      </c>
      <c r="D102" s="64" t="s">
        <v>2472</v>
      </c>
      <c r="E102" s="25" t="s">
        <v>2683</v>
      </c>
      <c r="F102" s="30" t="s">
        <v>2473</v>
      </c>
      <c r="G102" s="31" t="str">
        <f>IF(H102="0-1","×",IF(H102="1-1","△",IF(H102="1-0","〇",IF(H102="2-0","〇",IF(H102="2-2","△",IF(H102="2-1","〇",IF(H102="0-0","△",IF(H102="3-0","○",IF(H102="4-0","○",IF(H102="4-1","○",IF(H102="5-1","○",IF(H102="5-2","○",IF(H102="3-1","○","×")))))))))))))</f>
        <v>△</v>
      </c>
      <c r="H102" s="32" t="s">
        <v>957</v>
      </c>
      <c r="I102" s="54"/>
      <c r="L102" s="6"/>
    </row>
    <row r="103" spans="2:12" s="1" customFormat="1" outlineLevel="1">
      <c r="B103" s="46"/>
      <c r="C103" s="15"/>
      <c r="D103" s="2"/>
      <c r="E103" s="18"/>
      <c r="F103" s="39" t="s">
        <v>2631</v>
      </c>
      <c r="G103" s="37" t="str">
        <f>IF(H103="0-1","×",IF(H103="1-1","△",IF(H103="1-0","〇",IF(H103="2-0","〇",IF(H103="2-2","△",IF(H103="2-1","〇",IF(H103="0-0","△",IF(H103="3-0","○",IF(H103="4-0","○",IF(H103="4-1","○",IF(H103="3-1","〇",IF(H103="5-0","〇",IF(H103="5-1","〇",IF(H103="7-0","〇",IF(H103="3-2","〇",IF(H103="8-0","〇",IF(H103="4-3","〇","×")))))))))))))))))</f>
        <v>〇</v>
      </c>
      <c r="H103" s="41" t="s">
        <v>744</v>
      </c>
      <c r="I103" s="56"/>
      <c r="L103" s="6"/>
    </row>
    <row r="104" spans="2:12" s="1" customFormat="1" outlineLevel="1">
      <c r="B104" s="63">
        <v>44870</v>
      </c>
      <c r="C104" s="24">
        <f>B104</f>
        <v>44870</v>
      </c>
      <c r="D104" s="64" t="s">
        <v>2472</v>
      </c>
      <c r="E104" s="25" t="s">
        <v>2226</v>
      </c>
      <c r="F104" s="30" t="s">
        <v>2681</v>
      </c>
      <c r="G104" s="31" t="str">
        <f>IF(H104="0-1","×",IF(H104="1-1","△",IF(H104="1-0","〇",IF(H104="2-0","〇",IF(H104="2-2","△",IF(H104="2-1","〇",IF(H104="0-0","△",IF(H104="3-0","○",IF(H104="4-0","○",IF(H104="4-1","○",IF(H104="5-1","○",IF(H104="5-2","○",IF(H104="3-1","○","×")))))))))))))</f>
        <v>△</v>
      </c>
      <c r="H104" s="32" t="s">
        <v>461</v>
      </c>
      <c r="I104" s="54"/>
      <c r="L104" s="6"/>
    </row>
    <row r="105" spans="2:12" s="1" customFormat="1" outlineLevel="1">
      <c r="B105" s="46"/>
      <c r="C105" s="15"/>
      <c r="D105" s="2"/>
      <c r="E105" s="18"/>
      <c r="F105" s="39" t="s">
        <v>2682</v>
      </c>
      <c r="G105" s="40" t="str">
        <f>IF(H105="0-1","×",IF(H105="1-1","△",IF(H105="1-0","〇",IF(H105="2-0","〇",IF(H105="2-2","△",IF(H105="2-1","〇",IF(H105="0-0","△",IF(H105="3-0","○",IF(H105="4-0","○",IF(H105="4-1","○",IF(H105="5-1","○",IF(H105="5-2","○",IF(H105="3-1","○","×")))))))))))))</f>
        <v>×</v>
      </c>
      <c r="H105" s="41" t="s">
        <v>535</v>
      </c>
      <c r="I105" s="56"/>
      <c r="L105" s="6"/>
    </row>
    <row r="106" spans="2:12" s="1" customFormat="1" outlineLevel="1">
      <c r="B106" s="63">
        <v>44857</v>
      </c>
      <c r="C106" s="24">
        <f>B106</f>
        <v>44857</v>
      </c>
      <c r="D106" s="64" t="s">
        <v>2674</v>
      </c>
      <c r="E106" s="25" t="s">
        <v>618</v>
      </c>
      <c r="F106" s="30" t="s">
        <v>487</v>
      </c>
      <c r="G106" s="31" t="str">
        <f>IF(H106="0-1","×",IF(H106="1-1","△",IF(H106="1-0","〇",IF(H106="2-0","〇",IF(H106="2-2","△",IF(H106="2-1","〇",IF(H106="0-0","△",IF(H106="3-0","○",IF(H106="4-0","○",IF(H106="4-1","○",IF(H106="5-1","○",IF(H106="5-2","○",IF(H106="3-1","○","×")))))))))))))</f>
        <v>〇</v>
      </c>
      <c r="H106" s="32" t="s">
        <v>460</v>
      </c>
      <c r="I106" s="54"/>
      <c r="L106" s="6"/>
    </row>
    <row r="107" spans="2:12" s="1" customFormat="1" outlineLevel="1">
      <c r="B107" s="46"/>
      <c r="C107" s="15"/>
      <c r="D107" s="2"/>
      <c r="E107" s="18"/>
      <c r="F107" s="39" t="s">
        <v>1151</v>
      </c>
      <c r="G107" s="40" t="str">
        <f>IF(H107="0-1","×",IF(H107="1-1","△",IF(H107="1-0","〇",IF(H107="2-0","〇",IF(H107="2-2","△",IF(H107="2-1","〇",IF(H107="0-0","△",IF(H107="3-0","○",IF(H107="4-0","○",IF(H107="4-1","○",IF(H107="5-1","○",IF(H107="5-2","○",IF(H107="3-1","○","×")))))))))))))</f>
        <v>〇</v>
      </c>
      <c r="H107" s="41" t="s">
        <v>460</v>
      </c>
      <c r="I107" s="56"/>
      <c r="L107" s="6"/>
    </row>
    <row r="108" spans="2:12" s="1" customFormat="1" outlineLevel="1">
      <c r="B108" s="46"/>
      <c r="C108" s="15"/>
      <c r="D108" s="2"/>
      <c r="E108" s="18"/>
      <c r="F108" s="39" t="s">
        <v>1752</v>
      </c>
      <c r="G108" s="40" t="str">
        <f>IF(H108="0-1","×",IF(H108="1-1","△",IF(H108="1-0","〇",IF(H108="2-0","〇",IF(H108="2-2","△",IF(H108="2-1","〇",IF(H108="0-0","△",IF(H108="3-0","○",IF(H108="4-0","○",IF(H108="4-1","○",IF(H108="5-1","○",IF(H108="5-2","○",IF(H108="3-1","○","×")))))))))))))</f>
        <v>○</v>
      </c>
      <c r="H108" s="41" t="s">
        <v>494</v>
      </c>
      <c r="I108" s="56"/>
      <c r="L108" s="6"/>
    </row>
    <row r="109" spans="2:12" s="1" customFormat="1" outlineLevel="1">
      <c r="B109" s="46"/>
      <c r="C109" s="15"/>
      <c r="D109" s="2"/>
      <c r="E109" s="18"/>
      <c r="F109" s="39" t="s">
        <v>777</v>
      </c>
      <c r="G109" s="40" t="s">
        <v>499</v>
      </c>
      <c r="H109" s="41" t="s">
        <v>461</v>
      </c>
      <c r="I109" s="56" t="s">
        <v>2676</v>
      </c>
      <c r="L109" s="6"/>
    </row>
    <row r="110" spans="2:12" s="1" customFormat="1" outlineLevel="1">
      <c r="B110" s="49"/>
      <c r="C110" s="16"/>
      <c r="D110" s="50"/>
      <c r="E110" s="19"/>
      <c r="F110" s="19" t="s">
        <v>1151</v>
      </c>
      <c r="G110" s="75" t="s">
        <v>476</v>
      </c>
      <c r="H110" s="76" t="s">
        <v>957</v>
      </c>
      <c r="I110" s="58" t="s">
        <v>2675</v>
      </c>
      <c r="L110" s="6"/>
    </row>
    <row r="111" spans="2:12" s="1" customFormat="1" outlineLevel="1">
      <c r="B111" s="63">
        <v>44850</v>
      </c>
      <c r="C111" s="24">
        <f>B111</f>
        <v>44850</v>
      </c>
      <c r="D111" s="64" t="s">
        <v>2636</v>
      </c>
      <c r="E111" s="25"/>
      <c r="F111" s="30" t="s">
        <v>777</v>
      </c>
      <c r="G111" s="40" t="str">
        <f>IF(H111="0-1","×",IF(H111="1-1","△",IF(H111="1-0","〇",IF(H111="2-0","〇",IF(H111="2-2","△",IF(H111="2-1","〇",IF(H111="0-0","△",IF(H111="3-0","○",IF(H111="4-0","○",IF(H111="4-1","○",IF(H111="5-1","○",IF(H111="5-2","○",IF(H111="3-1","○","×")))))))))))))</f>
        <v>×</v>
      </c>
      <c r="H111" s="32" t="s">
        <v>529</v>
      </c>
      <c r="I111" s="54"/>
      <c r="L111" s="6"/>
    </row>
    <row r="112" spans="2:12" s="1" customFormat="1" outlineLevel="1">
      <c r="B112" s="46"/>
      <c r="C112" s="15"/>
      <c r="D112" s="2"/>
      <c r="E112" s="18"/>
      <c r="F112" s="39" t="s">
        <v>2275</v>
      </c>
      <c r="G112" s="40" t="str">
        <f>IF(H112="0-1","×",IF(H112="1-1","△",IF(H112="1-0","〇",IF(H112="2-0","〇",IF(H112="2-2","△",IF(H112="2-1","〇",IF(H112="0-0","△",IF(H112="3-0","○",IF(H112="4-0","○",IF(H112="4-1","○",IF(H112="5-1","○",IF(H112="5-2","○",IF(H112="3-1","○","×")))))))))))))</f>
        <v>〇</v>
      </c>
      <c r="H112" s="41" t="s">
        <v>462</v>
      </c>
      <c r="I112" s="56"/>
      <c r="L112" s="6"/>
    </row>
    <row r="113" spans="2:12" s="1" customFormat="1" outlineLevel="1">
      <c r="B113" s="49"/>
      <c r="C113" s="16"/>
      <c r="D113" s="50"/>
      <c r="E113" s="19"/>
      <c r="F113" s="19" t="s">
        <v>2275</v>
      </c>
      <c r="G113" s="75" t="str">
        <f>IF(H113="0-1","×",IF(H113="1-1","△",IF(H113="1-0","〇",IF(H113="2-0","〇",IF(H113="2-2","△",IF(H113="2-1","〇",IF(H113="0-0","△",IF(H113="3-0","○",IF(H113="4-0","○",IF(H113="4-1","○",IF(H113="5-1","○",IF(H113="5-2","○",IF(H113="3-1","○","×")))))))))))))</f>
        <v>○</v>
      </c>
      <c r="H113" s="76" t="s">
        <v>463</v>
      </c>
      <c r="I113" s="58"/>
      <c r="L113" s="6"/>
    </row>
    <row r="114" spans="2:12" s="1" customFormat="1" outlineLevel="1">
      <c r="B114" s="63">
        <v>44844</v>
      </c>
      <c r="C114" s="24">
        <f>B114</f>
        <v>44844</v>
      </c>
      <c r="D114" s="64" t="s">
        <v>2634</v>
      </c>
      <c r="E114" s="25" t="s">
        <v>2635</v>
      </c>
      <c r="F114" s="30" t="s">
        <v>473</v>
      </c>
      <c r="G114" s="31" t="s">
        <v>476</v>
      </c>
      <c r="H114" s="32" t="s">
        <v>747</v>
      </c>
      <c r="I114" s="54"/>
      <c r="L114" s="6"/>
    </row>
    <row r="115" spans="2:12" s="1" customFormat="1" outlineLevel="1">
      <c r="B115" s="46"/>
      <c r="C115" s="15"/>
      <c r="D115" s="2"/>
      <c r="E115" s="18"/>
      <c r="F115" s="39" t="s">
        <v>2372</v>
      </c>
      <c r="G115" s="40" t="str">
        <f>IF(H115="0-1","×",IF(H115="1-1","△",IF(H115="1-0","〇",IF(H115="2-0","〇",IF(H115="2-2","△",IF(H115="2-1","〇",IF(H115="0-0","△",IF(H115="3-0","○",IF(H115="4-0","○",IF(H115="4-1","○",IF(H115="5-1","○",IF(H115="5-2","○",IF(H115="3-1","○","×")))))))))))))</f>
        <v>〇</v>
      </c>
      <c r="H115" s="41" t="s">
        <v>462</v>
      </c>
      <c r="I115" s="56"/>
      <c r="L115" s="6"/>
    </row>
    <row r="116" spans="2:12" s="1" customFormat="1" outlineLevel="1">
      <c r="B116" s="49"/>
      <c r="C116" s="16"/>
      <c r="D116" s="50"/>
      <c r="E116" s="19"/>
      <c r="F116" s="19" t="s">
        <v>457</v>
      </c>
      <c r="G116" s="75" t="str">
        <f>IF(H116="0-1","×",IF(H116="1-1","△",IF(H116="1-0","〇",IF(H116="2-0","〇",IF(H116="2-2","△",IF(H116="2-1","〇",IF(H116="0-0","△",IF(H116="3-0","○",IF(H116="4-0","○",IF(H116="4-1","○",IF(H116="5-1","○",IF(H116="5-2","○",IF(H116="3-1","○","×")))))))))))))</f>
        <v>○</v>
      </c>
      <c r="H116" s="76" t="s">
        <v>463</v>
      </c>
      <c r="I116" s="58"/>
      <c r="L116" s="6"/>
    </row>
    <row r="117" spans="2:12" s="1" customFormat="1" outlineLevel="1">
      <c r="B117" s="63">
        <v>44843</v>
      </c>
      <c r="C117" s="24">
        <f>B117</f>
        <v>44843</v>
      </c>
      <c r="D117" s="64" t="s">
        <v>2634</v>
      </c>
      <c r="E117" s="25" t="s">
        <v>2198</v>
      </c>
      <c r="F117" s="30" t="s">
        <v>620</v>
      </c>
      <c r="G117" s="31" t="s">
        <v>476</v>
      </c>
      <c r="H117" s="32" t="s">
        <v>563</v>
      </c>
      <c r="I117" s="54"/>
      <c r="L117" s="6"/>
    </row>
    <row r="118" spans="2:12" s="1" customFormat="1" outlineLevel="1">
      <c r="B118" s="46"/>
      <c r="C118" s="15"/>
      <c r="D118" s="2"/>
      <c r="E118" s="18"/>
      <c r="F118" s="39" t="s">
        <v>457</v>
      </c>
      <c r="G118" s="40" t="str">
        <f t="shared" ref="G118:G124" si="10">IF(H118="0-1","×",IF(H118="1-1","△",IF(H118="1-0","〇",IF(H118="2-0","〇",IF(H118="2-2","△",IF(H118="2-1","〇",IF(H118="0-0","△",IF(H118="3-0","○",IF(H118="4-0","○",IF(H118="4-1","○",IF(H118="5-1","○",IF(H118="5-2","○",IF(H118="3-1","○","×")))))))))))))</f>
        <v>×</v>
      </c>
      <c r="H118" s="41" t="s">
        <v>481</v>
      </c>
      <c r="I118" s="56"/>
      <c r="L118" s="6"/>
    </row>
    <row r="119" spans="2:12" s="1" customFormat="1" outlineLevel="1">
      <c r="B119" s="46"/>
      <c r="C119" s="15"/>
      <c r="D119" s="2"/>
      <c r="E119" s="18"/>
      <c r="F119" s="39" t="s">
        <v>2317</v>
      </c>
      <c r="G119" s="40" t="str">
        <f t="shared" si="10"/>
        <v>〇</v>
      </c>
      <c r="H119" s="41" t="s">
        <v>460</v>
      </c>
      <c r="I119" s="56"/>
      <c r="L119" s="6"/>
    </row>
    <row r="120" spans="2:12" s="1" customFormat="1" outlineLevel="1">
      <c r="B120" s="46"/>
      <c r="C120" s="15"/>
      <c r="D120" s="2"/>
      <c r="E120" s="18"/>
      <c r="F120" s="39" t="s">
        <v>487</v>
      </c>
      <c r="G120" s="40" t="str">
        <f t="shared" si="10"/>
        <v>〇</v>
      </c>
      <c r="H120" s="41" t="s">
        <v>460</v>
      </c>
      <c r="I120" s="56"/>
      <c r="L120" s="6"/>
    </row>
    <row r="121" spans="2:12" s="1" customFormat="1" outlineLevel="1">
      <c r="B121" s="63">
        <v>44843</v>
      </c>
      <c r="C121" s="24">
        <f>B121</f>
        <v>44843</v>
      </c>
      <c r="D121" s="64" t="s">
        <v>2633</v>
      </c>
      <c r="E121" s="25"/>
      <c r="F121" s="30" t="s">
        <v>2172</v>
      </c>
      <c r="G121" s="31" t="str">
        <f t="shared" si="10"/>
        <v>〇</v>
      </c>
      <c r="H121" s="32" t="s">
        <v>460</v>
      </c>
      <c r="I121" s="54"/>
      <c r="L121" s="6"/>
    </row>
    <row r="122" spans="2:12" s="1" customFormat="1" outlineLevel="1">
      <c r="B122" s="46"/>
      <c r="C122" s="15"/>
      <c r="D122" s="2"/>
      <c r="E122" s="18"/>
      <c r="F122" s="39" t="s">
        <v>777</v>
      </c>
      <c r="G122" s="40" t="str">
        <f t="shared" si="10"/>
        <v>〇</v>
      </c>
      <c r="H122" s="41" t="s">
        <v>462</v>
      </c>
      <c r="I122" s="56"/>
      <c r="L122" s="6"/>
    </row>
    <row r="123" spans="2:12" s="1" customFormat="1" outlineLevel="1">
      <c r="B123" s="46"/>
      <c r="C123" s="15"/>
      <c r="D123" s="2"/>
      <c r="E123" s="18"/>
      <c r="F123" s="39" t="s">
        <v>457</v>
      </c>
      <c r="G123" s="40" t="str">
        <f t="shared" si="10"/>
        <v>○</v>
      </c>
      <c r="H123" s="41" t="s">
        <v>555</v>
      </c>
      <c r="I123" s="56"/>
      <c r="L123" s="6"/>
    </row>
    <row r="124" spans="2:12" s="1" customFormat="1" outlineLevel="1">
      <c r="B124" s="46"/>
      <c r="C124" s="15"/>
      <c r="D124" s="2"/>
      <c r="E124" s="18"/>
      <c r="F124" s="39" t="s">
        <v>2232</v>
      </c>
      <c r="G124" s="40" t="str">
        <f t="shared" si="10"/>
        <v>〇</v>
      </c>
      <c r="H124" s="41" t="s">
        <v>460</v>
      </c>
      <c r="I124" s="56"/>
      <c r="L124" s="6"/>
    </row>
    <row r="125" spans="2:12" s="1" customFormat="1" outlineLevel="1">
      <c r="B125" s="49"/>
      <c r="C125" s="16"/>
      <c r="D125" s="50"/>
      <c r="E125" s="19"/>
      <c r="F125" s="19" t="s">
        <v>526</v>
      </c>
      <c r="G125" s="75" t="s">
        <v>476</v>
      </c>
      <c r="H125" s="76" t="s">
        <v>462</v>
      </c>
      <c r="I125" s="58"/>
      <c r="L125" s="6"/>
    </row>
    <row r="126" spans="2:12" s="1" customFormat="1" outlineLevel="1">
      <c r="B126" s="46">
        <v>44842</v>
      </c>
      <c r="C126" s="15">
        <f>B126</f>
        <v>44842</v>
      </c>
      <c r="D126" s="2" t="s">
        <v>652</v>
      </c>
      <c r="E126" s="18" t="s">
        <v>2226</v>
      </c>
      <c r="F126" s="39" t="s">
        <v>2182</v>
      </c>
      <c r="G126" s="40" t="str">
        <f>IF(H126="0-1","×",IF(H126="1-1","△",IF(H126="1-0","〇",IF(H126="2-0","〇",IF(H126="2-2","△",IF(H126="2-1","〇",IF(H126="0-0","△",IF(H126="3-0","○",IF(H126="4-0","○",IF(H126="4-1","○",IF(H126="5-1","○",IF(H126="5-2","○",IF(H126="3-1","○","×")))))))))))))</f>
        <v>〇</v>
      </c>
      <c r="H126" s="41" t="s">
        <v>462</v>
      </c>
      <c r="I126" s="62"/>
      <c r="L126" s="6"/>
    </row>
    <row r="127" spans="2:12" s="1" customFormat="1" outlineLevel="1">
      <c r="B127" s="46"/>
      <c r="C127" s="15"/>
      <c r="D127" s="2"/>
      <c r="E127" s="18"/>
      <c r="F127" s="39" t="s">
        <v>521</v>
      </c>
      <c r="G127" s="40" t="s">
        <v>476</v>
      </c>
      <c r="H127" s="41" t="s">
        <v>957</v>
      </c>
      <c r="I127" s="56" t="s">
        <v>2469</v>
      </c>
      <c r="L127" s="6"/>
    </row>
    <row r="128" spans="2:12" s="1" customFormat="1" outlineLevel="1">
      <c r="B128" s="46"/>
      <c r="C128" s="15"/>
      <c r="D128" s="2"/>
      <c r="E128" s="18"/>
      <c r="F128" s="39" t="s">
        <v>2275</v>
      </c>
      <c r="G128" s="40" t="s">
        <v>540</v>
      </c>
      <c r="H128" s="41" t="s">
        <v>1590</v>
      </c>
      <c r="I128" s="36" t="s">
        <v>2469</v>
      </c>
      <c r="L128" s="6"/>
    </row>
    <row r="129" spans="2:12" s="1" customFormat="1" outlineLevel="1">
      <c r="B129" s="63">
        <v>44828</v>
      </c>
      <c r="C129" s="24">
        <f>B129</f>
        <v>44828</v>
      </c>
      <c r="D129" s="64" t="s">
        <v>2472</v>
      </c>
      <c r="E129" s="25" t="s">
        <v>2226</v>
      </c>
      <c r="F129" s="30" t="s">
        <v>2631</v>
      </c>
      <c r="G129" s="31" t="s">
        <v>476</v>
      </c>
      <c r="H129" s="32" t="s">
        <v>614</v>
      </c>
      <c r="I129" s="54"/>
      <c r="L129" s="6"/>
    </row>
    <row r="130" spans="2:12" s="1" customFormat="1" outlineLevel="1">
      <c r="B130" s="49"/>
      <c r="C130" s="16"/>
      <c r="D130" s="50"/>
      <c r="E130" s="19"/>
      <c r="F130" s="19" t="s">
        <v>2632</v>
      </c>
      <c r="G130" s="75" t="s">
        <v>476</v>
      </c>
      <c r="H130" s="76" t="s">
        <v>464</v>
      </c>
      <c r="I130" s="58"/>
    </row>
    <row r="131" spans="2:12" s="1" customFormat="1" outlineLevel="1">
      <c r="B131" s="46">
        <v>44821</v>
      </c>
      <c r="C131" s="15">
        <f>B131</f>
        <v>44821</v>
      </c>
      <c r="D131" s="2" t="s">
        <v>70</v>
      </c>
      <c r="E131" s="18" t="s">
        <v>2226</v>
      </c>
      <c r="F131" s="39" t="s">
        <v>2182</v>
      </c>
      <c r="G131" s="40" t="str">
        <f>IF(H131="0-1","×",IF(H131="1-1","△",IF(H131="1-0","〇",IF(H131="2-0","〇",IF(H131="2-2","△",IF(H131="2-1","〇",IF(H131="0-0","△",IF(H131="3-0","○",IF(H131="4-0","○",IF(H131="4-1","○",IF(H131="5-1","○",IF(H131="5-2","○",IF(H131="3-1","○","×")))))))))))))</f>
        <v>〇</v>
      </c>
      <c r="H131" s="41" t="s">
        <v>460</v>
      </c>
      <c r="I131" s="62"/>
    </row>
    <row r="132" spans="2:12" s="1" customFormat="1" outlineLevel="1">
      <c r="B132" s="46"/>
      <c r="C132" s="15"/>
      <c r="D132" s="2"/>
      <c r="E132" s="18"/>
      <c r="F132" s="39" t="s">
        <v>2182</v>
      </c>
      <c r="G132" s="40" t="s">
        <v>476</v>
      </c>
      <c r="H132" s="41" t="s">
        <v>747</v>
      </c>
      <c r="I132" s="56"/>
    </row>
    <row r="133" spans="2:12" s="1" customFormat="1" outlineLevel="1">
      <c r="B133" s="46"/>
      <c r="C133" s="15"/>
      <c r="D133" s="2"/>
      <c r="E133" s="18"/>
      <c r="F133" s="39" t="s">
        <v>2182</v>
      </c>
      <c r="G133" s="40" t="str">
        <f>IF(H133="0-1","×",IF(H133="1-1","△",IF(H133="1-0","〇",IF(H133="2-0","〇",IF(H133="2-2","△",IF(H133="2-1","〇",IF(H133="0-0","△",IF(H133="3-0","○",IF(H133="4-0","○",IF(H133="4-1","○",IF(H133="5-1","○",IF(H133="5-2","○",IF(H133="3-1","○","×")))))))))))))</f>
        <v>○</v>
      </c>
      <c r="H133" s="41" t="s">
        <v>463</v>
      </c>
      <c r="I133" s="56"/>
    </row>
    <row r="134" spans="2:12" s="1" customFormat="1" outlineLevel="1">
      <c r="B134" s="46"/>
      <c r="C134" s="15"/>
      <c r="D134" s="2"/>
      <c r="E134" s="19"/>
      <c r="F134" s="19" t="s">
        <v>2182</v>
      </c>
      <c r="G134" s="75" t="str">
        <f>IF(H134="0-1","×",IF(H134="1-1","△",IF(H134="1-0","〇",IF(H134="2-0","〇",IF(H134="2-2","△",IF(H134="2-1","〇",IF(H134="0-0","△",IF(H134="3-0","○",IF(H134="4-0","○",IF(H134="4-1","○",IF(H134="5-1","○",IF(H134="5-2","○",IF(H134="3-1","○","×")))))))))))))</f>
        <v>〇</v>
      </c>
      <c r="H134" s="38" t="s">
        <v>460</v>
      </c>
      <c r="I134" s="58"/>
    </row>
    <row r="135" spans="2:12" s="1" customFormat="1" outlineLevel="1">
      <c r="B135" s="63">
        <v>44807</v>
      </c>
      <c r="C135" s="24">
        <f>B135</f>
        <v>44807</v>
      </c>
      <c r="D135" s="87" t="s">
        <v>2243</v>
      </c>
      <c r="E135" s="18" t="s">
        <v>2219</v>
      </c>
      <c r="F135" s="39" t="s">
        <v>2227</v>
      </c>
      <c r="G135" s="40" t="s">
        <v>476</v>
      </c>
      <c r="H135" s="41" t="s">
        <v>690</v>
      </c>
      <c r="I135" s="62"/>
      <c r="L135" s="6"/>
    </row>
    <row r="136" spans="2:12" s="1" customFormat="1" outlineLevel="1">
      <c r="B136" s="46"/>
      <c r="C136" s="15"/>
      <c r="D136" s="47"/>
      <c r="E136" s="18"/>
      <c r="F136" s="39" t="s">
        <v>2299</v>
      </c>
      <c r="G136" s="40" t="str">
        <f>IF(H136="0-1","×",IF(H136="1-1","△",IF(H136="1-0","〇",IF(H136="2-0","〇",IF(H136="2-2","△",IF(H136="2-1","〇",IF(H136="0-0","△",IF(H136="3-0","○",IF(H136="4-0","○",IF(H136="4-1","○",IF(H136="5-1","○",IF(H136="5-2","○",IF(H136="3-1","○","×")))))))))))))</f>
        <v>〇</v>
      </c>
      <c r="H136" s="41" t="s">
        <v>460</v>
      </c>
      <c r="I136" s="56"/>
      <c r="L136" s="6"/>
    </row>
    <row r="137" spans="2:12" s="1" customFormat="1" outlineLevel="1">
      <c r="B137" s="49"/>
      <c r="C137" s="16"/>
      <c r="D137" s="77"/>
      <c r="E137" s="18"/>
      <c r="F137" s="39" t="s">
        <v>2227</v>
      </c>
      <c r="G137" s="37" t="str">
        <f>IF(H137="0-1","×",IF(H137="1-1","△",IF(H137="1-0","〇",IF(H137="2-0","〇",IF(H137="2-2","△",IF(H137="2-1","〇",IF(H137="0-0","△",IF(H137="3-0","○",IF(H137="4-0","○",IF(H137="4-1","○",IF(H137="5-1","○",IF(H137="5-2","○",IF(H137="3-1","○","×")))))))))))))</f>
        <v>〇</v>
      </c>
      <c r="H137" s="41" t="s">
        <v>460</v>
      </c>
      <c r="I137" s="56" t="s">
        <v>70</v>
      </c>
      <c r="L137" s="6"/>
    </row>
    <row r="138" spans="2:12" s="1" customFormat="1" outlineLevel="1">
      <c r="B138" s="46">
        <v>44801</v>
      </c>
      <c r="C138" s="15">
        <f>B138</f>
        <v>44801</v>
      </c>
      <c r="D138" s="2" t="s">
        <v>2243</v>
      </c>
      <c r="E138" s="25" t="s">
        <v>2219</v>
      </c>
      <c r="F138" s="84" t="s">
        <v>2232</v>
      </c>
      <c r="G138" s="40" t="str">
        <f>IF(H138="0-1","×",IF(H138="1-1","△",IF(H138="1-0","〇",IF(H138="2-0","〇",IF(H138="2-2","△",IF(H138="2-1","〇",IF(H138="0-0","△",IF(H138="3-0","○",IF(H138="4-0","○",IF(H138="4-1","○",IF(H138="5-1","○",IF(H138="5-2","○",IF(H138="3-1","○","×")))))))))))))</f>
        <v>〇</v>
      </c>
      <c r="H138" s="86" t="s">
        <v>464</v>
      </c>
      <c r="I138" s="87"/>
      <c r="L138" s="6"/>
    </row>
    <row r="139" spans="2:12" s="1" customFormat="1" outlineLevel="1">
      <c r="B139" s="49"/>
      <c r="C139" s="16"/>
      <c r="D139" s="50"/>
      <c r="E139" s="19"/>
      <c r="F139" s="74" t="s">
        <v>2182</v>
      </c>
      <c r="G139" s="37" t="s">
        <v>476</v>
      </c>
      <c r="H139" s="76" t="s">
        <v>1185</v>
      </c>
      <c r="I139" s="77"/>
      <c r="L139" s="6"/>
    </row>
    <row r="140" spans="2:12" s="1" customFormat="1" outlineLevel="1">
      <c r="B140" s="46">
        <v>44793</v>
      </c>
      <c r="C140" s="15">
        <f>B140</f>
        <v>44793</v>
      </c>
      <c r="D140" s="2" t="s">
        <v>70</v>
      </c>
      <c r="E140" s="18" t="s">
        <v>2226</v>
      </c>
      <c r="F140" s="39" t="s">
        <v>2182</v>
      </c>
      <c r="G140" s="40" t="str">
        <f>IF(H140="0-1","×",IF(H140="1-1","△",IF(H140="1-0","〇",IF(H140="2-0","〇",IF(H140="2-2","△",IF(H140="2-1","〇",IF(H140="0-0","△",IF(H140="3-0","○",IF(H140="4-0","○",IF(H140="4-1","○",IF(H140="5-1","○",IF(H140="5-2","○",IF(H140="3-1","○","×")))))))))))))</f>
        <v>〇</v>
      </c>
      <c r="H140" s="41" t="s">
        <v>462</v>
      </c>
      <c r="I140" s="62"/>
      <c r="L140" s="6"/>
    </row>
    <row r="141" spans="2:12" s="1" customFormat="1" outlineLevel="1">
      <c r="B141" s="46"/>
      <c r="C141" s="15"/>
      <c r="D141" s="2"/>
      <c r="E141" s="18"/>
      <c r="F141" s="39" t="s">
        <v>2182</v>
      </c>
      <c r="G141" s="40" t="str">
        <f>IF(H141="0-1","×",IF(H141="1-1","△",IF(H141="1-0","〇",IF(H141="2-0","〇",IF(H141="2-2","△",IF(H141="2-1","〇",IF(H141="0-0","△",IF(H141="3-0","○",IF(H141="4-0","○",IF(H141="4-1","○",IF(H141="5-1","○",IF(H141="5-2","○",IF(H141="3-1","○","×")))))))))))))</f>
        <v>〇</v>
      </c>
      <c r="H141" s="41" t="s">
        <v>462</v>
      </c>
      <c r="I141" s="56"/>
      <c r="L141" s="6"/>
    </row>
    <row r="142" spans="2:12" s="1" customFormat="1" outlineLevel="1">
      <c r="B142" s="46"/>
      <c r="C142" s="15"/>
      <c r="D142" s="2"/>
      <c r="E142" s="18"/>
      <c r="F142" s="39" t="s">
        <v>2182</v>
      </c>
      <c r="G142" s="40" t="str">
        <f>IF(H142="0-1","×",IF(H142="1-1","△",IF(H142="1-0","〇",IF(H142="2-0","〇",IF(H142="2-2","△",IF(H142="2-1","〇",IF(H142="0-0","△",IF(H142="3-0","○",IF(H142="4-0","○",IF(H142="4-1","○",IF(H142="5-1","○",IF(H142="5-2","○",IF(H142="3-1","○","×")))))))))))))</f>
        <v>〇</v>
      </c>
      <c r="H142" s="41" t="s">
        <v>462</v>
      </c>
      <c r="I142" s="56"/>
      <c r="L142" s="6"/>
    </row>
    <row r="143" spans="2:12" s="1" customFormat="1" outlineLevel="1">
      <c r="B143" s="46"/>
      <c r="C143" s="15"/>
      <c r="D143" s="2"/>
      <c r="E143" s="18"/>
      <c r="F143" s="39" t="s">
        <v>2182</v>
      </c>
      <c r="G143" s="40" t="str">
        <f>IF(H143="0-1","×",IF(H143="1-1","△",IF(H143="1-0","〇",IF(H143="2-0","〇",IF(H143="2-2","△",IF(H143="2-1","〇",IF(H143="0-0","△",IF(H143="3-0","○",IF(H143="4-0","○",IF(H143="4-1","○",IF(H143="5-1","○",IF(H143="5-2","○",IF(H143="3-1","○","×")))))))))))))</f>
        <v>○</v>
      </c>
      <c r="H143" s="41" t="s">
        <v>494</v>
      </c>
      <c r="I143" s="56"/>
      <c r="L143" s="6"/>
    </row>
    <row r="144" spans="2:12" s="1" customFormat="1" outlineLevel="1">
      <c r="B144" s="46"/>
      <c r="C144" s="15"/>
      <c r="D144" s="2"/>
      <c r="E144" s="18"/>
      <c r="F144" s="39" t="s">
        <v>2182</v>
      </c>
      <c r="G144" s="40" t="s">
        <v>476</v>
      </c>
      <c r="H144" s="41" t="s">
        <v>614</v>
      </c>
      <c r="I144" s="56"/>
      <c r="L144" s="6"/>
    </row>
    <row r="145" spans="2:12" s="1" customFormat="1" outlineLevel="1">
      <c r="B145" s="46"/>
      <c r="C145" s="15"/>
      <c r="D145" s="2"/>
      <c r="E145" s="18"/>
      <c r="F145" s="39" t="s">
        <v>2182</v>
      </c>
      <c r="G145" s="40" t="str">
        <f>IF(H145="0-1","×",IF(H145="1-1","△",IF(H145="1-0","〇",IF(H145="2-0","〇",IF(H145="2-2","△",IF(H145="2-1","〇",IF(H145="0-0","△",IF(H145="3-0","○",IF(H145="4-0","○",IF(H145="4-1","○",IF(H145="5-1","○",IF(H145="5-2","○",IF(H145="3-1","○","×")))))))))))))</f>
        <v>△</v>
      </c>
      <c r="H145" s="41" t="s">
        <v>459</v>
      </c>
      <c r="I145" s="56"/>
      <c r="L145" s="6"/>
    </row>
    <row r="146" spans="2:12" s="1" customFormat="1" outlineLevel="1">
      <c r="B146" s="46"/>
      <c r="C146" s="15"/>
      <c r="D146" s="2"/>
      <c r="E146" s="18"/>
      <c r="F146" s="39" t="s">
        <v>2182</v>
      </c>
      <c r="G146" s="40" t="s">
        <v>476</v>
      </c>
      <c r="H146" s="41" t="s">
        <v>2614</v>
      </c>
      <c r="I146" s="56" t="s">
        <v>2613</v>
      </c>
      <c r="L146" s="6"/>
    </row>
    <row r="147" spans="2:12" s="1" customFormat="1" outlineLevel="1">
      <c r="B147" s="46"/>
      <c r="C147" s="15"/>
      <c r="D147" s="2"/>
      <c r="E147" s="18"/>
      <c r="F147" s="39" t="s">
        <v>2182</v>
      </c>
      <c r="G147" s="40" t="s">
        <v>476</v>
      </c>
      <c r="H147" s="41" t="s">
        <v>2615</v>
      </c>
      <c r="I147" s="36" t="s">
        <v>2613</v>
      </c>
      <c r="L147" s="6"/>
    </row>
    <row r="148" spans="2:12" s="1" customFormat="1" outlineLevel="1">
      <c r="B148" s="63">
        <v>44780</v>
      </c>
      <c r="C148" s="24">
        <f>B148</f>
        <v>44780</v>
      </c>
      <c r="D148" s="64" t="s">
        <v>2243</v>
      </c>
      <c r="E148" s="25" t="s">
        <v>2476</v>
      </c>
      <c r="F148" s="30" t="s">
        <v>473</v>
      </c>
      <c r="G148" s="31" t="str">
        <f>IF(H148="0-1","×",IF(H148="1-1","△",IF(H148="1-0","〇",IF(H148="2-0","〇",IF(H148="2-2","△",IF(H148="2-1","〇",IF(H148="0-0","△",IF(H148="3-0","○",IF(H148="4-0","○",IF(H148="4-1","○",IF(H148="5-1","○",IF(H148="5-2","○",IF(H148="3-1","○","×")))))))))))))</f>
        <v>○</v>
      </c>
      <c r="H148" s="32" t="s">
        <v>671</v>
      </c>
      <c r="I148" s="54"/>
      <c r="L148" s="6"/>
    </row>
    <row r="149" spans="2:12" s="1" customFormat="1" outlineLevel="1">
      <c r="B149" s="46"/>
      <c r="C149" s="15"/>
      <c r="D149" s="2"/>
      <c r="E149" s="18"/>
      <c r="F149" s="39" t="s">
        <v>2598</v>
      </c>
      <c r="G149" s="40" t="s">
        <v>476</v>
      </c>
      <c r="H149" s="41" t="s">
        <v>2599</v>
      </c>
      <c r="I149" s="56"/>
      <c r="L149" s="6"/>
    </row>
    <row r="150" spans="2:12" s="1" customFormat="1" outlineLevel="1">
      <c r="B150" s="49"/>
      <c r="C150" s="16"/>
      <c r="D150" s="50"/>
      <c r="E150" s="19"/>
      <c r="F150" s="36" t="s">
        <v>2222</v>
      </c>
      <c r="G150" s="75" t="str">
        <f t="shared" ref="G150:G159" si="11">IF(H150="0-1","×",IF(H150="1-1","△",IF(H150="1-0","〇",IF(H150="2-0","〇",IF(H150="2-2","△",IF(H150="2-1","〇",IF(H150="0-0","△",IF(H150="3-0","○",IF(H150="4-0","○",IF(H150="4-1","○",IF(H150="5-1","○",IF(H150="5-2","○",IF(H150="3-1","○","×")))))))))))))</f>
        <v>△</v>
      </c>
      <c r="H150" s="38" t="s">
        <v>459</v>
      </c>
      <c r="I150" s="58"/>
    </row>
    <row r="151" spans="2:12" s="1" customFormat="1" outlineLevel="1">
      <c r="B151" s="46">
        <v>44779</v>
      </c>
      <c r="C151" s="15">
        <f>B151</f>
        <v>44779</v>
      </c>
      <c r="D151" s="2" t="s">
        <v>70</v>
      </c>
      <c r="E151" s="18" t="s">
        <v>2226</v>
      </c>
      <c r="F151" s="39" t="s">
        <v>2232</v>
      </c>
      <c r="G151" s="40" t="str">
        <f t="shared" si="11"/>
        <v>〇</v>
      </c>
      <c r="H151" s="41" t="s">
        <v>462</v>
      </c>
      <c r="I151" s="62"/>
    </row>
    <row r="152" spans="2:12" s="1" customFormat="1" outlineLevel="1">
      <c r="B152" s="46"/>
      <c r="C152" s="15"/>
      <c r="D152" s="2"/>
      <c r="E152" s="18"/>
      <c r="F152" s="39" t="s">
        <v>2232</v>
      </c>
      <c r="G152" s="40" t="str">
        <f t="shared" si="11"/>
        <v>△</v>
      </c>
      <c r="H152" s="41" t="s">
        <v>459</v>
      </c>
      <c r="I152" s="56"/>
    </row>
    <row r="153" spans="2:12" s="1" customFormat="1" outlineLevel="1">
      <c r="B153" s="46"/>
      <c r="C153" s="15"/>
      <c r="D153" s="2"/>
      <c r="E153" s="18"/>
      <c r="F153" s="39" t="s">
        <v>2232</v>
      </c>
      <c r="G153" s="40" t="str">
        <f t="shared" si="11"/>
        <v>△</v>
      </c>
      <c r="H153" s="41" t="s">
        <v>957</v>
      </c>
      <c r="I153" s="56"/>
    </row>
    <row r="154" spans="2:12" s="1" customFormat="1" outlineLevel="1">
      <c r="B154" s="46"/>
      <c r="C154" s="15"/>
      <c r="D154" s="2"/>
      <c r="E154" s="18"/>
      <c r="F154" s="39" t="s">
        <v>2232</v>
      </c>
      <c r="G154" s="40" t="str">
        <f t="shared" si="11"/>
        <v>〇</v>
      </c>
      <c r="H154" s="41" t="s">
        <v>464</v>
      </c>
      <c r="I154" s="56"/>
    </row>
    <row r="155" spans="2:12" s="1" customFormat="1" outlineLevel="1">
      <c r="B155" s="49"/>
      <c r="C155" s="16"/>
      <c r="D155" s="50"/>
      <c r="E155" s="19"/>
      <c r="F155" s="36" t="s">
        <v>2232</v>
      </c>
      <c r="G155" s="75" t="str">
        <f t="shared" si="11"/>
        <v>○</v>
      </c>
      <c r="H155" s="76" t="s">
        <v>463</v>
      </c>
      <c r="I155" s="58"/>
    </row>
    <row r="156" spans="2:12" s="1" customFormat="1" outlineLevel="1">
      <c r="B156" s="63">
        <v>44773</v>
      </c>
      <c r="C156" s="24">
        <f>B156</f>
        <v>44773</v>
      </c>
      <c r="D156" s="64" t="s">
        <v>2594</v>
      </c>
      <c r="E156" s="25" t="s">
        <v>2476</v>
      </c>
      <c r="F156" s="30" t="s">
        <v>1752</v>
      </c>
      <c r="G156" s="31" t="str">
        <f t="shared" si="11"/>
        <v>○</v>
      </c>
      <c r="H156" s="32" t="s">
        <v>555</v>
      </c>
      <c r="I156" s="54"/>
    </row>
    <row r="157" spans="2:12" s="1" customFormat="1" outlineLevel="1">
      <c r="B157" s="46"/>
      <c r="C157" s="15"/>
      <c r="D157" s="2"/>
      <c r="E157" s="18"/>
      <c r="F157" s="39" t="s">
        <v>2227</v>
      </c>
      <c r="G157" s="40" t="str">
        <f t="shared" si="11"/>
        <v>〇</v>
      </c>
      <c r="H157" s="41" t="s">
        <v>460</v>
      </c>
      <c r="I157" s="56"/>
    </row>
    <row r="158" spans="2:12" s="1" customFormat="1" outlineLevel="1">
      <c r="B158" s="46"/>
      <c r="C158" s="15"/>
      <c r="D158" s="2"/>
      <c r="E158" s="18"/>
      <c r="F158" s="33" t="s">
        <v>2275</v>
      </c>
      <c r="G158" s="40" t="str">
        <f t="shared" si="11"/>
        <v>×</v>
      </c>
      <c r="H158" s="35" t="s">
        <v>481</v>
      </c>
      <c r="I158" s="56"/>
    </row>
    <row r="159" spans="2:12" s="1" customFormat="1" outlineLevel="1">
      <c r="B159" s="63">
        <v>44751</v>
      </c>
      <c r="C159" s="24">
        <f>B159</f>
        <v>44751</v>
      </c>
      <c r="D159" s="64" t="s">
        <v>2472</v>
      </c>
      <c r="E159" s="25" t="s">
        <v>2580</v>
      </c>
      <c r="F159" s="30" t="s">
        <v>1595</v>
      </c>
      <c r="G159" s="31" t="str">
        <f t="shared" si="11"/>
        <v>×</v>
      </c>
      <c r="H159" s="32" t="s">
        <v>535</v>
      </c>
      <c r="I159" s="54"/>
    </row>
    <row r="160" spans="2:12" s="1" customFormat="1" outlineLevel="1">
      <c r="B160" s="49"/>
      <c r="C160" s="16"/>
      <c r="D160" s="50"/>
      <c r="E160" s="19"/>
      <c r="F160" s="19" t="s">
        <v>2581</v>
      </c>
      <c r="G160" s="75" t="str">
        <f t="shared" ref="G160:G165" si="12">IF(H160="0-1","×",IF(H160="1-1","△",IF(H160="1-0","〇",IF(H160="2-0","〇",IF(H160="2-2","△",IF(H160="2-1","〇",IF(H160="0-0","△",IF(H160="3-0","○",IF(H160="4-0","○",IF(H160="4-1","○",IF(H160="5-1","○",IF(H160="5-2","○",IF(H160="3-1","○","×")))))))))))))</f>
        <v>×</v>
      </c>
      <c r="H160" s="76" t="s">
        <v>552</v>
      </c>
      <c r="I160" s="58"/>
    </row>
    <row r="161" spans="2:9" s="1" customFormat="1" outlineLevel="1">
      <c r="B161" s="46">
        <v>44745</v>
      </c>
      <c r="C161" s="15">
        <f>B161</f>
        <v>44745</v>
      </c>
      <c r="D161" s="2" t="s">
        <v>70</v>
      </c>
      <c r="E161" s="18" t="s">
        <v>2226</v>
      </c>
      <c r="F161" s="39" t="s">
        <v>2172</v>
      </c>
      <c r="G161" s="40" t="str">
        <f>IF(H161="0-1","×",IF(H161="1-1","△",IF(H161="1-0","〇",IF(H161="2-0","〇",IF(H161="2-2","△",IF(H161="2-1","〇",IF(H161="0-0","△",IF(H161="3-0","○",IF(H161="4-0","○",IF(H161="4-1","○",IF(H161="5-1","○",IF(H161="5-2","○",IF(H161="3-1","○","×")))))))))))))</f>
        <v>△</v>
      </c>
      <c r="H161" s="41" t="s">
        <v>459</v>
      </c>
      <c r="I161" s="62"/>
    </row>
    <row r="162" spans="2:9" s="1" customFormat="1" outlineLevel="1">
      <c r="B162" s="46"/>
      <c r="C162" s="15"/>
      <c r="D162" s="2"/>
      <c r="E162" s="18"/>
      <c r="F162" s="39" t="s">
        <v>2172</v>
      </c>
      <c r="G162" s="40" t="str">
        <f t="shared" si="12"/>
        <v>〇</v>
      </c>
      <c r="H162" s="41" t="s">
        <v>460</v>
      </c>
      <c r="I162" s="56"/>
    </row>
    <row r="163" spans="2:9" s="1" customFormat="1" outlineLevel="1">
      <c r="B163" s="46"/>
      <c r="C163" s="15"/>
      <c r="D163" s="2"/>
      <c r="E163" s="18"/>
      <c r="F163" s="39" t="s">
        <v>2172</v>
      </c>
      <c r="G163" s="40" t="str">
        <f t="shared" si="12"/>
        <v>×</v>
      </c>
      <c r="H163" s="41" t="s">
        <v>481</v>
      </c>
      <c r="I163" s="56"/>
    </row>
    <row r="164" spans="2:9" s="1" customFormat="1" outlineLevel="1">
      <c r="B164" s="46"/>
      <c r="C164" s="15"/>
      <c r="D164" s="2"/>
      <c r="E164" s="18"/>
      <c r="F164" s="39" t="s">
        <v>2172</v>
      </c>
      <c r="G164" s="40" t="str">
        <f t="shared" si="12"/>
        <v>×</v>
      </c>
      <c r="H164" s="41" t="s">
        <v>481</v>
      </c>
      <c r="I164" s="56"/>
    </row>
    <row r="165" spans="2:9" s="1" customFormat="1" outlineLevel="1">
      <c r="B165" s="49"/>
      <c r="C165" s="16"/>
      <c r="D165" s="50"/>
      <c r="E165" s="19"/>
      <c r="F165" s="19" t="s">
        <v>2172</v>
      </c>
      <c r="G165" s="75" t="str">
        <f t="shared" si="12"/>
        <v>〇</v>
      </c>
      <c r="H165" s="76" t="s">
        <v>462</v>
      </c>
      <c r="I165" s="58"/>
    </row>
    <row r="166" spans="2:9" s="1" customFormat="1" outlineLevel="1">
      <c r="B166" s="46">
        <v>44738</v>
      </c>
      <c r="C166" s="15">
        <f>B166</f>
        <v>44738</v>
      </c>
      <c r="D166" s="2" t="s">
        <v>89</v>
      </c>
      <c r="E166" s="66" t="s">
        <v>2219</v>
      </c>
      <c r="F166" s="39" t="s">
        <v>2222</v>
      </c>
      <c r="G166" s="40" t="str">
        <f>IF(H166="0-1","×",IF(H166="1-1","△",IF(H166="1-0","〇",IF(H166="2-0","〇",IF(H166="2-2","△",IF(H166="2-1","〇",IF(H166="0-0","△",IF(H166="3-0","○",IF(H166="4-0","○",IF(H166="4-1","○",IF(H166="5-1","○",IF(H166="5-2","○",IF(H166="6-1","○","×")))))))))))))</f>
        <v>○</v>
      </c>
      <c r="H166" s="41" t="s">
        <v>509</v>
      </c>
      <c r="I166" s="62"/>
    </row>
    <row r="167" spans="2:9" s="1" customFormat="1" outlineLevel="1">
      <c r="B167" s="49"/>
      <c r="C167" s="16"/>
      <c r="D167" s="50"/>
      <c r="E167" s="74"/>
      <c r="F167" s="19" t="s">
        <v>2299</v>
      </c>
      <c r="G167" s="37" t="str">
        <f>IF(H167="0-1","×",IF(H167="1-1","△",IF(H167="1-0","〇",IF(H167="2-0","〇",IF(H167="2-2","△",IF(H167="2-1","〇",IF(H167="0-0","△",IF(H167="3-0","○",IF(H167="4-0","○",IF(H167="4-1","○",IF(H167="5-1","○",IF(H167="5-2","○","×"))))))))))))</f>
        <v>△</v>
      </c>
      <c r="H167" s="38" t="s">
        <v>461</v>
      </c>
      <c r="I167" s="58"/>
    </row>
    <row r="168" spans="2:9" s="1" customFormat="1" outlineLevel="1">
      <c r="B168" s="46">
        <v>44730</v>
      </c>
      <c r="C168" s="15">
        <f>B168</f>
        <v>44730</v>
      </c>
      <c r="D168" s="2" t="s">
        <v>89</v>
      </c>
      <c r="E168" s="66" t="s">
        <v>2219</v>
      </c>
      <c r="F168" s="39" t="s">
        <v>502</v>
      </c>
      <c r="G168" s="40" t="str">
        <f>IF(H168="0-1","×",IF(H168="1-1","△",IF(H168="1-0","〇",IF(H168="2-0","〇",IF(H168="2-2","△",IF(H168="2-1","〇",IF(H168="0-0","△",IF(H168="3-0","○",IF(H168="4-0","○",IF(H168="4-1","○",IF(H168="5-1","○",IF(H168="5-2","○","×"))))))))))))</f>
        <v>○</v>
      </c>
      <c r="H168" s="41" t="s">
        <v>671</v>
      </c>
      <c r="I168" s="62"/>
    </row>
    <row r="169" spans="2:9" s="1" customFormat="1" outlineLevel="1">
      <c r="B169" s="49"/>
      <c r="C169" s="16"/>
      <c r="D169" s="50"/>
      <c r="E169" s="74"/>
      <c r="F169" s="19" t="s">
        <v>2172</v>
      </c>
      <c r="G169" s="37" t="str">
        <f>IF(H169="0-1","×",IF(H169="1-1","△",IF(H169="1-0","〇",IF(H169="2-0","〇",IF(H169="2-2","△",IF(H169="2-1","〇",IF(H169="0-0","△",IF(H169="3-0","○",IF(H169="4-0","○",IF(H169="4-1","○",IF(H169="5-1","○",IF(H169="5-2","○","×"))))))))))))</f>
        <v>○</v>
      </c>
      <c r="H169" s="38" t="s">
        <v>463</v>
      </c>
      <c r="I169" s="58"/>
    </row>
    <row r="170" spans="2:9" s="1" customFormat="1" outlineLevel="1">
      <c r="B170" s="63">
        <v>44716</v>
      </c>
      <c r="C170" s="24">
        <f>B170</f>
        <v>44716</v>
      </c>
      <c r="D170" s="64" t="s">
        <v>2553</v>
      </c>
      <c r="E170" s="25" t="s">
        <v>2518</v>
      </c>
      <c r="F170" s="53" t="s">
        <v>2227</v>
      </c>
      <c r="G170" s="31" t="s">
        <v>2512</v>
      </c>
      <c r="H170" s="32" t="s">
        <v>486</v>
      </c>
      <c r="I170" s="54"/>
    </row>
    <row r="171" spans="2:9" s="1" customFormat="1" outlineLevel="1">
      <c r="B171" s="46"/>
      <c r="C171" s="15"/>
      <c r="D171" s="2"/>
      <c r="E171" s="18"/>
      <c r="F171" s="61" t="s">
        <v>2554</v>
      </c>
      <c r="G171" s="34" t="str">
        <f>IF(H171="0-1","×",IF(H171="1-1","△",IF(H171="1-0","〇",IF(H171="2-0","〇",IF(H171="2-2","△",IF(H171="2-1","〇",IF(H171="0-0","△",IF(H171="3-0","○",IF(H171="4-0","○",IF(H171="4-1","○","×"))))))))))</f>
        <v>○</v>
      </c>
      <c r="H171" s="35" t="s">
        <v>494</v>
      </c>
      <c r="I171" s="56"/>
    </row>
    <row r="172" spans="2:9" s="1" customFormat="1" outlineLevel="1">
      <c r="B172" s="49"/>
      <c r="C172" s="16"/>
      <c r="D172" s="50"/>
      <c r="E172" s="19"/>
      <c r="F172" s="74" t="s">
        <v>2299</v>
      </c>
      <c r="G172" s="37" t="str">
        <f>IF(H172="0-1","×",IF(H172="1-1","△",IF(H172="1-0","〇",IF(H172="2-0","〇",IF(H172="2-2","△",IF(H172="2-1","〇",IF(H172="0-0","△",IF(H172="3-0","○",IF(H172="4-0","○",IF(H172="4-1","○","×"))))))))))</f>
        <v>×</v>
      </c>
      <c r="H172" s="38" t="s">
        <v>2555</v>
      </c>
      <c r="I172" s="58" t="s">
        <v>70</v>
      </c>
    </row>
    <row r="173" spans="2:9" s="1" customFormat="1" outlineLevel="1">
      <c r="B173" s="46">
        <v>44702</v>
      </c>
      <c r="C173" s="15">
        <f>B173</f>
        <v>44702</v>
      </c>
      <c r="D173" s="2" t="s">
        <v>2521</v>
      </c>
      <c r="E173" s="66" t="s">
        <v>2522</v>
      </c>
      <c r="F173" s="39" t="s">
        <v>2523</v>
      </c>
      <c r="G173" s="40" t="str">
        <f t="shared" ref="G173:G183" si="13">IF(H173="0-1","×",IF(H173="1-1","△",IF(H173="1-0","〇",IF(H173="2-0","〇",IF(H173="2-2","△",IF(H173="2-1","〇",IF(H173="0-0","△",IF(H173="3-0","○",IF(H173="4-0","○",IF(H173="4-1","○",IF(H173="5-1","○",IF(H173="5-2","○","×"))))))))))))</f>
        <v>〇</v>
      </c>
      <c r="H173" s="41" t="s">
        <v>2525</v>
      </c>
      <c r="I173" s="62"/>
    </row>
    <row r="174" spans="2:9" s="1" customFormat="1" outlineLevel="1">
      <c r="B174" s="49"/>
      <c r="C174" s="16"/>
      <c r="D174" s="50"/>
      <c r="E174" s="74"/>
      <c r="F174" s="19" t="s">
        <v>2524</v>
      </c>
      <c r="G174" s="37" t="str">
        <f t="shared" si="13"/>
        <v>〇</v>
      </c>
      <c r="H174" s="38" t="s">
        <v>464</v>
      </c>
      <c r="I174" s="58"/>
    </row>
    <row r="175" spans="2:9" s="1" customFormat="1" outlineLevel="1">
      <c r="B175" s="46">
        <v>44692</v>
      </c>
      <c r="C175" s="15">
        <f>B175</f>
        <v>44692</v>
      </c>
      <c r="D175" s="2" t="s">
        <v>2517</v>
      </c>
      <c r="E175" s="66" t="s">
        <v>2518</v>
      </c>
      <c r="F175" s="39" t="s">
        <v>473</v>
      </c>
      <c r="G175" s="31" t="str">
        <f t="shared" si="13"/>
        <v>○</v>
      </c>
      <c r="H175" s="41" t="s">
        <v>463</v>
      </c>
      <c r="I175" s="62"/>
    </row>
    <row r="176" spans="2:9" s="1" customFormat="1" outlineLevel="1">
      <c r="B176" s="49"/>
      <c r="C176" s="16"/>
      <c r="D176" s="50"/>
      <c r="E176" s="74"/>
      <c r="F176" s="19" t="s">
        <v>2519</v>
      </c>
      <c r="G176" s="37" t="str">
        <f t="shared" si="13"/>
        <v>×</v>
      </c>
      <c r="H176" s="38" t="s">
        <v>2520</v>
      </c>
      <c r="I176" s="58"/>
    </row>
    <row r="177" spans="2:9" s="1" customFormat="1" outlineLevel="1">
      <c r="B177" s="49">
        <v>44688</v>
      </c>
      <c r="C177" s="16">
        <f>B177</f>
        <v>44688</v>
      </c>
      <c r="D177" s="50" t="s">
        <v>2243</v>
      </c>
      <c r="E177" s="19" t="s">
        <v>2219</v>
      </c>
      <c r="F177" s="74" t="s">
        <v>2232</v>
      </c>
      <c r="G177" s="28" t="str">
        <f t="shared" si="13"/>
        <v>〇</v>
      </c>
      <c r="H177" s="76" t="s">
        <v>462</v>
      </c>
      <c r="I177" s="77"/>
    </row>
    <row r="178" spans="2:9" s="1" customFormat="1" outlineLevel="1">
      <c r="B178" s="46">
        <v>44686</v>
      </c>
      <c r="C178" s="15">
        <f>B178</f>
        <v>44686</v>
      </c>
      <c r="D178" s="2" t="s">
        <v>2472</v>
      </c>
      <c r="E178" s="66" t="s">
        <v>2226</v>
      </c>
      <c r="F178" s="39" t="s">
        <v>1240</v>
      </c>
      <c r="G178" s="31" t="str">
        <f t="shared" si="13"/>
        <v>×</v>
      </c>
      <c r="H178" s="41" t="s">
        <v>1058</v>
      </c>
      <c r="I178" s="62"/>
    </row>
    <row r="179" spans="2:9" s="1" customFormat="1" outlineLevel="1">
      <c r="B179" s="49"/>
      <c r="C179" s="16"/>
      <c r="D179" s="50"/>
      <c r="E179" s="74"/>
      <c r="F179" s="19" t="s">
        <v>2498</v>
      </c>
      <c r="G179" s="37" t="str">
        <f t="shared" si="13"/>
        <v>△</v>
      </c>
      <c r="H179" s="38" t="s">
        <v>461</v>
      </c>
      <c r="I179" s="58"/>
    </row>
    <row r="180" spans="2:9" s="1" customFormat="1" outlineLevel="1">
      <c r="B180" s="46">
        <v>44684</v>
      </c>
      <c r="C180" s="15">
        <f>B180</f>
        <v>44684</v>
      </c>
      <c r="D180" s="2" t="s">
        <v>70</v>
      </c>
      <c r="E180" s="18" t="s">
        <v>2486</v>
      </c>
      <c r="F180" s="61" t="s">
        <v>2259</v>
      </c>
      <c r="G180" s="31" t="str">
        <f t="shared" si="13"/>
        <v>〇</v>
      </c>
      <c r="H180" s="41" t="s">
        <v>464</v>
      </c>
      <c r="I180" s="62"/>
    </row>
    <row r="181" spans="2:9" s="1" customFormat="1" outlineLevel="1">
      <c r="B181" s="46"/>
      <c r="C181" s="15"/>
      <c r="D181" s="2"/>
      <c r="E181" s="18"/>
      <c r="F181" s="61" t="s">
        <v>2487</v>
      </c>
      <c r="G181" s="34" t="str">
        <f t="shared" si="13"/>
        <v>×</v>
      </c>
      <c r="H181" s="35" t="s">
        <v>481</v>
      </c>
      <c r="I181" s="56"/>
    </row>
    <row r="182" spans="2:9" s="1" customFormat="1" outlineLevel="1">
      <c r="B182" s="46"/>
      <c r="C182" s="15"/>
      <c r="D182" s="2"/>
      <c r="E182" s="18"/>
      <c r="F182" s="33" t="s">
        <v>2259</v>
      </c>
      <c r="G182" s="34" t="str">
        <f t="shared" si="13"/>
        <v>○</v>
      </c>
      <c r="H182" s="35" t="s">
        <v>463</v>
      </c>
      <c r="I182" s="56"/>
    </row>
    <row r="183" spans="2:9" s="1" customFormat="1" outlineLevel="1">
      <c r="B183" s="46"/>
      <c r="C183" s="15"/>
      <c r="D183" s="2"/>
      <c r="E183" s="18"/>
      <c r="F183" s="19" t="s">
        <v>2487</v>
      </c>
      <c r="G183" s="37" t="str">
        <f t="shared" si="13"/>
        <v>〇</v>
      </c>
      <c r="H183" s="35" t="s">
        <v>462</v>
      </c>
      <c r="I183" s="56"/>
    </row>
    <row r="184" spans="2:9" s="1" customFormat="1" outlineLevel="1">
      <c r="B184" s="67">
        <v>44682</v>
      </c>
      <c r="C184" s="26">
        <f>B184</f>
        <v>44682</v>
      </c>
      <c r="D184" s="68" t="s">
        <v>2475</v>
      </c>
      <c r="E184" s="69" t="s">
        <v>2476</v>
      </c>
      <c r="F184" s="27" t="s">
        <v>526</v>
      </c>
      <c r="G184" s="28" t="str">
        <f>IF(H184="0-1","×",IF(H184="1-1","△",IF(H184="1-0","〇",IF(H184="2-0","〇",IF(H184="2-2","△",IF(H184="2-1","〇",IF(H184="0-0","△",IF(H184="3-0","○",IF(H184="4-0","○",IF(H184="4-1","○","×"))))))))))</f>
        <v>○</v>
      </c>
      <c r="H184" s="29" t="s">
        <v>463</v>
      </c>
      <c r="I184" s="70"/>
    </row>
    <row r="185" spans="2:9" s="1" customFormat="1" outlineLevel="1">
      <c r="B185" s="46">
        <v>44680</v>
      </c>
      <c r="C185" s="24">
        <f>B185</f>
        <v>44680</v>
      </c>
      <c r="D185" s="2" t="s">
        <v>2472</v>
      </c>
      <c r="E185" s="18" t="s">
        <v>2360</v>
      </c>
      <c r="F185" s="61" t="s">
        <v>2473</v>
      </c>
      <c r="G185" s="40" t="str">
        <f>IF(H185="0-1","×",IF(H185="1-1","△",IF(H185="1-0","〇",IF(H185="2-0","〇",IF(H185="2-2","△",IF(H185="2-1","〇",IF(H185="0-0","△",IF(H185="3-0","○",IF(H185="4-0","○",IF(H185="4-1","○","×"))))))))))</f>
        <v>○</v>
      </c>
      <c r="H185" s="41" t="s">
        <v>671</v>
      </c>
      <c r="I185" s="62"/>
    </row>
    <row r="186" spans="2:9" s="1" customFormat="1" outlineLevel="1">
      <c r="B186" s="46"/>
      <c r="C186" s="15"/>
      <c r="D186" s="2"/>
      <c r="E186" s="18"/>
      <c r="F186" s="61" t="s">
        <v>2474</v>
      </c>
      <c r="G186" s="34" t="str">
        <f>IF(H186="0-1","×",IF(H186="1-1","△",IF(H186="1-0","〇",IF(H186="2-0","〇",IF(H186="2-2","△",IF(H186="2-1","〇",IF(H186="0-0","△",IF(H186="3-0","○",IF(H186="4-0","○",IF(H186="4-1","○","×"))))))))))</f>
        <v>〇</v>
      </c>
      <c r="H186" s="35" t="s">
        <v>464</v>
      </c>
      <c r="I186" s="56"/>
    </row>
    <row r="187" spans="2:9" s="1" customFormat="1" outlineLevel="1">
      <c r="B187" s="46"/>
      <c r="C187" s="15"/>
      <c r="D187" s="2"/>
      <c r="E187" s="18"/>
      <c r="F187" s="61" t="s">
        <v>2474</v>
      </c>
      <c r="G187" s="37" t="str">
        <f>IF(H187="0-1","×",IF(H187="1-1","△",IF(H187="1-0","〇",IF(H187="2-0","〇",IF(H187="2-2","△",IF(H187="2-1","〇",IF(H187="0-0","△",IF(H187="3-0","○",IF(H187="4-0","○",IF(H187="4-1","○","×"))))))))))</f>
        <v>×</v>
      </c>
      <c r="H187" s="35" t="s">
        <v>529</v>
      </c>
      <c r="I187" s="56" t="s">
        <v>70</v>
      </c>
    </row>
    <row r="188" spans="2:9" s="1" customFormat="1" outlineLevel="1">
      <c r="B188" s="63">
        <v>44668</v>
      </c>
      <c r="C188" s="24">
        <f>B188</f>
        <v>44668</v>
      </c>
      <c r="D188" s="64" t="s">
        <v>1921</v>
      </c>
      <c r="E188" s="25" t="s">
        <v>2375</v>
      </c>
      <c r="F188" s="53" t="s">
        <v>1531</v>
      </c>
      <c r="G188" s="31" t="s">
        <v>476</v>
      </c>
      <c r="H188" s="32" t="s">
        <v>510</v>
      </c>
      <c r="I188" s="54"/>
    </row>
    <row r="189" spans="2:9" s="1" customFormat="1" outlineLevel="1">
      <c r="B189" s="46"/>
      <c r="C189" s="15"/>
      <c r="D189" s="2"/>
      <c r="E189" s="18"/>
      <c r="F189" s="61" t="s">
        <v>2462</v>
      </c>
      <c r="G189" s="40" t="s">
        <v>476</v>
      </c>
      <c r="H189" s="35" t="s">
        <v>510</v>
      </c>
      <c r="I189" s="56"/>
    </row>
    <row r="190" spans="2:9" s="1" customFormat="1" outlineLevel="1">
      <c r="B190" s="49"/>
      <c r="C190" s="16"/>
      <c r="D190" s="50"/>
      <c r="E190" s="19"/>
      <c r="F190" s="74" t="s">
        <v>777</v>
      </c>
      <c r="G190" s="75" t="s">
        <v>499</v>
      </c>
      <c r="H190" s="38" t="s">
        <v>461</v>
      </c>
      <c r="I190" s="58" t="s">
        <v>2463</v>
      </c>
    </row>
    <row r="191" spans="2:9" s="1" customFormat="1" outlineLevel="1">
      <c r="B191" s="46">
        <v>44647</v>
      </c>
      <c r="C191" s="15">
        <f>B191</f>
        <v>44647</v>
      </c>
      <c r="D191" s="2" t="s">
        <v>70</v>
      </c>
      <c r="E191" s="18" t="s">
        <v>2226</v>
      </c>
      <c r="F191" s="61" t="s">
        <v>2372</v>
      </c>
      <c r="G191" s="40" t="str">
        <f>IF(H191="0-1","×",IF(H191="1-1","△",IF(H191="1-0","〇",IF(H191="2-0","〇",IF(H191="2-2","△",IF(H191="2-1","〇",IF(H191="0-0","△","×")))))))</f>
        <v>〇</v>
      </c>
      <c r="H191" s="41" t="s">
        <v>460</v>
      </c>
      <c r="I191" s="62"/>
    </row>
    <row r="192" spans="2:9" s="1" customFormat="1" outlineLevel="1">
      <c r="B192" s="46"/>
      <c r="C192" s="15"/>
      <c r="D192" s="2"/>
      <c r="E192" s="18"/>
      <c r="F192" s="61" t="s">
        <v>2372</v>
      </c>
      <c r="G192" s="40" t="str">
        <f>IF(H192="0-1","×",IF(H192="1-1","△",IF(H192="1-0","〇",IF(H192="2-0","〇",IF(H192="2-2","△",IF(H192="2-1","〇",IF(H192="0-0","△","×")))))))</f>
        <v>〇</v>
      </c>
      <c r="H192" s="35" t="s">
        <v>462</v>
      </c>
      <c r="I192" s="56"/>
    </row>
    <row r="193" spans="2:12" s="1" customFormat="1" outlineLevel="1">
      <c r="B193" s="46"/>
      <c r="C193" s="15"/>
      <c r="D193" s="2"/>
      <c r="E193" s="18"/>
      <c r="F193" s="61" t="s">
        <v>2372</v>
      </c>
      <c r="G193" s="40" t="str">
        <f>IF(H193="0-1","×",IF(H193="1-1","△",IF(H193="1-0","〇",IF(H193="2-0","〇",IF(H193="2-2","△",IF(H193="2-1","〇",IF(H193="0-0","△",IF(H193="3-0","〇","×"))))))))</f>
        <v>〇</v>
      </c>
      <c r="H193" s="35" t="s">
        <v>463</v>
      </c>
      <c r="I193" s="56"/>
    </row>
    <row r="194" spans="2:12" s="1" customFormat="1" outlineLevel="1">
      <c r="B194" s="46"/>
      <c r="C194" s="15"/>
      <c r="D194" s="2"/>
      <c r="E194" s="18"/>
      <c r="F194" s="61" t="s">
        <v>2372</v>
      </c>
      <c r="G194" s="40" t="str">
        <f>IF(H194="0-1","×",IF(H194="1-1","△",IF(H194="1-0","〇",IF(H194="2-0","〇",IF(H194="2-2","△",IF(H194="2-1","〇",IF(H194="0-0","△",IF(H194="3-0","〇","×"))))))))</f>
        <v>△</v>
      </c>
      <c r="H194" s="35" t="s">
        <v>461</v>
      </c>
      <c r="I194" s="56"/>
    </row>
    <row r="195" spans="2:12" s="1" customFormat="1" outlineLevel="1">
      <c r="B195" s="49"/>
      <c r="C195" s="16"/>
      <c r="D195" s="50"/>
      <c r="E195" s="19"/>
      <c r="F195" s="74" t="s">
        <v>2372</v>
      </c>
      <c r="G195" s="75" t="s">
        <v>476</v>
      </c>
      <c r="H195" s="38" t="s">
        <v>494</v>
      </c>
      <c r="I195" s="58"/>
    </row>
    <row r="196" spans="2:12" s="1" customFormat="1" outlineLevel="1">
      <c r="B196" s="63">
        <v>44641</v>
      </c>
      <c r="C196" s="24">
        <f>B196</f>
        <v>44641</v>
      </c>
      <c r="D196" s="25" t="s">
        <v>2404</v>
      </c>
      <c r="E196" s="25" t="s">
        <v>2202</v>
      </c>
      <c r="F196" s="53" t="s">
        <v>2372</v>
      </c>
      <c r="G196" s="40" t="str">
        <f>IF(H196="0-1","×",IF(H196="1-1","△",IF(H196="1-0","〇",IF(H196="2-0","〇",IF(H196="2-2","△",IF(H196="2-1","〇",IF(H196="0-0","△","×")))))))</f>
        <v>×</v>
      </c>
      <c r="H196" s="41" t="s">
        <v>535</v>
      </c>
      <c r="I196" s="47"/>
      <c r="L196" s="6"/>
    </row>
    <row r="197" spans="2:12" s="1" customFormat="1" outlineLevel="1">
      <c r="B197" s="46"/>
      <c r="C197" s="15"/>
      <c r="D197" s="18"/>
      <c r="E197" s="18"/>
      <c r="F197" s="61" t="s">
        <v>668</v>
      </c>
      <c r="G197" s="40" t="str">
        <f>IF(H197="0-1","×",IF(H197="1-1","△",IF(H197="1-0","〇",IF(H197="2-0","〇",IF(H197="2-2","△",IF(H197="2-1","〇",IF(H197="0-0","△","×")))))))</f>
        <v>△</v>
      </c>
      <c r="H197" s="35" t="s">
        <v>461</v>
      </c>
      <c r="I197" s="47"/>
      <c r="L197" s="6"/>
    </row>
    <row r="198" spans="2:12" s="1" customFormat="1" outlineLevel="1">
      <c r="B198" s="46"/>
      <c r="C198" s="15"/>
      <c r="D198" s="18"/>
      <c r="E198" s="18"/>
      <c r="F198" s="61" t="s">
        <v>2424</v>
      </c>
      <c r="G198" s="75" t="s">
        <v>476</v>
      </c>
      <c r="H198" s="38" t="s">
        <v>563</v>
      </c>
      <c r="I198" s="47"/>
      <c r="L198" s="6"/>
    </row>
    <row r="199" spans="2:12" s="1" customFormat="1" outlineLevel="1">
      <c r="B199" s="63">
        <v>44604</v>
      </c>
      <c r="C199" s="24">
        <f>B199</f>
        <v>44604</v>
      </c>
      <c r="D199" s="25" t="s">
        <v>2422</v>
      </c>
      <c r="E199" s="25" t="s">
        <v>2423</v>
      </c>
      <c r="F199" s="53" t="s">
        <v>2372</v>
      </c>
      <c r="G199" s="40" t="s">
        <v>476</v>
      </c>
      <c r="H199" s="32" t="s">
        <v>555</v>
      </c>
      <c r="I199" s="54"/>
      <c r="L199" s="6"/>
    </row>
    <row r="200" spans="2:12" s="1" customFormat="1" outlineLevel="1">
      <c r="B200" s="46"/>
      <c r="C200" s="15"/>
      <c r="D200" s="18"/>
      <c r="E200" s="18"/>
      <c r="F200" s="61" t="s">
        <v>668</v>
      </c>
      <c r="G200" s="40" t="s">
        <v>476</v>
      </c>
      <c r="H200" s="41" t="s">
        <v>494</v>
      </c>
      <c r="I200" s="62"/>
      <c r="L200" s="6"/>
    </row>
    <row r="201" spans="2:12" s="1" customFormat="1" outlineLevel="1">
      <c r="B201" s="46"/>
      <c r="C201" s="15"/>
      <c r="D201" s="18"/>
      <c r="E201" s="18"/>
      <c r="F201" s="61" t="s">
        <v>2424</v>
      </c>
      <c r="G201" s="75" t="s">
        <v>476</v>
      </c>
      <c r="H201" s="41" t="s">
        <v>494</v>
      </c>
      <c r="I201" s="56"/>
      <c r="L201" s="6"/>
    </row>
    <row r="202" spans="2:12" s="1" customFormat="1" outlineLevel="1">
      <c r="B202" s="67">
        <v>44577</v>
      </c>
      <c r="C202" s="26">
        <f>B202</f>
        <v>44577</v>
      </c>
      <c r="D202" s="68" t="s">
        <v>2411</v>
      </c>
      <c r="E202" s="69" t="s">
        <v>2412</v>
      </c>
      <c r="F202" s="27" t="s">
        <v>2421</v>
      </c>
      <c r="G202" s="28" t="s">
        <v>499</v>
      </c>
      <c r="H202" s="29" t="s">
        <v>529</v>
      </c>
      <c r="I202" s="70"/>
      <c r="L202" s="6"/>
    </row>
    <row r="203" spans="2:12" s="1" customFormat="1" outlineLevel="1">
      <c r="B203" s="46">
        <v>44571</v>
      </c>
      <c r="C203" s="15">
        <f>B203</f>
        <v>44571</v>
      </c>
      <c r="D203" s="2" t="s">
        <v>2411</v>
      </c>
      <c r="E203" s="66" t="s">
        <v>2412</v>
      </c>
      <c r="F203" s="39" t="s">
        <v>2413</v>
      </c>
      <c r="G203" s="40" t="s">
        <v>476</v>
      </c>
      <c r="H203" s="41" t="s">
        <v>510</v>
      </c>
      <c r="I203" s="62"/>
      <c r="L203" s="6"/>
    </row>
    <row r="204" spans="2:12" s="1" customFormat="1" outlineLevel="1">
      <c r="B204" s="49"/>
      <c r="C204" s="16"/>
      <c r="D204" s="50"/>
      <c r="E204" s="74"/>
      <c r="F204" s="19" t="s">
        <v>2414</v>
      </c>
      <c r="G204" s="75" t="s">
        <v>476</v>
      </c>
      <c r="H204" s="38" t="s">
        <v>747</v>
      </c>
      <c r="I204" s="58"/>
      <c r="L204" s="6"/>
    </row>
    <row r="205" spans="2:12" s="1" customFormat="1" outlineLevel="1">
      <c r="B205" s="63">
        <v>44569</v>
      </c>
      <c r="C205" s="24">
        <f>B205</f>
        <v>44569</v>
      </c>
      <c r="D205" s="64" t="s">
        <v>70</v>
      </c>
      <c r="E205" s="25" t="s">
        <v>2370</v>
      </c>
      <c r="F205" s="30" t="s">
        <v>521</v>
      </c>
      <c r="G205" s="34" t="s">
        <v>540</v>
      </c>
      <c r="H205" s="32" t="s">
        <v>459</v>
      </c>
      <c r="I205" s="54"/>
      <c r="L205" s="6"/>
    </row>
    <row r="206" spans="2:12" s="1" customFormat="1" outlineLevel="1">
      <c r="B206" s="46"/>
      <c r="C206" s="15"/>
      <c r="D206" s="2"/>
      <c r="E206" s="18"/>
      <c r="F206" s="33" t="s">
        <v>521</v>
      </c>
      <c r="G206" s="34" t="s">
        <v>540</v>
      </c>
      <c r="H206" s="35" t="s">
        <v>459</v>
      </c>
      <c r="I206" s="56"/>
      <c r="L206" s="6"/>
    </row>
    <row r="207" spans="2:12" s="1" customFormat="1" outlineLevel="1">
      <c r="B207" s="46"/>
      <c r="C207" s="15"/>
      <c r="D207" s="2"/>
      <c r="E207" s="18"/>
      <c r="F207" s="33" t="s">
        <v>521</v>
      </c>
      <c r="G207" s="34" t="s">
        <v>540</v>
      </c>
      <c r="H207" s="35" t="s">
        <v>459</v>
      </c>
      <c r="I207" s="56"/>
      <c r="L207" s="6"/>
    </row>
    <row r="208" spans="2:12" s="1" customFormat="1" outlineLevel="1">
      <c r="B208" s="46"/>
      <c r="C208" s="15"/>
      <c r="D208" s="2"/>
      <c r="E208" s="18"/>
      <c r="F208" s="33" t="s">
        <v>521</v>
      </c>
      <c r="G208" s="34" t="s">
        <v>540</v>
      </c>
      <c r="H208" s="35" t="s">
        <v>459</v>
      </c>
      <c r="I208" s="56"/>
      <c r="L208" s="6"/>
    </row>
    <row r="209" spans="2:12" s="1" customFormat="1" outlineLevel="1">
      <c r="B209" s="49"/>
      <c r="C209" s="16"/>
      <c r="D209" s="50"/>
      <c r="E209" s="19"/>
      <c r="F209" s="36" t="s">
        <v>521</v>
      </c>
      <c r="G209" s="37" t="s">
        <v>476</v>
      </c>
      <c r="H209" s="38" t="s">
        <v>462</v>
      </c>
      <c r="I209" s="56"/>
      <c r="L209" s="6"/>
    </row>
    <row r="210" spans="2:12" s="1" customFormat="1" outlineLevel="1">
      <c r="B210" s="63">
        <v>44555</v>
      </c>
      <c r="C210" s="24">
        <f>B210</f>
        <v>44555</v>
      </c>
      <c r="D210" s="25" t="s">
        <v>2402</v>
      </c>
      <c r="E210" s="25" t="s">
        <v>2198</v>
      </c>
      <c r="F210" s="53" t="s">
        <v>2403</v>
      </c>
      <c r="G210" s="40" t="s">
        <v>499</v>
      </c>
      <c r="H210" s="32" t="s">
        <v>529</v>
      </c>
      <c r="I210" s="54"/>
      <c r="L210" s="6"/>
    </row>
    <row r="211" spans="2:12" s="1" customFormat="1" outlineLevel="1">
      <c r="B211" s="46"/>
      <c r="C211" s="15"/>
      <c r="D211" s="18"/>
      <c r="E211" s="18"/>
      <c r="F211" s="61" t="s">
        <v>1345</v>
      </c>
      <c r="G211" s="40" t="s">
        <v>499</v>
      </c>
      <c r="H211" s="41" t="s">
        <v>1185</v>
      </c>
      <c r="I211" s="62"/>
      <c r="L211" s="6"/>
    </row>
    <row r="212" spans="2:12" s="1" customFormat="1" outlineLevel="1">
      <c r="B212" s="46"/>
      <c r="C212" s="15"/>
      <c r="D212" s="18"/>
      <c r="E212" s="18"/>
      <c r="F212" s="61" t="s">
        <v>2205</v>
      </c>
      <c r="G212" s="37" t="s">
        <v>476</v>
      </c>
      <c r="H212" s="41" t="s">
        <v>529</v>
      </c>
      <c r="I212" s="56"/>
      <c r="L212" s="6"/>
    </row>
    <row r="213" spans="2:12" s="1" customFormat="1" outlineLevel="1">
      <c r="B213" s="63">
        <v>44549</v>
      </c>
      <c r="C213" s="24">
        <f>B213</f>
        <v>44549</v>
      </c>
      <c r="D213" s="25" t="s">
        <v>70</v>
      </c>
      <c r="E213" s="25" t="s">
        <v>2226</v>
      </c>
      <c r="F213" s="53" t="s">
        <v>777</v>
      </c>
      <c r="G213" s="40" t="s">
        <v>499</v>
      </c>
      <c r="H213" s="32" t="s">
        <v>481</v>
      </c>
      <c r="I213" s="54"/>
      <c r="L213" s="6"/>
    </row>
    <row r="214" spans="2:12" s="1" customFormat="1" outlineLevel="1">
      <c r="B214" s="46"/>
      <c r="C214" s="15"/>
      <c r="D214" s="18"/>
      <c r="E214" s="18"/>
      <c r="F214" s="61" t="s">
        <v>777</v>
      </c>
      <c r="G214" s="40" t="s">
        <v>499</v>
      </c>
      <c r="H214" s="41" t="s">
        <v>481</v>
      </c>
      <c r="I214" s="62"/>
      <c r="L214" s="6"/>
    </row>
    <row r="215" spans="2:12" s="1" customFormat="1" outlineLevel="1">
      <c r="B215" s="46"/>
      <c r="C215" s="15"/>
      <c r="D215" s="18"/>
      <c r="E215" s="18"/>
      <c r="F215" s="61" t="s">
        <v>777</v>
      </c>
      <c r="G215" s="40" t="s">
        <v>476</v>
      </c>
      <c r="H215" s="41" t="s">
        <v>464</v>
      </c>
      <c r="I215" s="56"/>
      <c r="L215" s="6"/>
    </row>
    <row r="216" spans="2:12" s="1" customFormat="1" outlineLevel="1">
      <c r="B216" s="49"/>
      <c r="C216" s="16"/>
      <c r="D216" s="19"/>
      <c r="E216" s="19"/>
      <c r="F216" s="36" t="s">
        <v>777</v>
      </c>
      <c r="G216" s="37" t="s">
        <v>130</v>
      </c>
      <c r="H216" s="38" t="s">
        <v>462</v>
      </c>
      <c r="I216" s="58"/>
      <c r="L216" s="6"/>
    </row>
    <row r="217" spans="2:12" s="1" customFormat="1" outlineLevel="1">
      <c r="B217" s="46">
        <v>44548</v>
      </c>
      <c r="C217" s="15">
        <f>B217</f>
        <v>44548</v>
      </c>
      <c r="D217" s="18" t="s">
        <v>70</v>
      </c>
      <c r="E217" s="18" t="s">
        <v>2267</v>
      </c>
      <c r="F217" s="61" t="s">
        <v>668</v>
      </c>
      <c r="G217" s="40" t="s">
        <v>476</v>
      </c>
      <c r="H217" s="41" t="s">
        <v>462</v>
      </c>
      <c r="I217" s="62"/>
      <c r="L217" s="6"/>
    </row>
    <row r="218" spans="2:12" s="1" customFormat="1" outlineLevel="1">
      <c r="B218" s="46"/>
      <c r="C218" s="15"/>
      <c r="D218" s="18"/>
      <c r="E218" s="18"/>
      <c r="F218" s="61" t="s">
        <v>2299</v>
      </c>
      <c r="G218" s="40" t="s">
        <v>476</v>
      </c>
      <c r="H218" s="41" t="s">
        <v>464</v>
      </c>
      <c r="I218" s="62"/>
      <c r="L218" s="6"/>
    </row>
    <row r="219" spans="2:12" s="1" customFormat="1" outlineLevel="1">
      <c r="B219" s="46"/>
      <c r="C219" s="15"/>
      <c r="D219" s="18"/>
      <c r="E219" s="18"/>
      <c r="F219" s="33" t="s">
        <v>668</v>
      </c>
      <c r="G219" s="40" t="s">
        <v>499</v>
      </c>
      <c r="H219" s="34" t="s">
        <v>481</v>
      </c>
      <c r="I219" s="56"/>
      <c r="L219" s="6"/>
    </row>
    <row r="220" spans="2:12" s="1" customFormat="1" outlineLevel="1">
      <c r="B220" s="49"/>
      <c r="C220" s="16"/>
      <c r="D220" s="19"/>
      <c r="E220" s="19"/>
      <c r="F220" s="19" t="s">
        <v>2299</v>
      </c>
      <c r="G220" s="37" t="s">
        <v>130</v>
      </c>
      <c r="H220" s="38" t="s">
        <v>464</v>
      </c>
      <c r="I220" s="58"/>
      <c r="L220" s="6"/>
    </row>
    <row r="221" spans="2:12" s="1" customFormat="1" outlineLevel="1">
      <c r="B221" s="63">
        <v>44541</v>
      </c>
      <c r="C221" s="24">
        <f>B221</f>
        <v>44541</v>
      </c>
      <c r="D221" s="64" t="s">
        <v>70</v>
      </c>
      <c r="E221" s="25" t="s">
        <v>2385</v>
      </c>
      <c r="F221" s="30" t="s">
        <v>1531</v>
      </c>
      <c r="G221" s="34" t="s">
        <v>130</v>
      </c>
      <c r="H221" s="32" t="s">
        <v>614</v>
      </c>
      <c r="I221" s="30"/>
      <c r="L221" s="6"/>
    </row>
    <row r="222" spans="2:12" s="1" customFormat="1" outlineLevel="1">
      <c r="B222" s="46"/>
      <c r="C222" s="15"/>
      <c r="D222" s="2"/>
      <c r="E222" s="66"/>
      <c r="F222" s="33" t="s">
        <v>2120</v>
      </c>
      <c r="G222" s="34" t="s">
        <v>499</v>
      </c>
      <c r="H222" s="35" t="s">
        <v>552</v>
      </c>
      <c r="I222" s="33"/>
      <c r="L222" s="6"/>
    </row>
    <row r="223" spans="2:12" s="1" customFormat="1" outlineLevel="1">
      <c r="B223" s="46"/>
      <c r="C223" s="15"/>
      <c r="D223" s="2"/>
      <c r="E223" s="66"/>
      <c r="F223" s="33" t="s">
        <v>1531</v>
      </c>
      <c r="G223" s="34" t="s">
        <v>540</v>
      </c>
      <c r="H223" s="34" t="s">
        <v>459</v>
      </c>
      <c r="I223" s="33"/>
      <c r="L223" s="6"/>
    </row>
    <row r="224" spans="2:12" s="1" customFormat="1" outlineLevel="1">
      <c r="B224" s="49"/>
      <c r="C224" s="16"/>
      <c r="D224" s="50"/>
      <c r="E224" s="74"/>
      <c r="F224" s="36" t="s">
        <v>2120</v>
      </c>
      <c r="G224" s="37" t="s">
        <v>130</v>
      </c>
      <c r="H224" s="38" t="s">
        <v>464</v>
      </c>
      <c r="I224" s="36"/>
      <c r="L224" s="6"/>
    </row>
    <row r="225" spans="2:12" s="1" customFormat="1" outlineLevel="1">
      <c r="B225" s="46">
        <v>44534</v>
      </c>
      <c r="C225" s="15">
        <f>B225</f>
        <v>44534</v>
      </c>
      <c r="D225" s="2" t="s">
        <v>89</v>
      </c>
      <c r="E225" s="66" t="s">
        <v>2219</v>
      </c>
      <c r="F225" s="39" t="s">
        <v>2205</v>
      </c>
      <c r="G225" s="40" t="s">
        <v>476</v>
      </c>
      <c r="H225" s="41" t="s">
        <v>510</v>
      </c>
      <c r="I225" s="62"/>
      <c r="L225" s="6"/>
    </row>
    <row r="226" spans="2:12" s="1" customFormat="1" outlineLevel="1">
      <c r="B226" s="49"/>
      <c r="C226" s="16"/>
      <c r="D226" s="50"/>
      <c r="E226" s="74"/>
      <c r="F226" s="19" t="s">
        <v>2275</v>
      </c>
      <c r="G226" s="75" t="s">
        <v>540</v>
      </c>
      <c r="H226" s="38" t="s">
        <v>957</v>
      </c>
      <c r="I226" s="58" t="s">
        <v>70</v>
      </c>
      <c r="L226" s="6"/>
    </row>
    <row r="227" spans="2:12" s="1" customFormat="1" outlineLevel="1">
      <c r="B227" s="63">
        <v>44523</v>
      </c>
      <c r="C227" s="24">
        <f>B227</f>
        <v>44523</v>
      </c>
      <c r="D227" s="64" t="s">
        <v>2369</v>
      </c>
      <c r="E227" s="84" t="s">
        <v>2216</v>
      </c>
      <c r="F227" s="30" t="s">
        <v>2205</v>
      </c>
      <c r="G227" s="34" t="s">
        <v>130</v>
      </c>
      <c r="H227" s="32" t="s">
        <v>464</v>
      </c>
      <c r="I227" s="30"/>
      <c r="L227" s="6"/>
    </row>
    <row r="228" spans="2:12" s="1" customFormat="1" outlineLevel="1">
      <c r="B228" s="46"/>
      <c r="C228" s="15"/>
      <c r="D228" s="2"/>
      <c r="E228" s="66"/>
      <c r="F228" s="33" t="s">
        <v>457</v>
      </c>
      <c r="G228" s="34" t="s">
        <v>499</v>
      </c>
      <c r="H228" s="35" t="s">
        <v>557</v>
      </c>
      <c r="I228" s="33"/>
      <c r="L228" s="6"/>
    </row>
    <row r="229" spans="2:12" s="1" customFormat="1" outlineLevel="1">
      <c r="B229" s="46"/>
      <c r="C229" s="15"/>
      <c r="D229" s="2"/>
      <c r="E229" s="66"/>
      <c r="F229" s="33" t="s">
        <v>2205</v>
      </c>
      <c r="G229" s="34" t="s">
        <v>130</v>
      </c>
      <c r="H229" s="34" t="s">
        <v>460</v>
      </c>
      <c r="I229" s="33"/>
      <c r="L229" s="6"/>
    </row>
    <row r="230" spans="2:12" s="1" customFormat="1" outlineLevel="1">
      <c r="B230" s="49"/>
      <c r="C230" s="16"/>
      <c r="D230" s="50"/>
      <c r="E230" s="74"/>
      <c r="F230" s="36" t="s">
        <v>2205</v>
      </c>
      <c r="G230" s="37" t="s">
        <v>130</v>
      </c>
      <c r="H230" s="106" t="s">
        <v>614</v>
      </c>
      <c r="I230" s="36"/>
      <c r="L230" s="6"/>
    </row>
    <row r="231" spans="2:12" s="1" customFormat="1" outlineLevel="1">
      <c r="B231" s="46">
        <v>44521</v>
      </c>
      <c r="C231" s="15">
        <f>B231</f>
        <v>44521</v>
      </c>
      <c r="D231" s="2" t="s">
        <v>70</v>
      </c>
      <c r="E231" s="66" t="s">
        <v>2375</v>
      </c>
      <c r="F231" s="39" t="s">
        <v>521</v>
      </c>
      <c r="G231" s="40" t="s">
        <v>499</v>
      </c>
      <c r="H231" s="41" t="s">
        <v>535</v>
      </c>
      <c r="I231" s="62"/>
      <c r="L231" s="6"/>
    </row>
    <row r="232" spans="2:12" s="1" customFormat="1" outlineLevel="1">
      <c r="B232" s="49"/>
      <c r="C232" s="16"/>
      <c r="D232" s="50"/>
      <c r="E232" s="74"/>
      <c r="F232" s="19" t="s">
        <v>754</v>
      </c>
      <c r="G232" s="75" t="s">
        <v>476</v>
      </c>
      <c r="H232" s="38" t="s">
        <v>1185</v>
      </c>
      <c r="I232" s="58"/>
      <c r="L232" s="6"/>
    </row>
    <row r="233" spans="2:12" s="1" customFormat="1" outlineLevel="1">
      <c r="B233" s="46">
        <v>44520</v>
      </c>
      <c r="C233" s="15">
        <f>B233</f>
        <v>44520</v>
      </c>
      <c r="D233" s="2" t="s">
        <v>70</v>
      </c>
      <c r="E233" s="66" t="s">
        <v>2370</v>
      </c>
      <c r="F233" s="66" t="s">
        <v>521</v>
      </c>
      <c r="G233" s="40" t="s">
        <v>499</v>
      </c>
      <c r="H233" s="41" t="s">
        <v>481</v>
      </c>
      <c r="I233" s="39"/>
      <c r="L233" s="6"/>
    </row>
    <row r="234" spans="2:12" s="1" customFormat="1" outlineLevel="1">
      <c r="B234" s="46"/>
      <c r="C234" s="15"/>
      <c r="D234" s="2"/>
      <c r="E234" s="66"/>
      <c r="F234" s="66"/>
      <c r="G234" s="34" t="s">
        <v>130</v>
      </c>
      <c r="H234" s="35" t="s">
        <v>462</v>
      </c>
      <c r="I234" s="33"/>
      <c r="L234" s="6"/>
    </row>
    <row r="235" spans="2:12" s="1" customFormat="1" outlineLevel="1">
      <c r="B235" s="46"/>
      <c r="C235" s="15"/>
      <c r="D235" s="2"/>
      <c r="E235" s="66"/>
      <c r="F235" s="66"/>
      <c r="G235" s="34" t="s">
        <v>499</v>
      </c>
      <c r="H235" s="34" t="s">
        <v>481</v>
      </c>
      <c r="I235" s="33"/>
      <c r="L235" s="6"/>
    </row>
    <row r="236" spans="2:12" s="1" customFormat="1" outlineLevel="1">
      <c r="B236" s="46"/>
      <c r="C236" s="15"/>
      <c r="D236" s="2"/>
      <c r="E236" s="66"/>
      <c r="F236" s="66"/>
      <c r="G236" s="34" t="s">
        <v>540</v>
      </c>
      <c r="H236" s="103" t="s">
        <v>459</v>
      </c>
      <c r="I236" s="33"/>
      <c r="L236" s="6"/>
    </row>
    <row r="237" spans="2:12" s="1" customFormat="1" outlineLevel="1">
      <c r="B237" s="46"/>
      <c r="C237" s="15"/>
      <c r="D237" s="2"/>
      <c r="E237" s="66"/>
      <c r="F237" s="66"/>
      <c r="G237" s="34" t="s">
        <v>540</v>
      </c>
      <c r="H237" s="35" t="s">
        <v>461</v>
      </c>
      <c r="I237" s="36"/>
      <c r="L237" s="6"/>
    </row>
    <row r="238" spans="2:12" s="1" customFormat="1" outlineLevel="1">
      <c r="B238" s="63">
        <v>44514</v>
      </c>
      <c r="C238" s="24">
        <f>B238</f>
        <v>44514</v>
      </c>
      <c r="D238" s="64" t="s">
        <v>2369</v>
      </c>
      <c r="E238" s="84" t="s">
        <v>2230</v>
      </c>
      <c r="F238" s="30" t="s">
        <v>2278</v>
      </c>
      <c r="G238" s="31" t="s">
        <v>476</v>
      </c>
      <c r="H238" s="32" t="s">
        <v>564</v>
      </c>
      <c r="I238" s="54"/>
      <c r="L238" s="6"/>
    </row>
    <row r="239" spans="2:12" s="1" customFormat="1" outlineLevel="1">
      <c r="B239" s="49"/>
      <c r="C239" s="16"/>
      <c r="D239" s="50"/>
      <c r="E239" s="74"/>
      <c r="F239" s="19" t="s">
        <v>754</v>
      </c>
      <c r="G239" s="75" t="s">
        <v>476</v>
      </c>
      <c r="H239" s="38" t="s">
        <v>2007</v>
      </c>
      <c r="I239" s="58"/>
      <c r="L239" s="6"/>
    </row>
    <row r="240" spans="2:12" s="1" customFormat="1" outlineLevel="1">
      <c r="B240" s="63">
        <v>44482</v>
      </c>
      <c r="C240" s="24">
        <f>B240</f>
        <v>44482</v>
      </c>
      <c r="D240" s="64" t="s">
        <v>89</v>
      </c>
      <c r="E240" s="84" t="s">
        <v>303</v>
      </c>
      <c r="F240" s="30" t="s">
        <v>620</v>
      </c>
      <c r="G240" s="31" t="s">
        <v>476</v>
      </c>
      <c r="H240" s="31" t="s">
        <v>563</v>
      </c>
      <c r="I240" s="54"/>
      <c r="L240" s="6"/>
    </row>
    <row r="241" spans="2:12" s="1" customFormat="1" outlineLevel="1">
      <c r="B241" s="46"/>
      <c r="C241" s="15"/>
      <c r="D241" s="2"/>
      <c r="E241" s="66"/>
      <c r="F241" s="39" t="s">
        <v>642</v>
      </c>
      <c r="G241" s="37" t="s">
        <v>476</v>
      </c>
      <c r="H241" s="44" t="s">
        <v>2009</v>
      </c>
      <c r="I241" s="56"/>
      <c r="L241" s="6"/>
    </row>
    <row r="242" spans="2:12" s="1" customFormat="1" outlineLevel="1">
      <c r="B242" s="63">
        <v>44415</v>
      </c>
      <c r="C242" s="24">
        <f>B242</f>
        <v>44415</v>
      </c>
      <c r="D242" s="84" t="s">
        <v>70</v>
      </c>
      <c r="E242" s="25" t="s">
        <v>2322</v>
      </c>
      <c r="F242" s="53" t="s">
        <v>2172</v>
      </c>
      <c r="G242" s="40" t="s">
        <v>499</v>
      </c>
      <c r="H242" s="31" t="s">
        <v>500</v>
      </c>
      <c r="I242" s="30"/>
      <c r="L242" s="6"/>
    </row>
    <row r="243" spans="2:12" s="1" customFormat="1" outlineLevel="1">
      <c r="B243" s="46"/>
      <c r="C243" s="15"/>
      <c r="D243" s="2"/>
      <c r="E243" s="18"/>
      <c r="F243" s="55" t="s">
        <v>2172</v>
      </c>
      <c r="G243" s="34" t="s">
        <v>499</v>
      </c>
      <c r="H243" s="35" t="s">
        <v>481</v>
      </c>
      <c r="I243" s="33"/>
      <c r="L243" s="6"/>
    </row>
    <row r="244" spans="2:12" s="1" customFormat="1" outlineLevel="1">
      <c r="B244" s="46"/>
      <c r="C244" s="15"/>
      <c r="D244" s="2"/>
      <c r="E244" s="18"/>
      <c r="F244" s="55" t="s">
        <v>2323</v>
      </c>
      <c r="G244" s="34" t="s">
        <v>540</v>
      </c>
      <c r="H244" s="35" t="s">
        <v>461</v>
      </c>
      <c r="I244" s="33"/>
      <c r="L244" s="6"/>
    </row>
    <row r="245" spans="2:12" s="1" customFormat="1" outlineLevel="1">
      <c r="B245" s="46"/>
      <c r="C245" s="15"/>
      <c r="D245" s="2"/>
      <c r="E245" s="18"/>
      <c r="F245" s="55" t="s">
        <v>2324</v>
      </c>
      <c r="G245" s="34" t="s">
        <v>130</v>
      </c>
      <c r="H245" s="103" t="s">
        <v>747</v>
      </c>
      <c r="I245" s="33"/>
      <c r="L245" s="6"/>
    </row>
    <row r="246" spans="2:12" s="1" customFormat="1" outlineLevel="1">
      <c r="B246" s="49"/>
      <c r="C246" s="16"/>
      <c r="D246" s="50"/>
      <c r="E246" s="19"/>
      <c r="F246" s="55" t="s">
        <v>2172</v>
      </c>
      <c r="G246" s="75" t="s">
        <v>499</v>
      </c>
      <c r="H246" s="37" t="s">
        <v>679</v>
      </c>
      <c r="I246" s="36"/>
      <c r="L246" s="6"/>
    </row>
    <row r="247" spans="2:12" s="1" customFormat="1" outlineLevel="1">
      <c r="B247" s="63">
        <v>44401</v>
      </c>
      <c r="C247" s="24">
        <f>B247</f>
        <v>44401</v>
      </c>
      <c r="D247" s="84" t="s">
        <v>70</v>
      </c>
      <c r="E247" s="25" t="s">
        <v>2219</v>
      </c>
      <c r="F247" s="84"/>
      <c r="G247" s="31" t="s">
        <v>130</v>
      </c>
      <c r="H247" s="31" t="s">
        <v>462</v>
      </c>
      <c r="I247" s="30"/>
      <c r="L247" s="6"/>
    </row>
    <row r="248" spans="2:12" s="1" customFormat="1" outlineLevel="1">
      <c r="B248" s="46"/>
      <c r="C248" s="15"/>
      <c r="D248" s="2"/>
      <c r="E248" s="18"/>
      <c r="F248" s="66"/>
      <c r="G248" s="34" t="s">
        <v>499</v>
      </c>
      <c r="H248" s="35" t="s">
        <v>481</v>
      </c>
      <c r="I248" s="33"/>
      <c r="L248" s="6"/>
    </row>
    <row r="249" spans="2:12" s="1" customFormat="1" outlineLevel="1">
      <c r="B249" s="46"/>
      <c r="C249" s="15"/>
      <c r="D249" s="2"/>
      <c r="E249" s="18"/>
      <c r="F249" s="66" t="s">
        <v>2305</v>
      </c>
      <c r="G249" s="34" t="s">
        <v>499</v>
      </c>
      <c r="H249" s="103" t="s">
        <v>529</v>
      </c>
      <c r="I249" s="33"/>
      <c r="L249" s="6"/>
    </row>
    <row r="250" spans="2:12" s="1" customFormat="1" outlineLevel="1">
      <c r="B250" s="46"/>
      <c r="C250" s="15"/>
      <c r="D250" s="2"/>
      <c r="E250" s="18"/>
      <c r="F250" s="66"/>
      <c r="G250" s="34" t="s">
        <v>499</v>
      </c>
      <c r="H250" s="103" t="s">
        <v>535</v>
      </c>
      <c r="I250" s="33"/>
      <c r="L250" s="6"/>
    </row>
    <row r="251" spans="2:12" s="1" customFormat="1" outlineLevel="1">
      <c r="B251" s="49"/>
      <c r="C251" s="16"/>
      <c r="D251" s="50"/>
      <c r="E251" s="19"/>
      <c r="F251" s="74"/>
      <c r="G251" s="37" t="s">
        <v>540</v>
      </c>
      <c r="H251" s="37" t="s">
        <v>459</v>
      </c>
      <c r="I251" s="36"/>
      <c r="L251" s="6"/>
    </row>
    <row r="252" spans="2:12" s="1" customFormat="1" outlineLevel="1">
      <c r="B252" s="46">
        <v>44400</v>
      </c>
      <c r="C252" s="15">
        <f>B252</f>
        <v>44400</v>
      </c>
      <c r="D252" s="66" t="s">
        <v>70</v>
      </c>
      <c r="E252" s="18" t="s">
        <v>2214</v>
      </c>
      <c r="F252" s="66"/>
      <c r="G252" s="40" t="s">
        <v>130</v>
      </c>
      <c r="H252" s="40" t="s">
        <v>460</v>
      </c>
      <c r="I252" s="39"/>
      <c r="L252" s="6"/>
    </row>
    <row r="253" spans="2:12" s="1" customFormat="1" outlineLevel="1">
      <c r="B253" s="46"/>
      <c r="C253" s="15"/>
      <c r="D253" s="2"/>
      <c r="E253" s="18"/>
      <c r="F253" s="66"/>
      <c r="G253" s="34" t="s">
        <v>130</v>
      </c>
      <c r="H253" s="35" t="s">
        <v>460</v>
      </c>
      <c r="I253" s="33"/>
      <c r="L253" s="6"/>
    </row>
    <row r="254" spans="2:12" s="1" customFormat="1" outlineLevel="1">
      <c r="B254" s="46"/>
      <c r="C254" s="15"/>
      <c r="D254" s="2"/>
      <c r="E254" s="18"/>
      <c r="F254" s="66" t="s">
        <v>2172</v>
      </c>
      <c r="G254" s="34" t="s">
        <v>130</v>
      </c>
      <c r="H254" s="103" t="s">
        <v>463</v>
      </c>
      <c r="I254" s="33"/>
      <c r="L254" s="6"/>
    </row>
    <row r="255" spans="2:12" s="1" customFormat="1" outlineLevel="1">
      <c r="B255" s="46"/>
      <c r="C255" s="15"/>
      <c r="D255" s="2"/>
      <c r="E255" s="18"/>
      <c r="F255" s="66"/>
      <c r="G255" s="34" t="s">
        <v>130</v>
      </c>
      <c r="H255" s="103" t="s">
        <v>614</v>
      </c>
      <c r="I255" s="33"/>
      <c r="L255" s="6"/>
    </row>
    <row r="256" spans="2:12" s="1" customFormat="1" outlineLevel="1">
      <c r="B256" s="46"/>
      <c r="C256" s="15"/>
      <c r="D256" s="2"/>
      <c r="E256" s="19"/>
      <c r="F256" s="66"/>
      <c r="G256" s="37" t="s">
        <v>130</v>
      </c>
      <c r="H256" s="37" t="s">
        <v>462</v>
      </c>
      <c r="I256" s="36"/>
      <c r="L256" s="6"/>
    </row>
    <row r="257" spans="2:12" s="1" customFormat="1" outlineLevel="1">
      <c r="B257" s="63">
        <v>44395</v>
      </c>
      <c r="C257" s="24">
        <f>B257</f>
        <v>44395</v>
      </c>
      <c r="D257" s="25" t="s">
        <v>70</v>
      </c>
      <c r="E257" s="64" t="s">
        <v>2298</v>
      </c>
      <c r="F257" s="53" t="s">
        <v>2275</v>
      </c>
      <c r="G257" s="31" t="s">
        <v>499</v>
      </c>
      <c r="H257" s="32" t="s">
        <v>529</v>
      </c>
      <c r="I257" s="54"/>
      <c r="L257" s="6"/>
    </row>
    <row r="258" spans="2:12" s="1" customFormat="1" outlineLevel="1">
      <c r="B258" s="46"/>
      <c r="C258" s="15"/>
      <c r="D258" s="18"/>
      <c r="E258" s="2"/>
      <c r="F258" s="55" t="s">
        <v>2299</v>
      </c>
      <c r="G258" s="34" t="s">
        <v>540</v>
      </c>
      <c r="H258" s="35" t="s">
        <v>461</v>
      </c>
      <c r="I258" s="56"/>
      <c r="L258" s="6"/>
    </row>
    <row r="259" spans="2:12" s="1" customFormat="1" outlineLevel="1">
      <c r="B259" s="46"/>
      <c r="C259" s="15"/>
      <c r="D259" s="18"/>
      <c r="E259" s="2"/>
      <c r="F259" s="55" t="s">
        <v>2275</v>
      </c>
      <c r="G259" s="34" t="s">
        <v>540</v>
      </c>
      <c r="H259" s="35" t="s">
        <v>459</v>
      </c>
      <c r="I259" s="56"/>
      <c r="L259" s="6"/>
    </row>
    <row r="260" spans="2:12" s="1" customFormat="1" outlineLevel="1">
      <c r="B260" s="46"/>
      <c r="C260" s="15"/>
      <c r="D260" s="18"/>
      <c r="E260" s="2"/>
      <c r="F260" s="55" t="s">
        <v>2299</v>
      </c>
      <c r="G260" s="34" t="s">
        <v>540</v>
      </c>
      <c r="H260" s="35" t="s">
        <v>459</v>
      </c>
      <c r="I260" s="56"/>
      <c r="L260" s="6"/>
    </row>
    <row r="261" spans="2:12" s="1" customFormat="1" outlineLevel="1">
      <c r="B261" s="46"/>
      <c r="C261" s="15"/>
      <c r="D261" s="18"/>
      <c r="E261" s="2"/>
      <c r="F261" s="55" t="s">
        <v>2275</v>
      </c>
      <c r="G261" s="34" t="s">
        <v>476</v>
      </c>
      <c r="H261" s="35" t="s">
        <v>462</v>
      </c>
      <c r="I261" s="56"/>
      <c r="L261" s="6"/>
    </row>
    <row r="262" spans="2:12" s="1" customFormat="1" outlineLevel="1">
      <c r="B262" s="46"/>
      <c r="C262" s="15"/>
      <c r="D262" s="18"/>
      <c r="E262" s="2"/>
      <c r="F262" s="55" t="s">
        <v>2299</v>
      </c>
      <c r="G262" s="34" t="s">
        <v>540</v>
      </c>
      <c r="H262" s="35" t="s">
        <v>461</v>
      </c>
      <c r="I262" s="56"/>
      <c r="L262" s="6"/>
    </row>
    <row r="263" spans="2:12" s="1" customFormat="1" outlineLevel="1">
      <c r="B263" s="49"/>
      <c r="C263" s="16"/>
      <c r="D263" s="19"/>
      <c r="E263" s="50"/>
      <c r="F263" s="57" t="s">
        <v>2275</v>
      </c>
      <c r="G263" s="37" t="s">
        <v>540</v>
      </c>
      <c r="H263" s="38" t="s">
        <v>459</v>
      </c>
      <c r="I263" s="58"/>
      <c r="L263" s="6"/>
    </row>
    <row r="264" spans="2:12" s="1" customFormat="1" outlineLevel="1">
      <c r="B264" s="46">
        <v>44387</v>
      </c>
      <c r="C264" s="15">
        <f>B264</f>
        <v>44387</v>
      </c>
      <c r="D264" s="18" t="s">
        <v>70</v>
      </c>
      <c r="E264" s="2" t="s">
        <v>2289</v>
      </c>
      <c r="F264" s="66" t="s">
        <v>2290</v>
      </c>
      <c r="G264" s="40" t="s">
        <v>540</v>
      </c>
      <c r="H264" s="40" t="s">
        <v>459</v>
      </c>
      <c r="I264" s="105"/>
      <c r="L264" s="6"/>
    </row>
    <row r="265" spans="2:12" s="1" customFormat="1" outlineLevel="1">
      <c r="B265" s="46"/>
      <c r="C265" s="15"/>
      <c r="D265" s="18"/>
      <c r="E265" s="2"/>
      <c r="F265" s="66"/>
      <c r="G265" s="34" t="s">
        <v>130</v>
      </c>
      <c r="H265" s="34" t="s">
        <v>494</v>
      </c>
      <c r="I265" s="102"/>
      <c r="L265" s="6"/>
    </row>
    <row r="266" spans="2:12" s="1" customFormat="1" outlineLevel="1">
      <c r="B266" s="46"/>
      <c r="C266" s="15"/>
      <c r="D266" s="18"/>
      <c r="E266" s="2"/>
      <c r="F266" s="100"/>
      <c r="G266" s="34" t="s">
        <v>130</v>
      </c>
      <c r="H266" s="35" t="s">
        <v>462</v>
      </c>
      <c r="I266" s="102"/>
      <c r="L266" s="6"/>
    </row>
    <row r="267" spans="2:12" s="1" customFormat="1" outlineLevel="1">
      <c r="B267" s="46"/>
      <c r="C267" s="15"/>
      <c r="D267" s="18"/>
      <c r="E267" s="2"/>
      <c r="F267" s="100"/>
      <c r="G267" s="34" t="s">
        <v>130</v>
      </c>
      <c r="H267" s="103" t="s">
        <v>747</v>
      </c>
      <c r="I267" s="102"/>
      <c r="L267" s="6"/>
    </row>
    <row r="268" spans="2:12" s="1" customFormat="1" outlineLevel="1">
      <c r="B268" s="46"/>
      <c r="C268" s="15"/>
      <c r="D268" s="18"/>
      <c r="E268" s="2"/>
      <c r="F268" s="100"/>
      <c r="G268" s="34" t="s">
        <v>130</v>
      </c>
      <c r="H268" s="103" t="s">
        <v>460</v>
      </c>
      <c r="I268" s="102"/>
      <c r="L268" s="6"/>
    </row>
    <row r="269" spans="2:12" s="1" customFormat="1" outlineLevel="1">
      <c r="B269" s="49"/>
      <c r="C269" s="16"/>
      <c r="D269" s="19"/>
      <c r="E269" s="50"/>
      <c r="F269" s="74"/>
      <c r="G269" s="37" t="s">
        <v>130</v>
      </c>
      <c r="H269" s="37" t="s">
        <v>460</v>
      </c>
      <c r="I269" s="104"/>
      <c r="L269" s="6"/>
    </row>
    <row r="270" spans="2:12" s="1" customFormat="1" outlineLevel="1">
      <c r="B270" s="46">
        <v>44374</v>
      </c>
      <c r="C270" s="15">
        <f>B270</f>
        <v>44374</v>
      </c>
      <c r="D270" s="2" t="s">
        <v>70</v>
      </c>
      <c r="E270" s="84" t="s">
        <v>2226</v>
      </c>
      <c r="F270" s="84" t="s">
        <v>477</v>
      </c>
      <c r="G270" s="31" t="s">
        <v>499</v>
      </c>
      <c r="H270" s="31" t="s">
        <v>529</v>
      </c>
      <c r="I270" s="101"/>
      <c r="L270" s="6"/>
    </row>
    <row r="271" spans="2:12" s="1" customFormat="1" outlineLevel="1">
      <c r="B271" s="46"/>
      <c r="C271" s="15"/>
      <c r="D271" s="2"/>
      <c r="E271" s="66"/>
      <c r="F271" s="66"/>
      <c r="G271" s="34" t="s">
        <v>499</v>
      </c>
      <c r="H271" s="34" t="s">
        <v>481</v>
      </c>
      <c r="I271" s="102"/>
      <c r="L271" s="6"/>
    </row>
    <row r="272" spans="2:12" s="1" customFormat="1" outlineLevel="1">
      <c r="B272" s="46"/>
      <c r="C272" s="15"/>
      <c r="D272" s="2"/>
      <c r="E272" s="66"/>
      <c r="F272" s="100"/>
      <c r="G272" s="34" t="s">
        <v>540</v>
      </c>
      <c r="H272" s="35" t="s">
        <v>461</v>
      </c>
      <c r="I272" s="102"/>
      <c r="L272" s="6"/>
    </row>
    <row r="273" spans="2:12" s="1" customFormat="1" outlineLevel="1">
      <c r="B273" s="46"/>
      <c r="C273" s="15"/>
      <c r="D273" s="2"/>
      <c r="E273" s="66"/>
      <c r="F273" s="100"/>
      <c r="G273" s="34" t="s">
        <v>540</v>
      </c>
      <c r="H273" s="103" t="s">
        <v>459</v>
      </c>
      <c r="I273" s="102"/>
      <c r="L273" s="6"/>
    </row>
    <row r="274" spans="2:12" s="1" customFormat="1" outlineLevel="1">
      <c r="B274" s="46"/>
      <c r="C274" s="15"/>
      <c r="D274" s="2"/>
      <c r="E274" s="66"/>
      <c r="F274" s="100"/>
      <c r="G274" s="34" t="s">
        <v>499</v>
      </c>
      <c r="H274" s="103" t="s">
        <v>679</v>
      </c>
      <c r="I274" s="102"/>
      <c r="L274" s="6"/>
    </row>
    <row r="275" spans="2:12" s="1" customFormat="1" outlineLevel="1">
      <c r="B275" s="49"/>
      <c r="C275" s="16"/>
      <c r="D275" s="50"/>
      <c r="E275" s="74"/>
      <c r="F275" s="74"/>
      <c r="G275" s="37" t="s">
        <v>540</v>
      </c>
      <c r="H275" s="37" t="s">
        <v>459</v>
      </c>
      <c r="I275" s="104"/>
      <c r="L275" s="6"/>
    </row>
    <row r="276" spans="2:12" s="1" customFormat="1" outlineLevel="1">
      <c r="B276" s="46">
        <v>44373</v>
      </c>
      <c r="C276" s="15">
        <f>B276</f>
        <v>44373</v>
      </c>
      <c r="D276" s="2" t="s">
        <v>70</v>
      </c>
      <c r="E276" s="66" t="s">
        <v>2219</v>
      </c>
      <c r="F276" s="39" t="s">
        <v>2283</v>
      </c>
      <c r="G276" s="40" t="s">
        <v>476</v>
      </c>
      <c r="H276" s="40" t="s">
        <v>460</v>
      </c>
      <c r="I276" s="62"/>
      <c r="L276" s="6"/>
    </row>
    <row r="277" spans="2:12" s="1" customFormat="1" outlineLevel="1">
      <c r="B277" s="46"/>
      <c r="C277" s="15"/>
      <c r="D277" s="2"/>
      <c r="E277" s="66"/>
      <c r="F277" s="39" t="s">
        <v>777</v>
      </c>
      <c r="G277" s="40" t="s">
        <v>499</v>
      </c>
      <c r="H277" s="44" t="s">
        <v>481</v>
      </c>
      <c r="I277" s="56"/>
      <c r="L277" s="6"/>
    </row>
    <row r="278" spans="2:12" s="1" customFormat="1" outlineLevel="1">
      <c r="B278" s="46"/>
      <c r="C278" s="15"/>
      <c r="D278" s="2"/>
      <c r="E278" s="66"/>
      <c r="F278" s="39" t="s">
        <v>2283</v>
      </c>
      <c r="G278" s="40" t="s">
        <v>499</v>
      </c>
      <c r="H278" s="44" t="s">
        <v>529</v>
      </c>
      <c r="I278" s="56"/>
      <c r="L278" s="6"/>
    </row>
    <row r="279" spans="2:12" s="1" customFormat="1" outlineLevel="1">
      <c r="B279" s="46"/>
      <c r="C279" s="15"/>
      <c r="D279" s="2"/>
      <c r="E279" s="66"/>
      <c r="F279" s="19" t="s">
        <v>2283</v>
      </c>
      <c r="G279" s="75" t="s">
        <v>499</v>
      </c>
      <c r="H279" s="38" t="s">
        <v>481</v>
      </c>
      <c r="I279" s="58"/>
      <c r="L279" s="6"/>
    </row>
    <row r="280" spans="2:12" s="1" customFormat="1" outlineLevel="1">
      <c r="B280" s="63">
        <v>44360</v>
      </c>
      <c r="C280" s="24">
        <f>B280</f>
        <v>44360</v>
      </c>
      <c r="D280" s="64" t="s">
        <v>89</v>
      </c>
      <c r="E280" s="84" t="s">
        <v>303</v>
      </c>
      <c r="F280" s="30" t="s">
        <v>620</v>
      </c>
      <c r="G280" s="31" t="s">
        <v>476</v>
      </c>
      <c r="H280" s="31" t="s">
        <v>563</v>
      </c>
      <c r="I280" s="54"/>
      <c r="L280" s="6"/>
    </row>
    <row r="281" spans="2:12" s="1" customFormat="1" outlineLevel="1">
      <c r="B281" s="46"/>
      <c r="C281" s="15"/>
      <c r="D281" s="2"/>
      <c r="E281" s="66"/>
      <c r="F281" s="39" t="s">
        <v>642</v>
      </c>
      <c r="G281" s="40" t="s">
        <v>476</v>
      </c>
      <c r="H281" s="44" t="s">
        <v>2009</v>
      </c>
      <c r="I281" s="56"/>
      <c r="L281" s="6"/>
    </row>
    <row r="282" spans="2:12" s="1" customFormat="1" outlineLevel="1">
      <c r="B282" s="63">
        <v>44352</v>
      </c>
      <c r="C282" s="24">
        <f>B282</f>
        <v>44352</v>
      </c>
      <c r="D282" s="64" t="s">
        <v>652</v>
      </c>
      <c r="E282" s="84" t="s">
        <v>303</v>
      </c>
      <c r="F282" s="30" t="s">
        <v>2270</v>
      </c>
      <c r="G282" s="31" t="s">
        <v>11</v>
      </c>
      <c r="H282" s="31" t="s">
        <v>535</v>
      </c>
      <c r="I282" s="54"/>
      <c r="L282" s="6"/>
    </row>
    <row r="283" spans="2:12" s="1" customFormat="1" outlineLevel="1">
      <c r="B283" s="46"/>
      <c r="C283" s="15"/>
      <c r="D283" s="2"/>
      <c r="E283" s="66"/>
      <c r="F283" s="39" t="s">
        <v>2271</v>
      </c>
      <c r="G283" s="40" t="s">
        <v>11</v>
      </c>
      <c r="H283" s="44" t="s">
        <v>570</v>
      </c>
      <c r="I283" s="56"/>
      <c r="L283" s="6"/>
    </row>
    <row r="284" spans="2:12" s="1" customFormat="1" outlineLevel="1">
      <c r="B284" s="46"/>
      <c r="C284" s="15"/>
      <c r="D284" s="2"/>
      <c r="E284" s="66"/>
      <c r="F284" s="39" t="s">
        <v>2227</v>
      </c>
      <c r="G284" s="40" t="s">
        <v>476</v>
      </c>
      <c r="H284" s="44" t="s">
        <v>1352</v>
      </c>
      <c r="I284" s="56"/>
      <c r="L284" s="6"/>
    </row>
    <row r="285" spans="2:12" s="1" customFormat="1" outlineLevel="1">
      <c r="B285" s="49"/>
      <c r="C285" s="16"/>
      <c r="D285" s="50"/>
      <c r="E285" s="74"/>
      <c r="F285" s="19" t="s">
        <v>1752</v>
      </c>
      <c r="G285" s="75" t="s">
        <v>476</v>
      </c>
      <c r="H285" s="38" t="s">
        <v>614</v>
      </c>
      <c r="I285" s="58"/>
      <c r="L285" s="6"/>
    </row>
    <row r="286" spans="2:12" s="1" customFormat="1" outlineLevel="1">
      <c r="B286" s="63">
        <v>44345</v>
      </c>
      <c r="C286" s="24">
        <f>B286</f>
        <v>44345</v>
      </c>
      <c r="D286" s="64" t="s">
        <v>89</v>
      </c>
      <c r="E286" s="25" t="s">
        <v>2264</v>
      </c>
      <c r="F286" s="93" t="s">
        <v>2265</v>
      </c>
      <c r="G286" s="31" t="s">
        <v>130</v>
      </c>
      <c r="H286" s="32" t="s">
        <v>2266</v>
      </c>
      <c r="I286" s="54"/>
      <c r="L286" s="6"/>
    </row>
    <row r="287" spans="2:12" s="1" customFormat="1" outlineLevel="1">
      <c r="B287" s="49"/>
      <c r="C287" s="16"/>
      <c r="D287" s="50"/>
      <c r="E287" s="19"/>
      <c r="F287" s="97" t="s">
        <v>477</v>
      </c>
      <c r="G287" s="37" t="s">
        <v>540</v>
      </c>
      <c r="H287" s="38" t="s">
        <v>957</v>
      </c>
      <c r="I287" s="58"/>
      <c r="L287" s="6"/>
    </row>
    <row r="288" spans="2:12" s="1" customFormat="1" outlineLevel="1">
      <c r="B288" s="46">
        <v>44332</v>
      </c>
      <c r="C288" s="15">
        <f>B288</f>
        <v>44332</v>
      </c>
      <c r="D288" s="2" t="s">
        <v>1921</v>
      </c>
      <c r="E288" s="18" t="s">
        <v>2221</v>
      </c>
      <c r="F288" s="94" t="s">
        <v>1531</v>
      </c>
      <c r="G288" s="40" t="s">
        <v>130</v>
      </c>
      <c r="H288" s="41" t="s">
        <v>494</v>
      </c>
      <c r="I288" s="62"/>
      <c r="L288" s="6"/>
    </row>
    <row r="289" spans="2:12" s="1" customFormat="1" outlineLevel="1">
      <c r="B289" s="46"/>
      <c r="C289" s="15"/>
      <c r="D289" s="2"/>
      <c r="E289" s="18"/>
      <c r="F289" s="96" t="s">
        <v>473</v>
      </c>
      <c r="G289" s="34" t="s">
        <v>130</v>
      </c>
      <c r="H289" s="35" t="s">
        <v>747</v>
      </c>
      <c r="I289" s="56"/>
      <c r="L289" s="6"/>
    </row>
    <row r="290" spans="2:12" s="1" customFormat="1" outlineLevel="1">
      <c r="B290" s="46"/>
      <c r="C290" s="15"/>
      <c r="D290" s="2"/>
      <c r="E290" s="18"/>
      <c r="F290" s="94" t="s">
        <v>619</v>
      </c>
      <c r="G290" s="34" t="s">
        <v>130</v>
      </c>
      <c r="H290" s="41" t="s">
        <v>614</v>
      </c>
      <c r="I290" s="62"/>
      <c r="L290" s="6"/>
    </row>
    <row r="291" spans="2:12" s="1" customFormat="1" outlineLevel="1">
      <c r="B291" s="46"/>
      <c r="C291" s="15"/>
      <c r="D291" s="2"/>
      <c r="E291" s="18"/>
      <c r="F291" s="94" t="s">
        <v>754</v>
      </c>
      <c r="G291" s="34" t="s">
        <v>130</v>
      </c>
      <c r="H291" s="41" t="s">
        <v>494</v>
      </c>
      <c r="I291" s="56"/>
      <c r="L291" s="6"/>
    </row>
    <row r="292" spans="2:12" s="1" customFormat="1" outlineLevel="1">
      <c r="B292" s="49"/>
      <c r="C292" s="16"/>
      <c r="D292" s="50"/>
      <c r="E292" s="19"/>
      <c r="F292" s="95" t="s">
        <v>502</v>
      </c>
      <c r="G292" s="37" t="s">
        <v>130</v>
      </c>
      <c r="H292" s="76" t="s">
        <v>2242</v>
      </c>
      <c r="I292" s="77"/>
      <c r="L292" s="6"/>
    </row>
    <row r="293" spans="2:12" s="1" customFormat="1" outlineLevel="1">
      <c r="B293" s="46">
        <v>44325</v>
      </c>
      <c r="C293" s="15">
        <f>B293</f>
        <v>44325</v>
      </c>
      <c r="D293" s="2" t="s">
        <v>2246</v>
      </c>
      <c r="E293" s="18" t="s">
        <v>2252</v>
      </c>
      <c r="F293" s="94" t="s">
        <v>2253</v>
      </c>
      <c r="G293" s="40" t="s">
        <v>499</v>
      </c>
      <c r="H293" s="41" t="s">
        <v>2250</v>
      </c>
      <c r="I293" s="62"/>
      <c r="L293" s="6"/>
    </row>
    <row r="294" spans="2:12" s="1" customFormat="1" outlineLevel="1">
      <c r="B294" s="46"/>
      <c r="C294" s="15"/>
      <c r="D294" s="2"/>
      <c r="E294" s="18"/>
      <c r="F294" s="96" t="s">
        <v>2251</v>
      </c>
      <c r="G294" s="34" t="s">
        <v>540</v>
      </c>
      <c r="H294" s="35" t="s">
        <v>957</v>
      </c>
      <c r="I294" s="56"/>
      <c r="L294" s="6"/>
    </row>
    <row r="295" spans="2:12" s="1" customFormat="1" outlineLevel="1">
      <c r="B295" s="63">
        <v>44324</v>
      </c>
      <c r="C295" s="24">
        <f>B295</f>
        <v>44324</v>
      </c>
      <c r="D295" s="64" t="s">
        <v>2246</v>
      </c>
      <c r="E295" s="25" t="s">
        <v>2247</v>
      </c>
      <c r="F295" s="93" t="s">
        <v>2248</v>
      </c>
      <c r="G295" s="31" t="s">
        <v>499</v>
      </c>
      <c r="H295" s="32" t="s">
        <v>481</v>
      </c>
      <c r="I295" s="54"/>
      <c r="L295" s="6"/>
    </row>
    <row r="296" spans="2:12" s="1" customFormat="1" outlineLevel="1">
      <c r="B296" s="46"/>
      <c r="C296" s="15"/>
      <c r="D296" s="2"/>
      <c r="E296" s="18"/>
      <c r="F296" s="96" t="s">
        <v>2249</v>
      </c>
      <c r="G296" s="34" t="s">
        <v>130</v>
      </c>
      <c r="H296" s="35" t="s">
        <v>461</v>
      </c>
      <c r="I296" s="56"/>
      <c r="L296" s="6"/>
    </row>
    <row r="297" spans="2:12" s="1" customFormat="1" outlineLevel="1">
      <c r="B297" s="49"/>
      <c r="C297" s="16"/>
      <c r="D297" s="50"/>
      <c r="E297" s="19"/>
      <c r="F297" s="97" t="s">
        <v>579</v>
      </c>
      <c r="G297" s="37" t="s">
        <v>499</v>
      </c>
      <c r="H297" s="76" t="s">
        <v>679</v>
      </c>
      <c r="I297" s="77"/>
      <c r="L297" s="6"/>
    </row>
    <row r="298" spans="2:12" s="1" customFormat="1" outlineLevel="1">
      <c r="B298" s="63">
        <v>44318</v>
      </c>
      <c r="C298" s="24">
        <f>B298</f>
        <v>44318</v>
      </c>
      <c r="D298" s="64" t="s">
        <v>70</v>
      </c>
      <c r="E298" s="25" t="s">
        <v>2226</v>
      </c>
      <c r="F298" s="93" t="s">
        <v>619</v>
      </c>
      <c r="G298" s="31" t="s">
        <v>499</v>
      </c>
      <c r="H298" s="32" t="s">
        <v>481</v>
      </c>
      <c r="I298" s="54"/>
      <c r="L298" s="6"/>
    </row>
    <row r="299" spans="2:12" s="1" customFormat="1" outlineLevel="1">
      <c r="B299" s="46"/>
      <c r="C299" s="15"/>
      <c r="D299" s="2"/>
      <c r="E299" s="18"/>
      <c r="F299" s="96" t="s">
        <v>619</v>
      </c>
      <c r="G299" s="34" t="s">
        <v>130</v>
      </c>
      <c r="H299" s="35" t="s">
        <v>462</v>
      </c>
      <c r="I299" s="56"/>
      <c r="L299" s="6"/>
    </row>
    <row r="300" spans="2:12" s="1" customFormat="1" ht="15" outlineLevel="1">
      <c r="B300" s="46"/>
      <c r="C300" s="15"/>
      <c r="D300" s="2"/>
      <c r="E300" s="18"/>
      <c r="F300" s="96" t="s">
        <v>619</v>
      </c>
      <c r="G300" s="34" t="s">
        <v>8</v>
      </c>
      <c r="H300" s="41" t="s">
        <v>459</v>
      </c>
      <c r="I300" s="62"/>
      <c r="L300" s="81"/>
    </row>
    <row r="301" spans="2:12" s="1" customFormat="1" ht="18.75" outlineLevel="1">
      <c r="B301" s="46"/>
      <c r="C301" s="15"/>
      <c r="D301" s="2"/>
      <c r="E301" s="18"/>
      <c r="F301" s="96" t="s">
        <v>619</v>
      </c>
      <c r="G301" s="34" t="s">
        <v>499</v>
      </c>
      <c r="H301" s="41" t="s">
        <v>552</v>
      </c>
      <c r="I301" s="56"/>
      <c r="L301"/>
    </row>
    <row r="302" spans="2:12" s="1" customFormat="1" ht="15" outlineLevel="1">
      <c r="B302" s="49"/>
      <c r="C302" s="16"/>
      <c r="D302" s="50"/>
      <c r="E302" s="19"/>
      <c r="F302" s="97" t="s">
        <v>619</v>
      </c>
      <c r="G302" s="37" t="s">
        <v>499</v>
      </c>
      <c r="H302" s="76" t="s">
        <v>529</v>
      </c>
      <c r="I302" s="77"/>
      <c r="L302" s="81"/>
    </row>
    <row r="303" spans="2:12" s="1" customFormat="1" ht="18.75" outlineLevel="1">
      <c r="B303" s="46">
        <v>44311</v>
      </c>
      <c r="C303" s="15">
        <f>B303</f>
        <v>44311</v>
      </c>
      <c r="D303" s="2" t="s">
        <v>70</v>
      </c>
      <c r="E303" s="18" t="s">
        <v>2219</v>
      </c>
      <c r="F303" s="94" t="s">
        <v>2172</v>
      </c>
      <c r="G303" s="40" t="s">
        <v>130</v>
      </c>
      <c r="H303" s="41" t="s">
        <v>564</v>
      </c>
      <c r="I303" s="62"/>
      <c r="L303"/>
    </row>
    <row r="304" spans="2:12" s="1" customFormat="1" ht="15" outlineLevel="1">
      <c r="B304" s="46"/>
      <c r="C304" s="15"/>
      <c r="D304" s="2"/>
      <c r="E304" s="18"/>
      <c r="F304" s="96" t="s">
        <v>777</v>
      </c>
      <c r="G304" s="34" t="s">
        <v>499</v>
      </c>
      <c r="H304" s="35" t="s">
        <v>481</v>
      </c>
      <c r="I304" s="56"/>
      <c r="L304" s="81"/>
    </row>
    <row r="305" spans="2:12" s="1" customFormat="1" ht="18.75" outlineLevel="1">
      <c r="B305" s="46"/>
      <c r="C305" s="15"/>
      <c r="D305" s="2"/>
      <c r="E305" s="18"/>
      <c r="F305" s="94" t="s">
        <v>2232</v>
      </c>
      <c r="G305" s="34" t="s">
        <v>8</v>
      </c>
      <c r="H305" s="41" t="s">
        <v>461</v>
      </c>
      <c r="I305" s="62"/>
      <c r="L305"/>
    </row>
    <row r="306" spans="2:12" s="1" customFormat="1" ht="15" outlineLevel="1">
      <c r="B306" s="46"/>
      <c r="C306" s="15"/>
      <c r="D306" s="2"/>
      <c r="E306" s="18"/>
      <c r="F306" s="94" t="s">
        <v>2233</v>
      </c>
      <c r="G306" s="34" t="s">
        <v>130</v>
      </c>
      <c r="H306" s="41" t="s">
        <v>747</v>
      </c>
      <c r="I306" s="56"/>
      <c r="L306" s="81"/>
    </row>
    <row r="307" spans="2:12" s="1" customFormat="1" ht="18.75" outlineLevel="1">
      <c r="B307" s="46"/>
      <c r="C307" s="15"/>
      <c r="D307" s="2"/>
      <c r="E307" s="18"/>
      <c r="F307" s="74" t="s">
        <v>2234</v>
      </c>
      <c r="G307" s="37" t="s">
        <v>130</v>
      </c>
      <c r="H307" s="76" t="s">
        <v>462</v>
      </c>
      <c r="I307" s="77"/>
      <c r="L307"/>
    </row>
    <row r="308" spans="2:12" s="1" customFormat="1" ht="15" outlineLevel="1">
      <c r="B308" s="63">
        <v>44311</v>
      </c>
      <c r="C308" s="24">
        <f>B308</f>
        <v>44311</v>
      </c>
      <c r="D308" s="64" t="s">
        <v>94</v>
      </c>
      <c r="E308" s="25" t="s">
        <v>2219</v>
      </c>
      <c r="F308" s="66" t="s">
        <v>457</v>
      </c>
      <c r="G308" s="75" t="s">
        <v>130</v>
      </c>
      <c r="H308" s="76" t="s">
        <v>571</v>
      </c>
      <c r="I308" s="47"/>
      <c r="L308" s="81"/>
    </row>
    <row r="309" spans="2:12" s="1" customFormat="1" ht="18.75" outlineLevel="1">
      <c r="B309" s="63">
        <v>44303</v>
      </c>
      <c r="C309" s="24">
        <f>B309</f>
        <v>44303</v>
      </c>
      <c r="D309" s="64" t="s">
        <v>94</v>
      </c>
      <c r="E309" s="25" t="s">
        <v>2219</v>
      </c>
      <c r="F309" s="84" t="s">
        <v>485</v>
      </c>
      <c r="G309" s="40" t="s">
        <v>130</v>
      </c>
      <c r="H309" s="22" t="s">
        <v>671</v>
      </c>
      <c r="I309" s="87"/>
      <c r="L309"/>
    </row>
    <row r="310" spans="2:12" s="1" customFormat="1" ht="15" outlineLevel="1">
      <c r="B310" s="63">
        <v>44297</v>
      </c>
      <c r="C310" s="24">
        <f>B310</f>
        <v>44297</v>
      </c>
      <c r="D310" s="64" t="s">
        <v>2215</v>
      </c>
      <c r="E310" s="25" t="s">
        <v>2214</v>
      </c>
      <c r="F310" s="93" t="s">
        <v>777</v>
      </c>
      <c r="G310" s="31" t="s">
        <v>499</v>
      </c>
      <c r="H310" s="32" t="s">
        <v>481</v>
      </c>
      <c r="I310" s="54"/>
      <c r="L310" s="81"/>
    </row>
    <row r="311" spans="2:12" s="1" customFormat="1" ht="18.75" outlineLevel="1">
      <c r="B311" s="46"/>
      <c r="C311" s="15"/>
      <c r="D311" s="2"/>
      <c r="E311" s="18"/>
      <c r="F311" s="94" t="s">
        <v>777</v>
      </c>
      <c r="G311" s="40" t="s">
        <v>499</v>
      </c>
      <c r="H311" s="41" t="s">
        <v>481</v>
      </c>
      <c r="I311" s="62"/>
      <c r="L311"/>
    </row>
    <row r="312" spans="2:12" s="1" customFormat="1" ht="15" outlineLevel="1">
      <c r="B312" s="46"/>
      <c r="C312" s="15"/>
      <c r="D312" s="2"/>
      <c r="E312" s="18"/>
      <c r="F312" s="94" t="s">
        <v>777</v>
      </c>
      <c r="G312" s="40" t="s">
        <v>499</v>
      </c>
      <c r="H312" s="41" t="s">
        <v>481</v>
      </c>
      <c r="I312" s="62"/>
      <c r="L312" s="81"/>
    </row>
    <row r="313" spans="2:12" s="1" customFormat="1" ht="18.75" outlineLevel="1">
      <c r="B313" s="46"/>
      <c r="C313" s="15"/>
      <c r="D313" s="2"/>
      <c r="E313" s="18"/>
      <c r="F313" s="94" t="s">
        <v>777</v>
      </c>
      <c r="G313" s="40" t="s">
        <v>499</v>
      </c>
      <c r="H313" s="41" t="s">
        <v>679</v>
      </c>
      <c r="I313" s="56"/>
      <c r="L313"/>
    </row>
    <row r="314" spans="2:12" s="1" customFormat="1" ht="15" outlineLevel="1">
      <c r="B314" s="49"/>
      <c r="C314" s="16"/>
      <c r="D314" s="50"/>
      <c r="E314" s="19"/>
      <c r="F314" s="95" t="s">
        <v>777</v>
      </c>
      <c r="G314" s="75" t="s">
        <v>540</v>
      </c>
      <c r="H314" s="76" t="s">
        <v>461</v>
      </c>
      <c r="I314" s="77"/>
      <c r="L314" s="81"/>
    </row>
    <row r="315" spans="2:12" s="1" customFormat="1" ht="18.75" outlineLevel="1">
      <c r="B315" s="46">
        <v>44290</v>
      </c>
      <c r="C315" s="15">
        <f>B315</f>
        <v>44290</v>
      </c>
      <c r="D315" s="2" t="s">
        <v>1847</v>
      </c>
      <c r="E315" s="18" t="s">
        <v>2203</v>
      </c>
      <c r="F315" s="61" t="s">
        <v>2204</v>
      </c>
      <c r="G315" s="40" t="s">
        <v>499</v>
      </c>
      <c r="H315" s="41" t="s">
        <v>462</v>
      </c>
      <c r="I315" s="62"/>
      <c r="L315"/>
    </row>
    <row r="316" spans="2:12" s="1" customFormat="1" ht="15" outlineLevel="1">
      <c r="B316" s="46"/>
      <c r="C316" s="15"/>
      <c r="D316" s="2"/>
      <c r="E316" s="18"/>
      <c r="F316" s="55" t="s">
        <v>2205</v>
      </c>
      <c r="G316" s="34" t="s">
        <v>130</v>
      </c>
      <c r="H316" s="44" t="s">
        <v>494</v>
      </c>
      <c r="I316" s="62"/>
      <c r="L316" s="81"/>
    </row>
    <row r="317" spans="2:12" s="1" customFormat="1" outlineLevel="1">
      <c r="B317" s="46"/>
      <c r="C317" s="15"/>
      <c r="D317" s="2"/>
      <c r="E317" s="18"/>
      <c r="F317" s="55" t="s">
        <v>521</v>
      </c>
      <c r="G317" s="34" t="s">
        <v>130</v>
      </c>
      <c r="H317" s="44" t="s">
        <v>463</v>
      </c>
      <c r="I317" s="56"/>
      <c r="L317" s="6"/>
    </row>
    <row r="318" spans="2:12" s="1" customFormat="1" outlineLevel="1">
      <c r="B318" s="49"/>
      <c r="C318" s="16"/>
      <c r="D318" s="50"/>
      <c r="E318" s="19"/>
      <c r="F318" s="57" t="s">
        <v>642</v>
      </c>
      <c r="G318" s="75" t="s">
        <v>540</v>
      </c>
      <c r="H318" s="38" t="s">
        <v>463</v>
      </c>
      <c r="I318" s="77"/>
      <c r="L318" s="6"/>
    </row>
    <row r="319" spans="2:12" s="1" customFormat="1" outlineLevel="1">
      <c r="B319" s="46">
        <v>44261</v>
      </c>
      <c r="C319" s="15">
        <f>B319</f>
        <v>44261</v>
      </c>
      <c r="D319" s="2" t="s">
        <v>70</v>
      </c>
      <c r="E319" s="18" t="s">
        <v>2156</v>
      </c>
      <c r="F319" s="61" t="s">
        <v>619</v>
      </c>
      <c r="G319" s="40" t="s">
        <v>130</v>
      </c>
      <c r="H319" s="41" t="s">
        <v>462</v>
      </c>
      <c r="I319" s="62"/>
      <c r="L319" s="6"/>
    </row>
    <row r="320" spans="2:12" s="1" customFormat="1" outlineLevel="1">
      <c r="B320" s="46"/>
      <c r="C320" s="15"/>
      <c r="D320" s="2"/>
      <c r="E320" s="18"/>
      <c r="F320" s="55" t="s">
        <v>619</v>
      </c>
      <c r="G320" s="34" t="s">
        <v>130</v>
      </c>
      <c r="H320" s="44" t="s">
        <v>494</v>
      </c>
      <c r="I320" s="56"/>
      <c r="L320" s="6"/>
    </row>
    <row r="321" spans="2:12" s="1" customFormat="1" outlineLevel="1">
      <c r="B321" s="46"/>
      <c r="C321" s="15"/>
      <c r="D321" s="2"/>
      <c r="E321" s="18"/>
      <c r="F321" s="55" t="s">
        <v>619</v>
      </c>
      <c r="G321" s="34" t="s">
        <v>130</v>
      </c>
      <c r="H321" s="44" t="s">
        <v>463</v>
      </c>
      <c r="I321" s="62"/>
      <c r="L321" s="6"/>
    </row>
    <row r="322" spans="2:12" s="1" customFormat="1" outlineLevel="1">
      <c r="B322" s="46"/>
      <c r="C322" s="15"/>
      <c r="D322" s="2"/>
      <c r="E322" s="18"/>
      <c r="F322" s="55" t="s">
        <v>619</v>
      </c>
      <c r="G322" s="40" t="s">
        <v>130</v>
      </c>
      <c r="H322" s="44" t="s">
        <v>463</v>
      </c>
      <c r="I322" s="62"/>
      <c r="L322" s="6"/>
    </row>
    <row r="323" spans="2:12" s="1" customFormat="1" outlineLevel="1">
      <c r="B323" s="46"/>
      <c r="C323" s="15"/>
      <c r="D323" s="2"/>
      <c r="E323" s="18"/>
      <c r="F323" s="55" t="s">
        <v>619</v>
      </c>
      <c r="G323" s="34" t="s">
        <v>499</v>
      </c>
      <c r="H323" s="44" t="s">
        <v>529</v>
      </c>
      <c r="I323" s="56"/>
      <c r="L323" s="6"/>
    </row>
    <row r="324" spans="2:12" s="1" customFormat="1" outlineLevel="1">
      <c r="B324" s="46"/>
      <c r="C324" s="15"/>
      <c r="D324" s="2"/>
      <c r="E324" s="18"/>
      <c r="F324" s="55" t="s">
        <v>619</v>
      </c>
      <c r="G324" s="34" t="s">
        <v>130</v>
      </c>
      <c r="H324" s="44" t="s">
        <v>157</v>
      </c>
      <c r="I324" s="62"/>
      <c r="L324" s="6"/>
    </row>
    <row r="325" spans="2:12" s="1" customFormat="1" ht="15" outlineLevel="1">
      <c r="B325" s="49"/>
      <c r="C325" s="16"/>
      <c r="D325" s="50"/>
      <c r="E325" s="19"/>
      <c r="F325" s="57" t="s">
        <v>619</v>
      </c>
      <c r="G325" s="37" t="s">
        <v>130</v>
      </c>
      <c r="H325" s="38" t="s">
        <v>702</v>
      </c>
      <c r="I325" s="77"/>
      <c r="K325" s="81"/>
      <c r="L325" s="6"/>
    </row>
    <row r="326" spans="2:12" s="1" customFormat="1" ht="18.75" outlineLevel="1">
      <c r="B326" s="46">
        <v>44248</v>
      </c>
      <c r="C326" s="15">
        <f>B326</f>
        <v>44248</v>
      </c>
      <c r="D326" s="2" t="s">
        <v>70</v>
      </c>
      <c r="E326" s="18" t="s">
        <v>2156</v>
      </c>
      <c r="F326" s="61" t="s">
        <v>473</v>
      </c>
      <c r="G326" s="40" t="s">
        <v>130</v>
      </c>
      <c r="H326" s="41" t="s">
        <v>2157</v>
      </c>
      <c r="I326" s="62"/>
      <c r="K326"/>
      <c r="L326" s="6"/>
    </row>
    <row r="327" spans="2:12" s="1" customFormat="1" ht="15" outlineLevel="1">
      <c r="B327" s="46"/>
      <c r="C327" s="15"/>
      <c r="D327" s="2"/>
      <c r="E327" s="18"/>
      <c r="F327" s="55" t="s">
        <v>473</v>
      </c>
      <c r="G327" s="34" t="s">
        <v>130</v>
      </c>
      <c r="H327" s="35" t="s">
        <v>2158</v>
      </c>
      <c r="I327" s="62"/>
      <c r="K327" s="81"/>
      <c r="L327" s="6"/>
    </row>
    <row r="328" spans="2:12" s="1" customFormat="1" ht="15" outlineLevel="1">
      <c r="B328" s="46"/>
      <c r="C328" s="15"/>
      <c r="D328" s="2"/>
      <c r="E328" s="18"/>
      <c r="F328" s="55" t="s">
        <v>473</v>
      </c>
      <c r="G328" s="34" t="s">
        <v>130</v>
      </c>
      <c r="H328" s="35" t="s">
        <v>2159</v>
      </c>
      <c r="I328" s="62"/>
      <c r="K328" s="81"/>
      <c r="L328" s="6"/>
    </row>
    <row r="329" spans="2:12" s="1" customFormat="1" ht="15" outlineLevel="1">
      <c r="B329" s="46"/>
      <c r="C329" s="15"/>
      <c r="D329" s="2"/>
      <c r="E329" s="18"/>
      <c r="F329" s="55" t="s">
        <v>473</v>
      </c>
      <c r="G329" s="34" t="s">
        <v>130</v>
      </c>
      <c r="H329" s="35" t="s">
        <v>2159</v>
      </c>
      <c r="I329" s="62"/>
      <c r="K329" s="81"/>
      <c r="L329" s="6"/>
    </row>
    <row r="330" spans="2:12" s="1" customFormat="1" ht="15" outlineLevel="1">
      <c r="B330" s="46"/>
      <c r="C330" s="15"/>
      <c r="D330" s="2"/>
      <c r="E330" s="18"/>
      <c r="F330" s="55" t="s">
        <v>473</v>
      </c>
      <c r="G330" s="34" t="s">
        <v>130</v>
      </c>
      <c r="H330" s="35" t="s">
        <v>2160</v>
      </c>
      <c r="I330" s="56"/>
      <c r="K330" s="81"/>
      <c r="L330" s="6"/>
    </row>
    <row r="331" spans="2:12" s="1" customFormat="1" ht="15" outlineLevel="1">
      <c r="B331" s="46"/>
      <c r="C331" s="15"/>
      <c r="D331" s="2"/>
      <c r="E331" s="18"/>
      <c r="F331" s="55" t="s">
        <v>473</v>
      </c>
      <c r="G331" s="34" t="s">
        <v>130</v>
      </c>
      <c r="H331" s="35" t="s">
        <v>495</v>
      </c>
      <c r="I331" s="56"/>
      <c r="K331" s="81"/>
      <c r="L331" s="6"/>
    </row>
    <row r="332" spans="2:12" s="1" customFormat="1" ht="15" outlineLevel="1">
      <c r="B332" s="49"/>
      <c r="C332" s="16"/>
      <c r="D332" s="50"/>
      <c r="E332" s="19"/>
      <c r="F332" s="36" t="s">
        <v>473</v>
      </c>
      <c r="G332" s="37" t="s">
        <v>130</v>
      </c>
      <c r="H332" s="38" t="s">
        <v>702</v>
      </c>
      <c r="I332" s="58"/>
      <c r="K332" s="81"/>
      <c r="L332" s="6"/>
    </row>
    <row r="333" spans="2:12" s="1" customFormat="1" ht="15">
      <c r="B333" s="46">
        <v>44191</v>
      </c>
      <c r="C333" s="15">
        <f>B333</f>
        <v>44191</v>
      </c>
      <c r="D333" s="2" t="s">
        <v>1522</v>
      </c>
      <c r="E333" s="18" t="s">
        <v>1775</v>
      </c>
      <c r="F333" s="61" t="s">
        <v>24</v>
      </c>
      <c r="G333" s="40" t="s">
        <v>130</v>
      </c>
      <c r="H333" s="41" t="s">
        <v>702</v>
      </c>
      <c r="I333" s="62"/>
      <c r="K333" s="81"/>
      <c r="L333" s="6"/>
    </row>
    <row r="334" spans="2:12" s="1" customFormat="1" ht="15">
      <c r="B334" s="46"/>
      <c r="C334" s="15"/>
      <c r="D334" s="2"/>
      <c r="E334" s="18"/>
      <c r="F334" s="55" t="s">
        <v>473</v>
      </c>
      <c r="G334" s="34" t="s">
        <v>130</v>
      </c>
      <c r="H334" s="35" t="s">
        <v>614</v>
      </c>
      <c r="I334" s="56"/>
      <c r="K334" s="81"/>
      <c r="L334" s="6"/>
    </row>
    <row r="335" spans="2:12" s="1" customFormat="1">
      <c r="B335" s="49"/>
      <c r="C335" s="16"/>
      <c r="D335" s="50"/>
      <c r="E335" s="19"/>
      <c r="F335" s="57" t="s">
        <v>668</v>
      </c>
      <c r="G335" s="37" t="s">
        <v>130</v>
      </c>
      <c r="H335" s="38" t="s">
        <v>948</v>
      </c>
      <c r="I335" s="58" t="s">
        <v>907</v>
      </c>
      <c r="L335" s="6"/>
    </row>
    <row r="336" spans="2:12" s="1" customFormat="1">
      <c r="B336" s="46">
        <v>44185</v>
      </c>
      <c r="C336" s="15">
        <f>B336</f>
        <v>44185</v>
      </c>
      <c r="D336" s="2" t="s">
        <v>70</v>
      </c>
      <c r="E336" s="18" t="s">
        <v>2145</v>
      </c>
      <c r="F336" s="61" t="s">
        <v>144</v>
      </c>
      <c r="G336" s="40" t="s">
        <v>8</v>
      </c>
      <c r="H336" s="41" t="s">
        <v>461</v>
      </c>
      <c r="I336" s="62"/>
      <c r="L336" s="6"/>
    </row>
    <row r="337" spans="2:12" s="1" customFormat="1">
      <c r="B337" s="46"/>
      <c r="C337" s="15"/>
      <c r="D337" s="2"/>
      <c r="E337" s="18"/>
      <c r="F337" s="55" t="s">
        <v>668</v>
      </c>
      <c r="G337" s="34" t="s">
        <v>11</v>
      </c>
      <c r="H337" s="35" t="s">
        <v>481</v>
      </c>
      <c r="I337" s="56"/>
      <c r="L337" s="6"/>
    </row>
    <row r="338" spans="2:12" s="1" customFormat="1">
      <c r="B338" s="46"/>
      <c r="C338" s="15"/>
      <c r="D338" s="2"/>
      <c r="E338" s="18"/>
      <c r="F338" s="55" t="s">
        <v>144</v>
      </c>
      <c r="G338" s="34" t="s">
        <v>8</v>
      </c>
      <c r="H338" s="35" t="s">
        <v>461</v>
      </c>
      <c r="I338" s="56"/>
      <c r="L338" s="6"/>
    </row>
    <row r="339" spans="2:12" s="1" customFormat="1">
      <c r="B339" s="46"/>
      <c r="C339" s="15"/>
      <c r="D339" s="2"/>
      <c r="E339" s="18"/>
      <c r="F339" s="55" t="s">
        <v>668</v>
      </c>
      <c r="G339" s="34" t="s">
        <v>11</v>
      </c>
      <c r="H339" s="35" t="s">
        <v>679</v>
      </c>
      <c r="I339" s="56"/>
      <c r="L339" s="6"/>
    </row>
    <row r="340" spans="2:12" s="1" customFormat="1">
      <c r="B340" s="46"/>
      <c r="C340" s="15"/>
      <c r="D340" s="2"/>
      <c r="E340" s="18"/>
      <c r="F340" s="55" t="s">
        <v>144</v>
      </c>
      <c r="G340" s="34" t="s">
        <v>11</v>
      </c>
      <c r="H340" s="35" t="s">
        <v>1406</v>
      </c>
      <c r="I340" s="56"/>
      <c r="L340" s="6"/>
    </row>
    <row r="341" spans="2:12" s="1" customFormat="1">
      <c r="B341" s="49"/>
      <c r="C341" s="16"/>
      <c r="D341" s="50"/>
      <c r="E341" s="19"/>
      <c r="F341" s="74" t="s">
        <v>668</v>
      </c>
      <c r="G341" s="75" t="s">
        <v>11</v>
      </c>
      <c r="H341" s="76" t="s">
        <v>2106</v>
      </c>
      <c r="I341" s="77"/>
      <c r="L341" s="6"/>
    </row>
    <row r="342" spans="2:12" s="1" customFormat="1">
      <c r="B342" s="46">
        <v>44184</v>
      </c>
      <c r="C342" s="15">
        <f>B342</f>
        <v>44184</v>
      </c>
      <c r="D342" s="2" t="s">
        <v>70</v>
      </c>
      <c r="E342" s="18" t="s">
        <v>2142</v>
      </c>
      <c r="F342" s="61" t="s">
        <v>2144</v>
      </c>
      <c r="G342" s="40" t="s">
        <v>11</v>
      </c>
      <c r="H342" s="41" t="s">
        <v>481</v>
      </c>
      <c r="I342" s="62"/>
      <c r="L342" s="6"/>
    </row>
    <row r="343" spans="2:12" s="1" customFormat="1">
      <c r="B343" s="46"/>
      <c r="C343" s="15"/>
      <c r="D343" s="2"/>
      <c r="E343" s="18"/>
      <c r="F343" s="61" t="s">
        <v>2144</v>
      </c>
      <c r="G343" s="40" t="s">
        <v>11</v>
      </c>
      <c r="H343" s="41" t="s">
        <v>529</v>
      </c>
      <c r="I343" s="62"/>
      <c r="L343" s="6"/>
    </row>
    <row r="344" spans="2:12" s="1" customFormat="1">
      <c r="B344" s="46"/>
      <c r="C344" s="15"/>
      <c r="D344" s="2"/>
      <c r="E344" s="18"/>
      <c r="F344" s="61" t="s">
        <v>2144</v>
      </c>
      <c r="G344" s="40" t="s">
        <v>130</v>
      </c>
      <c r="H344" s="41" t="s">
        <v>462</v>
      </c>
      <c r="I344" s="62"/>
      <c r="L344" s="6"/>
    </row>
    <row r="345" spans="2:12" s="1" customFormat="1">
      <c r="B345" s="46"/>
      <c r="C345" s="15"/>
      <c r="D345" s="2"/>
      <c r="E345" s="18"/>
      <c r="F345" s="61" t="s">
        <v>2144</v>
      </c>
      <c r="G345" s="40" t="s">
        <v>11</v>
      </c>
      <c r="H345" s="41" t="s">
        <v>481</v>
      </c>
      <c r="I345" s="62"/>
      <c r="L345" s="6"/>
    </row>
    <row r="346" spans="2:12" s="1" customFormat="1">
      <c r="B346" s="49"/>
      <c r="C346" s="16"/>
      <c r="D346" s="50"/>
      <c r="E346" s="19"/>
      <c r="F346" s="74" t="s">
        <v>2144</v>
      </c>
      <c r="G346" s="75" t="s">
        <v>11</v>
      </c>
      <c r="H346" s="76" t="s">
        <v>481</v>
      </c>
      <c r="I346" s="77"/>
      <c r="L346" s="6"/>
    </row>
    <row r="347" spans="2:12" s="1" customFormat="1">
      <c r="B347" s="46">
        <v>44177</v>
      </c>
      <c r="C347" s="15">
        <f>B347</f>
        <v>44177</v>
      </c>
      <c r="D347" s="2" t="s">
        <v>2118</v>
      </c>
      <c r="E347" s="18" t="s">
        <v>567</v>
      </c>
      <c r="F347" s="61" t="s">
        <v>2121</v>
      </c>
      <c r="G347" s="40" t="s">
        <v>130</v>
      </c>
      <c r="H347" s="41" t="s">
        <v>494</v>
      </c>
      <c r="I347" s="62"/>
      <c r="L347" s="6"/>
    </row>
    <row r="348" spans="2:12" s="1" customFormat="1">
      <c r="B348" s="46"/>
      <c r="C348" s="15"/>
      <c r="D348" s="2"/>
      <c r="E348" s="18"/>
      <c r="F348" s="55" t="s">
        <v>2119</v>
      </c>
      <c r="G348" s="34" t="s">
        <v>130</v>
      </c>
      <c r="H348" s="35" t="s">
        <v>1508</v>
      </c>
      <c r="I348" s="56"/>
      <c r="L348" s="6"/>
    </row>
    <row r="349" spans="2:12" s="1" customFormat="1">
      <c r="B349" s="49"/>
      <c r="C349" s="16"/>
      <c r="D349" s="50"/>
      <c r="E349" s="19"/>
      <c r="F349" s="57" t="s">
        <v>777</v>
      </c>
      <c r="G349" s="37" t="s">
        <v>11</v>
      </c>
      <c r="H349" s="38" t="s">
        <v>1055</v>
      </c>
      <c r="I349" s="58"/>
      <c r="L349" s="6"/>
    </row>
    <row r="350" spans="2:12" s="1" customFormat="1">
      <c r="B350" s="46">
        <v>44164</v>
      </c>
      <c r="C350" s="15">
        <f>B350</f>
        <v>44164</v>
      </c>
      <c r="D350" s="2" t="s">
        <v>70</v>
      </c>
      <c r="E350" s="18" t="s">
        <v>2132</v>
      </c>
      <c r="F350" s="61" t="s">
        <v>19</v>
      </c>
      <c r="G350" s="40" t="s">
        <v>11</v>
      </c>
      <c r="H350" s="41" t="s">
        <v>481</v>
      </c>
      <c r="I350" s="62"/>
      <c r="L350" s="6"/>
    </row>
    <row r="351" spans="2:12" s="1" customFormat="1">
      <c r="B351" s="46"/>
      <c r="C351" s="15"/>
      <c r="D351" s="2"/>
      <c r="E351" s="18"/>
      <c r="F351" s="55" t="s">
        <v>19</v>
      </c>
      <c r="G351" s="34" t="s">
        <v>130</v>
      </c>
      <c r="H351" s="35" t="s">
        <v>460</v>
      </c>
      <c r="I351" s="56"/>
      <c r="L351" s="6"/>
    </row>
    <row r="352" spans="2:12" s="1" customFormat="1">
      <c r="B352" s="46"/>
      <c r="C352" s="15"/>
      <c r="D352" s="2"/>
      <c r="E352" s="18"/>
      <c r="F352" s="55" t="s">
        <v>19</v>
      </c>
      <c r="G352" s="34" t="s">
        <v>8</v>
      </c>
      <c r="H352" s="35" t="s">
        <v>459</v>
      </c>
      <c r="I352" s="56"/>
      <c r="L352" s="6"/>
    </row>
    <row r="353" spans="2:12" s="1" customFormat="1">
      <c r="B353" s="46"/>
      <c r="C353" s="15"/>
      <c r="D353" s="2"/>
      <c r="E353" s="18"/>
      <c r="F353" s="55" t="s">
        <v>19</v>
      </c>
      <c r="G353" s="34" t="s">
        <v>11</v>
      </c>
      <c r="H353" s="35" t="s">
        <v>552</v>
      </c>
      <c r="I353" s="56"/>
      <c r="L353" s="6"/>
    </row>
    <row r="354" spans="2:12" s="1" customFormat="1">
      <c r="B354" s="49"/>
      <c r="C354" s="16"/>
      <c r="D354" s="50"/>
      <c r="E354" s="19"/>
      <c r="F354" s="57" t="s">
        <v>19</v>
      </c>
      <c r="G354" s="37" t="s">
        <v>11</v>
      </c>
      <c r="H354" s="38" t="s">
        <v>679</v>
      </c>
      <c r="I354" s="58"/>
      <c r="L354" s="6"/>
    </row>
    <row r="355" spans="2:12" s="1" customFormat="1">
      <c r="B355" s="46">
        <v>44158</v>
      </c>
      <c r="C355" s="15">
        <f>B355</f>
        <v>44158</v>
      </c>
      <c r="D355" s="2" t="s">
        <v>89</v>
      </c>
      <c r="E355" s="18" t="s">
        <v>172</v>
      </c>
      <c r="F355" s="61" t="s">
        <v>24</v>
      </c>
      <c r="G355" s="40" t="s">
        <v>130</v>
      </c>
      <c r="H355" s="41" t="s">
        <v>614</v>
      </c>
      <c r="I355" s="62"/>
      <c r="L355" s="6"/>
    </row>
    <row r="356" spans="2:12" s="1" customFormat="1">
      <c r="B356" s="46"/>
      <c r="C356" s="15"/>
      <c r="D356" s="2"/>
      <c r="E356" s="18"/>
      <c r="F356" s="59" t="s">
        <v>100</v>
      </c>
      <c r="G356" s="43" t="s">
        <v>130</v>
      </c>
      <c r="H356" s="44" t="s">
        <v>486</v>
      </c>
      <c r="I356" s="60"/>
      <c r="L356" s="6"/>
    </row>
    <row r="357" spans="2:12" s="1" customFormat="1">
      <c r="B357" s="46"/>
      <c r="C357" s="15"/>
      <c r="D357" s="2"/>
      <c r="E357" s="18"/>
      <c r="F357" s="55" t="s">
        <v>502</v>
      </c>
      <c r="G357" s="34" t="s">
        <v>11</v>
      </c>
      <c r="H357" s="35" t="s">
        <v>534</v>
      </c>
      <c r="I357" s="56" t="s">
        <v>70</v>
      </c>
      <c r="L357" s="6"/>
    </row>
    <row r="358" spans="2:12" s="1" customFormat="1">
      <c r="B358" s="49"/>
      <c r="C358" s="16"/>
      <c r="D358" s="50"/>
      <c r="E358" s="19"/>
      <c r="F358" s="57" t="s">
        <v>516</v>
      </c>
      <c r="G358" s="37" t="s">
        <v>130</v>
      </c>
      <c r="H358" s="38" t="s">
        <v>2009</v>
      </c>
      <c r="I358" s="58" t="s">
        <v>70</v>
      </c>
      <c r="L358" s="6"/>
    </row>
    <row r="359" spans="2:12" s="1" customFormat="1">
      <c r="B359" s="46">
        <v>44157</v>
      </c>
      <c r="C359" s="15">
        <f>B359</f>
        <v>44157</v>
      </c>
      <c r="D359" s="2" t="s">
        <v>70</v>
      </c>
      <c r="E359" s="18" t="s">
        <v>501</v>
      </c>
      <c r="F359" s="61" t="s">
        <v>619</v>
      </c>
      <c r="G359" s="40" t="s">
        <v>8</v>
      </c>
      <c r="H359" s="41" t="s">
        <v>461</v>
      </c>
      <c r="I359" s="62"/>
      <c r="L359" s="6"/>
    </row>
    <row r="360" spans="2:12" s="1" customFormat="1">
      <c r="B360" s="46"/>
      <c r="C360" s="15"/>
      <c r="D360" s="2"/>
      <c r="E360" s="18"/>
      <c r="F360" s="55" t="s">
        <v>487</v>
      </c>
      <c r="G360" s="34" t="s">
        <v>130</v>
      </c>
      <c r="H360" s="35" t="s">
        <v>494</v>
      </c>
      <c r="I360" s="56"/>
      <c r="L360" s="6"/>
    </row>
    <row r="361" spans="2:12" s="1" customFormat="1">
      <c r="B361" s="46"/>
      <c r="C361" s="15"/>
      <c r="D361" s="2"/>
      <c r="E361" s="18"/>
      <c r="F361" s="55" t="s">
        <v>619</v>
      </c>
      <c r="G361" s="34" t="s">
        <v>11</v>
      </c>
      <c r="H361" s="35" t="s">
        <v>481</v>
      </c>
      <c r="I361" s="56"/>
      <c r="L361" s="6"/>
    </row>
    <row r="362" spans="2:12" s="1" customFormat="1">
      <c r="B362" s="46"/>
      <c r="C362" s="15"/>
      <c r="D362" s="2"/>
      <c r="E362" s="18"/>
      <c r="F362" s="55" t="s">
        <v>20</v>
      </c>
      <c r="G362" s="34" t="s">
        <v>130</v>
      </c>
      <c r="H362" s="35" t="s">
        <v>747</v>
      </c>
      <c r="I362" s="56"/>
      <c r="L362" s="6"/>
    </row>
    <row r="363" spans="2:12" s="1" customFormat="1">
      <c r="B363" s="46"/>
      <c r="C363" s="15"/>
      <c r="D363" s="2"/>
      <c r="E363" s="18"/>
      <c r="F363" s="55" t="s">
        <v>619</v>
      </c>
      <c r="G363" s="34" t="s">
        <v>130</v>
      </c>
      <c r="H363" s="35" t="s">
        <v>555</v>
      </c>
      <c r="I363" s="56"/>
      <c r="L363" s="6"/>
    </row>
    <row r="364" spans="2:12" s="1" customFormat="1">
      <c r="B364" s="49"/>
      <c r="C364" s="16"/>
      <c r="D364" s="50"/>
      <c r="E364" s="19"/>
      <c r="F364" s="57" t="s">
        <v>20</v>
      </c>
      <c r="G364" s="37" t="s">
        <v>8</v>
      </c>
      <c r="H364" s="38" t="s">
        <v>459</v>
      </c>
      <c r="I364" s="58"/>
      <c r="L364" s="6"/>
    </row>
    <row r="365" spans="2:12" s="1" customFormat="1">
      <c r="B365" s="46">
        <v>44156</v>
      </c>
      <c r="C365" s="15">
        <f>B365</f>
        <v>44156</v>
      </c>
      <c r="D365" s="2" t="s">
        <v>2118</v>
      </c>
      <c r="E365" s="18" t="s">
        <v>567</v>
      </c>
      <c r="F365" s="66" t="s">
        <v>2120</v>
      </c>
      <c r="G365" s="40" t="s">
        <v>8</v>
      </c>
      <c r="H365" s="41" t="s">
        <v>840</v>
      </c>
      <c r="I365" s="62"/>
      <c r="L365" s="6"/>
    </row>
    <row r="366" spans="2:12" s="1" customFormat="1">
      <c r="B366" s="46"/>
      <c r="C366" s="15"/>
      <c r="D366" s="2"/>
      <c r="E366" s="18"/>
      <c r="F366" s="55" t="s">
        <v>1151</v>
      </c>
      <c r="G366" s="34" t="s">
        <v>130</v>
      </c>
      <c r="H366" s="35" t="s">
        <v>747</v>
      </c>
      <c r="I366" s="56"/>
      <c r="L366" s="6"/>
    </row>
    <row r="367" spans="2:12" s="1" customFormat="1">
      <c r="B367" s="46"/>
      <c r="C367" s="15"/>
      <c r="D367" s="2"/>
      <c r="E367" s="18"/>
      <c r="F367" s="55" t="s">
        <v>473</v>
      </c>
      <c r="G367" s="34" t="s">
        <v>130</v>
      </c>
      <c r="H367" s="35" t="s">
        <v>494</v>
      </c>
      <c r="I367" s="56"/>
      <c r="L367" s="6"/>
    </row>
    <row r="368" spans="2:12" s="1" customFormat="1">
      <c r="B368" s="49"/>
      <c r="C368" s="16"/>
      <c r="D368" s="50"/>
      <c r="E368" s="19"/>
      <c r="F368" s="57" t="s">
        <v>2121</v>
      </c>
      <c r="G368" s="37" t="s">
        <v>130</v>
      </c>
      <c r="H368" s="38" t="s">
        <v>744</v>
      </c>
      <c r="I368" s="58"/>
      <c r="L368" s="6"/>
    </row>
    <row r="369" spans="2:12" s="1" customFormat="1">
      <c r="B369" s="46">
        <v>44149</v>
      </c>
      <c r="C369" s="15">
        <f>B369</f>
        <v>44149</v>
      </c>
      <c r="D369" s="2" t="s">
        <v>70</v>
      </c>
      <c r="E369" s="18" t="s">
        <v>804</v>
      </c>
      <c r="F369" s="61" t="s">
        <v>2123</v>
      </c>
      <c r="G369" s="40" t="s">
        <v>11</v>
      </c>
      <c r="H369" s="41" t="s">
        <v>679</v>
      </c>
      <c r="I369" s="62"/>
      <c r="L369" s="6"/>
    </row>
    <row r="370" spans="2:12" s="1" customFormat="1">
      <c r="B370" s="46"/>
      <c r="C370" s="15"/>
      <c r="D370" s="2"/>
      <c r="E370" s="18"/>
      <c r="F370" s="55" t="s">
        <v>2125</v>
      </c>
      <c r="G370" s="34" t="s">
        <v>130</v>
      </c>
      <c r="H370" s="35" t="s">
        <v>462</v>
      </c>
      <c r="I370" s="56"/>
      <c r="L370" s="6"/>
    </row>
    <row r="371" spans="2:12" s="1" customFormat="1">
      <c r="B371" s="46"/>
      <c r="C371" s="15"/>
      <c r="D371" s="2"/>
      <c r="E371" s="18"/>
      <c r="F371" s="55" t="s">
        <v>2122</v>
      </c>
      <c r="G371" s="34" t="s">
        <v>11</v>
      </c>
      <c r="H371" s="35" t="s">
        <v>500</v>
      </c>
      <c r="I371" s="56"/>
      <c r="L371" s="6"/>
    </row>
    <row r="372" spans="2:12" s="1" customFormat="1">
      <c r="B372" s="46"/>
      <c r="C372" s="15"/>
      <c r="D372" s="2"/>
      <c r="E372" s="18"/>
      <c r="F372" s="55" t="s">
        <v>2124</v>
      </c>
      <c r="G372" s="34" t="s">
        <v>130</v>
      </c>
      <c r="H372" s="35" t="s">
        <v>460</v>
      </c>
      <c r="I372" s="56"/>
      <c r="L372" s="6"/>
    </row>
    <row r="373" spans="2:12" s="1" customFormat="1">
      <c r="B373" s="46"/>
      <c r="C373" s="15"/>
      <c r="D373" s="2"/>
      <c r="E373" s="18"/>
      <c r="F373" s="55" t="s">
        <v>2122</v>
      </c>
      <c r="G373" s="34" t="s">
        <v>11</v>
      </c>
      <c r="H373" s="35" t="s">
        <v>552</v>
      </c>
      <c r="I373" s="56"/>
      <c r="L373" s="6"/>
    </row>
    <row r="374" spans="2:12" s="1" customFormat="1">
      <c r="B374" s="46"/>
      <c r="C374" s="15"/>
      <c r="D374" s="2"/>
      <c r="E374" s="18"/>
      <c r="F374" s="55" t="s">
        <v>2124</v>
      </c>
      <c r="G374" s="34" t="s">
        <v>11</v>
      </c>
      <c r="H374" s="35" t="s">
        <v>481</v>
      </c>
      <c r="I374" s="56"/>
      <c r="L374" s="6"/>
    </row>
    <row r="375" spans="2:12" s="1" customFormat="1">
      <c r="B375" s="46"/>
      <c r="C375" s="15"/>
      <c r="D375" s="2"/>
      <c r="E375" s="18"/>
      <c r="F375" s="55" t="s">
        <v>2122</v>
      </c>
      <c r="G375" s="34" t="s">
        <v>11</v>
      </c>
      <c r="H375" s="35" t="s">
        <v>570</v>
      </c>
      <c r="I375" s="56"/>
      <c r="L375" s="6"/>
    </row>
    <row r="376" spans="2:12" s="1" customFormat="1">
      <c r="B376" s="49"/>
      <c r="C376" s="16"/>
      <c r="D376" s="50"/>
      <c r="E376" s="19"/>
      <c r="F376" s="57" t="s">
        <v>2124</v>
      </c>
      <c r="G376" s="37" t="s">
        <v>130</v>
      </c>
      <c r="H376" s="38" t="s">
        <v>495</v>
      </c>
      <c r="I376" s="58"/>
      <c r="L376" s="6"/>
    </row>
    <row r="377" spans="2:12" s="1" customFormat="1">
      <c r="B377" s="46">
        <v>44143</v>
      </c>
      <c r="C377" s="15">
        <f>B377</f>
        <v>44143</v>
      </c>
      <c r="D377" s="2" t="s">
        <v>70</v>
      </c>
      <c r="E377" s="18" t="s">
        <v>1003</v>
      </c>
      <c r="F377" s="53" t="s">
        <v>642</v>
      </c>
      <c r="G377" s="31" t="s">
        <v>8</v>
      </c>
      <c r="H377" s="32" t="s">
        <v>459</v>
      </c>
      <c r="I377" s="54"/>
      <c r="L377" s="6"/>
    </row>
    <row r="378" spans="2:12" s="1" customFormat="1">
      <c r="B378" s="46"/>
      <c r="C378" s="15"/>
      <c r="D378" s="2"/>
      <c r="E378" s="18"/>
      <c r="F378" s="55" t="s">
        <v>619</v>
      </c>
      <c r="G378" s="34" t="s">
        <v>130</v>
      </c>
      <c r="H378" s="35" t="s">
        <v>460</v>
      </c>
      <c r="I378" s="56"/>
      <c r="L378" s="6"/>
    </row>
    <row r="379" spans="2:12" s="1" customFormat="1">
      <c r="B379" s="46"/>
      <c r="C379" s="15"/>
      <c r="D379" s="2"/>
      <c r="E379" s="18"/>
      <c r="F379" s="55" t="s">
        <v>642</v>
      </c>
      <c r="G379" s="34" t="s">
        <v>8</v>
      </c>
      <c r="H379" s="35" t="s">
        <v>459</v>
      </c>
      <c r="I379" s="56"/>
      <c r="L379" s="6"/>
    </row>
    <row r="380" spans="2:12" s="1" customFormat="1">
      <c r="B380" s="46"/>
      <c r="C380" s="15"/>
      <c r="D380" s="2"/>
      <c r="E380" s="18"/>
      <c r="F380" s="55" t="s">
        <v>619</v>
      </c>
      <c r="G380" s="34" t="s">
        <v>130</v>
      </c>
      <c r="H380" s="35" t="s">
        <v>464</v>
      </c>
      <c r="I380" s="56"/>
      <c r="L380" s="6"/>
    </row>
    <row r="381" spans="2:12" s="1" customFormat="1">
      <c r="B381" s="46"/>
      <c r="C381" s="15"/>
      <c r="D381" s="2"/>
      <c r="E381" s="18"/>
      <c r="F381" s="55" t="s">
        <v>642</v>
      </c>
      <c r="G381" s="34" t="s">
        <v>130</v>
      </c>
      <c r="H381" s="35" t="s">
        <v>464</v>
      </c>
      <c r="I381" s="56"/>
      <c r="L381" s="6"/>
    </row>
    <row r="382" spans="2:12" s="1" customFormat="1">
      <c r="B382" s="49"/>
      <c r="C382" s="16"/>
      <c r="D382" s="50"/>
      <c r="E382" s="19"/>
      <c r="F382" s="57" t="s">
        <v>619</v>
      </c>
      <c r="G382" s="37" t="s">
        <v>8</v>
      </c>
      <c r="H382" s="38" t="s">
        <v>461</v>
      </c>
      <c r="I382" s="58"/>
      <c r="L382" s="6"/>
    </row>
    <row r="383" spans="2:12" s="1" customFormat="1">
      <c r="B383" s="46">
        <v>44143</v>
      </c>
      <c r="C383" s="15">
        <f>B383</f>
        <v>44143</v>
      </c>
      <c r="D383" s="2" t="s">
        <v>89</v>
      </c>
      <c r="E383" s="18" t="s">
        <v>933</v>
      </c>
      <c r="F383" s="61" t="s">
        <v>1531</v>
      </c>
      <c r="G383" s="40" t="s">
        <v>130</v>
      </c>
      <c r="H383" s="41" t="s">
        <v>494</v>
      </c>
      <c r="I383" s="62"/>
      <c r="L383" s="6"/>
    </row>
    <row r="384" spans="2:12" s="1" customFormat="1">
      <c r="B384" s="49"/>
      <c r="C384" s="16"/>
      <c r="D384" s="50"/>
      <c r="E384" s="19"/>
      <c r="F384" s="57" t="s">
        <v>502</v>
      </c>
      <c r="G384" s="37" t="s">
        <v>130</v>
      </c>
      <c r="H384" s="38" t="s">
        <v>555</v>
      </c>
      <c r="I384" s="58"/>
      <c r="L384" s="6"/>
    </row>
    <row r="385" spans="2:12" s="1" customFormat="1">
      <c r="B385" s="46">
        <v>44129</v>
      </c>
      <c r="C385" s="15">
        <f>B385</f>
        <v>44129</v>
      </c>
      <c r="D385" s="2" t="s">
        <v>89</v>
      </c>
      <c r="E385" s="18" t="s">
        <v>172</v>
      </c>
      <c r="F385" s="61" t="s">
        <v>473</v>
      </c>
      <c r="G385" s="40" t="s">
        <v>130</v>
      </c>
      <c r="H385" s="41" t="s">
        <v>494</v>
      </c>
      <c r="I385" s="62"/>
      <c r="L385" s="6"/>
    </row>
    <row r="386" spans="2:12" s="1" customFormat="1">
      <c r="B386" s="49"/>
      <c r="C386" s="16"/>
      <c r="D386" s="50"/>
      <c r="E386" s="19"/>
      <c r="F386" s="57" t="s">
        <v>642</v>
      </c>
      <c r="G386" s="37" t="s">
        <v>130</v>
      </c>
      <c r="H386" s="38" t="s">
        <v>564</v>
      </c>
      <c r="I386" s="58"/>
      <c r="L386" s="6"/>
    </row>
    <row r="387" spans="2:12" s="1" customFormat="1">
      <c r="B387" s="46">
        <v>44073</v>
      </c>
      <c r="C387" s="15">
        <f>B387</f>
        <v>44073</v>
      </c>
      <c r="D387" s="2" t="s">
        <v>70</v>
      </c>
      <c r="E387" s="18" t="s">
        <v>368</v>
      </c>
      <c r="F387" s="61" t="s">
        <v>521</v>
      </c>
      <c r="G387" s="40" t="s">
        <v>8</v>
      </c>
      <c r="H387" s="41" t="s">
        <v>2068</v>
      </c>
      <c r="I387" s="62"/>
      <c r="L387" s="6"/>
    </row>
    <row r="388" spans="2:12" s="1" customFormat="1">
      <c r="B388" s="46"/>
      <c r="C388" s="15"/>
      <c r="D388" s="2"/>
      <c r="E388" s="18"/>
      <c r="F388" s="61" t="s">
        <v>2057</v>
      </c>
      <c r="G388" s="40" t="s">
        <v>130</v>
      </c>
      <c r="H388" s="41" t="s">
        <v>2067</v>
      </c>
      <c r="I388" s="56"/>
      <c r="L388" s="6"/>
    </row>
    <row r="389" spans="2:12" s="1" customFormat="1">
      <c r="B389" s="49"/>
      <c r="C389" s="16"/>
      <c r="D389" s="50"/>
      <c r="E389" s="19"/>
      <c r="F389" s="74" t="s">
        <v>521</v>
      </c>
      <c r="G389" s="75" t="s">
        <v>8</v>
      </c>
      <c r="H389" s="76" t="s">
        <v>2069</v>
      </c>
      <c r="I389" s="58"/>
      <c r="L389" s="6"/>
    </row>
    <row r="390" spans="2:12" s="1" customFormat="1">
      <c r="B390" s="46">
        <v>43883</v>
      </c>
      <c r="C390" s="15">
        <f>B390</f>
        <v>43883</v>
      </c>
      <c r="D390" s="2" t="s">
        <v>70</v>
      </c>
      <c r="E390" s="18" t="s">
        <v>804</v>
      </c>
      <c r="F390" s="61" t="s">
        <v>516</v>
      </c>
      <c r="G390" s="40" t="s">
        <v>130</v>
      </c>
      <c r="H390" s="41" t="s">
        <v>460</v>
      </c>
      <c r="I390" s="62"/>
      <c r="L390" s="6"/>
    </row>
    <row r="391" spans="2:12" s="1" customFormat="1">
      <c r="B391" s="46"/>
      <c r="C391" s="15"/>
      <c r="D391" s="2"/>
      <c r="E391" s="18"/>
      <c r="F391" s="55" t="s">
        <v>28</v>
      </c>
      <c r="G391" s="34" t="s">
        <v>130</v>
      </c>
      <c r="H391" s="35" t="s">
        <v>462</v>
      </c>
      <c r="I391" s="56"/>
      <c r="L391" s="6"/>
    </row>
    <row r="392" spans="2:12" s="1" customFormat="1">
      <c r="B392" s="46"/>
      <c r="C392" s="15"/>
      <c r="D392" s="2"/>
      <c r="E392" s="18"/>
      <c r="F392" s="55" t="s">
        <v>28</v>
      </c>
      <c r="G392" s="34" t="s">
        <v>130</v>
      </c>
      <c r="H392" s="35" t="s">
        <v>515</v>
      </c>
      <c r="I392" s="56"/>
      <c r="L392" s="6"/>
    </row>
    <row r="393" spans="2:12" s="1" customFormat="1">
      <c r="B393" s="46"/>
      <c r="C393" s="15"/>
      <c r="D393" s="2"/>
      <c r="E393" s="18"/>
      <c r="F393" s="55" t="s">
        <v>28</v>
      </c>
      <c r="G393" s="34" t="s">
        <v>11</v>
      </c>
      <c r="H393" s="35" t="s">
        <v>552</v>
      </c>
      <c r="I393" s="56"/>
      <c r="L393" s="6"/>
    </row>
    <row r="394" spans="2:12" s="1" customFormat="1">
      <c r="B394" s="46"/>
      <c r="C394" s="15"/>
      <c r="D394" s="2"/>
      <c r="E394" s="18"/>
      <c r="F394" s="55" t="s">
        <v>28</v>
      </c>
      <c r="G394" s="34" t="s">
        <v>8</v>
      </c>
      <c r="H394" s="35" t="s">
        <v>461</v>
      </c>
      <c r="I394" s="56"/>
      <c r="L394" s="6"/>
    </row>
    <row r="395" spans="2:12" s="1" customFormat="1">
      <c r="B395" s="49"/>
      <c r="C395" s="16"/>
      <c r="D395" s="50"/>
      <c r="E395" s="19"/>
      <c r="F395" s="57" t="s">
        <v>28</v>
      </c>
      <c r="G395" s="37" t="s">
        <v>11</v>
      </c>
      <c r="H395" s="38" t="s">
        <v>571</v>
      </c>
      <c r="I395" s="58"/>
      <c r="L395" s="6"/>
    </row>
    <row r="396" spans="2:12" s="1" customFormat="1">
      <c r="B396" s="49">
        <v>43877</v>
      </c>
      <c r="C396" s="16">
        <f>B396</f>
        <v>43877</v>
      </c>
      <c r="D396" s="50" t="s">
        <v>196</v>
      </c>
      <c r="E396" s="19" t="s">
        <v>1865</v>
      </c>
      <c r="F396" s="74" t="s">
        <v>521</v>
      </c>
      <c r="G396" s="75" t="s">
        <v>11</v>
      </c>
      <c r="H396" s="76" t="s">
        <v>529</v>
      </c>
      <c r="I396" s="77"/>
      <c r="L396" s="6"/>
    </row>
    <row r="397" spans="2:12" s="1" customFormat="1">
      <c r="B397" s="46">
        <v>43870</v>
      </c>
      <c r="C397" s="15">
        <f>B397</f>
        <v>43870</v>
      </c>
      <c r="D397" s="2" t="s">
        <v>1443</v>
      </c>
      <c r="E397" s="18" t="s">
        <v>804</v>
      </c>
      <c r="F397" s="61" t="s">
        <v>502</v>
      </c>
      <c r="G397" s="40" t="s">
        <v>8</v>
      </c>
      <c r="H397" s="41" t="s">
        <v>957</v>
      </c>
      <c r="I397" s="62"/>
      <c r="L397" s="6"/>
    </row>
    <row r="398" spans="2:12" s="1" customFormat="1">
      <c r="B398" s="49"/>
      <c r="C398" s="16"/>
      <c r="D398" s="50"/>
      <c r="E398" s="19"/>
      <c r="F398" s="57" t="s">
        <v>24</v>
      </c>
      <c r="G398" s="37" t="s">
        <v>8</v>
      </c>
      <c r="H398" s="38" t="s">
        <v>461</v>
      </c>
      <c r="I398" s="58" t="s">
        <v>2029</v>
      </c>
      <c r="L398" s="6"/>
    </row>
    <row r="399" spans="2:12" s="1" customFormat="1">
      <c r="B399" s="46">
        <v>43869</v>
      </c>
      <c r="C399" s="15">
        <f>B399</f>
        <v>43869</v>
      </c>
      <c r="D399" s="2" t="s">
        <v>2025</v>
      </c>
      <c r="E399" s="18" t="s">
        <v>172</v>
      </c>
      <c r="F399" s="61" t="s">
        <v>24</v>
      </c>
      <c r="G399" s="40" t="s">
        <v>130</v>
      </c>
      <c r="H399" s="41" t="s">
        <v>462</v>
      </c>
      <c r="I399" s="62"/>
      <c r="L399" s="6"/>
    </row>
    <row r="400" spans="2:12" s="1" customFormat="1">
      <c r="B400" s="46"/>
      <c r="C400" s="15"/>
      <c r="D400" s="2"/>
      <c r="E400" s="18"/>
      <c r="F400" s="55" t="s">
        <v>19</v>
      </c>
      <c r="G400" s="34" t="s">
        <v>11</v>
      </c>
      <c r="H400" s="35" t="s">
        <v>529</v>
      </c>
      <c r="I400" s="56"/>
      <c r="L400" s="6"/>
    </row>
    <row r="401" spans="2:12" s="1" customFormat="1">
      <c r="B401" s="46"/>
      <c r="C401" s="15"/>
      <c r="D401" s="2"/>
      <c r="E401" s="18"/>
      <c r="F401" s="55" t="s">
        <v>619</v>
      </c>
      <c r="G401" s="34" t="s">
        <v>130</v>
      </c>
      <c r="H401" s="35" t="s">
        <v>744</v>
      </c>
      <c r="I401" s="56"/>
      <c r="L401" s="6"/>
    </row>
    <row r="402" spans="2:12" s="1" customFormat="1">
      <c r="B402" s="46"/>
      <c r="C402" s="15"/>
      <c r="D402" s="2"/>
      <c r="E402" s="18"/>
      <c r="F402" s="55" t="s">
        <v>642</v>
      </c>
      <c r="G402" s="34" t="s">
        <v>130</v>
      </c>
      <c r="H402" s="35" t="s">
        <v>462</v>
      </c>
      <c r="I402" s="56"/>
      <c r="L402" s="6"/>
    </row>
    <row r="403" spans="2:12" s="1" customFormat="1">
      <c r="B403" s="49"/>
      <c r="C403" s="16"/>
      <c r="D403" s="50"/>
      <c r="E403" s="19"/>
      <c r="F403" s="57" t="s">
        <v>521</v>
      </c>
      <c r="G403" s="37" t="s">
        <v>11</v>
      </c>
      <c r="H403" s="38" t="s">
        <v>679</v>
      </c>
      <c r="I403" s="58"/>
      <c r="L403" s="6"/>
    </row>
    <row r="404" spans="2:12" s="1" customFormat="1">
      <c r="B404" s="46">
        <v>43863</v>
      </c>
      <c r="C404" s="15">
        <f>B404</f>
        <v>43863</v>
      </c>
      <c r="D404" s="2" t="s">
        <v>1443</v>
      </c>
      <c r="E404" s="18" t="s">
        <v>933</v>
      </c>
      <c r="F404" s="61" t="s">
        <v>2019</v>
      </c>
      <c r="G404" s="40" t="s">
        <v>11</v>
      </c>
      <c r="H404" s="41" t="s">
        <v>524</v>
      </c>
      <c r="I404" s="62"/>
      <c r="L404" s="6"/>
    </row>
    <row r="405" spans="2:12" s="1" customFormat="1">
      <c r="B405" s="49"/>
      <c r="C405" s="16"/>
      <c r="D405" s="50"/>
      <c r="E405" s="19"/>
      <c r="F405" s="57" t="s">
        <v>668</v>
      </c>
      <c r="G405" s="37" t="s">
        <v>130</v>
      </c>
      <c r="H405" s="38" t="s">
        <v>495</v>
      </c>
      <c r="I405" s="58"/>
      <c r="L405" s="6"/>
    </row>
    <row r="406" spans="2:12" s="1" customFormat="1">
      <c r="B406" s="46">
        <v>43855</v>
      </c>
      <c r="C406" s="15">
        <f>B406</f>
        <v>43855</v>
      </c>
      <c r="D406" s="2" t="s">
        <v>196</v>
      </c>
      <c r="E406" s="18" t="s">
        <v>2017</v>
      </c>
      <c r="F406" s="61" t="s">
        <v>457</v>
      </c>
      <c r="G406" s="40" t="s">
        <v>11</v>
      </c>
      <c r="H406" s="41" t="s">
        <v>500</v>
      </c>
      <c r="I406" s="62"/>
      <c r="L406" s="6"/>
    </row>
    <row r="407" spans="2:12" s="1" customFormat="1">
      <c r="B407" s="49"/>
      <c r="C407" s="16"/>
      <c r="D407" s="50"/>
      <c r="E407" s="19"/>
      <c r="F407" s="57" t="s">
        <v>487</v>
      </c>
      <c r="G407" s="37" t="s">
        <v>130</v>
      </c>
      <c r="H407" s="38" t="s">
        <v>463</v>
      </c>
      <c r="I407" s="58"/>
      <c r="L407" s="6"/>
    </row>
    <row r="408" spans="2:12" s="1" customFormat="1">
      <c r="B408" s="46">
        <v>43849</v>
      </c>
      <c r="C408" s="15">
        <f>B408</f>
        <v>43849</v>
      </c>
      <c r="D408" s="2" t="s">
        <v>29</v>
      </c>
      <c r="E408" s="18" t="s">
        <v>501</v>
      </c>
      <c r="F408" s="61" t="s">
        <v>477</v>
      </c>
      <c r="G408" s="40" t="s">
        <v>11</v>
      </c>
      <c r="H408" s="41" t="s">
        <v>1242</v>
      </c>
      <c r="I408" s="62"/>
      <c r="L408" s="6"/>
    </row>
    <row r="409" spans="2:12" s="1" customFormat="1">
      <c r="B409" s="46"/>
      <c r="C409" s="15"/>
      <c r="D409" s="2"/>
      <c r="E409" s="18"/>
      <c r="F409" s="61" t="s">
        <v>477</v>
      </c>
      <c r="G409" s="40" t="s">
        <v>11</v>
      </c>
      <c r="H409" s="41" t="s">
        <v>679</v>
      </c>
      <c r="I409" s="62"/>
      <c r="L409" s="6"/>
    </row>
    <row r="410" spans="2:12" s="1" customFormat="1">
      <c r="B410" s="46"/>
      <c r="C410" s="15"/>
      <c r="D410" s="2"/>
      <c r="E410" s="18"/>
      <c r="F410" s="61" t="s">
        <v>477</v>
      </c>
      <c r="G410" s="40" t="s">
        <v>130</v>
      </c>
      <c r="H410" s="41" t="s">
        <v>2009</v>
      </c>
      <c r="I410" s="62" t="s">
        <v>1953</v>
      </c>
      <c r="L410" s="6"/>
    </row>
    <row r="411" spans="2:12" s="1" customFormat="1">
      <c r="B411" s="46"/>
      <c r="C411" s="15"/>
      <c r="D411" s="2"/>
      <c r="E411" s="18"/>
      <c r="F411" s="55" t="s">
        <v>477</v>
      </c>
      <c r="G411" s="34" t="s">
        <v>11</v>
      </c>
      <c r="H411" s="35" t="s">
        <v>1406</v>
      </c>
      <c r="I411" s="56" t="s">
        <v>1983</v>
      </c>
      <c r="L411" s="6"/>
    </row>
    <row r="412" spans="2:12" s="1" customFormat="1">
      <c r="B412" s="49"/>
      <c r="C412" s="16"/>
      <c r="D412" s="50"/>
      <c r="E412" s="19"/>
      <c r="F412" s="57" t="s">
        <v>477</v>
      </c>
      <c r="G412" s="37" t="s">
        <v>11</v>
      </c>
      <c r="H412" s="38" t="s">
        <v>679</v>
      </c>
      <c r="I412" s="58" t="s">
        <v>1983</v>
      </c>
      <c r="L412" s="6"/>
    </row>
    <row r="413" spans="2:12" s="1" customFormat="1">
      <c r="B413" s="46">
        <v>43842</v>
      </c>
      <c r="C413" s="15">
        <f>B413</f>
        <v>43842</v>
      </c>
      <c r="D413" s="2" t="s">
        <v>196</v>
      </c>
      <c r="E413" s="18" t="s">
        <v>1233</v>
      </c>
      <c r="F413" s="61" t="s">
        <v>619</v>
      </c>
      <c r="G413" s="40" t="s">
        <v>130</v>
      </c>
      <c r="H413" s="41" t="s">
        <v>2002</v>
      </c>
      <c r="I413" s="62"/>
      <c r="L413" s="6"/>
    </row>
    <row r="414" spans="2:12" s="1" customFormat="1">
      <c r="B414" s="49"/>
      <c r="C414" s="16"/>
      <c r="D414" s="50"/>
      <c r="E414" s="19"/>
      <c r="F414" s="57" t="s">
        <v>24</v>
      </c>
      <c r="G414" s="37" t="s">
        <v>130</v>
      </c>
      <c r="H414" s="38" t="s">
        <v>2003</v>
      </c>
      <c r="I414" s="58"/>
      <c r="L414" s="6"/>
    </row>
    <row r="415" spans="2:12" s="1" customFormat="1">
      <c r="B415" s="46">
        <v>43821</v>
      </c>
      <c r="C415" s="15">
        <f>B415</f>
        <v>43821</v>
      </c>
      <c r="D415" s="2" t="s">
        <v>294</v>
      </c>
      <c r="E415" s="18" t="s">
        <v>979</v>
      </c>
      <c r="F415" s="61" t="s">
        <v>642</v>
      </c>
      <c r="G415" s="40" t="s">
        <v>11</v>
      </c>
      <c r="H415" s="41" t="s">
        <v>481</v>
      </c>
      <c r="I415" s="62"/>
      <c r="L415" s="6"/>
    </row>
    <row r="416" spans="2:12" s="1" customFormat="1">
      <c r="B416" s="46"/>
      <c r="C416" s="15"/>
      <c r="D416" s="2"/>
      <c r="E416" s="18"/>
      <c r="F416" s="55" t="s">
        <v>1271</v>
      </c>
      <c r="G416" s="34" t="s">
        <v>130</v>
      </c>
      <c r="H416" s="35" t="s">
        <v>462</v>
      </c>
      <c r="I416" s="56"/>
      <c r="L416" s="6"/>
    </row>
    <row r="417" spans="2:12" s="1" customFormat="1">
      <c r="B417" s="46"/>
      <c r="C417" s="15"/>
      <c r="D417" s="2"/>
      <c r="E417" s="18"/>
      <c r="F417" s="55" t="s">
        <v>619</v>
      </c>
      <c r="G417" s="34" t="s">
        <v>8</v>
      </c>
      <c r="H417" s="35" t="s">
        <v>459</v>
      </c>
      <c r="I417" s="56"/>
      <c r="L417" s="6"/>
    </row>
    <row r="418" spans="2:12" s="1" customFormat="1">
      <c r="B418" s="49"/>
      <c r="C418" s="16"/>
      <c r="D418" s="50"/>
      <c r="E418" s="19"/>
      <c r="F418" s="57" t="s">
        <v>526</v>
      </c>
      <c r="G418" s="37" t="s">
        <v>8</v>
      </c>
      <c r="H418" s="38" t="s">
        <v>461</v>
      </c>
      <c r="I418" s="58"/>
      <c r="L418" s="6"/>
    </row>
    <row r="419" spans="2:12" s="1" customFormat="1">
      <c r="B419" s="46">
        <v>43813</v>
      </c>
      <c r="C419" s="15">
        <f>B419</f>
        <v>43813</v>
      </c>
      <c r="D419" s="2" t="s">
        <v>1971</v>
      </c>
      <c r="E419" s="18" t="s">
        <v>1283</v>
      </c>
      <c r="F419" s="61" t="s">
        <v>619</v>
      </c>
      <c r="G419" s="40" t="s">
        <v>8</v>
      </c>
      <c r="H419" s="41" t="s">
        <v>459</v>
      </c>
      <c r="I419" s="62"/>
      <c r="L419" s="6"/>
    </row>
    <row r="420" spans="2:12" s="1" customFormat="1">
      <c r="B420" s="46"/>
      <c r="C420" s="15"/>
      <c r="D420" s="2"/>
      <c r="E420" s="18"/>
      <c r="F420" s="55" t="s">
        <v>1071</v>
      </c>
      <c r="G420" s="34" t="s">
        <v>11</v>
      </c>
      <c r="H420" s="35" t="s">
        <v>500</v>
      </c>
      <c r="I420" s="56"/>
      <c r="L420" s="6"/>
    </row>
    <row r="421" spans="2:12" s="1" customFormat="1">
      <c r="B421" s="49"/>
      <c r="C421" s="16"/>
      <c r="D421" s="50"/>
      <c r="E421" s="19"/>
      <c r="F421" s="57" t="s">
        <v>1271</v>
      </c>
      <c r="G421" s="37" t="s">
        <v>130</v>
      </c>
      <c r="H421" s="38" t="s">
        <v>486</v>
      </c>
      <c r="I421" s="58"/>
      <c r="L421" s="6"/>
    </row>
    <row r="422" spans="2:12" s="1" customFormat="1">
      <c r="B422" s="46">
        <v>43793</v>
      </c>
      <c r="C422" s="15">
        <f>B422</f>
        <v>43793</v>
      </c>
      <c r="D422" s="2" t="s">
        <v>29</v>
      </c>
      <c r="E422" s="18" t="s">
        <v>501</v>
      </c>
      <c r="F422" s="61" t="s">
        <v>502</v>
      </c>
      <c r="G422" s="40" t="s">
        <v>130</v>
      </c>
      <c r="H422" s="41" t="s">
        <v>464</v>
      </c>
      <c r="I422" s="62"/>
      <c r="L422" s="6"/>
    </row>
    <row r="423" spans="2:12" s="1" customFormat="1">
      <c r="B423" s="46"/>
      <c r="C423" s="15"/>
      <c r="D423" s="2"/>
      <c r="E423" s="18"/>
      <c r="F423" s="55" t="s">
        <v>502</v>
      </c>
      <c r="G423" s="34" t="s">
        <v>11</v>
      </c>
      <c r="H423" s="35" t="s">
        <v>481</v>
      </c>
      <c r="I423" s="56"/>
      <c r="L423" s="6"/>
    </row>
    <row r="424" spans="2:12" s="1" customFormat="1">
      <c r="B424" s="46"/>
      <c r="C424" s="15"/>
      <c r="D424" s="2"/>
      <c r="E424" s="18"/>
      <c r="F424" s="55" t="s">
        <v>502</v>
      </c>
      <c r="G424" s="34" t="s">
        <v>130</v>
      </c>
      <c r="H424" s="35" t="s">
        <v>460</v>
      </c>
      <c r="I424" s="56"/>
      <c r="L424" s="6"/>
    </row>
    <row r="425" spans="2:12" s="1" customFormat="1">
      <c r="B425" s="46"/>
      <c r="C425" s="15"/>
      <c r="D425" s="2"/>
      <c r="E425" s="18"/>
      <c r="F425" s="55" t="s">
        <v>502</v>
      </c>
      <c r="G425" s="34" t="s">
        <v>8</v>
      </c>
      <c r="H425" s="35" t="s">
        <v>461</v>
      </c>
      <c r="I425" s="56"/>
      <c r="L425" s="6"/>
    </row>
    <row r="426" spans="2:12" s="1" customFormat="1">
      <c r="B426" s="46"/>
      <c r="C426" s="15"/>
      <c r="D426" s="2"/>
      <c r="E426" s="18"/>
      <c r="F426" s="55" t="s">
        <v>502</v>
      </c>
      <c r="G426" s="34" t="s">
        <v>11</v>
      </c>
      <c r="H426" s="35" t="s">
        <v>529</v>
      </c>
      <c r="I426" s="56"/>
      <c r="L426" s="6"/>
    </row>
    <row r="427" spans="2:12" s="1" customFormat="1">
      <c r="B427" s="49"/>
      <c r="C427" s="16"/>
      <c r="D427" s="50"/>
      <c r="E427" s="19"/>
      <c r="F427" s="57" t="s">
        <v>502</v>
      </c>
      <c r="G427" s="37" t="s">
        <v>11</v>
      </c>
      <c r="H427" s="38" t="s">
        <v>552</v>
      </c>
      <c r="I427" s="58"/>
      <c r="L427" s="6"/>
    </row>
    <row r="428" spans="2:12" s="1" customFormat="1">
      <c r="B428" s="46">
        <v>43786</v>
      </c>
      <c r="C428" s="15">
        <f>B428</f>
        <v>43786</v>
      </c>
      <c r="D428" s="2" t="s">
        <v>29</v>
      </c>
      <c r="E428" s="18" t="s">
        <v>501</v>
      </c>
      <c r="F428" s="61" t="s">
        <v>646</v>
      </c>
      <c r="G428" s="40" t="s">
        <v>130</v>
      </c>
      <c r="H428" s="41" t="s">
        <v>460</v>
      </c>
      <c r="I428" s="62"/>
      <c r="L428" s="6"/>
    </row>
    <row r="429" spans="2:12" s="1" customFormat="1">
      <c r="B429" s="46"/>
      <c r="C429" s="15"/>
      <c r="D429" s="2"/>
      <c r="E429" s="18"/>
      <c r="F429" s="55" t="s">
        <v>646</v>
      </c>
      <c r="G429" s="34" t="s">
        <v>130</v>
      </c>
      <c r="H429" s="35" t="s">
        <v>462</v>
      </c>
      <c r="I429" s="56"/>
      <c r="L429" s="6"/>
    </row>
    <row r="430" spans="2:12" s="1" customFormat="1">
      <c r="B430" s="46"/>
      <c r="C430" s="15"/>
      <c r="D430" s="2"/>
      <c r="E430" s="18"/>
      <c r="F430" s="55" t="s">
        <v>646</v>
      </c>
      <c r="G430" s="34" t="s">
        <v>130</v>
      </c>
      <c r="H430" s="35" t="s">
        <v>494</v>
      </c>
      <c r="I430" s="56"/>
      <c r="L430" s="6"/>
    </row>
    <row r="431" spans="2:12" s="1" customFormat="1">
      <c r="B431" s="46"/>
      <c r="C431" s="15"/>
      <c r="D431" s="2"/>
      <c r="E431" s="18"/>
      <c r="F431" s="55" t="s">
        <v>646</v>
      </c>
      <c r="G431" s="34" t="s">
        <v>130</v>
      </c>
      <c r="H431" s="35" t="s">
        <v>463</v>
      </c>
      <c r="I431" s="56"/>
      <c r="L431" s="6"/>
    </row>
    <row r="432" spans="2:12" s="1" customFormat="1">
      <c r="B432" s="46"/>
      <c r="C432" s="15"/>
      <c r="D432" s="2"/>
      <c r="E432" s="18"/>
      <c r="F432" s="55" t="s">
        <v>646</v>
      </c>
      <c r="G432" s="34" t="s">
        <v>130</v>
      </c>
      <c r="H432" s="35" t="s">
        <v>510</v>
      </c>
      <c r="I432" s="56" t="s">
        <v>1953</v>
      </c>
      <c r="L432" s="6"/>
    </row>
    <row r="433" spans="2:12" s="1" customFormat="1">
      <c r="B433" s="46"/>
      <c r="C433" s="15"/>
      <c r="D433" s="2"/>
      <c r="E433" s="18"/>
      <c r="F433" s="55" t="s">
        <v>646</v>
      </c>
      <c r="G433" s="34" t="s">
        <v>130</v>
      </c>
      <c r="H433" s="35" t="s">
        <v>463</v>
      </c>
      <c r="I433" s="56"/>
      <c r="L433" s="6"/>
    </row>
    <row r="434" spans="2:12" s="1" customFormat="1">
      <c r="B434" s="49"/>
      <c r="C434" s="16"/>
      <c r="D434" s="50"/>
      <c r="E434" s="19"/>
      <c r="F434" s="57" t="s">
        <v>646</v>
      </c>
      <c r="G434" s="37" t="s">
        <v>11</v>
      </c>
      <c r="H434" s="38" t="s">
        <v>481</v>
      </c>
      <c r="I434" s="58"/>
      <c r="L434" s="6"/>
    </row>
    <row r="435" spans="2:12" s="1" customFormat="1">
      <c r="B435" s="46">
        <v>43785</v>
      </c>
      <c r="C435" s="15">
        <f>B435</f>
        <v>43785</v>
      </c>
      <c r="D435" s="2" t="s">
        <v>645</v>
      </c>
      <c r="E435" s="18" t="s">
        <v>1199</v>
      </c>
      <c r="F435" s="61" t="s">
        <v>668</v>
      </c>
      <c r="G435" s="40" t="s">
        <v>11</v>
      </c>
      <c r="H435" s="41" t="s">
        <v>565</v>
      </c>
      <c r="I435" s="62"/>
      <c r="L435" s="6"/>
    </row>
    <row r="436" spans="2:12" s="1" customFormat="1">
      <c r="B436" s="46"/>
      <c r="C436" s="15"/>
      <c r="D436" s="2"/>
      <c r="E436" s="18"/>
      <c r="F436" s="55" t="s">
        <v>663</v>
      </c>
      <c r="G436" s="34" t="s">
        <v>8</v>
      </c>
      <c r="H436" s="35" t="s">
        <v>957</v>
      </c>
      <c r="I436" s="56"/>
      <c r="L436" s="6"/>
    </row>
    <row r="437" spans="2:12" s="1" customFormat="1">
      <c r="B437" s="49"/>
      <c r="C437" s="16"/>
      <c r="D437" s="50"/>
      <c r="E437" s="19"/>
      <c r="F437" s="57" t="s">
        <v>502</v>
      </c>
      <c r="G437" s="37" t="s">
        <v>11</v>
      </c>
      <c r="H437" s="38" t="s">
        <v>675</v>
      </c>
      <c r="I437" s="58"/>
      <c r="L437" s="6"/>
    </row>
    <row r="438" spans="2:12" s="1" customFormat="1">
      <c r="B438" s="46">
        <v>43779</v>
      </c>
      <c r="C438" s="15">
        <f>B438</f>
        <v>43779</v>
      </c>
      <c r="D438" s="2" t="s">
        <v>1942</v>
      </c>
      <c r="E438" s="18" t="s">
        <v>1943</v>
      </c>
      <c r="F438" s="61" t="s">
        <v>1944</v>
      </c>
      <c r="G438" s="40" t="s">
        <v>130</v>
      </c>
      <c r="H438" s="41" t="s">
        <v>495</v>
      </c>
      <c r="I438" s="62"/>
      <c r="L438" s="6"/>
    </row>
    <row r="439" spans="2:12" s="1" customFormat="1">
      <c r="B439" s="46"/>
      <c r="C439" s="15"/>
      <c r="D439" s="2"/>
      <c r="E439" s="18"/>
      <c r="F439" s="55" t="s">
        <v>1240</v>
      </c>
      <c r="G439" s="34" t="s">
        <v>11</v>
      </c>
      <c r="H439" s="35" t="s">
        <v>535</v>
      </c>
      <c r="I439" s="56"/>
      <c r="L439" s="6"/>
    </row>
    <row r="440" spans="2:12" s="1" customFormat="1">
      <c r="B440" s="46"/>
      <c r="C440" s="15"/>
      <c r="D440" s="2"/>
      <c r="E440" s="18"/>
      <c r="F440" s="55" t="s">
        <v>1945</v>
      </c>
      <c r="G440" s="34" t="s">
        <v>130</v>
      </c>
      <c r="H440" s="35" t="s">
        <v>509</v>
      </c>
      <c r="I440" s="56"/>
      <c r="L440" s="6"/>
    </row>
    <row r="441" spans="2:12" s="1" customFormat="1">
      <c r="B441" s="49"/>
      <c r="C441" s="16"/>
      <c r="D441" s="50"/>
      <c r="E441" s="19"/>
      <c r="F441" s="57" t="s">
        <v>1946</v>
      </c>
      <c r="G441" s="37" t="s">
        <v>11</v>
      </c>
      <c r="H441" s="38" t="s">
        <v>679</v>
      </c>
      <c r="I441" s="58"/>
      <c r="L441" s="6"/>
    </row>
    <row r="442" spans="2:12" s="1" customFormat="1">
      <c r="B442" s="46">
        <v>43771</v>
      </c>
      <c r="C442" s="15">
        <f>B442</f>
        <v>43771</v>
      </c>
      <c r="D442" s="2" t="s">
        <v>652</v>
      </c>
      <c r="E442" s="18" t="s">
        <v>501</v>
      </c>
      <c r="F442" s="61" t="s">
        <v>487</v>
      </c>
      <c r="G442" s="40" t="s">
        <v>8</v>
      </c>
      <c r="H442" s="41" t="s">
        <v>459</v>
      </c>
      <c r="I442" s="62"/>
      <c r="L442" s="6"/>
    </row>
    <row r="443" spans="2:12" s="1" customFormat="1">
      <c r="B443" s="46"/>
      <c r="C443" s="15"/>
      <c r="D443" s="2"/>
      <c r="E443" s="18"/>
      <c r="F443" s="55" t="s">
        <v>1345</v>
      </c>
      <c r="G443" s="34" t="s">
        <v>11</v>
      </c>
      <c r="H443" s="35" t="s">
        <v>529</v>
      </c>
      <c r="I443" s="56"/>
      <c r="L443" s="6"/>
    </row>
    <row r="444" spans="2:12" s="1" customFormat="1">
      <c r="B444" s="46"/>
      <c r="C444" s="15"/>
      <c r="D444" s="2"/>
      <c r="E444" s="18"/>
      <c r="F444" s="55" t="s">
        <v>24</v>
      </c>
      <c r="G444" s="34" t="s">
        <v>130</v>
      </c>
      <c r="H444" s="35" t="s">
        <v>555</v>
      </c>
      <c r="I444" s="56"/>
      <c r="L444" s="6"/>
    </row>
    <row r="445" spans="2:12" s="1" customFormat="1">
      <c r="B445" s="49"/>
      <c r="C445" s="16"/>
      <c r="D445" s="50"/>
      <c r="E445" s="19"/>
      <c r="F445" s="57" t="s">
        <v>642</v>
      </c>
      <c r="G445" s="37" t="s">
        <v>11</v>
      </c>
      <c r="H445" s="38" t="s">
        <v>679</v>
      </c>
      <c r="I445" s="58"/>
      <c r="L445" s="6"/>
    </row>
    <row r="446" spans="2:12" s="1" customFormat="1">
      <c r="B446" s="46">
        <v>43758</v>
      </c>
      <c r="C446" s="15">
        <f>B446</f>
        <v>43758</v>
      </c>
      <c r="D446" s="2" t="s">
        <v>1921</v>
      </c>
      <c r="E446" s="18" t="s">
        <v>824</v>
      </c>
      <c r="F446" s="61" t="s">
        <v>487</v>
      </c>
      <c r="G446" s="40" t="s">
        <v>130</v>
      </c>
      <c r="H446" s="41" t="s">
        <v>1185</v>
      </c>
      <c r="I446" s="62"/>
      <c r="L446" s="6"/>
    </row>
    <row r="447" spans="2:12" s="1" customFormat="1">
      <c r="B447" s="46"/>
      <c r="C447" s="15"/>
      <c r="D447" s="2"/>
      <c r="E447" s="18"/>
      <c r="F447" s="55" t="s">
        <v>754</v>
      </c>
      <c r="G447" s="34" t="s">
        <v>130</v>
      </c>
      <c r="H447" s="35" t="s">
        <v>494</v>
      </c>
      <c r="I447" s="56"/>
      <c r="L447" s="6"/>
    </row>
    <row r="448" spans="2:12" s="1" customFormat="1">
      <c r="B448" s="49"/>
      <c r="C448" s="16"/>
      <c r="D448" s="50"/>
      <c r="E448" s="19"/>
      <c r="F448" s="57" t="s">
        <v>516</v>
      </c>
      <c r="G448" s="37" t="s">
        <v>11</v>
      </c>
      <c r="H448" s="38" t="s">
        <v>679</v>
      </c>
      <c r="I448" s="58"/>
      <c r="L448" s="6"/>
    </row>
    <row r="449" spans="2:12" s="1" customFormat="1">
      <c r="B449" s="46">
        <v>43743</v>
      </c>
      <c r="C449" s="15">
        <f>B449</f>
        <v>43743</v>
      </c>
      <c r="D449" s="2" t="s">
        <v>1914</v>
      </c>
      <c r="E449" s="18" t="s">
        <v>1865</v>
      </c>
      <c r="F449" s="61" t="s">
        <v>619</v>
      </c>
      <c r="G449" s="40" t="s">
        <v>130</v>
      </c>
      <c r="H449" s="41" t="s">
        <v>464</v>
      </c>
      <c r="I449" s="62"/>
      <c r="L449" s="6"/>
    </row>
    <row r="450" spans="2:12" s="1" customFormat="1">
      <c r="B450" s="46"/>
      <c r="C450" s="15"/>
      <c r="D450" s="2"/>
      <c r="E450" s="18"/>
      <c r="F450" s="55" t="s">
        <v>1060</v>
      </c>
      <c r="G450" s="34" t="s">
        <v>11</v>
      </c>
      <c r="H450" s="35" t="s">
        <v>1915</v>
      </c>
      <c r="I450" s="56"/>
      <c r="L450" s="6"/>
    </row>
    <row r="451" spans="2:12" s="1" customFormat="1">
      <c r="B451" s="46"/>
      <c r="C451" s="15"/>
      <c r="D451" s="2"/>
      <c r="E451" s="18"/>
      <c r="F451" s="55" t="s">
        <v>952</v>
      </c>
      <c r="G451" s="34" t="s">
        <v>11</v>
      </c>
      <c r="H451" s="35" t="s">
        <v>481</v>
      </c>
      <c r="I451" s="56"/>
      <c r="L451" s="6"/>
    </row>
    <row r="452" spans="2:12" s="1" customFormat="1">
      <c r="B452" s="49"/>
      <c r="C452" s="16"/>
      <c r="D452" s="50"/>
      <c r="E452" s="19"/>
      <c r="F452" s="57" t="s">
        <v>521</v>
      </c>
      <c r="G452" s="37" t="s">
        <v>11</v>
      </c>
      <c r="H452" s="38" t="s">
        <v>1915</v>
      </c>
      <c r="I452" s="58"/>
      <c r="L452" s="6"/>
    </row>
    <row r="453" spans="2:12" s="1" customFormat="1">
      <c r="B453" s="46">
        <v>43730</v>
      </c>
      <c r="C453" s="15">
        <f>B453</f>
        <v>43730</v>
      </c>
      <c r="D453" s="2" t="s">
        <v>936</v>
      </c>
      <c r="E453" s="18" t="s">
        <v>1019</v>
      </c>
      <c r="F453" s="61" t="s">
        <v>1907</v>
      </c>
      <c r="G453" s="40" t="s">
        <v>130</v>
      </c>
      <c r="H453" s="41" t="s">
        <v>464</v>
      </c>
      <c r="I453" s="62" t="s">
        <v>1909</v>
      </c>
      <c r="L453" s="6"/>
    </row>
    <row r="454" spans="2:12" s="1" customFormat="1">
      <c r="B454" s="49"/>
      <c r="C454" s="16"/>
      <c r="D454" s="50"/>
      <c r="E454" s="19"/>
      <c r="F454" s="57" t="s">
        <v>1908</v>
      </c>
      <c r="G454" s="37" t="s">
        <v>8</v>
      </c>
      <c r="H454" s="38" t="s">
        <v>459</v>
      </c>
      <c r="I454" s="58" t="s">
        <v>70</v>
      </c>
      <c r="L454" s="6"/>
    </row>
    <row r="455" spans="2:12" s="1" customFormat="1">
      <c r="B455" s="46">
        <v>43709</v>
      </c>
      <c r="C455" s="15">
        <f>B455</f>
        <v>43709</v>
      </c>
      <c r="D455" s="2" t="s">
        <v>936</v>
      </c>
      <c r="E455" s="18" t="s">
        <v>1883</v>
      </c>
      <c r="F455" s="61" t="s">
        <v>24</v>
      </c>
      <c r="G455" s="40" t="s">
        <v>130</v>
      </c>
      <c r="H455" s="41" t="s">
        <v>462</v>
      </c>
      <c r="I455" s="62"/>
      <c r="L455" s="6"/>
    </row>
    <row r="456" spans="2:12" s="1" customFormat="1">
      <c r="B456" s="49"/>
      <c r="C456" s="16"/>
      <c r="D456" s="50"/>
      <c r="E456" s="19"/>
      <c r="F456" s="57" t="s">
        <v>144</v>
      </c>
      <c r="G456" s="37" t="s">
        <v>11</v>
      </c>
      <c r="H456" s="38" t="s">
        <v>679</v>
      </c>
      <c r="I456" s="58"/>
      <c r="L456" s="6"/>
    </row>
    <row r="457" spans="2:12" s="1" customFormat="1">
      <c r="B457" s="46">
        <v>43667</v>
      </c>
      <c r="C457" s="15">
        <f>B457</f>
        <v>43667</v>
      </c>
      <c r="D457" s="2" t="s">
        <v>1847</v>
      </c>
      <c r="E457" s="18" t="s">
        <v>1848</v>
      </c>
      <c r="F457" s="61" t="s">
        <v>1849</v>
      </c>
      <c r="G457" s="40" t="s">
        <v>130</v>
      </c>
      <c r="H457" s="41" t="s">
        <v>509</v>
      </c>
      <c r="I457" s="62"/>
      <c r="L457" s="6"/>
    </row>
    <row r="458" spans="2:12" s="1" customFormat="1">
      <c r="B458" s="46"/>
      <c r="C458" s="15"/>
      <c r="D458" s="2"/>
      <c r="E458" s="18"/>
      <c r="F458" s="55" t="s">
        <v>1850</v>
      </c>
      <c r="G458" s="34" t="s">
        <v>130</v>
      </c>
      <c r="H458" s="35" t="s">
        <v>460</v>
      </c>
      <c r="I458" s="56"/>
      <c r="L458" s="6"/>
    </row>
    <row r="459" spans="2:12" s="1" customFormat="1">
      <c r="B459" s="46"/>
      <c r="C459" s="15"/>
      <c r="D459" s="2"/>
      <c r="E459" s="18"/>
      <c r="F459" s="55" t="s">
        <v>521</v>
      </c>
      <c r="G459" s="34" t="s">
        <v>11</v>
      </c>
      <c r="H459" s="35" t="s">
        <v>552</v>
      </c>
      <c r="I459" s="56"/>
      <c r="L459" s="6"/>
    </row>
    <row r="460" spans="2:12" s="1" customFormat="1">
      <c r="B460" s="49"/>
      <c r="C460" s="16"/>
      <c r="D460" s="50"/>
      <c r="E460" s="19"/>
      <c r="F460" s="57" t="s">
        <v>642</v>
      </c>
      <c r="G460" s="37" t="s">
        <v>11</v>
      </c>
      <c r="H460" s="38" t="s">
        <v>679</v>
      </c>
      <c r="I460" s="58"/>
      <c r="L460" s="6"/>
    </row>
    <row r="461" spans="2:12" s="1" customFormat="1">
      <c r="B461" s="46">
        <v>43666</v>
      </c>
      <c r="C461" s="15">
        <f>B461</f>
        <v>43666</v>
      </c>
      <c r="D461" s="2" t="s">
        <v>29</v>
      </c>
      <c r="E461" s="18" t="s">
        <v>1846</v>
      </c>
      <c r="F461" s="61" t="s">
        <v>1605</v>
      </c>
      <c r="G461" s="40" t="s">
        <v>11</v>
      </c>
      <c r="H461" s="41" t="s">
        <v>525</v>
      </c>
      <c r="I461" s="62"/>
      <c r="L461" s="6"/>
    </row>
    <row r="462" spans="2:12" s="1" customFormat="1">
      <c r="B462" s="49"/>
      <c r="C462" s="16"/>
      <c r="D462" s="50"/>
      <c r="E462" s="19"/>
      <c r="F462" s="57" t="s">
        <v>1605</v>
      </c>
      <c r="G462" s="37" t="s">
        <v>11</v>
      </c>
      <c r="H462" s="38" t="s">
        <v>1242</v>
      </c>
      <c r="I462" s="58"/>
      <c r="L462" s="6"/>
    </row>
    <row r="463" spans="2:12" s="1" customFormat="1">
      <c r="B463" s="11">
        <v>43653</v>
      </c>
      <c r="C463" s="15">
        <f>B463</f>
        <v>43653</v>
      </c>
      <c r="D463" s="2" t="s">
        <v>1834</v>
      </c>
      <c r="E463" s="18" t="s">
        <v>1833</v>
      </c>
      <c r="F463" s="61" t="s">
        <v>1835</v>
      </c>
      <c r="G463" s="40" t="s">
        <v>130</v>
      </c>
      <c r="H463" s="41" t="s">
        <v>948</v>
      </c>
      <c r="I463" s="62"/>
      <c r="L463" s="6"/>
    </row>
    <row r="464" spans="2:12" s="1" customFormat="1">
      <c r="B464" s="46"/>
      <c r="C464" s="15"/>
      <c r="D464" s="2"/>
      <c r="E464" s="18"/>
      <c r="F464" s="55" t="s">
        <v>377</v>
      </c>
      <c r="G464" s="34" t="s">
        <v>130</v>
      </c>
      <c r="H464" s="35" t="s">
        <v>462</v>
      </c>
      <c r="I464" s="56"/>
      <c r="L464" s="6"/>
    </row>
    <row r="465" spans="2:12" s="1" customFormat="1">
      <c r="B465" s="46"/>
      <c r="C465" s="15"/>
      <c r="D465" s="2"/>
      <c r="E465" s="18"/>
      <c r="F465" s="55" t="s">
        <v>377</v>
      </c>
      <c r="G465" s="34" t="s">
        <v>130</v>
      </c>
      <c r="H465" s="35" t="s">
        <v>463</v>
      </c>
      <c r="I465" s="56"/>
      <c r="L465" s="6"/>
    </row>
    <row r="466" spans="2:12" s="1" customFormat="1">
      <c r="B466" s="49"/>
      <c r="C466" s="16"/>
      <c r="D466" s="50"/>
      <c r="E466" s="19"/>
      <c r="F466" s="57" t="s">
        <v>377</v>
      </c>
      <c r="G466" s="37" t="s">
        <v>8</v>
      </c>
      <c r="H466" s="38" t="s">
        <v>459</v>
      </c>
      <c r="I466" s="58"/>
      <c r="L466" s="6"/>
    </row>
    <row r="467" spans="2:12" s="1" customFormat="1">
      <c r="B467" s="46">
        <v>43618</v>
      </c>
      <c r="C467" s="15">
        <f>B467</f>
        <v>43618</v>
      </c>
      <c r="D467" s="2" t="s">
        <v>29</v>
      </c>
      <c r="E467" s="18" t="s">
        <v>1775</v>
      </c>
      <c r="F467" s="61" t="s">
        <v>1765</v>
      </c>
      <c r="G467" s="40" t="s">
        <v>130</v>
      </c>
      <c r="H467" s="41" t="s">
        <v>1766</v>
      </c>
      <c r="I467" s="62"/>
      <c r="L467" s="6"/>
    </row>
    <row r="468" spans="2:12" s="1" customFormat="1">
      <c r="B468" s="46"/>
      <c r="C468" s="15"/>
      <c r="D468" s="2"/>
      <c r="E468" s="18"/>
      <c r="F468" s="55" t="s">
        <v>1776</v>
      </c>
      <c r="G468" s="34" t="s">
        <v>11</v>
      </c>
      <c r="H468" s="35" t="s">
        <v>1767</v>
      </c>
      <c r="I468" s="56"/>
      <c r="L468" s="6"/>
    </row>
    <row r="469" spans="2:12" s="1" customFormat="1">
      <c r="B469" s="46"/>
      <c r="C469" s="15"/>
      <c r="D469" s="2"/>
      <c r="E469" s="18"/>
      <c r="F469" s="55" t="s">
        <v>1765</v>
      </c>
      <c r="G469" s="34" t="s">
        <v>130</v>
      </c>
      <c r="H469" s="35" t="s">
        <v>1777</v>
      </c>
      <c r="I469" s="56"/>
      <c r="L469" s="6"/>
    </row>
    <row r="470" spans="2:12" s="1" customFormat="1">
      <c r="B470" s="49"/>
      <c r="C470" s="16"/>
      <c r="D470" s="50"/>
      <c r="E470" s="19"/>
      <c r="F470" s="57" t="s">
        <v>1776</v>
      </c>
      <c r="G470" s="37" t="s">
        <v>11</v>
      </c>
      <c r="H470" s="38" t="s">
        <v>1778</v>
      </c>
      <c r="I470" s="58"/>
      <c r="L470" s="6"/>
    </row>
    <row r="471" spans="2:12" s="1" customFormat="1">
      <c r="B471" s="46">
        <v>43610</v>
      </c>
      <c r="C471" s="15">
        <f>B471</f>
        <v>43610</v>
      </c>
      <c r="D471" s="2" t="s">
        <v>1740</v>
      </c>
      <c r="E471" s="18" t="s">
        <v>1741</v>
      </c>
      <c r="F471" s="61" t="s">
        <v>1742</v>
      </c>
      <c r="G471" s="40" t="s">
        <v>11</v>
      </c>
      <c r="H471" s="41" t="s">
        <v>1745</v>
      </c>
      <c r="I471" s="62"/>
      <c r="L471" s="6"/>
    </row>
    <row r="472" spans="2:12" s="1" customFormat="1">
      <c r="B472" s="46"/>
      <c r="C472" s="15"/>
      <c r="D472" s="2"/>
      <c r="E472" s="18"/>
      <c r="F472" s="55" t="s">
        <v>1743</v>
      </c>
      <c r="G472" s="34" t="s">
        <v>11</v>
      </c>
      <c r="H472" s="35" t="s">
        <v>1746</v>
      </c>
      <c r="I472" s="56"/>
      <c r="L472" s="6"/>
    </row>
    <row r="473" spans="2:12" s="1" customFormat="1">
      <c r="B473" s="46"/>
      <c r="C473" s="15"/>
      <c r="D473" s="2"/>
      <c r="E473" s="18"/>
      <c r="F473" s="55" t="s">
        <v>1743</v>
      </c>
      <c r="G473" s="34" t="s">
        <v>130</v>
      </c>
      <c r="H473" s="35" t="s">
        <v>1747</v>
      </c>
      <c r="I473" s="56"/>
      <c r="L473" s="6"/>
    </row>
    <row r="474" spans="2:12" s="1" customFormat="1">
      <c r="B474" s="49"/>
      <c r="C474" s="16"/>
      <c r="D474" s="50"/>
      <c r="E474" s="19"/>
      <c r="F474" s="57" t="s">
        <v>1744</v>
      </c>
      <c r="G474" s="37" t="s">
        <v>11</v>
      </c>
      <c r="H474" s="38" t="s">
        <v>1748</v>
      </c>
      <c r="I474" s="58"/>
      <c r="L474" s="7"/>
    </row>
    <row r="475" spans="2:12" s="1" customFormat="1">
      <c r="B475" s="46">
        <v>43583</v>
      </c>
      <c r="C475" s="15">
        <f>B475</f>
        <v>43583</v>
      </c>
      <c r="D475" s="2" t="s">
        <v>1689</v>
      </c>
      <c r="E475" s="18" t="s">
        <v>693</v>
      </c>
      <c r="F475" s="61" t="s">
        <v>619</v>
      </c>
      <c r="G475" s="40" t="s">
        <v>11</v>
      </c>
      <c r="H475" s="41" t="s">
        <v>481</v>
      </c>
      <c r="I475" s="62"/>
      <c r="L475" s="7"/>
    </row>
    <row r="476" spans="2:12" s="1" customFormat="1">
      <c r="B476" s="49"/>
      <c r="C476" s="16"/>
      <c r="D476" s="50"/>
      <c r="E476" s="19"/>
      <c r="F476" s="57" t="s">
        <v>1531</v>
      </c>
      <c r="G476" s="37" t="s">
        <v>8</v>
      </c>
      <c r="H476" s="38" t="s">
        <v>461</v>
      </c>
      <c r="I476" s="58"/>
      <c r="L476" s="7"/>
    </row>
    <row r="477" spans="2:12" s="1" customFormat="1">
      <c r="B477" s="49">
        <v>43576</v>
      </c>
      <c r="C477" s="16">
        <f>B477</f>
        <v>43576</v>
      </c>
      <c r="D477" s="50" t="s">
        <v>1678</v>
      </c>
      <c r="E477" s="19" t="s">
        <v>172</v>
      </c>
      <c r="F477" s="74" t="s">
        <v>24</v>
      </c>
      <c r="G477" s="75" t="s">
        <v>130</v>
      </c>
      <c r="H477" s="76" t="s">
        <v>1679</v>
      </c>
      <c r="I477" s="77"/>
      <c r="L477" s="7"/>
    </row>
    <row r="478" spans="2:12" s="1" customFormat="1">
      <c r="B478" s="46">
        <v>43569</v>
      </c>
      <c r="C478" s="15">
        <f>B478</f>
        <v>43569</v>
      </c>
      <c r="D478" s="47" t="s">
        <v>823</v>
      </c>
      <c r="E478" s="18" t="s">
        <v>809</v>
      </c>
      <c r="F478" s="61" t="s">
        <v>1652</v>
      </c>
      <c r="G478" s="40" t="s">
        <v>11</v>
      </c>
      <c r="H478" s="41" t="s">
        <v>1657</v>
      </c>
      <c r="I478" s="62"/>
      <c r="L478" s="7"/>
    </row>
    <row r="479" spans="2:12" s="1" customFormat="1">
      <c r="B479" s="46"/>
      <c r="C479" s="15"/>
      <c r="D479" s="2"/>
      <c r="E479" s="18"/>
      <c r="F479" s="55" t="s">
        <v>1653</v>
      </c>
      <c r="G479" s="34" t="s">
        <v>11</v>
      </c>
      <c r="H479" s="35" t="s">
        <v>1658</v>
      </c>
      <c r="I479" s="56"/>
      <c r="L479" s="7"/>
    </row>
    <row r="480" spans="2:12" s="1" customFormat="1">
      <c r="B480" s="46"/>
      <c r="C480" s="15"/>
      <c r="D480" s="2"/>
      <c r="E480" s="18"/>
      <c r="F480" s="55" t="s">
        <v>1654</v>
      </c>
      <c r="G480" s="34" t="s">
        <v>11</v>
      </c>
      <c r="H480" s="35" t="s">
        <v>1659</v>
      </c>
      <c r="I480" s="56"/>
      <c r="L480" s="7"/>
    </row>
    <row r="481" spans="2:12" s="1" customFormat="1">
      <c r="B481" s="49"/>
      <c r="C481" s="16"/>
      <c r="D481" s="50"/>
      <c r="E481" s="19"/>
      <c r="F481" s="57" t="s">
        <v>1655</v>
      </c>
      <c r="G481" s="37" t="s">
        <v>1656</v>
      </c>
      <c r="H481" s="38" t="s">
        <v>1660</v>
      </c>
      <c r="I481" s="58"/>
      <c r="L481" s="7"/>
    </row>
    <row r="482" spans="2:12" s="1" customFormat="1">
      <c r="B482" s="46">
        <v>43520</v>
      </c>
      <c r="C482" s="15">
        <f>B482</f>
        <v>43520</v>
      </c>
      <c r="D482" s="47" t="s">
        <v>1443</v>
      </c>
      <c r="E482" s="18" t="s">
        <v>933</v>
      </c>
      <c r="F482" s="61" t="s">
        <v>1492</v>
      </c>
      <c r="G482" s="40" t="s">
        <v>11</v>
      </c>
      <c r="H482" s="41" t="s">
        <v>1498</v>
      </c>
      <c r="I482" s="62"/>
      <c r="L482" s="7"/>
    </row>
    <row r="483" spans="2:12" s="1" customFormat="1">
      <c r="B483" s="49"/>
      <c r="C483" s="16"/>
      <c r="D483" s="50"/>
      <c r="E483" s="19"/>
      <c r="F483" s="57" t="s">
        <v>1497</v>
      </c>
      <c r="G483" s="37" t="s">
        <v>11</v>
      </c>
      <c r="H483" s="38" t="s">
        <v>1499</v>
      </c>
      <c r="I483" s="58"/>
      <c r="L483" s="7"/>
    </row>
    <row r="484" spans="2:12" s="1" customFormat="1">
      <c r="B484" s="46">
        <v>43507</v>
      </c>
      <c r="C484" s="15">
        <f>B484</f>
        <v>43507</v>
      </c>
      <c r="D484" s="47" t="s">
        <v>1443</v>
      </c>
      <c r="E484" s="18" t="s">
        <v>172</v>
      </c>
      <c r="F484" s="61" t="s">
        <v>1464</v>
      </c>
      <c r="G484" s="40" t="s">
        <v>11</v>
      </c>
      <c r="H484" s="41" t="s">
        <v>1466</v>
      </c>
      <c r="I484" s="62"/>
      <c r="L484" s="7"/>
    </row>
    <row r="485" spans="2:12" s="1" customFormat="1">
      <c r="B485" s="72"/>
      <c r="C485" s="15"/>
      <c r="D485" s="2"/>
      <c r="E485" s="18"/>
      <c r="F485" s="57" t="s">
        <v>1465</v>
      </c>
      <c r="G485" s="37" t="s">
        <v>11</v>
      </c>
      <c r="H485" s="38" t="s">
        <v>1467</v>
      </c>
      <c r="I485" s="58"/>
      <c r="L485" s="7"/>
    </row>
    <row r="486" spans="2:12" s="1" customFormat="1">
      <c r="B486" s="72">
        <v>43478</v>
      </c>
      <c r="C486" s="26">
        <f>B486</f>
        <v>43478</v>
      </c>
      <c r="D486" s="27" t="s">
        <v>196</v>
      </c>
      <c r="E486" s="27" t="s">
        <v>1245</v>
      </c>
      <c r="F486" s="74" t="s">
        <v>1382</v>
      </c>
      <c r="G486" s="75" t="s">
        <v>1383</v>
      </c>
      <c r="H486" s="76" t="s">
        <v>1384</v>
      </c>
      <c r="I486" s="77"/>
      <c r="L486" s="7"/>
    </row>
    <row r="487" spans="2:12" s="1" customFormat="1">
      <c r="B487" s="46">
        <v>43393</v>
      </c>
      <c r="C487" s="15">
        <f>B487</f>
        <v>43393</v>
      </c>
      <c r="D487" s="2" t="s">
        <v>29</v>
      </c>
      <c r="E487" s="18" t="s">
        <v>501</v>
      </c>
      <c r="F487" s="61" t="s">
        <v>1101</v>
      </c>
      <c r="G487" s="40" t="s">
        <v>11</v>
      </c>
      <c r="H487" s="41" t="s">
        <v>1102</v>
      </c>
      <c r="I487" s="62"/>
      <c r="L487" s="7"/>
    </row>
    <row r="488" spans="2:12" s="1" customFormat="1">
      <c r="B488" s="46"/>
      <c r="C488" s="15"/>
      <c r="D488" s="2"/>
      <c r="E488" s="18"/>
      <c r="F488" s="55" t="s">
        <v>1101</v>
      </c>
      <c r="G488" s="34" t="s">
        <v>11</v>
      </c>
      <c r="H488" s="35" t="s">
        <v>1103</v>
      </c>
      <c r="I488" s="56"/>
      <c r="L488" s="7"/>
    </row>
    <row r="489" spans="2:12" s="1" customFormat="1">
      <c r="B489" s="46"/>
      <c r="C489" s="15"/>
      <c r="D489" s="2"/>
      <c r="E489" s="18"/>
      <c r="F489" s="55" t="s">
        <v>1101</v>
      </c>
      <c r="G489" s="34" t="s">
        <v>11</v>
      </c>
      <c r="H489" s="35" t="s">
        <v>1104</v>
      </c>
      <c r="I489" s="56"/>
      <c r="L489" s="7"/>
    </row>
    <row r="490" spans="2:12" s="1" customFormat="1">
      <c r="B490" s="49"/>
      <c r="C490" s="16"/>
      <c r="D490" s="50"/>
      <c r="E490" s="19"/>
      <c r="F490" s="57" t="s">
        <v>1101</v>
      </c>
      <c r="G490" s="37" t="s">
        <v>11</v>
      </c>
      <c r="H490" s="38" t="s">
        <v>1105</v>
      </c>
      <c r="I490" s="58"/>
      <c r="L490" s="7"/>
    </row>
    <row r="491" spans="2:12" s="1" customFormat="1">
      <c r="B491" s="46">
        <v>43352</v>
      </c>
      <c r="C491" s="15">
        <f>B491</f>
        <v>43352</v>
      </c>
      <c r="D491" s="47" t="s">
        <v>936</v>
      </c>
      <c r="E491" s="18" t="s">
        <v>938</v>
      </c>
      <c r="F491" s="61" t="s">
        <v>919</v>
      </c>
      <c r="G491" s="40" t="s">
        <v>11</v>
      </c>
      <c r="H491" s="41" t="s">
        <v>939</v>
      </c>
      <c r="I491" s="62"/>
      <c r="L491" s="7"/>
    </row>
    <row r="492" spans="2:12" s="1" customFormat="1">
      <c r="B492" s="49"/>
      <c r="C492" s="16"/>
      <c r="D492" s="77"/>
      <c r="E492" s="19"/>
      <c r="F492" s="57" t="s">
        <v>19</v>
      </c>
      <c r="G492" s="37" t="s">
        <v>11</v>
      </c>
      <c r="H492" s="38" t="s">
        <v>940</v>
      </c>
      <c r="I492" s="58"/>
      <c r="L492" s="7"/>
    </row>
    <row r="493" spans="2:12" s="1" customFormat="1">
      <c r="B493" s="46">
        <v>43233</v>
      </c>
      <c r="C493" s="15">
        <f>B493</f>
        <v>43233</v>
      </c>
      <c r="D493" s="2" t="s">
        <v>70</v>
      </c>
      <c r="E493" s="18" t="s">
        <v>618</v>
      </c>
      <c r="F493" s="61" t="s">
        <v>619</v>
      </c>
      <c r="G493" s="40" t="s">
        <v>499</v>
      </c>
      <c r="H493" s="41" t="s">
        <v>597</v>
      </c>
      <c r="I493" s="62"/>
      <c r="L493" s="7"/>
    </row>
    <row r="494" spans="2:12" s="1" customFormat="1">
      <c r="B494" s="46"/>
      <c r="C494" s="15"/>
      <c r="D494" s="2"/>
      <c r="E494" s="18"/>
      <c r="F494" s="55" t="s">
        <v>620</v>
      </c>
      <c r="G494" s="34" t="s">
        <v>8</v>
      </c>
      <c r="H494" s="35" t="s">
        <v>584</v>
      </c>
      <c r="I494" s="56"/>
      <c r="L494" s="7"/>
    </row>
    <row r="495" spans="2:12" s="1" customFormat="1">
      <c r="B495" s="46"/>
      <c r="C495" s="15"/>
      <c r="D495" s="2"/>
      <c r="E495" s="18"/>
      <c r="F495" s="55" t="s">
        <v>619</v>
      </c>
      <c r="G495" s="34" t="s">
        <v>8</v>
      </c>
      <c r="H495" s="35" t="s">
        <v>607</v>
      </c>
      <c r="I495" s="56"/>
      <c r="L495" s="7"/>
    </row>
    <row r="496" spans="2:12" s="1" customFormat="1">
      <c r="B496" s="49"/>
      <c r="C496" s="16"/>
      <c r="D496" s="50"/>
      <c r="E496" s="19"/>
      <c r="F496" s="57" t="s">
        <v>620</v>
      </c>
      <c r="G496" s="37" t="s">
        <v>8</v>
      </c>
      <c r="H496" s="38" t="s">
        <v>607</v>
      </c>
      <c r="I496" s="58"/>
      <c r="L496" s="7"/>
    </row>
    <row r="497" spans="2:15">
      <c r="B497" s="8"/>
    </row>
    <row r="498" spans="2:15">
      <c r="B498" s="8"/>
    </row>
    <row r="499" spans="2:15">
      <c r="B499" s="8"/>
    </row>
    <row r="500" spans="2:15" s="9" customFormat="1">
      <c r="B500" s="8"/>
      <c r="D500" s="2"/>
      <c r="E500" s="2"/>
      <c r="F500" s="2"/>
      <c r="G500" s="4"/>
      <c r="H500" s="5"/>
      <c r="I500" s="2"/>
      <c r="J500" s="2"/>
      <c r="K500" s="2"/>
      <c r="L500" s="7"/>
      <c r="M500" s="2"/>
      <c r="N500" s="2"/>
      <c r="O500" s="2"/>
    </row>
    <row r="501" spans="2:15" s="9" customFormat="1">
      <c r="B501" s="8"/>
      <c r="D501" s="2"/>
      <c r="E501" s="2"/>
      <c r="F501" s="2"/>
      <c r="G501" s="4"/>
      <c r="H501" s="5"/>
      <c r="I501" s="2"/>
      <c r="J501" s="2"/>
      <c r="K501" s="2"/>
      <c r="L501" s="7"/>
      <c r="M501" s="2"/>
      <c r="N501" s="2"/>
      <c r="O501" s="2"/>
    </row>
    <row r="502" spans="2:15" s="9" customFormat="1">
      <c r="B502" s="8"/>
      <c r="D502" s="2"/>
      <c r="E502" s="2"/>
      <c r="F502" s="2"/>
      <c r="G502" s="4"/>
      <c r="H502" s="5"/>
      <c r="I502" s="2"/>
      <c r="J502" s="2"/>
      <c r="K502" s="2"/>
      <c r="L502" s="7"/>
      <c r="M502" s="2"/>
      <c r="N502" s="2"/>
      <c r="O502" s="2"/>
    </row>
    <row r="503" spans="2:15" s="9" customFormat="1">
      <c r="B503" s="8"/>
      <c r="D503" s="2"/>
      <c r="E503" s="2"/>
      <c r="F503" s="2"/>
      <c r="G503" s="4"/>
      <c r="H503" s="5"/>
      <c r="I503" s="2"/>
      <c r="J503" s="2"/>
      <c r="K503" s="2"/>
      <c r="L503" s="7"/>
      <c r="M503" s="2"/>
      <c r="N503" s="2"/>
      <c r="O503" s="2"/>
    </row>
    <row r="504" spans="2:15" s="9" customFormat="1">
      <c r="B504" s="8"/>
      <c r="D504" s="2"/>
      <c r="E504" s="2"/>
      <c r="F504" s="2"/>
      <c r="G504" s="4"/>
      <c r="H504" s="5"/>
      <c r="I504" s="2"/>
      <c r="J504" s="2"/>
      <c r="K504" s="2"/>
      <c r="L504" s="7"/>
      <c r="M504" s="2"/>
      <c r="N504" s="2"/>
      <c r="O504" s="2"/>
    </row>
    <row r="505" spans="2:15" s="9" customFormat="1">
      <c r="B505" s="8"/>
      <c r="D505" s="2"/>
      <c r="E505" s="2"/>
      <c r="F505" s="2"/>
      <c r="G505" s="4"/>
      <c r="H505" s="5"/>
      <c r="I505" s="2"/>
      <c r="J505" s="2"/>
      <c r="K505" s="2"/>
      <c r="L505" s="7"/>
      <c r="M505" s="2"/>
      <c r="N505" s="2"/>
      <c r="O505" s="2"/>
    </row>
    <row r="506" spans="2:15" s="9" customFormat="1">
      <c r="B506" s="8"/>
      <c r="D506" s="2"/>
      <c r="E506" s="2"/>
      <c r="F506" s="2"/>
      <c r="G506" s="4"/>
      <c r="H506" s="5"/>
      <c r="I506" s="2"/>
      <c r="J506" s="2"/>
      <c r="K506" s="2"/>
      <c r="L506" s="7"/>
      <c r="M506" s="2"/>
      <c r="N506" s="2"/>
      <c r="O506" s="2"/>
    </row>
    <row r="507" spans="2:15" s="9" customFormat="1">
      <c r="B507" s="8"/>
      <c r="D507" s="2"/>
      <c r="E507" s="2"/>
      <c r="F507" s="2"/>
      <c r="G507" s="4"/>
      <c r="H507" s="5"/>
      <c r="I507" s="2"/>
      <c r="J507" s="2"/>
      <c r="K507" s="2"/>
      <c r="L507" s="7"/>
      <c r="M507" s="2"/>
      <c r="N507" s="2"/>
      <c r="O507" s="2"/>
    </row>
    <row r="508" spans="2:15" s="9" customFormat="1">
      <c r="B508" s="8"/>
      <c r="D508" s="2"/>
      <c r="E508" s="2"/>
      <c r="F508" s="2"/>
      <c r="G508" s="4"/>
      <c r="H508" s="5"/>
      <c r="I508" s="2"/>
      <c r="J508" s="2"/>
      <c r="K508" s="2"/>
      <c r="L508" s="7"/>
      <c r="M508" s="2"/>
      <c r="N508" s="2"/>
      <c r="O508" s="2"/>
    </row>
    <row r="509" spans="2:15" s="9" customFormat="1">
      <c r="B509" s="8"/>
      <c r="D509" s="2"/>
      <c r="E509" s="2"/>
      <c r="F509" s="2"/>
      <c r="G509" s="4"/>
      <c r="H509" s="5"/>
      <c r="I509" s="2"/>
      <c r="J509" s="2"/>
      <c r="K509" s="2"/>
      <c r="L509" s="7"/>
      <c r="M509" s="2"/>
      <c r="N509" s="2"/>
      <c r="O509" s="2"/>
    </row>
    <row r="510" spans="2:15" s="9" customFormat="1">
      <c r="B510" s="8"/>
      <c r="D510" s="2"/>
      <c r="E510" s="2"/>
      <c r="F510" s="2"/>
      <c r="G510" s="4"/>
      <c r="H510" s="5"/>
      <c r="I510" s="2"/>
      <c r="J510" s="2"/>
      <c r="K510" s="2"/>
      <c r="L510" s="7"/>
      <c r="M510" s="2"/>
      <c r="N510" s="2"/>
      <c r="O510" s="2"/>
    </row>
    <row r="511" spans="2:15" s="9" customFormat="1">
      <c r="B511" s="8"/>
      <c r="D511" s="2"/>
      <c r="E511" s="2"/>
      <c r="F511" s="2"/>
      <c r="G511" s="4"/>
      <c r="H511" s="5"/>
      <c r="I511" s="2"/>
      <c r="J511" s="2"/>
      <c r="K511" s="2"/>
      <c r="L511" s="7"/>
      <c r="M511" s="2"/>
      <c r="N511" s="2"/>
      <c r="O511" s="2"/>
    </row>
    <row r="512" spans="2:15" s="9" customFormat="1">
      <c r="B512" s="8"/>
      <c r="D512" s="2"/>
      <c r="E512" s="2"/>
      <c r="F512" s="2"/>
      <c r="G512" s="4"/>
      <c r="H512" s="5"/>
      <c r="I512" s="2"/>
      <c r="J512" s="2"/>
      <c r="K512" s="2"/>
      <c r="L512" s="7"/>
      <c r="M512" s="2"/>
      <c r="N512" s="2"/>
      <c r="O512" s="2"/>
    </row>
    <row r="513" spans="2:15" s="9" customFormat="1">
      <c r="B513" s="8"/>
      <c r="D513" s="2"/>
      <c r="E513" s="2"/>
      <c r="F513" s="2"/>
      <c r="G513" s="4"/>
      <c r="H513" s="5"/>
      <c r="I513" s="2"/>
      <c r="J513" s="2"/>
      <c r="K513" s="2"/>
      <c r="L513" s="7"/>
      <c r="M513" s="2"/>
      <c r="N513" s="2"/>
      <c r="O513" s="2"/>
    </row>
    <row r="514" spans="2:15" s="9" customFormat="1">
      <c r="B514" s="8"/>
      <c r="D514" s="2"/>
      <c r="E514" s="2"/>
      <c r="F514" s="2"/>
      <c r="G514" s="4"/>
      <c r="H514" s="5"/>
      <c r="I514" s="2"/>
      <c r="J514" s="2"/>
      <c r="K514" s="2"/>
      <c r="L514" s="7"/>
      <c r="M514" s="2"/>
      <c r="N514" s="2"/>
      <c r="O514" s="2"/>
    </row>
    <row r="515" spans="2:15" s="9" customFormat="1">
      <c r="B515" s="8"/>
      <c r="D515" s="2"/>
      <c r="E515" s="2"/>
      <c r="F515" s="2"/>
      <c r="G515" s="4"/>
      <c r="H515" s="5"/>
      <c r="I515" s="2"/>
      <c r="J515" s="2"/>
      <c r="K515" s="2"/>
      <c r="L515" s="7"/>
      <c r="M515" s="2"/>
      <c r="N515" s="2"/>
      <c r="O515" s="2"/>
    </row>
    <row r="516" spans="2:15" s="9" customFormat="1">
      <c r="B516" s="8"/>
      <c r="D516" s="2"/>
      <c r="E516" s="2"/>
      <c r="F516" s="2"/>
      <c r="G516" s="4"/>
      <c r="H516" s="5"/>
      <c r="I516" s="2"/>
      <c r="J516" s="2"/>
      <c r="K516" s="2"/>
      <c r="L516" s="7"/>
      <c r="M516" s="2"/>
      <c r="N516" s="2"/>
      <c r="O516" s="2"/>
    </row>
    <row r="517" spans="2:15" s="9" customFormat="1">
      <c r="B517" s="8"/>
      <c r="D517" s="2"/>
      <c r="E517" s="2"/>
      <c r="F517" s="2"/>
      <c r="G517" s="4"/>
      <c r="H517" s="5"/>
      <c r="I517" s="2"/>
      <c r="J517" s="2"/>
      <c r="K517" s="2"/>
      <c r="L517" s="7"/>
      <c r="M517" s="2"/>
      <c r="N517" s="2"/>
      <c r="O517" s="2"/>
    </row>
    <row r="518" spans="2:15" s="9" customFormat="1">
      <c r="B518" s="8"/>
      <c r="D518" s="2"/>
      <c r="E518" s="2"/>
      <c r="F518" s="2"/>
      <c r="G518" s="4"/>
      <c r="H518" s="5"/>
      <c r="I518" s="2"/>
      <c r="J518" s="2"/>
      <c r="K518" s="2"/>
      <c r="L518" s="7"/>
      <c r="M518" s="2"/>
      <c r="N518" s="2"/>
      <c r="O518" s="2"/>
    </row>
    <row r="519" spans="2:15" s="9" customFormat="1">
      <c r="B519" s="8"/>
      <c r="D519" s="2"/>
      <c r="E519" s="2"/>
      <c r="F519" s="2"/>
      <c r="G519" s="4"/>
      <c r="H519" s="5"/>
      <c r="I519" s="2"/>
      <c r="J519" s="2"/>
      <c r="K519" s="2"/>
      <c r="L519" s="7"/>
      <c r="M519" s="2"/>
      <c r="N519" s="2"/>
      <c r="O519" s="2"/>
    </row>
    <row r="520" spans="2:15" s="9" customFormat="1">
      <c r="B520" s="8"/>
      <c r="D520" s="2"/>
      <c r="E520" s="2"/>
      <c r="F520" s="2"/>
      <c r="G520" s="4"/>
      <c r="H520" s="5"/>
      <c r="I520" s="2"/>
      <c r="J520" s="2"/>
      <c r="K520" s="2"/>
      <c r="L520" s="7"/>
      <c r="M520" s="2"/>
      <c r="N520" s="2"/>
      <c r="O520" s="2"/>
    </row>
    <row r="521" spans="2:15" s="9" customFormat="1">
      <c r="B521" s="8"/>
      <c r="D521" s="2"/>
      <c r="E521" s="2"/>
      <c r="F521" s="2"/>
      <c r="G521" s="4"/>
      <c r="H521" s="5"/>
      <c r="I521" s="2"/>
      <c r="J521" s="2"/>
      <c r="K521" s="2"/>
      <c r="L521" s="7"/>
      <c r="M521" s="2"/>
      <c r="N521" s="2"/>
      <c r="O521" s="2"/>
    </row>
    <row r="522" spans="2:15" s="9" customFormat="1">
      <c r="B522" s="8"/>
      <c r="D522" s="2"/>
      <c r="E522" s="2"/>
      <c r="F522" s="2"/>
      <c r="G522" s="4"/>
      <c r="H522" s="5"/>
      <c r="I522" s="2"/>
      <c r="J522" s="2"/>
      <c r="K522" s="2"/>
      <c r="L522" s="7"/>
      <c r="M522" s="2"/>
      <c r="N522" s="2"/>
      <c r="O522" s="2"/>
    </row>
    <row r="523" spans="2:15" s="9" customFormat="1">
      <c r="B523" s="8"/>
      <c r="D523" s="2"/>
      <c r="E523" s="2"/>
      <c r="F523" s="2"/>
      <c r="G523" s="4"/>
      <c r="H523" s="5"/>
      <c r="I523" s="2"/>
      <c r="J523" s="2"/>
      <c r="K523" s="2"/>
      <c r="L523" s="7"/>
      <c r="M523" s="2"/>
      <c r="N523" s="2"/>
      <c r="O523" s="2"/>
    </row>
    <row r="524" spans="2:15" s="9" customFormat="1">
      <c r="B524" s="8"/>
      <c r="D524" s="2"/>
      <c r="E524" s="2"/>
      <c r="F524" s="2"/>
      <c r="G524" s="4"/>
      <c r="H524" s="5"/>
      <c r="I524" s="2"/>
      <c r="J524" s="2"/>
      <c r="K524" s="2"/>
      <c r="L524" s="7"/>
      <c r="M524" s="2"/>
      <c r="N524" s="2"/>
      <c r="O524" s="2"/>
    </row>
    <row r="525" spans="2:15" s="9" customFormat="1">
      <c r="B525" s="8"/>
      <c r="D525" s="2"/>
      <c r="E525" s="2"/>
      <c r="F525" s="2"/>
      <c r="G525" s="4"/>
      <c r="H525" s="5"/>
      <c r="I525" s="2"/>
      <c r="J525" s="2"/>
      <c r="K525" s="2"/>
      <c r="L525" s="7"/>
      <c r="M525" s="2"/>
      <c r="N525" s="2"/>
      <c r="O525" s="2"/>
    </row>
    <row r="526" spans="2:15" s="9" customFormat="1">
      <c r="B526" s="8"/>
      <c r="D526" s="2"/>
      <c r="E526" s="2"/>
      <c r="F526" s="2"/>
      <c r="G526" s="4"/>
      <c r="H526" s="5"/>
      <c r="I526" s="2"/>
      <c r="J526" s="2"/>
      <c r="K526" s="2"/>
      <c r="L526" s="7"/>
      <c r="M526" s="2"/>
      <c r="N526" s="2"/>
      <c r="O526" s="2"/>
    </row>
    <row r="527" spans="2:15" s="9" customFormat="1">
      <c r="B527" s="8"/>
      <c r="D527" s="2"/>
      <c r="E527" s="2"/>
      <c r="F527" s="2"/>
      <c r="G527" s="4"/>
      <c r="H527" s="5"/>
      <c r="I527" s="2"/>
      <c r="J527" s="2"/>
      <c r="K527" s="2"/>
      <c r="L527" s="7"/>
      <c r="M527" s="2"/>
      <c r="N527" s="2"/>
      <c r="O527" s="2"/>
    </row>
    <row r="528" spans="2:15" s="9" customFormat="1">
      <c r="B528" s="8"/>
      <c r="D528" s="2"/>
      <c r="E528" s="2"/>
      <c r="F528" s="2"/>
      <c r="G528" s="4"/>
      <c r="H528" s="5"/>
      <c r="I528" s="2"/>
      <c r="J528" s="2"/>
      <c r="K528" s="2"/>
      <c r="L528" s="7"/>
      <c r="M528" s="2"/>
      <c r="N528" s="2"/>
      <c r="O528" s="2"/>
    </row>
    <row r="529" spans="2:15" s="9" customFormat="1">
      <c r="B529" s="8"/>
      <c r="D529" s="2"/>
      <c r="E529" s="2"/>
      <c r="F529" s="2"/>
      <c r="G529" s="4"/>
      <c r="H529" s="5"/>
      <c r="I529" s="2"/>
      <c r="J529" s="2"/>
      <c r="K529" s="2"/>
      <c r="L529" s="7"/>
      <c r="M529" s="2"/>
      <c r="N529" s="2"/>
      <c r="O529" s="2"/>
    </row>
    <row r="530" spans="2:15" s="9" customFormat="1">
      <c r="B530" s="8"/>
      <c r="D530" s="2"/>
      <c r="E530" s="2"/>
      <c r="F530" s="2"/>
      <c r="G530" s="4"/>
      <c r="H530" s="5"/>
      <c r="I530" s="2"/>
      <c r="J530" s="2"/>
      <c r="K530" s="2"/>
      <c r="L530" s="7"/>
      <c r="M530" s="2"/>
      <c r="N530" s="2"/>
      <c r="O530" s="2"/>
    </row>
    <row r="531" spans="2:15" s="9" customFormat="1">
      <c r="B531" s="8"/>
      <c r="D531" s="2"/>
      <c r="E531" s="2"/>
      <c r="F531" s="2"/>
      <c r="G531" s="4"/>
      <c r="H531" s="5"/>
      <c r="I531" s="2"/>
      <c r="J531" s="2"/>
      <c r="K531" s="2"/>
      <c r="L531" s="7"/>
      <c r="M531" s="2"/>
      <c r="N531" s="2"/>
      <c r="O531" s="2"/>
    </row>
    <row r="532" spans="2:15">
      <c r="B532" s="8"/>
    </row>
    <row r="533" spans="2:15">
      <c r="B533" s="8"/>
    </row>
    <row r="534" spans="2:15">
      <c r="B534" s="8"/>
    </row>
    <row r="535" spans="2:15">
      <c r="B535" s="8"/>
    </row>
    <row r="536" spans="2:15">
      <c r="B536" s="8"/>
    </row>
    <row r="537" spans="2:15">
      <c r="B537" s="8"/>
    </row>
    <row r="538" spans="2:15">
      <c r="B538" s="8"/>
    </row>
    <row r="539" spans="2:15">
      <c r="B539" s="8"/>
    </row>
    <row r="540" spans="2:15">
      <c r="B540" s="8"/>
    </row>
    <row r="541" spans="2:15">
      <c r="B541" s="8"/>
    </row>
    <row r="542" spans="2:15">
      <c r="B542" s="8"/>
    </row>
    <row r="543" spans="2:15">
      <c r="B543" s="8"/>
    </row>
    <row r="544" spans="2:15">
      <c r="B544" s="8"/>
    </row>
    <row r="545" spans="2:15">
      <c r="B545" s="8"/>
    </row>
    <row r="546" spans="2:15">
      <c r="B546" s="8"/>
    </row>
    <row r="547" spans="2:15" s="9" customFormat="1">
      <c r="B547" s="8"/>
      <c r="D547" s="2"/>
      <c r="E547" s="2"/>
      <c r="F547" s="2"/>
      <c r="G547" s="4"/>
      <c r="H547" s="5"/>
      <c r="I547" s="2"/>
      <c r="J547" s="2"/>
      <c r="K547" s="2"/>
      <c r="L547" s="7"/>
      <c r="M547" s="2"/>
      <c r="N547" s="2"/>
      <c r="O547" s="2"/>
    </row>
    <row r="548" spans="2:15">
      <c r="B548" s="8"/>
    </row>
    <row r="549" spans="2:15" s="9" customFormat="1">
      <c r="B549" s="8"/>
      <c r="D549" s="2"/>
      <c r="E549" s="2"/>
      <c r="F549" s="2"/>
      <c r="G549" s="4"/>
      <c r="H549" s="5"/>
      <c r="I549" s="2"/>
      <c r="J549" s="2"/>
      <c r="K549" s="2"/>
      <c r="L549" s="7"/>
      <c r="M549" s="2"/>
      <c r="N549" s="2"/>
      <c r="O549" s="2"/>
    </row>
    <row r="550" spans="2:15">
      <c r="B550" s="8"/>
    </row>
    <row r="551" spans="2:15">
      <c r="B551" s="8"/>
    </row>
    <row r="552" spans="2:15">
      <c r="B552" s="8"/>
    </row>
    <row r="553" spans="2:15">
      <c r="B553" s="8"/>
    </row>
    <row r="554" spans="2:15">
      <c r="B554" s="8"/>
    </row>
    <row r="555" spans="2:15">
      <c r="B555" s="8"/>
    </row>
    <row r="556" spans="2:15">
      <c r="B556" s="8"/>
    </row>
    <row r="557" spans="2:15" s="9" customFormat="1">
      <c r="B557" s="8"/>
      <c r="D557" s="2"/>
      <c r="E557" s="2"/>
      <c r="F557" s="2"/>
      <c r="G557" s="4"/>
      <c r="H557" s="5"/>
      <c r="I557" s="2"/>
      <c r="J557" s="2"/>
      <c r="K557" s="2"/>
      <c r="L557" s="7"/>
      <c r="M557" s="2"/>
      <c r="N557" s="2"/>
      <c r="O557" s="2"/>
    </row>
    <row r="558" spans="2:15" s="9" customFormat="1">
      <c r="B558" s="8"/>
      <c r="D558" s="2"/>
      <c r="E558" s="2"/>
      <c r="F558" s="2"/>
      <c r="G558" s="4"/>
      <c r="H558" s="5"/>
      <c r="I558" s="2"/>
      <c r="J558" s="2"/>
      <c r="K558" s="2"/>
      <c r="L558" s="7"/>
      <c r="M558" s="2"/>
      <c r="N558" s="2"/>
      <c r="O558" s="2"/>
    </row>
    <row r="561" spans="2:15" s="9" customFormat="1">
      <c r="B561" s="8"/>
      <c r="D561" s="2"/>
      <c r="E561" s="2"/>
      <c r="F561" s="2"/>
      <c r="G561" s="4"/>
      <c r="H561" s="5"/>
      <c r="I561" s="2"/>
      <c r="J561" s="2"/>
      <c r="K561" s="2"/>
      <c r="L561" s="7"/>
      <c r="M561" s="2"/>
      <c r="N561" s="2"/>
      <c r="O561" s="2"/>
    </row>
    <row r="564" spans="2:15" s="9" customFormat="1">
      <c r="B564" s="8"/>
      <c r="D564" s="2"/>
      <c r="E564" s="2"/>
      <c r="F564" s="2"/>
      <c r="G564" s="4"/>
      <c r="H564" s="5"/>
      <c r="I564" s="2"/>
      <c r="J564" s="2"/>
      <c r="K564" s="2"/>
      <c r="L564" s="7"/>
      <c r="M564" s="2"/>
      <c r="N564" s="2"/>
      <c r="O564" s="2"/>
    </row>
    <row r="567" spans="2:15" s="9" customFormat="1">
      <c r="B567" s="8"/>
      <c r="D567" s="2"/>
      <c r="E567" s="2"/>
      <c r="F567" s="2"/>
      <c r="G567" s="4"/>
      <c r="H567" s="5"/>
      <c r="I567" s="2"/>
      <c r="J567" s="2"/>
      <c r="K567" s="2"/>
      <c r="L567" s="7"/>
      <c r="M567" s="2"/>
      <c r="N567" s="2"/>
      <c r="O567" s="2"/>
    </row>
    <row r="570" spans="2:15" s="9" customFormat="1">
      <c r="B570" s="8"/>
      <c r="D570" s="2"/>
      <c r="E570" s="2"/>
      <c r="F570" s="2"/>
      <c r="G570" s="4"/>
      <c r="H570" s="5"/>
      <c r="I570" s="2"/>
      <c r="J570" s="2"/>
      <c r="K570" s="2"/>
      <c r="L570" s="7"/>
      <c r="M570" s="2"/>
      <c r="N570" s="2"/>
      <c r="O570" s="2"/>
    </row>
    <row r="571" spans="2:15" s="9" customFormat="1">
      <c r="B571" s="8"/>
      <c r="D571" s="2"/>
      <c r="E571" s="2"/>
      <c r="F571" s="2"/>
      <c r="G571" s="4"/>
      <c r="H571" s="5"/>
      <c r="I571" s="2"/>
      <c r="J571" s="2"/>
      <c r="K571" s="2"/>
      <c r="L571" s="7"/>
      <c r="M571" s="2"/>
      <c r="N571" s="2"/>
      <c r="O571" s="2"/>
    </row>
    <row r="575" spans="2:15" s="9" customFormat="1">
      <c r="B575" s="8"/>
      <c r="D575" s="2"/>
      <c r="E575" s="2"/>
      <c r="F575" s="2"/>
      <c r="G575" s="4"/>
      <c r="H575" s="5"/>
      <c r="I575" s="2"/>
      <c r="J575" s="2"/>
      <c r="K575" s="2"/>
      <c r="L575" s="7"/>
      <c r="M575" s="2"/>
      <c r="N575" s="2"/>
      <c r="O575" s="2"/>
    </row>
    <row r="576" spans="2:15" s="9" customFormat="1">
      <c r="B576" s="8"/>
      <c r="D576" s="2"/>
      <c r="E576" s="2"/>
      <c r="F576" s="2"/>
      <c r="G576" s="4"/>
      <c r="H576" s="5"/>
      <c r="I576" s="2"/>
      <c r="J576" s="2"/>
      <c r="K576" s="2"/>
      <c r="L576" s="7"/>
      <c r="M576" s="2"/>
      <c r="N576" s="2"/>
      <c r="O576" s="2"/>
    </row>
    <row r="577" spans="2:15" s="9" customFormat="1">
      <c r="B577" s="8"/>
      <c r="D577" s="2"/>
      <c r="E577" s="2"/>
      <c r="F577" s="2"/>
      <c r="G577" s="4"/>
      <c r="H577" s="5"/>
      <c r="I577" s="2"/>
      <c r="J577" s="2"/>
      <c r="K577" s="2"/>
      <c r="L577" s="7"/>
      <c r="M577" s="2"/>
      <c r="N577" s="2"/>
      <c r="O577" s="2"/>
    </row>
    <row r="578" spans="2:15" s="9" customFormat="1">
      <c r="B578" s="8"/>
      <c r="D578" s="2"/>
      <c r="E578" s="2"/>
      <c r="F578" s="2"/>
      <c r="G578" s="4"/>
      <c r="H578" s="5"/>
      <c r="I578" s="2"/>
      <c r="J578" s="2"/>
      <c r="K578" s="2"/>
      <c r="L578" s="7"/>
      <c r="M578" s="2"/>
      <c r="N578" s="2"/>
      <c r="O578" s="2"/>
    </row>
    <row r="579" spans="2:15" s="9" customFormat="1">
      <c r="B579" s="8"/>
      <c r="D579" s="2"/>
      <c r="E579" s="2"/>
      <c r="F579" s="2"/>
      <c r="G579" s="4"/>
      <c r="H579" s="5"/>
      <c r="I579" s="2"/>
      <c r="J579" s="2"/>
      <c r="K579" s="2"/>
      <c r="L579" s="7"/>
      <c r="M579" s="2"/>
      <c r="N579" s="2"/>
      <c r="O579" s="2"/>
    </row>
    <row r="581" spans="2:15" s="9" customFormat="1">
      <c r="B581" s="8"/>
      <c r="D581" s="2"/>
      <c r="E581" s="2"/>
      <c r="F581" s="2"/>
      <c r="G581" s="4"/>
      <c r="H581" s="5"/>
      <c r="I581" s="2"/>
      <c r="J581" s="2"/>
      <c r="K581" s="2"/>
      <c r="L581" s="7"/>
      <c r="M581" s="2"/>
      <c r="N581" s="2"/>
      <c r="O581" s="2"/>
    </row>
    <row r="583" spans="2:15" s="9" customFormat="1">
      <c r="B583" s="8"/>
      <c r="D583" s="2"/>
      <c r="E583" s="2"/>
      <c r="F583" s="2"/>
      <c r="G583" s="4"/>
      <c r="H583" s="5"/>
      <c r="I583" s="2"/>
      <c r="J583" s="2"/>
      <c r="K583" s="2"/>
      <c r="L583" s="7"/>
      <c r="M583" s="2"/>
      <c r="N583" s="2"/>
      <c r="O583" s="2"/>
    </row>
    <row r="587" spans="2:15" s="9" customFormat="1">
      <c r="B587" s="8"/>
      <c r="D587" s="2"/>
      <c r="E587" s="2"/>
      <c r="F587" s="2"/>
      <c r="G587" s="4"/>
      <c r="H587" s="5"/>
      <c r="I587" s="2"/>
      <c r="J587" s="2"/>
      <c r="K587" s="2"/>
      <c r="L587" s="7"/>
      <c r="M587" s="2"/>
      <c r="N587" s="2"/>
      <c r="O587" s="2"/>
    </row>
    <row r="590" spans="2:15" s="9" customFormat="1">
      <c r="B590" s="8"/>
      <c r="D590" s="2"/>
      <c r="E590" s="2"/>
      <c r="F590" s="2"/>
      <c r="G590" s="4"/>
      <c r="H590" s="5"/>
      <c r="I590" s="2"/>
      <c r="J590" s="2"/>
      <c r="K590" s="2"/>
      <c r="L590" s="7"/>
      <c r="M590" s="2"/>
      <c r="N590" s="2"/>
      <c r="O590" s="2"/>
    </row>
    <row r="592" spans="2:15" s="9" customFormat="1">
      <c r="B592" s="8"/>
      <c r="D592" s="2"/>
      <c r="E592" s="2"/>
      <c r="F592" s="2"/>
      <c r="G592" s="4"/>
      <c r="H592" s="5"/>
      <c r="I592" s="2"/>
      <c r="J592" s="2"/>
      <c r="K592" s="2"/>
      <c r="L592" s="7"/>
      <c r="M592" s="2"/>
      <c r="N592" s="2"/>
      <c r="O592" s="2"/>
    </row>
    <row r="594" spans="2:15" s="9" customFormat="1">
      <c r="B594" s="8"/>
      <c r="D594" s="2"/>
      <c r="E594" s="2"/>
      <c r="F594" s="2"/>
      <c r="G594" s="4"/>
      <c r="H594" s="5"/>
      <c r="I594" s="2"/>
      <c r="J594" s="2"/>
      <c r="K594" s="2"/>
      <c r="L594" s="7"/>
      <c r="M594" s="2"/>
      <c r="N594" s="2"/>
      <c r="O594" s="2"/>
    </row>
    <row r="596" spans="2:15" s="9" customFormat="1">
      <c r="B596" s="8"/>
      <c r="D596" s="2"/>
      <c r="E596" s="2"/>
      <c r="F596" s="2"/>
      <c r="G596" s="4"/>
      <c r="H596" s="5"/>
      <c r="I596" s="2"/>
      <c r="J596" s="2"/>
      <c r="K596" s="2"/>
      <c r="L596" s="7"/>
      <c r="M596" s="2"/>
      <c r="N596" s="2"/>
      <c r="O596" s="2"/>
    </row>
    <row r="602" spans="2:15" s="9" customFormat="1">
      <c r="B602" s="8"/>
      <c r="D602" s="2"/>
      <c r="E602" s="2"/>
      <c r="F602" s="2"/>
      <c r="G602" s="4"/>
      <c r="H602" s="5"/>
      <c r="I602" s="2"/>
      <c r="J602" s="2"/>
      <c r="K602" s="2"/>
      <c r="L602" s="7"/>
      <c r="M602" s="2"/>
      <c r="N602" s="2"/>
      <c r="O602" s="2"/>
    </row>
    <row r="606" spans="2:15">
      <c r="B606" s="8"/>
    </row>
    <row r="608" spans="2:15">
      <c r="B608" s="8"/>
    </row>
    <row r="610" spans="2:15">
      <c r="B610" s="8"/>
    </row>
    <row r="612" spans="2:15">
      <c r="B612" s="8"/>
    </row>
    <row r="617" spans="2:15">
      <c r="O617" s="9"/>
    </row>
    <row r="618" spans="2:15">
      <c r="B618" s="8"/>
    </row>
    <row r="623" spans="2:15">
      <c r="B623" s="8"/>
    </row>
    <row r="626" spans="2:15">
      <c r="B626" s="8"/>
    </row>
    <row r="628" spans="2:15">
      <c r="B628" s="8"/>
    </row>
    <row r="630" spans="2:15">
      <c r="B630" s="8"/>
    </row>
    <row r="631" spans="2:15" s="9" customFormat="1">
      <c r="B631" s="3"/>
      <c r="D631" s="2"/>
      <c r="E631" s="2"/>
      <c r="F631" s="2"/>
      <c r="G631" s="4"/>
      <c r="H631" s="5"/>
      <c r="I631" s="2"/>
      <c r="J631" s="2"/>
      <c r="K631" s="2"/>
      <c r="L631" s="7"/>
      <c r="M631" s="2"/>
      <c r="N631" s="2"/>
      <c r="O631" s="2"/>
    </row>
    <row r="634" spans="2:15">
      <c r="B634" s="8"/>
    </row>
    <row r="638" spans="2:15" s="9" customFormat="1">
      <c r="B638" s="8"/>
      <c r="D638" s="2"/>
      <c r="E638" s="2"/>
      <c r="F638" s="2"/>
      <c r="G638" s="4"/>
      <c r="H638" s="5"/>
      <c r="I638" s="2"/>
      <c r="J638" s="2"/>
      <c r="K638" s="2"/>
      <c r="L638" s="7"/>
      <c r="M638" s="2"/>
      <c r="N638" s="2"/>
      <c r="O638" s="2"/>
    </row>
    <row r="644" spans="2:15" s="9" customFormat="1">
      <c r="B644" s="8"/>
      <c r="D644" s="2"/>
      <c r="E644" s="2"/>
      <c r="F644" s="2"/>
      <c r="G644" s="4"/>
      <c r="H644" s="5"/>
      <c r="I644" s="2"/>
      <c r="J644" s="2"/>
      <c r="K644" s="2"/>
      <c r="L644" s="7"/>
      <c r="M644" s="2"/>
      <c r="N644" s="2"/>
      <c r="O644" s="2"/>
    </row>
    <row r="648" spans="2:15" s="9" customFormat="1">
      <c r="B648" s="8"/>
      <c r="D648" s="2"/>
      <c r="E648" s="2"/>
      <c r="F648" s="2"/>
      <c r="G648" s="4"/>
      <c r="H648" s="5"/>
      <c r="I648" s="2"/>
      <c r="J648" s="2"/>
      <c r="K648" s="2"/>
      <c r="L648" s="7"/>
      <c r="M648" s="2"/>
      <c r="N648" s="2"/>
      <c r="O648" s="2"/>
    </row>
    <row r="654" spans="2:15" s="9" customFormat="1">
      <c r="B654" s="8"/>
      <c r="D654" s="2"/>
      <c r="E654" s="2"/>
      <c r="F654" s="2"/>
      <c r="G654" s="4"/>
      <c r="H654" s="5"/>
      <c r="I654" s="2"/>
      <c r="J654" s="2"/>
      <c r="K654" s="2"/>
      <c r="L654" s="7"/>
      <c r="M654" s="2"/>
      <c r="N654" s="2"/>
      <c r="O654" s="2"/>
    </row>
    <row r="660" spans="2:15" s="9" customFormat="1">
      <c r="B660" s="8"/>
      <c r="D660" s="2"/>
      <c r="E660" s="2"/>
      <c r="F660" s="2"/>
      <c r="G660" s="4"/>
      <c r="H660" s="5"/>
      <c r="I660" s="2"/>
      <c r="J660" s="2"/>
      <c r="K660" s="2"/>
      <c r="L660" s="7"/>
      <c r="M660" s="2"/>
      <c r="N660" s="2"/>
      <c r="O660" s="2"/>
    </row>
    <row r="666" spans="2:15" s="9" customFormat="1">
      <c r="B666" s="8"/>
      <c r="D666" s="2"/>
      <c r="E666" s="2"/>
      <c r="F666" s="2"/>
      <c r="G666" s="4"/>
      <c r="H666" s="5"/>
      <c r="I666" s="2"/>
      <c r="J666" s="2"/>
      <c r="K666" s="2"/>
      <c r="L666" s="7"/>
      <c r="M666" s="2"/>
      <c r="N666" s="2"/>
      <c r="O666" s="2"/>
    </row>
    <row r="670" spans="2:15">
      <c r="B670" s="8"/>
    </row>
    <row r="671" spans="2:15">
      <c r="O671" s="9"/>
    </row>
    <row r="673" spans="2:15">
      <c r="B673" s="8"/>
    </row>
    <row r="676" spans="2:15">
      <c r="B676" s="8"/>
    </row>
    <row r="677" spans="2:15">
      <c r="B677" s="8"/>
    </row>
    <row r="678" spans="2:15">
      <c r="B678" s="8"/>
    </row>
    <row r="680" spans="2:15">
      <c r="B680" s="8"/>
    </row>
    <row r="681" spans="2:15">
      <c r="B681" s="8"/>
    </row>
    <row r="684" spans="2:15">
      <c r="B684" s="8"/>
      <c r="O684" s="9"/>
    </row>
    <row r="685" spans="2:15" s="9" customFormat="1">
      <c r="B685" s="3"/>
      <c r="D685" s="2"/>
      <c r="E685" s="2"/>
      <c r="F685" s="2"/>
      <c r="G685" s="4"/>
      <c r="H685" s="5"/>
      <c r="I685" s="2"/>
      <c r="J685" s="2"/>
      <c r="K685" s="2"/>
      <c r="L685" s="7"/>
      <c r="M685" s="2"/>
      <c r="N685" s="2"/>
      <c r="O685" s="2"/>
    </row>
    <row r="686" spans="2:15">
      <c r="B686" s="8"/>
    </row>
    <row r="689" spans="2:15">
      <c r="B689" s="8"/>
    </row>
    <row r="690" spans="2:15">
      <c r="B690" s="8"/>
    </row>
    <row r="692" spans="2:15">
      <c r="B692" s="8"/>
    </row>
    <row r="693" spans="2:15">
      <c r="B693" s="8"/>
    </row>
    <row r="698" spans="2:15" s="9" customFormat="1">
      <c r="B698" s="8"/>
      <c r="D698" s="2"/>
      <c r="E698" s="2"/>
      <c r="F698" s="2"/>
      <c r="G698" s="4"/>
      <c r="H698" s="5"/>
      <c r="I698" s="2"/>
      <c r="J698" s="2"/>
      <c r="K698" s="2"/>
      <c r="L698" s="7"/>
      <c r="M698" s="2"/>
      <c r="N698" s="2"/>
      <c r="O698" s="2"/>
    </row>
    <row r="699" spans="2:15">
      <c r="B699" s="8"/>
    </row>
    <row r="701" spans="2:15">
      <c r="B701" s="8"/>
    </row>
    <row r="706" spans="2:15">
      <c r="B706" s="8"/>
    </row>
    <row r="707" spans="2:15">
      <c r="B707" s="8"/>
    </row>
    <row r="708" spans="2:15">
      <c r="O708" s="9"/>
    </row>
    <row r="712" spans="2:15">
      <c r="B712" s="8"/>
    </row>
    <row r="713" spans="2:15">
      <c r="B713" s="8"/>
    </row>
    <row r="718" spans="2:15">
      <c r="B718" s="8"/>
    </row>
    <row r="722" spans="2:15" s="9" customFormat="1">
      <c r="B722" s="3"/>
      <c r="D722" s="2"/>
      <c r="E722" s="2"/>
      <c r="F722" s="2"/>
      <c r="G722" s="4"/>
      <c r="H722" s="5"/>
      <c r="I722" s="2"/>
      <c r="J722" s="2"/>
      <c r="K722" s="2"/>
      <c r="L722" s="7"/>
      <c r="M722" s="2"/>
      <c r="N722" s="2"/>
      <c r="O722" s="2"/>
    </row>
    <row r="726" spans="2:15">
      <c r="B726" s="8"/>
    </row>
    <row r="733" spans="2:15" s="9" customFormat="1">
      <c r="B733" s="8"/>
      <c r="D733" s="2"/>
      <c r="E733" s="2"/>
      <c r="F733" s="2"/>
      <c r="G733" s="4"/>
      <c r="H733" s="5"/>
      <c r="I733" s="2"/>
      <c r="J733" s="2"/>
      <c r="K733" s="2"/>
      <c r="L733" s="7"/>
      <c r="M733" s="2"/>
      <c r="N733" s="2"/>
      <c r="O733" s="2"/>
    </row>
    <row r="737" spans="2:15" s="9" customFormat="1">
      <c r="B737" s="8"/>
      <c r="D737" s="2"/>
      <c r="E737" s="2"/>
      <c r="F737" s="2"/>
      <c r="G737" s="4"/>
      <c r="H737" s="5"/>
      <c r="I737" s="2"/>
      <c r="J737" s="2"/>
      <c r="K737" s="2"/>
      <c r="L737" s="7"/>
      <c r="M737" s="2"/>
      <c r="N737" s="2"/>
      <c r="O737" s="2"/>
    </row>
    <row r="739" spans="2:15">
      <c r="B739" s="8"/>
    </row>
    <row r="741" spans="2:15">
      <c r="B741" s="8"/>
    </row>
    <row r="743" spans="2:15" s="9" customFormat="1">
      <c r="B743" s="8"/>
      <c r="D743" s="2"/>
      <c r="E743" s="2"/>
      <c r="F743" s="2"/>
      <c r="G743" s="4"/>
      <c r="H743" s="5"/>
      <c r="I743" s="2"/>
      <c r="J743" s="2"/>
      <c r="K743" s="2"/>
      <c r="L743" s="7"/>
      <c r="M743" s="2"/>
      <c r="N743" s="2"/>
      <c r="O743" s="2"/>
    </row>
    <row r="746" spans="2:15">
      <c r="B746" s="8"/>
    </row>
    <row r="749" spans="2:15" s="9" customFormat="1">
      <c r="B749" s="8"/>
      <c r="D749" s="2"/>
      <c r="E749" s="2"/>
      <c r="F749" s="2"/>
      <c r="G749" s="4"/>
      <c r="H749" s="5"/>
      <c r="I749" s="2"/>
      <c r="J749" s="2"/>
      <c r="K749" s="2"/>
      <c r="L749" s="7"/>
      <c r="M749" s="2"/>
      <c r="N749" s="2"/>
      <c r="O749" s="2"/>
    </row>
    <row r="755" spans="2:15" s="9" customFormat="1">
      <c r="B755" s="8"/>
      <c r="D755" s="2"/>
      <c r="E755" s="2"/>
      <c r="F755" s="2"/>
      <c r="G755" s="4"/>
      <c r="H755" s="5"/>
      <c r="I755" s="2"/>
      <c r="J755" s="2"/>
      <c r="K755" s="2"/>
      <c r="L755" s="7"/>
      <c r="M755" s="2"/>
      <c r="N755" s="2"/>
      <c r="O755" s="2"/>
    </row>
    <row r="759" spans="2:15" s="9" customFormat="1">
      <c r="B759" s="8"/>
      <c r="D759" s="2"/>
      <c r="E759" s="2"/>
      <c r="F759" s="2"/>
      <c r="G759" s="4"/>
      <c r="H759" s="5"/>
      <c r="I759" s="2"/>
      <c r="J759" s="2"/>
      <c r="K759" s="2"/>
      <c r="L759" s="7"/>
      <c r="M759" s="2"/>
      <c r="N759" s="2"/>
      <c r="O759" s="2"/>
    </row>
    <row r="767" spans="2:15" s="9" customFormat="1">
      <c r="B767" s="8"/>
      <c r="D767" s="2"/>
      <c r="E767" s="2"/>
      <c r="F767" s="2"/>
      <c r="G767" s="4"/>
      <c r="H767" s="5"/>
      <c r="I767" s="2"/>
      <c r="J767" s="2"/>
      <c r="K767" s="2"/>
      <c r="L767" s="7"/>
      <c r="M767" s="2"/>
      <c r="N767" s="2"/>
      <c r="O767" s="2"/>
    </row>
    <row r="769" spans="2:15">
      <c r="B769" s="8"/>
    </row>
    <row r="771" spans="2:15">
      <c r="B771" s="8"/>
    </row>
    <row r="777" spans="2:15">
      <c r="B777" s="8"/>
    </row>
    <row r="780" spans="2:15">
      <c r="B780" s="8"/>
    </row>
    <row r="783" spans="2:15" s="9" customFormat="1">
      <c r="B783" s="8"/>
      <c r="D783" s="2"/>
      <c r="E783" s="2"/>
      <c r="F783" s="2"/>
      <c r="G783" s="4"/>
      <c r="H783" s="5"/>
      <c r="I783" s="2"/>
      <c r="J783" s="2"/>
      <c r="K783" s="2"/>
      <c r="L783" s="7"/>
      <c r="M783" s="2"/>
      <c r="N783" s="2"/>
      <c r="O783" s="2"/>
    </row>
    <row r="791" spans="2:15" s="9" customFormat="1">
      <c r="B791" s="8"/>
      <c r="D791" s="2"/>
      <c r="E791" s="2"/>
      <c r="F791" s="2"/>
      <c r="G791" s="4"/>
      <c r="H791" s="5"/>
      <c r="I791" s="2"/>
      <c r="J791" s="2"/>
      <c r="K791" s="2"/>
      <c r="L791" s="7"/>
      <c r="M791" s="2"/>
      <c r="N791" s="2"/>
      <c r="O791" s="2"/>
    </row>
    <row r="794" spans="2:15" s="9" customFormat="1">
      <c r="B794" s="8"/>
      <c r="D794" s="2"/>
      <c r="E794" s="2"/>
      <c r="F794" s="2"/>
      <c r="G794" s="4"/>
      <c r="H794" s="5"/>
      <c r="I794" s="2"/>
      <c r="J794" s="2"/>
      <c r="K794" s="2"/>
      <c r="L794" s="7"/>
      <c r="M794" s="2"/>
      <c r="N794" s="2"/>
      <c r="O794" s="2"/>
    </row>
    <row r="798" spans="2:15" s="9" customFormat="1">
      <c r="B798" s="8"/>
      <c r="D798" s="2"/>
      <c r="E798" s="2"/>
      <c r="F798" s="2"/>
      <c r="G798" s="4"/>
      <c r="H798" s="5"/>
      <c r="I798" s="2"/>
      <c r="J798" s="2"/>
      <c r="K798" s="2"/>
      <c r="L798" s="7"/>
      <c r="M798" s="2"/>
      <c r="N798" s="2"/>
      <c r="O798" s="2"/>
    </row>
    <row r="801" spans="2:15" s="9" customFormat="1">
      <c r="B801" s="8"/>
      <c r="D801" s="2"/>
      <c r="E801" s="2"/>
      <c r="F801" s="2"/>
      <c r="G801" s="4"/>
      <c r="H801" s="5"/>
      <c r="I801" s="2"/>
      <c r="J801" s="2"/>
      <c r="K801" s="2"/>
      <c r="L801" s="7"/>
      <c r="M801" s="2"/>
      <c r="N801" s="2"/>
      <c r="O801" s="2"/>
    </row>
    <row r="804" spans="2:15" s="9" customFormat="1">
      <c r="B804" s="8"/>
      <c r="D804" s="2"/>
      <c r="E804" s="2"/>
      <c r="F804" s="2"/>
      <c r="G804" s="4"/>
      <c r="H804" s="5"/>
      <c r="I804" s="2"/>
      <c r="J804" s="2"/>
      <c r="K804" s="2"/>
      <c r="L804" s="7"/>
      <c r="M804" s="2"/>
      <c r="N804" s="2"/>
      <c r="O804" s="2"/>
    </row>
    <row r="812" spans="2:15" s="9" customFormat="1">
      <c r="B812" s="8"/>
      <c r="D812" s="2"/>
      <c r="E812" s="2"/>
      <c r="F812" s="2"/>
      <c r="G812" s="4"/>
      <c r="H812" s="5"/>
      <c r="I812" s="2"/>
      <c r="J812" s="2"/>
      <c r="K812" s="2"/>
      <c r="L812" s="7"/>
      <c r="M812" s="2"/>
      <c r="N812" s="2"/>
      <c r="O812" s="2"/>
    </row>
    <row r="818" spans="2:15" s="9" customFormat="1">
      <c r="B818" s="8"/>
      <c r="D818" s="2"/>
      <c r="E818" s="2"/>
      <c r="F818" s="2"/>
      <c r="G818" s="4"/>
      <c r="H818" s="5"/>
      <c r="I818" s="2"/>
      <c r="J818" s="2"/>
      <c r="K818" s="2"/>
      <c r="L818" s="7"/>
      <c r="M818" s="2"/>
      <c r="N818" s="2"/>
      <c r="O818" s="2"/>
    </row>
    <row r="821" spans="2:15" s="9" customFormat="1">
      <c r="B821" s="8"/>
      <c r="D821" s="2"/>
      <c r="E821" s="2"/>
      <c r="F821" s="2"/>
      <c r="G821" s="4"/>
      <c r="H821" s="5"/>
      <c r="I821" s="2"/>
      <c r="J821" s="2"/>
      <c r="K821" s="2"/>
      <c r="L821" s="7"/>
      <c r="M821" s="2"/>
      <c r="N821" s="2"/>
      <c r="O821" s="2"/>
    </row>
    <row r="824" spans="2:15" s="9" customFormat="1">
      <c r="B824" s="8"/>
      <c r="D824" s="2"/>
      <c r="E824" s="2"/>
      <c r="F824" s="2"/>
      <c r="G824" s="4"/>
      <c r="H824" s="5"/>
      <c r="I824" s="2"/>
      <c r="J824" s="2"/>
      <c r="K824" s="2"/>
      <c r="L824" s="7"/>
      <c r="M824" s="2"/>
      <c r="N824" s="2"/>
      <c r="O824" s="2"/>
    </row>
    <row r="828" spans="2:15" s="9" customFormat="1">
      <c r="B828" s="8"/>
      <c r="D828" s="2"/>
      <c r="E828" s="2"/>
      <c r="F828" s="2"/>
      <c r="G828" s="4"/>
      <c r="H828" s="5"/>
      <c r="I828" s="2"/>
      <c r="J828" s="2"/>
      <c r="K828" s="2"/>
      <c r="L828" s="7"/>
      <c r="M828" s="2"/>
      <c r="N828" s="2"/>
      <c r="O828" s="2"/>
    </row>
    <row r="832" spans="2:15" s="9" customFormat="1">
      <c r="B832" s="8"/>
      <c r="D832" s="2"/>
      <c r="E832" s="2"/>
      <c r="F832" s="2"/>
      <c r="G832" s="4"/>
      <c r="H832" s="5"/>
      <c r="I832" s="2"/>
      <c r="J832" s="2"/>
      <c r="K832" s="2"/>
      <c r="L832" s="7"/>
      <c r="M832" s="2"/>
      <c r="N832" s="2"/>
      <c r="O832" s="2"/>
    </row>
    <row r="837" spans="2:15" s="9" customFormat="1">
      <c r="B837" s="8"/>
      <c r="D837" s="2"/>
      <c r="E837" s="2"/>
      <c r="F837" s="2"/>
      <c r="G837" s="4"/>
      <c r="H837" s="5"/>
      <c r="I837" s="2"/>
      <c r="J837" s="2"/>
      <c r="K837" s="2"/>
      <c r="L837" s="7"/>
      <c r="M837" s="2"/>
      <c r="N837" s="2"/>
      <c r="O837" s="2"/>
    </row>
    <row r="839" spans="2:15" s="9" customFormat="1">
      <c r="B839" s="8"/>
      <c r="D839" s="2"/>
      <c r="E839" s="2"/>
      <c r="F839" s="2"/>
      <c r="G839" s="4"/>
      <c r="H839" s="5"/>
      <c r="I839" s="2"/>
      <c r="J839" s="2"/>
      <c r="K839" s="2"/>
      <c r="L839" s="7"/>
      <c r="M839" s="2"/>
      <c r="N839" s="2"/>
      <c r="O839" s="2"/>
    </row>
    <row r="845" spans="2:15" s="9" customFormat="1">
      <c r="B845" s="8"/>
      <c r="D845" s="2"/>
      <c r="E845" s="2"/>
      <c r="F845" s="2"/>
      <c r="G845" s="4"/>
      <c r="H845" s="5"/>
      <c r="I845" s="2"/>
      <c r="J845" s="2"/>
      <c r="K845" s="2"/>
      <c r="L845" s="7"/>
      <c r="M845" s="2"/>
      <c r="N845" s="2"/>
      <c r="O845" s="2"/>
    </row>
  </sheetData>
  <phoneticPr fontId="1"/>
  <pageMargins left="0.70866141732283472" right="0.70866141732283472" top="0.74803149606299213" bottom="0.74803149606299213" header="0.31496062992125984" footer="0.31496062992125984"/>
  <pageSetup paperSize="9" scale="81" orientation="portrait" horizontalDpi="1200" verticalDpi="1200" r:id="rId1"/>
  <webPublishItems count="1">
    <webPublishItem id="6094" divId="FC明浜試合結果_20181105_6094" sourceType="range" sourceRef="B1:I496" destinationFile="C:\Users\oikaw\Desktop\個人\FC明浜\FC明浜試合結果_20181105_U7.htm"/>
  </webPublishItem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623"/>
  <sheetViews>
    <sheetView showGridLines="0" zoomScale="85" zoomScaleNormal="85" workbookViewId="0">
      <pane ySplit="2" topLeftCell="A3" activePane="bottomLeft" state="frozen"/>
      <selection activeCell="K96" sqref="K96"/>
      <selection pane="bottomLeft" activeCell="B20" sqref="B20:I31"/>
    </sheetView>
  </sheetViews>
  <sheetFormatPr defaultColWidth="15.375" defaultRowHeight="12" outlineLevelRow="1"/>
  <cols>
    <col min="1" max="1" width="1.5" style="2" customWidth="1"/>
    <col min="2" max="2" width="10" style="3" bestFit="1" customWidth="1"/>
    <col min="3" max="3" width="4.625" style="9" bestFit="1" customWidth="1"/>
    <col min="4" max="4" width="23.875" style="2" bestFit="1" customWidth="1"/>
    <col min="5" max="5" width="21" style="2" bestFit="1" customWidth="1"/>
    <col min="6" max="6" width="16.875" style="2" bestFit="1" customWidth="1"/>
    <col min="7" max="7" width="6.25" style="4" bestFit="1" customWidth="1"/>
    <col min="8" max="8" width="10.125" style="5" bestFit="1" customWidth="1"/>
    <col min="9" max="9" width="11.5" style="2" bestFit="1" customWidth="1"/>
    <col min="10" max="10" width="15.375" style="2"/>
    <col min="11" max="11" width="51.875" style="2" customWidth="1"/>
    <col min="12" max="16384" width="15.375" style="2"/>
  </cols>
  <sheetData>
    <row r="1" spans="2:9" ht="21">
      <c r="B1" s="71" t="s">
        <v>455</v>
      </c>
    </row>
    <row r="2" spans="2:9" s="1" customFormat="1">
      <c r="B2" s="51" t="s">
        <v>1</v>
      </c>
      <c r="C2" s="14" t="s">
        <v>69</v>
      </c>
      <c r="D2" s="20" t="s">
        <v>0</v>
      </c>
      <c r="E2" s="17" t="s">
        <v>68</v>
      </c>
      <c r="F2" s="20" t="s">
        <v>2</v>
      </c>
      <c r="G2" s="17" t="s">
        <v>3</v>
      </c>
      <c r="H2" s="21" t="s">
        <v>4</v>
      </c>
      <c r="I2" s="52" t="s">
        <v>84</v>
      </c>
    </row>
    <row r="3" spans="2:9" s="1" customFormat="1" hidden="1" outlineLevel="1">
      <c r="B3" s="46"/>
      <c r="C3" s="15"/>
      <c r="D3" s="2"/>
      <c r="E3" s="18"/>
      <c r="F3" s="53"/>
      <c r="G3" s="31"/>
      <c r="H3" s="32"/>
      <c r="I3" s="54"/>
    </row>
    <row r="4" spans="2:9" s="1" customFormat="1" hidden="1" outlineLevel="1">
      <c r="B4" s="46"/>
      <c r="C4" s="15"/>
      <c r="D4" s="2"/>
      <c r="E4" s="18"/>
      <c r="F4" s="55"/>
      <c r="G4" s="34"/>
      <c r="H4" s="35"/>
      <c r="I4" s="56"/>
    </row>
    <row r="5" spans="2:9" s="1" customFormat="1" hidden="1" outlineLevel="1">
      <c r="B5" s="46"/>
      <c r="C5" s="15"/>
      <c r="D5" s="2"/>
      <c r="E5" s="18"/>
      <c r="F5" s="55"/>
      <c r="G5" s="34"/>
      <c r="H5" s="35"/>
      <c r="I5" s="56"/>
    </row>
    <row r="6" spans="2:9" s="1" customFormat="1" hidden="1" outlineLevel="1">
      <c r="B6" s="46"/>
      <c r="C6" s="15"/>
      <c r="D6" s="2"/>
      <c r="E6" s="18"/>
      <c r="F6" s="55"/>
      <c r="G6" s="34"/>
      <c r="H6" s="35"/>
      <c r="I6" s="56"/>
    </row>
    <row r="7" spans="2:9" s="1" customFormat="1" hidden="1" outlineLevel="1">
      <c r="B7" s="46"/>
      <c r="C7" s="15"/>
      <c r="D7" s="2"/>
      <c r="E7" s="18"/>
      <c r="F7" s="55"/>
      <c r="G7" s="34"/>
      <c r="H7" s="35"/>
      <c r="I7" s="56"/>
    </row>
    <row r="8" spans="2:9" s="1" customFormat="1" hidden="1" outlineLevel="1">
      <c r="B8" s="46"/>
      <c r="C8" s="15"/>
      <c r="D8" s="2"/>
      <c r="E8" s="18"/>
      <c r="F8" s="55"/>
      <c r="G8" s="34"/>
      <c r="H8" s="35"/>
      <c r="I8" s="56"/>
    </row>
    <row r="9" spans="2:9" s="1" customFormat="1" hidden="1" outlineLevel="1">
      <c r="B9" s="46"/>
      <c r="C9" s="15"/>
      <c r="D9" s="2"/>
      <c r="E9" s="18"/>
      <c r="F9" s="55"/>
      <c r="G9" s="34"/>
      <c r="H9" s="35"/>
      <c r="I9" s="56"/>
    </row>
    <row r="10" spans="2:9" s="1" customFormat="1" hidden="1" outlineLevel="1">
      <c r="B10" s="46"/>
      <c r="C10" s="15"/>
      <c r="D10" s="2"/>
      <c r="E10" s="18"/>
      <c r="F10" s="55"/>
      <c r="G10" s="34"/>
      <c r="H10" s="35"/>
      <c r="I10" s="56"/>
    </row>
    <row r="11" spans="2:9" s="1" customFormat="1" hidden="1" outlineLevel="1">
      <c r="B11" s="46"/>
      <c r="C11" s="15"/>
      <c r="D11" s="2"/>
      <c r="E11" s="18"/>
      <c r="F11" s="55"/>
      <c r="G11" s="34"/>
      <c r="H11" s="35"/>
      <c r="I11" s="56"/>
    </row>
    <row r="12" spans="2:9" s="1" customFormat="1" hidden="1" outlineLevel="1">
      <c r="B12" s="46"/>
      <c r="C12" s="15"/>
      <c r="D12" s="2"/>
      <c r="E12" s="18"/>
      <c r="F12" s="55"/>
      <c r="G12" s="34"/>
      <c r="H12" s="35"/>
      <c r="I12" s="56"/>
    </row>
    <row r="13" spans="2:9" s="1" customFormat="1" hidden="1" outlineLevel="1">
      <c r="B13" s="46"/>
      <c r="C13" s="15"/>
      <c r="D13" s="2"/>
      <c r="E13" s="18"/>
      <c r="F13" s="55"/>
      <c r="G13" s="34"/>
      <c r="H13" s="35"/>
      <c r="I13" s="56"/>
    </row>
    <row r="14" spans="2:9" s="1" customFormat="1" hidden="1" outlineLevel="1">
      <c r="B14" s="46"/>
      <c r="C14" s="15"/>
      <c r="D14" s="2"/>
      <c r="E14" s="18"/>
      <c r="F14" s="55"/>
      <c r="G14" s="34"/>
      <c r="H14" s="35"/>
      <c r="I14" s="56"/>
    </row>
    <row r="15" spans="2:9" s="1" customFormat="1" hidden="1" outlineLevel="1">
      <c r="B15" s="46"/>
      <c r="C15" s="15"/>
      <c r="D15" s="2"/>
      <c r="E15" s="18"/>
      <c r="F15" s="55"/>
      <c r="G15" s="34"/>
      <c r="H15" s="35"/>
      <c r="I15" s="56"/>
    </row>
    <row r="16" spans="2:9" s="1" customFormat="1" hidden="1" outlineLevel="1">
      <c r="B16" s="46"/>
      <c r="C16" s="15"/>
      <c r="D16" s="2"/>
      <c r="E16" s="18"/>
      <c r="F16" s="55"/>
      <c r="G16" s="34"/>
      <c r="H16" s="35"/>
      <c r="I16" s="56"/>
    </row>
    <row r="17" spans="2:12" s="1" customFormat="1" hidden="1" outlineLevel="1">
      <c r="B17" s="46"/>
      <c r="C17" s="15"/>
      <c r="D17" s="2"/>
      <c r="E17" s="18"/>
      <c r="F17" s="55"/>
      <c r="G17" s="34"/>
      <c r="H17" s="35"/>
      <c r="I17" s="56"/>
    </row>
    <row r="18" spans="2:12" s="1" customFormat="1" hidden="1" outlineLevel="1">
      <c r="B18" s="46"/>
      <c r="C18" s="15"/>
      <c r="D18" s="2"/>
      <c r="E18" s="18"/>
      <c r="F18" s="55"/>
      <c r="G18" s="34"/>
      <c r="H18" s="35"/>
      <c r="I18" s="56"/>
    </row>
    <row r="19" spans="2:12" s="1" customFormat="1" hidden="1" outlineLevel="1">
      <c r="B19" s="46"/>
      <c r="C19" s="15"/>
      <c r="D19" s="2"/>
      <c r="E19" s="18"/>
      <c r="F19" s="59"/>
      <c r="G19" s="43"/>
      <c r="H19" s="44"/>
      <c r="I19" s="60"/>
    </row>
    <row r="20" spans="2:12" s="1" customFormat="1" outlineLevel="1">
      <c r="B20" s="63">
        <v>45032</v>
      </c>
      <c r="C20" s="24">
        <f>B20</f>
        <v>45032</v>
      </c>
      <c r="D20" s="64" t="s">
        <v>1921</v>
      </c>
      <c r="E20" s="25" t="s">
        <v>2375</v>
      </c>
      <c r="F20" s="30" t="s">
        <v>2223</v>
      </c>
      <c r="G20" s="31" t="str">
        <f t="shared" ref="G20:G31" si="0">IF(H20="0-1","×",IF(H20="1-1","△",IF(H20="1-0","〇",IF(H20="2-0","〇",IF(H20="2-2","△",IF(H20="2-1","〇",IF(H20="0-0","△",IF(H20="3-0","○",IF(H20="4-0","○",IF(H20="4-1","○",IF(H20="3-1","〇",IF(H20="5-0","〇",IF(H20="5-1","〇",IF(H20="7-0","〇",IF(H20="3-2","〇",IF(H20="8-0","〇",IF(H20="4-3","〇",IF(H20="3-2","〇","×"))))))))))))))))))</f>
        <v>○</v>
      </c>
      <c r="H20" s="32" t="s">
        <v>671</v>
      </c>
      <c r="I20" s="54"/>
      <c r="L20" s="6"/>
    </row>
    <row r="21" spans="2:12" s="1" customFormat="1" outlineLevel="1">
      <c r="B21" s="46"/>
      <c r="C21" s="15"/>
      <c r="D21" s="2"/>
      <c r="E21" s="18"/>
      <c r="F21" s="33" t="s">
        <v>1071</v>
      </c>
      <c r="G21" s="34" t="str">
        <f t="shared" si="0"/>
        <v>△</v>
      </c>
      <c r="H21" s="41" t="s">
        <v>461</v>
      </c>
      <c r="I21" s="56" t="s">
        <v>2503</v>
      </c>
      <c r="L21" s="6"/>
    </row>
    <row r="22" spans="2:12" s="1" customFormat="1" outlineLevel="1">
      <c r="B22" s="49"/>
      <c r="C22" s="16"/>
      <c r="D22" s="50"/>
      <c r="E22" s="19"/>
      <c r="F22" s="36" t="s">
        <v>520</v>
      </c>
      <c r="G22" s="37" t="str">
        <f t="shared" si="0"/>
        <v>△</v>
      </c>
      <c r="H22" s="76" t="s">
        <v>459</v>
      </c>
      <c r="I22" s="58" t="s">
        <v>2433</v>
      </c>
      <c r="L22" s="6"/>
    </row>
    <row r="23" spans="2:12" s="1" customFormat="1" outlineLevel="1">
      <c r="B23" s="63">
        <v>45025</v>
      </c>
      <c r="C23" s="24">
        <f>B23</f>
        <v>45025</v>
      </c>
      <c r="D23" s="64" t="s">
        <v>2196</v>
      </c>
      <c r="E23" s="25" t="s">
        <v>2820</v>
      </c>
      <c r="F23" s="30" t="s">
        <v>522</v>
      </c>
      <c r="G23" s="31" t="str">
        <f t="shared" si="0"/>
        <v>△</v>
      </c>
      <c r="H23" s="32" t="s">
        <v>459</v>
      </c>
      <c r="I23" s="54"/>
      <c r="L23" s="6"/>
    </row>
    <row r="24" spans="2:12" s="1" customFormat="1" outlineLevel="1">
      <c r="B24" s="46"/>
      <c r="C24" s="15"/>
      <c r="D24" s="2"/>
      <c r="E24" s="18"/>
      <c r="F24" s="33" t="s">
        <v>1071</v>
      </c>
      <c r="G24" s="34" t="str">
        <f t="shared" si="0"/>
        <v>△</v>
      </c>
      <c r="H24" s="41" t="s">
        <v>459</v>
      </c>
      <c r="I24" s="56"/>
      <c r="L24" s="6"/>
    </row>
    <row r="25" spans="2:12" s="1" customFormat="1" outlineLevel="1">
      <c r="B25" s="46"/>
      <c r="C25" s="15"/>
      <c r="D25" s="2"/>
      <c r="E25" s="18"/>
      <c r="F25" s="33" t="s">
        <v>520</v>
      </c>
      <c r="G25" s="34" t="str">
        <f t="shared" si="0"/>
        <v>〇</v>
      </c>
      <c r="H25" s="41" t="s">
        <v>464</v>
      </c>
      <c r="I25" s="56"/>
      <c r="L25" s="6"/>
    </row>
    <row r="26" spans="2:12" s="1" customFormat="1" outlineLevel="1">
      <c r="B26" s="46"/>
      <c r="C26" s="15"/>
      <c r="D26" s="2"/>
      <c r="E26" s="18"/>
      <c r="F26" s="33" t="s">
        <v>522</v>
      </c>
      <c r="G26" s="34" t="str">
        <f t="shared" si="0"/>
        <v>×</v>
      </c>
      <c r="H26" s="41" t="s">
        <v>529</v>
      </c>
      <c r="I26" s="56"/>
      <c r="L26" s="6"/>
    </row>
    <row r="27" spans="2:12" s="1" customFormat="1" outlineLevel="1">
      <c r="B27" s="46"/>
      <c r="C27" s="15"/>
      <c r="D27" s="2"/>
      <c r="E27" s="18"/>
      <c r="F27" s="36" t="s">
        <v>1071</v>
      </c>
      <c r="G27" s="37" t="str">
        <f t="shared" si="0"/>
        <v>〇</v>
      </c>
      <c r="H27" s="38" t="s">
        <v>462</v>
      </c>
      <c r="I27" s="58"/>
      <c r="L27" s="6"/>
    </row>
    <row r="28" spans="2:12" s="1" customFormat="1" outlineLevel="1">
      <c r="B28" s="63">
        <v>45006</v>
      </c>
      <c r="C28" s="24">
        <f>B28</f>
        <v>45006</v>
      </c>
      <c r="D28" s="64" t="s">
        <v>2815</v>
      </c>
      <c r="E28" s="25" t="s">
        <v>2816</v>
      </c>
      <c r="F28" s="30" t="s">
        <v>2817</v>
      </c>
      <c r="G28" s="31" t="str">
        <f t="shared" si="0"/>
        <v>×</v>
      </c>
      <c r="H28" s="32" t="s">
        <v>535</v>
      </c>
      <c r="I28" s="54"/>
      <c r="L28" s="6"/>
    </row>
    <row r="29" spans="2:12" s="1" customFormat="1" outlineLevel="1">
      <c r="B29" s="46"/>
      <c r="C29" s="15"/>
      <c r="D29" s="2"/>
      <c r="E29" s="18"/>
      <c r="F29" s="33" t="s">
        <v>2817</v>
      </c>
      <c r="G29" s="34" t="str">
        <f t="shared" si="0"/>
        <v>△</v>
      </c>
      <c r="H29" s="41" t="s">
        <v>459</v>
      </c>
      <c r="I29" s="56"/>
      <c r="L29" s="6"/>
    </row>
    <row r="30" spans="2:12" s="1" customFormat="1" outlineLevel="1">
      <c r="B30" s="46"/>
      <c r="C30" s="15"/>
      <c r="D30" s="2"/>
      <c r="E30" s="18"/>
      <c r="F30" s="33" t="s">
        <v>2817</v>
      </c>
      <c r="G30" s="34" t="str">
        <f t="shared" si="0"/>
        <v>×</v>
      </c>
      <c r="H30" s="41" t="s">
        <v>481</v>
      </c>
      <c r="I30" s="56"/>
      <c r="L30" s="6"/>
    </row>
    <row r="31" spans="2:12" s="1" customFormat="1" outlineLevel="1">
      <c r="B31" s="49"/>
      <c r="C31" s="16"/>
      <c r="D31" s="50"/>
      <c r="E31" s="19"/>
      <c r="F31" s="36" t="s">
        <v>2817</v>
      </c>
      <c r="G31" s="37" t="str">
        <f t="shared" si="0"/>
        <v>△</v>
      </c>
      <c r="H31" s="76" t="s">
        <v>459</v>
      </c>
      <c r="I31" s="58"/>
      <c r="L31" s="6"/>
    </row>
    <row r="32" spans="2:12" s="1" customFormat="1" outlineLevel="1">
      <c r="B32" s="46">
        <v>44997</v>
      </c>
      <c r="C32" s="15">
        <f>B32</f>
        <v>44997</v>
      </c>
      <c r="D32" s="2" t="s">
        <v>1847</v>
      </c>
      <c r="E32" s="66" t="s">
        <v>2206</v>
      </c>
      <c r="F32" s="61" t="s">
        <v>2779</v>
      </c>
      <c r="G32" s="40" t="str">
        <f t="shared" ref="G32:G34" si="1">IF(H32="0-1","×",IF(H32="1-1","△",IF(H32="1-0","〇",IF(H32="2-0","〇",IF(H32="2-2","△",IF(H32="2-1","〇",IF(H32="0-0","△",IF(H32="3-0","○",IF(H32="4-0","○",IF(H32="4-1","○","×"))))))))))</f>
        <v>〇</v>
      </c>
      <c r="H32" s="41" t="s">
        <v>464</v>
      </c>
      <c r="I32" s="62"/>
    </row>
    <row r="33" spans="2:9" s="1" customFormat="1" outlineLevel="1">
      <c r="B33" s="46"/>
      <c r="C33" s="15"/>
      <c r="D33" s="2"/>
      <c r="E33" s="66"/>
      <c r="F33" s="33" t="s">
        <v>2803</v>
      </c>
      <c r="G33" s="34" t="str">
        <f t="shared" si="1"/>
        <v>〇</v>
      </c>
      <c r="H33" s="41" t="s">
        <v>460</v>
      </c>
      <c r="I33" s="62"/>
    </row>
    <row r="34" spans="2:9" s="1" customFormat="1" outlineLevel="1">
      <c r="B34" s="49"/>
      <c r="C34" s="16"/>
      <c r="D34" s="50"/>
      <c r="E34" s="74"/>
      <c r="F34" s="19" t="s">
        <v>2650</v>
      </c>
      <c r="G34" s="37" t="str">
        <f t="shared" si="1"/>
        <v>×</v>
      </c>
      <c r="H34" s="76" t="s">
        <v>679</v>
      </c>
      <c r="I34" s="77"/>
    </row>
    <row r="35" spans="2:9" s="1" customFormat="1" outlineLevel="1">
      <c r="B35" s="46">
        <v>44990</v>
      </c>
      <c r="C35" s="15">
        <f>B35</f>
        <v>44990</v>
      </c>
      <c r="D35" s="2" t="s">
        <v>2780</v>
      </c>
      <c r="E35" s="66" t="s">
        <v>2375</v>
      </c>
      <c r="F35" s="61" t="s">
        <v>2227</v>
      </c>
      <c r="G35" s="40" t="str">
        <f t="shared" ref="G35:G39" si="2">IF(H35="0-1","×",IF(H35="1-1","△",IF(H35="1-0","〇",IF(H35="2-0","〇",IF(H35="2-2","△",IF(H35="2-1","〇",IF(H35="0-0","△",IF(H35="3-0","○",IF(H35="4-0","○",IF(H35="4-1","○","×"))))))))))</f>
        <v>△</v>
      </c>
      <c r="H35" s="41" t="s">
        <v>459</v>
      </c>
      <c r="I35" s="62"/>
    </row>
    <row r="36" spans="2:9" s="1" customFormat="1" outlineLevel="1">
      <c r="B36" s="46"/>
      <c r="C36" s="15"/>
      <c r="D36" s="2"/>
      <c r="E36" s="66"/>
      <c r="F36" s="33" t="s">
        <v>487</v>
      </c>
      <c r="G36" s="34" t="str">
        <f t="shared" si="2"/>
        <v>△</v>
      </c>
      <c r="H36" s="41" t="s">
        <v>459</v>
      </c>
      <c r="I36" s="62"/>
    </row>
    <row r="37" spans="2:9" s="1" customFormat="1" outlineLevel="1">
      <c r="B37" s="46"/>
      <c r="C37" s="15"/>
      <c r="D37" s="2"/>
      <c r="E37" s="66"/>
      <c r="F37" s="39" t="s">
        <v>2227</v>
      </c>
      <c r="G37" s="34" t="str">
        <f t="shared" si="2"/>
        <v>〇</v>
      </c>
      <c r="H37" s="41" t="s">
        <v>462</v>
      </c>
      <c r="I37" s="62"/>
    </row>
    <row r="38" spans="2:9" s="1" customFormat="1" outlineLevel="1">
      <c r="B38" s="46"/>
      <c r="C38" s="15"/>
      <c r="D38" s="2"/>
      <c r="E38" s="66"/>
      <c r="F38" s="39" t="s">
        <v>487</v>
      </c>
      <c r="G38" s="34" t="str">
        <f t="shared" si="2"/>
        <v>〇</v>
      </c>
      <c r="H38" s="41" t="s">
        <v>462</v>
      </c>
      <c r="I38" s="62"/>
    </row>
    <row r="39" spans="2:9" s="1" customFormat="1" outlineLevel="1">
      <c r="B39" s="49"/>
      <c r="C39" s="16"/>
      <c r="D39" s="50"/>
      <c r="E39" s="74"/>
      <c r="F39" s="19" t="s">
        <v>2227</v>
      </c>
      <c r="G39" s="37" t="str">
        <f t="shared" si="2"/>
        <v>○</v>
      </c>
      <c r="H39" s="76" t="s">
        <v>463</v>
      </c>
      <c r="I39" s="77"/>
    </row>
    <row r="40" spans="2:9" s="1" customFormat="1" outlineLevel="1">
      <c r="B40" s="46">
        <v>44989</v>
      </c>
      <c r="C40" s="15">
        <f>B40</f>
        <v>44989</v>
      </c>
      <c r="D40" s="2" t="s">
        <v>537</v>
      </c>
      <c r="E40" s="66" t="s">
        <v>2778</v>
      </c>
      <c r="F40" s="61" t="s">
        <v>2171</v>
      </c>
      <c r="G40" s="40" t="str">
        <f t="shared" ref="G40:G45" si="3">IF(H40="0-1","×",IF(H40="1-1","△",IF(H40="1-0","〇",IF(H40="2-0","〇",IF(H40="2-2","△",IF(H40="2-1","〇",IF(H40="0-0","△",IF(H40="3-0","○",IF(H40="4-0","○",IF(H40="4-1","○","×"))))))))))</f>
        <v>×</v>
      </c>
      <c r="H40" s="41" t="s">
        <v>2009</v>
      </c>
      <c r="I40" s="62"/>
    </row>
    <row r="41" spans="2:9" s="1" customFormat="1" outlineLevel="1">
      <c r="B41" s="46"/>
      <c r="C41" s="15"/>
      <c r="D41" s="2"/>
      <c r="E41" s="66"/>
      <c r="F41" s="33" t="s">
        <v>2574</v>
      </c>
      <c r="G41" s="34" t="str">
        <f t="shared" si="3"/>
        <v>○</v>
      </c>
      <c r="H41" s="41" t="s">
        <v>463</v>
      </c>
      <c r="I41" s="62"/>
    </row>
    <row r="42" spans="2:9" s="1" customFormat="1" outlineLevel="1">
      <c r="B42" s="46"/>
      <c r="C42" s="15"/>
      <c r="D42" s="2"/>
      <c r="E42" s="66"/>
      <c r="F42" s="39" t="s">
        <v>2275</v>
      </c>
      <c r="G42" s="34" t="str">
        <f t="shared" si="3"/>
        <v>×</v>
      </c>
      <c r="H42" s="41" t="s">
        <v>1590</v>
      </c>
      <c r="I42" s="62"/>
    </row>
    <row r="43" spans="2:9" s="1" customFormat="1" outlineLevel="1">
      <c r="B43" s="46"/>
      <c r="C43" s="15"/>
      <c r="D43" s="2"/>
      <c r="E43" s="66"/>
      <c r="F43" s="39" t="s">
        <v>2265</v>
      </c>
      <c r="G43" s="34" t="str">
        <f t="shared" si="3"/>
        <v>×</v>
      </c>
      <c r="H43" s="41" t="s">
        <v>509</v>
      </c>
      <c r="I43" s="62"/>
    </row>
    <row r="44" spans="2:9" s="1" customFormat="1" outlineLevel="1">
      <c r="B44" s="46"/>
      <c r="C44" s="15"/>
      <c r="D44" s="2"/>
      <c r="E44" s="66"/>
      <c r="F44" s="39" t="s">
        <v>2574</v>
      </c>
      <c r="G44" s="34" t="str">
        <f t="shared" si="3"/>
        <v>×</v>
      </c>
      <c r="H44" s="41" t="s">
        <v>2094</v>
      </c>
      <c r="I44" s="62"/>
    </row>
    <row r="45" spans="2:9" s="1" customFormat="1" outlineLevel="1">
      <c r="B45" s="49"/>
      <c r="C45" s="16"/>
      <c r="D45" s="50"/>
      <c r="E45" s="74"/>
      <c r="F45" s="19" t="s">
        <v>2172</v>
      </c>
      <c r="G45" s="37" t="str">
        <f t="shared" si="3"/>
        <v>×</v>
      </c>
      <c r="H45" s="76" t="s">
        <v>2094</v>
      </c>
      <c r="I45" s="58"/>
    </row>
    <row r="46" spans="2:9" s="1" customFormat="1" outlineLevel="1">
      <c r="B46" s="46">
        <v>44982</v>
      </c>
      <c r="C46" s="15">
        <f>B46</f>
        <v>44982</v>
      </c>
      <c r="D46" s="2" t="s">
        <v>70</v>
      </c>
      <c r="E46" s="66" t="s">
        <v>2226</v>
      </c>
      <c r="F46" s="61" t="s">
        <v>2354</v>
      </c>
      <c r="G46" s="40" t="str">
        <f t="shared" ref="G46:G51" si="4">IF(H46="0-1","×",IF(H46="1-1","△",IF(H46="1-0","〇",IF(H46="2-0","〇",IF(H46="2-2","△",IF(H46="2-1","〇",IF(H46="0-0","△",IF(H46="3-0","○",IF(H46="4-0","○",IF(H46="4-1","○","×"))))))))))</f>
        <v>〇</v>
      </c>
      <c r="H46" s="41" t="s">
        <v>462</v>
      </c>
      <c r="I46" s="62"/>
    </row>
    <row r="47" spans="2:9" s="1" customFormat="1" outlineLevel="1">
      <c r="B47" s="46"/>
      <c r="C47" s="15"/>
      <c r="D47" s="2"/>
      <c r="E47" s="18"/>
      <c r="F47" s="33" t="s">
        <v>2354</v>
      </c>
      <c r="G47" s="34" t="str">
        <f t="shared" si="4"/>
        <v>×</v>
      </c>
      <c r="H47" s="41" t="s">
        <v>529</v>
      </c>
      <c r="I47" s="62"/>
    </row>
    <row r="48" spans="2:9" s="1" customFormat="1" outlineLevel="1">
      <c r="B48" s="46"/>
      <c r="C48" s="15"/>
      <c r="D48" s="2"/>
      <c r="E48" s="18"/>
      <c r="F48" s="39" t="s">
        <v>2354</v>
      </c>
      <c r="G48" s="34" t="str">
        <f t="shared" si="4"/>
        <v>×</v>
      </c>
      <c r="H48" s="41" t="s">
        <v>535</v>
      </c>
      <c r="I48" s="62"/>
    </row>
    <row r="49" spans="2:9" s="1" customFormat="1" outlineLevel="1">
      <c r="B49" s="46"/>
      <c r="C49" s="15"/>
      <c r="D49" s="2"/>
      <c r="E49" s="18"/>
      <c r="F49" s="39" t="s">
        <v>2354</v>
      </c>
      <c r="G49" s="34" t="str">
        <f t="shared" si="4"/>
        <v>×</v>
      </c>
      <c r="H49" s="41" t="s">
        <v>529</v>
      </c>
      <c r="I49" s="62"/>
    </row>
    <row r="50" spans="2:9" s="1" customFormat="1" outlineLevel="1">
      <c r="B50" s="46"/>
      <c r="C50" s="15"/>
      <c r="D50" s="2"/>
      <c r="E50" s="18"/>
      <c r="F50" s="39" t="s">
        <v>2354</v>
      </c>
      <c r="G50" s="34" t="str">
        <f t="shared" si="4"/>
        <v>×</v>
      </c>
      <c r="H50" s="41" t="s">
        <v>481</v>
      </c>
      <c r="I50" s="62"/>
    </row>
    <row r="51" spans="2:9" s="1" customFormat="1" outlineLevel="1">
      <c r="B51" s="49"/>
      <c r="C51" s="16"/>
      <c r="D51" s="50"/>
      <c r="E51" s="19"/>
      <c r="F51" s="19" t="s">
        <v>2354</v>
      </c>
      <c r="G51" s="37" t="str">
        <f t="shared" si="4"/>
        <v>×</v>
      </c>
      <c r="H51" s="76" t="s">
        <v>481</v>
      </c>
      <c r="I51" s="58"/>
    </row>
    <row r="52" spans="2:9" s="1" customFormat="1" outlineLevel="1">
      <c r="B52" s="49">
        <v>44980</v>
      </c>
      <c r="C52" s="16">
        <f>B52</f>
        <v>44980</v>
      </c>
      <c r="D52" s="50" t="s">
        <v>2415</v>
      </c>
      <c r="E52" s="19" t="s">
        <v>2216</v>
      </c>
      <c r="F52" s="74" t="s">
        <v>2172</v>
      </c>
      <c r="G52" s="75" t="str">
        <f>IF(H52="0-1","×",IF(H52="1-1","△",IF(H52="1-0","〇",IF(H52="2-0","〇",IF(H52="2-2","△",IF(H52="2-1","〇",IF(H52="0-0","△",IF(H52="3-0","○",IF(H52="4-0","○",IF(H52="4-1","○",IF(H52="3-1","〇",IF(H52="5-0","〇",IF(H52="5-1","〇",IF(H52="8-0","〇","×"))))))))))))))</f>
        <v>△</v>
      </c>
      <c r="H52" s="76" t="s">
        <v>461</v>
      </c>
      <c r="I52" s="77" t="s">
        <v>2692</v>
      </c>
    </row>
    <row r="53" spans="2:9" s="1" customFormat="1" outlineLevel="1">
      <c r="B53" s="46">
        <v>44976</v>
      </c>
      <c r="C53" s="15">
        <f>B53</f>
        <v>44976</v>
      </c>
      <c r="D53" s="2" t="s">
        <v>2767</v>
      </c>
      <c r="E53" s="84" t="s">
        <v>2216</v>
      </c>
      <c r="F53" s="53" t="s">
        <v>783</v>
      </c>
      <c r="G53" s="34" t="str">
        <f t="shared" ref="G53:G54" si="5">IF(H53="0-1","×",IF(H53="1-1","△",IF(H53="1-0","〇",IF(H53="2-0","〇",IF(H53="2-2","△",IF(H53="2-1","〇",IF(H53="0-0","△",IF(H53="3-0","○",IF(H53="4-0","○",IF(H53="4-1","○","×"))))))))))</f>
        <v>×</v>
      </c>
      <c r="H53" s="32" t="s">
        <v>529</v>
      </c>
      <c r="I53" s="54"/>
    </row>
    <row r="54" spans="2:9" s="1" customFormat="1" outlineLevel="1">
      <c r="B54" s="46"/>
      <c r="C54" s="15"/>
      <c r="D54" s="2"/>
      <c r="E54" s="18"/>
      <c r="F54" s="61" t="s">
        <v>2453</v>
      </c>
      <c r="G54" s="34" t="str">
        <f t="shared" si="5"/>
        <v>×</v>
      </c>
      <c r="H54" s="41" t="s">
        <v>571</v>
      </c>
      <c r="I54" s="62"/>
    </row>
    <row r="55" spans="2:9" s="1" customFormat="1" outlineLevel="1">
      <c r="B55" s="49"/>
      <c r="C55" s="16"/>
      <c r="D55" s="50"/>
      <c r="E55" s="19"/>
      <c r="F55" s="74" t="s">
        <v>2172</v>
      </c>
      <c r="G55" s="37" t="s">
        <v>499</v>
      </c>
      <c r="H55" s="76" t="s">
        <v>459</v>
      </c>
      <c r="I55" s="77" t="s">
        <v>2469</v>
      </c>
    </row>
    <row r="56" spans="2:9" s="1" customFormat="1" outlineLevel="1">
      <c r="B56" s="46">
        <v>44969</v>
      </c>
      <c r="C56" s="15">
        <f>B56</f>
        <v>44969</v>
      </c>
      <c r="D56" s="2" t="s">
        <v>70</v>
      </c>
      <c r="E56" s="66" t="s">
        <v>2226</v>
      </c>
      <c r="F56" s="61" t="s">
        <v>502</v>
      </c>
      <c r="G56" s="34" t="str">
        <f t="shared" ref="G56:G58" si="6">IF(H56="0-1","×",IF(H56="1-1","△",IF(H56="1-0","〇",IF(H56="2-0","〇",IF(H56="2-2","△",IF(H56="2-1","〇",IF(H56="0-0","△",IF(H56="3-0","○",IF(H56="4-0","○",IF(H56="4-1","○","×"))))))))))</f>
        <v>△</v>
      </c>
      <c r="H56" s="41" t="s">
        <v>459</v>
      </c>
      <c r="I56" s="62"/>
    </row>
    <row r="57" spans="2:9" s="1" customFormat="1" outlineLevel="1">
      <c r="B57" s="46"/>
      <c r="C57" s="15"/>
      <c r="D57" s="2"/>
      <c r="E57" s="18"/>
      <c r="F57" s="61" t="s">
        <v>502</v>
      </c>
      <c r="G57" s="34" t="str">
        <f t="shared" si="6"/>
        <v>×</v>
      </c>
      <c r="H57" s="41" t="s">
        <v>529</v>
      </c>
      <c r="I57" s="62"/>
    </row>
    <row r="58" spans="2:9" s="1" customFormat="1" outlineLevel="1">
      <c r="B58" s="46"/>
      <c r="C58" s="15"/>
      <c r="D58" s="2"/>
      <c r="E58" s="18"/>
      <c r="F58" s="61" t="s">
        <v>502</v>
      </c>
      <c r="G58" s="34" t="str">
        <f t="shared" si="6"/>
        <v>△</v>
      </c>
      <c r="H58" s="41" t="s">
        <v>459</v>
      </c>
      <c r="I58" s="62"/>
    </row>
    <row r="59" spans="2:9" s="1" customFormat="1" outlineLevel="1">
      <c r="B59" s="49"/>
      <c r="C59" s="16"/>
      <c r="D59" s="50"/>
      <c r="E59" s="19"/>
      <c r="F59" s="36" t="s">
        <v>502</v>
      </c>
      <c r="G59" s="37" t="str">
        <f>IF(H59="0-1","×",IF(H59="1-1","△",IF(H59="1-0","〇",IF(H59="2-0","〇",IF(H59="2-2","△",IF(H59="2-1","〇",IF(H59="0-0","△",IF(H59="3-0","○",IF(H59="4-0","○",IF(H59="4-1","○",IF(H59="3-1","〇",IF(H59="5-0","〇",IF(H59="5-1","〇",IF(H59="7-0","〇",IF(H59="3-2","〇",IF(H59="8-0","〇",IF(H59="4-3","〇",IF(H59="3-2","〇",IF(H59="5-2","〇",IF(H59="4-2","〇",IF(H59="6-0","〇","×")))))))))))))))))))))</f>
        <v>△</v>
      </c>
      <c r="H59" s="76" t="s">
        <v>459</v>
      </c>
      <c r="I59" s="77"/>
    </row>
    <row r="60" spans="2:9" s="1" customFormat="1" outlineLevel="1">
      <c r="B60" s="46">
        <v>44954</v>
      </c>
      <c r="C60" s="15">
        <f>B60</f>
        <v>44954</v>
      </c>
      <c r="D60" s="2" t="s">
        <v>2415</v>
      </c>
      <c r="E60" s="66" t="s">
        <v>2216</v>
      </c>
      <c r="F60" s="61" t="s">
        <v>2729</v>
      </c>
      <c r="G60" s="34" t="str">
        <f t="shared" ref="G60" si="7">IF(H60="0-1","×",IF(H60="1-1","△",IF(H60="1-0","〇",IF(H60="2-0","〇",IF(H60="2-2","△",IF(H60="2-1","〇",IF(H60="0-0","△",IF(H60="3-0","○",IF(H60="4-0","○",IF(H60="4-1","○","×"))))))))))</f>
        <v>○</v>
      </c>
      <c r="H60" s="41" t="s">
        <v>463</v>
      </c>
      <c r="I60" s="62"/>
    </row>
    <row r="61" spans="2:9" s="1" customFormat="1" outlineLevel="1">
      <c r="B61" s="49"/>
      <c r="C61" s="16"/>
      <c r="D61" s="50"/>
      <c r="E61" s="19"/>
      <c r="F61" s="74" t="s">
        <v>2278</v>
      </c>
      <c r="G61" s="37" t="str">
        <f>IF(H61="0-1","×",IF(H61="1-1","△",IF(H61="1-0","〇",IF(H61="2-0","〇",IF(H61="2-2","△",IF(H61="2-1","〇",IF(H61="0-0","△",IF(H61="3-0","○",IF(H61="4-0","○",IF(H61="4-1","○",IF(H61="3-1","〇",IF(H61="5-0","〇",IF(H61="5-1","〇",IF(H61="7-0","〇",IF(H61="3-2","〇",IF(H61="8-0","〇",IF(H61="4-3","〇",IF(H61="3-2","〇",IF(H61="5-2","〇",IF(H61="4-2","〇",IF(H61="6-0","〇","×")))))))))))))))))))))</f>
        <v>〇</v>
      </c>
      <c r="H61" s="76" t="s">
        <v>948</v>
      </c>
      <c r="I61" s="77"/>
    </row>
    <row r="62" spans="2:9" s="1" customFormat="1" outlineLevel="1">
      <c r="B62" s="49">
        <v>44948</v>
      </c>
      <c r="C62" s="16">
        <f>B62</f>
        <v>44948</v>
      </c>
      <c r="D62" s="50" t="s">
        <v>2415</v>
      </c>
      <c r="E62" s="19" t="s">
        <v>2744</v>
      </c>
      <c r="F62" s="74" t="s">
        <v>1835</v>
      </c>
      <c r="G62" s="75" t="str">
        <f>IF(H62="0-1","×",IF(H62="1-1","△",IF(H62="1-0","〇",IF(H62="2-0","〇",IF(H62="2-2","△",IF(H62="2-1","〇",IF(H62="0-0","△",IF(H62="3-0","○",IF(H62="4-0","○",IF(H62="4-1","○",IF(H62="3-1","〇",IF(H62="5-0","〇",IF(H62="5-1","〇",IF(H62="8-0","〇","×"))))))))))))))</f>
        <v>○</v>
      </c>
      <c r="H62" s="76" t="s">
        <v>494</v>
      </c>
      <c r="I62" s="77"/>
    </row>
    <row r="63" spans="2:9" s="1" customFormat="1" outlineLevel="1">
      <c r="B63" s="46">
        <v>44935</v>
      </c>
      <c r="C63" s="15">
        <f>B63</f>
        <v>44935</v>
      </c>
      <c r="D63" s="2" t="s">
        <v>2411</v>
      </c>
      <c r="E63" s="18" t="s">
        <v>2733</v>
      </c>
      <c r="F63" s="61" t="s">
        <v>2734</v>
      </c>
      <c r="G63" s="40" t="str">
        <f>IF(H63="0-1","×",IF(H63="1-1","△",IF(H63="1-0","〇",IF(H63="2-0","〇",IF(H63="2-2","△",IF(H63="2-1","〇",IF(H63="0-0","△",IF(H63="3-0","○",IF(H63="4-0","○",IF(H63="4-1","○",IF(H63="3-1","〇",IF(H63="5-0","〇",IF(H63="5-1","〇",IF(H63="8-0","〇","×"))))))))))))))</f>
        <v>〇</v>
      </c>
      <c r="H63" s="41" t="s">
        <v>614</v>
      </c>
      <c r="I63" s="62"/>
    </row>
    <row r="64" spans="2:9" s="1" customFormat="1" outlineLevel="1">
      <c r="B64" s="49"/>
      <c r="C64" s="16"/>
      <c r="D64" s="50"/>
      <c r="E64" s="19"/>
      <c r="F64" s="74" t="s">
        <v>2735</v>
      </c>
      <c r="G64" s="37" t="s">
        <v>499</v>
      </c>
      <c r="H64" s="76" t="s">
        <v>459</v>
      </c>
      <c r="I64" s="77" t="s">
        <v>2469</v>
      </c>
    </row>
    <row r="65" spans="2:9" s="1" customFormat="1" outlineLevel="1">
      <c r="B65" s="46">
        <v>44919</v>
      </c>
      <c r="C65" s="15">
        <f>B65</f>
        <v>44919</v>
      </c>
      <c r="D65" s="2" t="s">
        <v>2710</v>
      </c>
      <c r="E65" s="84" t="s">
        <v>2709</v>
      </c>
      <c r="F65" s="53" t="s">
        <v>2711</v>
      </c>
      <c r="G65" s="34" t="str">
        <f t="shared" ref="G65:G66" si="8">IF(H65="0-1","×",IF(H65="1-1","△",IF(H65="1-0","〇",IF(H65="2-0","〇",IF(H65="2-2","△",IF(H65="2-1","〇",IF(H65="0-0","△",IF(H65="3-0","○",IF(H65="4-0","○",IF(H65="4-1","○","×"))))))))))</f>
        <v>△</v>
      </c>
      <c r="H65" s="32" t="s">
        <v>459</v>
      </c>
      <c r="I65" s="54"/>
    </row>
    <row r="66" spans="2:9" s="1" customFormat="1" outlineLevel="1">
      <c r="B66" s="46"/>
      <c r="C66" s="15"/>
      <c r="D66" s="2"/>
      <c r="E66" s="18"/>
      <c r="F66" s="61" t="s">
        <v>2712</v>
      </c>
      <c r="G66" s="34" t="str">
        <f t="shared" si="8"/>
        <v>〇</v>
      </c>
      <c r="H66" s="41" t="s">
        <v>460</v>
      </c>
      <c r="I66" s="62"/>
    </row>
    <row r="67" spans="2:9" s="1" customFormat="1" outlineLevel="1">
      <c r="B67" s="46"/>
      <c r="C67" s="15"/>
      <c r="D67" s="2"/>
      <c r="E67" s="18"/>
      <c r="F67" s="61" t="s">
        <v>2713</v>
      </c>
      <c r="G67" s="34" t="str">
        <f>IF(H67="0-1","×",IF(H67="1-1","△",IF(H67="1-0","〇",IF(H67="2-0","〇",IF(H67="2-2","△",IF(H67="2-1","〇",IF(H67="0-0","△",IF(H67="3-0","○",IF(H67="4-0","○",IF(H67="4-1","○","×"))))))))))</f>
        <v>×</v>
      </c>
      <c r="H67" s="41" t="s">
        <v>679</v>
      </c>
      <c r="I67" s="62"/>
    </row>
    <row r="68" spans="2:9" s="1" customFormat="1" outlineLevel="1">
      <c r="B68" s="46"/>
      <c r="C68" s="15"/>
      <c r="D68" s="2"/>
      <c r="E68" s="18"/>
      <c r="F68" s="61" t="s">
        <v>2189</v>
      </c>
      <c r="G68" s="37" t="str">
        <f>IF(H68="0-1","×",IF(H68="1-1","△",IF(H68="1-0","〇",IF(H68="2-0","〇",IF(H68="2-2","△",IF(H68="2-1","〇",IF(H68="0-0","△",IF(H68="3-0","○",IF(H68="4-0","○",IF(H68="4-1","○",IF(H68="3-1","〇",IF(H68="5-0","〇",IF(H68="5-1","〇",IF(H68="7-0","〇",IF(H68="3-2","〇",IF(H68="8-0","〇",IF(H68="4-3","〇",IF(H68="3-2","〇",IF(H68="5-2","〇",IF(H68="4-2","〇",IF(H68="6-0","〇","×")))))))))))))))))))))</f>
        <v>×</v>
      </c>
      <c r="H68" s="41" t="s">
        <v>529</v>
      </c>
      <c r="I68" s="62"/>
    </row>
    <row r="69" spans="2:9" s="1" customFormat="1" outlineLevel="1">
      <c r="B69" s="46"/>
      <c r="C69" s="15"/>
      <c r="D69" s="2"/>
      <c r="E69" s="18"/>
      <c r="F69" s="61" t="s">
        <v>2501</v>
      </c>
      <c r="G69" s="34" t="str">
        <f>IF(H69="0-1","×",IF(H69="1-1","△",IF(H69="1-0","〇",IF(H69="2-0","〇",IF(H69="2-2","△",IF(H69="2-1","〇",IF(H69="0-0","△",IF(H69="3-0","○",IF(H69="4-0","○",IF(H69="4-1","○","×"))))))))))</f>
        <v>△</v>
      </c>
      <c r="H69" s="41" t="s">
        <v>459</v>
      </c>
      <c r="I69" s="62"/>
    </row>
    <row r="70" spans="2:9" s="1" customFormat="1" outlineLevel="1">
      <c r="B70" s="46"/>
      <c r="C70" s="15"/>
      <c r="D70" s="2"/>
      <c r="E70" s="18"/>
      <c r="F70" s="61" t="s">
        <v>2714</v>
      </c>
      <c r="G70" s="40" t="str">
        <f>IF(H70="0-1","×",IF(H70="1-1","△",IF(H70="1-0","〇",IF(H70="2-0","〇",IF(H70="2-2","△",IF(H70="2-1","〇",IF(H70="0-0","△",IF(H70="3-0","○",IF(H70="4-0","○",IF(H70="4-1","○","×"))))))))))</f>
        <v>〇</v>
      </c>
      <c r="H70" s="41" t="s">
        <v>460</v>
      </c>
      <c r="I70" s="56"/>
    </row>
    <row r="71" spans="2:9" s="1" customFormat="1" outlineLevel="1">
      <c r="B71" s="49"/>
      <c r="C71" s="16"/>
      <c r="D71" s="50"/>
      <c r="E71" s="19"/>
      <c r="F71" s="74" t="s">
        <v>2459</v>
      </c>
      <c r="G71" s="75" t="str">
        <f>IF(H71="0-1","×",IF(H71="1-1","△",IF(H71="1-0","〇",IF(H71="2-0","〇",IF(H71="2-2","△",IF(H71="2-1","〇",IF(H71="0-0","△",IF(H71="3-0","○",IF(H71="4-0","○",IF(H71="4-1","○","×"))))))))))</f>
        <v>×</v>
      </c>
      <c r="H71" s="76" t="s">
        <v>529</v>
      </c>
      <c r="I71" s="58"/>
    </row>
    <row r="72" spans="2:9" s="1" customFormat="1" outlineLevel="1">
      <c r="B72" s="46">
        <v>44912</v>
      </c>
      <c r="C72" s="15">
        <f>B72</f>
        <v>44912</v>
      </c>
      <c r="D72" s="2" t="s">
        <v>1976</v>
      </c>
      <c r="E72" s="18" t="s">
        <v>2314</v>
      </c>
      <c r="F72" s="61" t="s">
        <v>1864</v>
      </c>
      <c r="G72" s="40" t="str">
        <f>IF(H72="0-1","×",IF(H72="1-1","△",IF(H72="1-0","〇",IF(H72="2-0","〇",IF(H72="2-2","△",IF(H72="2-1","〇",IF(H72="0-0","△",IF(H72="3-0","○",IF(H72="4-0","○",IF(H72="4-1","○",IF(H72="3-1","〇",IF(H72="5-0","〇",IF(H72="5-1","〇",IF(H72="8-0","〇","×"))))))))))))))</f>
        <v>×</v>
      </c>
      <c r="H72" s="41" t="s">
        <v>481</v>
      </c>
      <c r="I72" s="62"/>
    </row>
    <row r="73" spans="2:9" s="1" customFormat="1" outlineLevel="1">
      <c r="B73" s="46"/>
      <c r="C73" s="15"/>
      <c r="D73" s="2"/>
      <c r="E73" s="18"/>
      <c r="F73" s="61" t="s">
        <v>2707</v>
      </c>
      <c r="G73" s="34" t="str">
        <f>IF(H73="0-1","×",IF(H73="1-1","△",IF(H73="1-0","〇",IF(H73="2-0","〇",IF(H73="2-2","△",IF(H73="2-1","〇",IF(H73="0-0","△",IF(H73="3-0","○",IF(H73="4-0","○",IF(H73="4-1","○","×"))))))))))</f>
        <v>○</v>
      </c>
      <c r="H73" s="41" t="s">
        <v>463</v>
      </c>
      <c r="I73" s="62"/>
    </row>
    <row r="74" spans="2:9" s="1" customFormat="1" outlineLevel="1">
      <c r="B74" s="49"/>
      <c r="C74" s="16"/>
      <c r="D74" s="50"/>
      <c r="E74" s="19"/>
      <c r="F74" s="74" t="s">
        <v>2272</v>
      </c>
      <c r="G74" s="75" t="str">
        <f>IF(H74="0-1","×",IF(H74="1-1","△",IF(H74="1-0","〇",IF(H74="2-0","〇",IF(H74="2-2","△",IF(H74="2-1","〇",IF(H74="0-0","△",IF(H74="3-0","○",IF(H74="4-0","○",IF(H74="4-1","○","×"))))))))))</f>
        <v>○</v>
      </c>
      <c r="H74" s="76" t="s">
        <v>463</v>
      </c>
      <c r="I74" s="58"/>
    </row>
    <row r="75" spans="2:9" s="1" customFormat="1" outlineLevel="1">
      <c r="B75" s="46">
        <v>44885</v>
      </c>
      <c r="C75" s="15">
        <f>B75</f>
        <v>44885</v>
      </c>
      <c r="D75" s="2" t="s">
        <v>2369</v>
      </c>
      <c r="E75" s="18" t="s">
        <v>2216</v>
      </c>
      <c r="F75" s="61" t="s">
        <v>2205</v>
      </c>
      <c r="G75" s="40" t="s">
        <v>476</v>
      </c>
      <c r="H75" s="41" t="s">
        <v>460</v>
      </c>
      <c r="I75" s="62"/>
    </row>
    <row r="76" spans="2:9" s="1" customFormat="1" outlineLevel="1">
      <c r="B76" s="46"/>
      <c r="C76" s="15"/>
      <c r="D76" s="2"/>
      <c r="E76" s="18"/>
      <c r="F76" s="61" t="s">
        <v>2189</v>
      </c>
      <c r="G76" s="34" t="str">
        <f>IF(H76="0-1","×",IF(H76="1-1","△",IF(H76="1-0","〇",IF(H76="2-0","〇",IF(H76="2-2","△",IF(H76="2-1","〇",IF(H76="0-0","△",IF(H76="3-0","○",IF(H76="4-0","○",IF(H76="4-1","○","×"))))))))))</f>
        <v>×</v>
      </c>
      <c r="H76" s="41" t="s">
        <v>1026</v>
      </c>
      <c r="I76" s="62"/>
    </row>
    <row r="77" spans="2:9" s="1" customFormat="1" outlineLevel="1">
      <c r="B77" s="46"/>
      <c r="C77" s="15"/>
      <c r="D77" s="2"/>
      <c r="E77" s="18"/>
      <c r="F77" s="61" t="s">
        <v>2225</v>
      </c>
      <c r="G77" s="40" t="str">
        <f>IF(H77="0-1","×",IF(H77="1-1","△",IF(H77="1-0","〇",IF(H77="2-0","〇",IF(H77="2-2","△",IF(H77="2-1","〇",IF(H77="0-0","△",IF(H77="3-0","○",IF(H77="4-0","○",IF(H77="4-1","○","×"))))))))))</f>
        <v>○</v>
      </c>
      <c r="H77" s="41" t="s">
        <v>463</v>
      </c>
      <c r="I77" s="56"/>
    </row>
    <row r="78" spans="2:9" s="1" customFormat="1" outlineLevel="1">
      <c r="B78" s="49"/>
      <c r="C78" s="16"/>
      <c r="D78" s="50"/>
      <c r="E78" s="19"/>
      <c r="F78" s="74" t="s">
        <v>2338</v>
      </c>
      <c r="G78" s="75" t="str">
        <f>IF(H78="0-1","×",IF(H78="1-1","△",IF(H78="1-0","〇",IF(H78="2-0","〇",IF(H78="2-2","△",IF(H78="2-1","〇",IF(H78="0-0","△",IF(H78="3-0","○",IF(H78="4-0","○",IF(H78="4-1","○","×"))))))))))</f>
        <v>〇</v>
      </c>
      <c r="H78" s="76" t="s">
        <v>462</v>
      </c>
      <c r="I78" s="58"/>
    </row>
    <row r="79" spans="2:9" s="1" customFormat="1" outlineLevel="1">
      <c r="B79" s="46">
        <v>44884</v>
      </c>
      <c r="C79" s="15">
        <f>B79</f>
        <v>44884</v>
      </c>
      <c r="D79" s="2" t="s">
        <v>2369</v>
      </c>
      <c r="E79" s="18" t="s">
        <v>2216</v>
      </c>
      <c r="F79" s="61" t="s">
        <v>2205</v>
      </c>
      <c r="G79" s="40" t="s">
        <v>476</v>
      </c>
      <c r="H79" s="41" t="s">
        <v>462</v>
      </c>
      <c r="I79" s="62"/>
    </row>
    <row r="80" spans="2:9" s="1" customFormat="1" outlineLevel="1">
      <c r="B80" s="46"/>
      <c r="C80" s="15"/>
      <c r="D80" s="2"/>
      <c r="E80" s="18"/>
      <c r="F80" s="61" t="s">
        <v>2189</v>
      </c>
      <c r="G80" s="34" t="str">
        <f>IF(H80="0-1","×",IF(H80="1-1","△",IF(H80="1-0","〇",IF(H80="2-0","〇",IF(H80="2-2","△",IF(H80="2-1","〇",IF(H80="0-0","△",IF(H80="3-0","○",IF(H80="4-0","○",IF(H80="4-1","○","×"))))))))))</f>
        <v>×</v>
      </c>
      <c r="H80" s="41" t="s">
        <v>679</v>
      </c>
      <c r="I80" s="62"/>
    </row>
    <row r="81" spans="2:9" s="1" customFormat="1" outlineLevel="1">
      <c r="B81" s="46"/>
      <c r="C81" s="15"/>
      <c r="D81" s="2"/>
      <c r="E81" s="18"/>
      <c r="F81" s="61" t="s">
        <v>2225</v>
      </c>
      <c r="G81" s="40" t="str">
        <f>IF(H81="0-1","×",IF(H81="1-1","△",IF(H81="1-0","〇",IF(H81="2-0","〇",IF(H81="2-2","△",IF(H81="2-1","〇",IF(H81="0-0","△",IF(H81="3-0","○",IF(H81="4-0","○",IF(H81="4-1","○","×"))))))))))</f>
        <v>○</v>
      </c>
      <c r="H81" s="41" t="s">
        <v>463</v>
      </c>
      <c r="I81" s="56"/>
    </row>
    <row r="82" spans="2:9" s="1" customFormat="1" outlineLevel="1">
      <c r="B82" s="49"/>
      <c r="C82" s="16"/>
      <c r="D82" s="50"/>
      <c r="E82" s="19"/>
      <c r="F82" s="74" t="s">
        <v>2338</v>
      </c>
      <c r="G82" s="75" t="str">
        <f>IF(H82="0-1","×",IF(H82="1-1","△",IF(H82="1-0","〇",IF(H82="2-0","〇",IF(H82="2-2","△",IF(H82="2-1","〇",IF(H82="0-0","△",IF(H82="3-0","○",IF(H82="4-0","○",IF(H82="4-1","○","×"))))))))))</f>
        <v>〇</v>
      </c>
      <c r="H82" s="76" t="s">
        <v>460</v>
      </c>
      <c r="I82" s="58"/>
    </row>
    <row r="83" spans="2:9" s="1" customFormat="1" outlineLevel="1">
      <c r="B83" s="46">
        <v>44877</v>
      </c>
      <c r="C83" s="15">
        <f>B83</f>
        <v>44877</v>
      </c>
      <c r="D83" s="2" t="s">
        <v>89</v>
      </c>
      <c r="E83" s="18" t="s">
        <v>2374</v>
      </c>
      <c r="F83" s="61" t="s">
        <v>2245</v>
      </c>
      <c r="G83" s="40" t="str">
        <f>IF(H83="0-1","×",IF(H83="1-1","△",IF(H83="1-0","〇",IF(H83="2-0","〇",IF(H83="2-2","△",IF(H83="2-1","〇",IF(H83="0-0","△",IF(H83="3-0","○",IF(H83="4-0","○",IF(H83="4-1","○",IF(H83="3-1","〇",IF(H83="5-0","〇",IF(H83="5-1","〇",IF(H83="8-0","〇","×"))))))))))))))</f>
        <v>〇</v>
      </c>
      <c r="H83" s="41" t="s">
        <v>462</v>
      </c>
      <c r="I83" s="62"/>
    </row>
    <row r="84" spans="2:9" s="1" customFormat="1" outlineLevel="1">
      <c r="B84" s="49"/>
      <c r="C84" s="16"/>
      <c r="D84" s="50"/>
      <c r="E84" s="19"/>
      <c r="F84" s="74" t="s">
        <v>2172</v>
      </c>
      <c r="G84" s="37" t="str">
        <f>IF(H84="0-1","×",IF(H84="1-1","△",IF(H84="1-0","〇",IF(H84="2-0","〇",IF(H84="2-2","△",IF(H84="2-1","〇",IF(H84="0-0","△",IF(H84="3-0","○",IF(H84="4-0","○",IF(H84="4-1","○","×"))))))))))</f>
        <v>△</v>
      </c>
      <c r="H84" s="76" t="s">
        <v>461</v>
      </c>
      <c r="I84" s="77"/>
    </row>
    <row r="85" spans="2:9" s="1" customFormat="1" outlineLevel="1">
      <c r="B85" s="46">
        <v>44871</v>
      </c>
      <c r="C85" s="15">
        <f>B85</f>
        <v>44871</v>
      </c>
      <c r="D85" s="2" t="s">
        <v>1976</v>
      </c>
      <c r="E85" s="18" t="s">
        <v>2314</v>
      </c>
      <c r="F85" s="61" t="s">
        <v>2178</v>
      </c>
      <c r="G85" s="40" t="str">
        <f>IF(H85="0-1","×",IF(H85="1-1","△",IF(H85="1-0","〇",IF(H85="2-0","〇",IF(H85="2-2","△",IF(H85="2-1","〇",IF(H85="0-0","△",IF(H85="3-0","○",IF(H85="4-0","○",IF(H85="4-1","○",IF(H85="3-1","〇",IF(H85="5-0","〇",IF(H85="5-1","〇",IF(H85="8-0","〇","×"))))))))))))))</f>
        <v>△</v>
      </c>
      <c r="H85" s="41" t="s">
        <v>461</v>
      </c>
      <c r="I85" s="62"/>
    </row>
    <row r="86" spans="2:9" s="1" customFormat="1" outlineLevel="1">
      <c r="B86" s="46"/>
      <c r="C86" s="15"/>
      <c r="D86" s="2"/>
      <c r="E86" s="18"/>
      <c r="F86" s="61" t="s">
        <v>502</v>
      </c>
      <c r="G86" s="34" t="str">
        <f>IF(H86="0-1","×",IF(H86="1-1","△",IF(H86="1-0","〇",IF(H86="2-0","〇",IF(H86="2-2","△",IF(H86="2-1","〇",IF(H86="0-0","△",IF(H86="3-0","○",IF(H86="4-0","○",IF(H86="4-1","○","×"))))))))))</f>
        <v>○</v>
      </c>
      <c r="H86" s="41" t="s">
        <v>494</v>
      </c>
      <c r="I86" s="62"/>
    </row>
    <row r="87" spans="2:9" s="1" customFormat="1" outlineLevel="1">
      <c r="B87" s="49"/>
      <c r="C87" s="16"/>
      <c r="D87" s="50"/>
      <c r="E87" s="19"/>
      <c r="F87" s="74" t="s">
        <v>754</v>
      </c>
      <c r="G87" s="75" t="str">
        <f>IF(H87="0-1","×",IF(H87="1-1","△",IF(H87="1-0","〇",IF(H87="2-0","〇",IF(H87="2-2","△",IF(H87="2-1","〇",IF(H87="0-0","△",IF(H87="3-0","○",IF(H87="4-0","○",IF(H87="4-1","○","×"))))))))))</f>
        <v>×</v>
      </c>
      <c r="H87" s="76" t="s">
        <v>500</v>
      </c>
      <c r="I87" s="58"/>
    </row>
    <row r="88" spans="2:9" s="1" customFormat="1" outlineLevel="1">
      <c r="B88" s="46">
        <v>44870</v>
      </c>
      <c r="C88" s="15">
        <f>B88</f>
        <v>44870</v>
      </c>
      <c r="D88" s="2" t="s">
        <v>2365</v>
      </c>
      <c r="E88" s="18" t="s">
        <v>2653</v>
      </c>
      <c r="F88" s="61" t="s">
        <v>663</v>
      </c>
      <c r="G88" s="40" t="str">
        <f>IF(H88="0-1","×",IF(H88="1-1","△",IF(H88="1-0","〇",IF(H88="2-0","〇",IF(H88="2-2","△",IF(H88="2-1","〇",IF(H88="0-0","△",IF(H88="3-0","○",IF(H88="4-0","○",IF(H88="4-1","○",IF(H88="3-1","〇",IF(H88="5-0","〇",IF(H88="5-1","〇",IF(H88="8-0","〇","×"))))))))))))))</f>
        <v>△</v>
      </c>
      <c r="H88" s="41" t="s">
        <v>461</v>
      </c>
      <c r="I88" s="62"/>
    </row>
    <row r="89" spans="2:9" s="1" customFormat="1" outlineLevel="1">
      <c r="B89" s="46"/>
      <c r="C89" s="15"/>
      <c r="D89" s="2"/>
      <c r="E89" s="18"/>
      <c r="F89" s="61" t="s">
        <v>493</v>
      </c>
      <c r="G89" s="34" t="str">
        <f>IF(H89="0-1","×",IF(H89="1-1","△",IF(H89="1-0","〇",IF(H89="2-0","〇",IF(H89="2-2","△",IF(H89="2-1","〇",IF(H89="0-0","△",IF(H89="3-0","○",IF(H89="4-0","○",IF(H89="4-1","○","×"))))))))))</f>
        <v>○</v>
      </c>
      <c r="H89" s="41" t="s">
        <v>494</v>
      </c>
      <c r="I89" s="62"/>
    </row>
    <row r="90" spans="2:9" s="1" customFormat="1" outlineLevel="1">
      <c r="B90" s="49"/>
      <c r="C90" s="16"/>
      <c r="D90" s="50"/>
      <c r="E90" s="19"/>
      <c r="F90" s="74" t="s">
        <v>477</v>
      </c>
      <c r="G90" s="75" t="str">
        <f>IF(H90="0-1","×",IF(H90="1-1","△",IF(H90="1-0","〇",IF(H90="2-0","〇",IF(H90="2-2","△",IF(H90="2-1","〇",IF(H90="0-0","△",IF(H90="3-0","○",IF(H90="4-0","○",IF(H90="4-1","○","×"))))))))))</f>
        <v>×</v>
      </c>
      <c r="H90" s="76" t="s">
        <v>500</v>
      </c>
      <c r="I90" s="58"/>
    </row>
    <row r="91" spans="2:9" s="1" customFormat="1" outlineLevel="1">
      <c r="B91" s="46">
        <v>44842</v>
      </c>
      <c r="C91" s="15">
        <f>B91</f>
        <v>44842</v>
      </c>
      <c r="D91" s="2" t="s">
        <v>2243</v>
      </c>
      <c r="E91" s="18" t="s">
        <v>2653</v>
      </c>
      <c r="F91" s="61" t="s">
        <v>2232</v>
      </c>
      <c r="G91" s="40" t="str">
        <f>IF(H91="0-1","×",IF(H91="1-1","△",IF(H91="1-0","〇",IF(H91="2-0","〇",IF(H91="2-2","△",IF(H91="2-1","〇",IF(H91="0-0","△",IF(H91="3-0","○",IF(H91="4-0","○",IF(H91="4-1","○",IF(H91="3-1","〇",IF(H91="5-0","〇",IF(H91="5-1","〇",IF(H91="8-0","〇","×"))))))))))))))</f>
        <v>△</v>
      </c>
      <c r="H91" s="41" t="s">
        <v>459</v>
      </c>
      <c r="I91" s="62"/>
    </row>
    <row r="92" spans="2:9" s="1" customFormat="1" outlineLevel="1">
      <c r="B92" s="49"/>
      <c r="C92" s="16"/>
      <c r="D92" s="50"/>
      <c r="E92" s="19"/>
      <c r="F92" s="74" t="s">
        <v>2172</v>
      </c>
      <c r="G92" s="75" t="str">
        <f>IF(H92="0-1","×",IF(H92="1-1","△",IF(H92="1-0","〇",IF(H92="2-0","〇",IF(H92="2-2","△",IF(H92="2-1","〇",IF(H92="0-0","△",IF(H92="3-0","○",IF(H92="4-0","○",IF(H92="4-1","○","×"))))))))))</f>
        <v>×</v>
      </c>
      <c r="H92" s="76" t="s">
        <v>535</v>
      </c>
      <c r="I92" s="77"/>
    </row>
    <row r="93" spans="2:9" s="1" customFormat="1" outlineLevel="1">
      <c r="B93" s="46">
        <v>44829</v>
      </c>
      <c r="C93" s="15">
        <f>B93</f>
        <v>44829</v>
      </c>
      <c r="D93" s="2" t="s">
        <v>2243</v>
      </c>
      <c r="E93" s="18" t="s">
        <v>2231</v>
      </c>
      <c r="F93" s="61" t="s">
        <v>2178</v>
      </c>
      <c r="G93" s="40" t="str">
        <f>IF(H93="0-1","×",IF(H93="1-1","△",IF(H93="1-0","〇",IF(H93="2-0","〇",IF(H93="2-2","△",IF(H93="2-1","〇",IF(H93="0-0","△",IF(H93="3-0","○",IF(H93="4-0","○",IF(H93="4-1","○",IF(H93="3-1","〇",IF(H93="5-0","〇",IF(H93="5-1","〇",IF(H93="8-0","〇","×"))))))))))))))</f>
        <v>△</v>
      </c>
      <c r="H93" s="41" t="s">
        <v>461</v>
      </c>
      <c r="I93" s="62"/>
    </row>
    <row r="94" spans="2:9" s="1" customFormat="1" outlineLevel="1">
      <c r="B94" s="49"/>
      <c r="C94" s="16"/>
      <c r="D94" s="50"/>
      <c r="E94" s="19"/>
      <c r="F94" s="74" t="s">
        <v>2299</v>
      </c>
      <c r="G94" s="37" t="s">
        <v>476</v>
      </c>
      <c r="H94" s="76" t="s">
        <v>495</v>
      </c>
      <c r="I94" s="77"/>
    </row>
    <row r="95" spans="2:9" s="1" customFormat="1" outlineLevel="1">
      <c r="B95" s="46">
        <v>44827</v>
      </c>
      <c r="C95" s="15">
        <f>B95</f>
        <v>44827</v>
      </c>
      <c r="D95" s="2" t="s">
        <v>2652</v>
      </c>
      <c r="E95" s="18" t="s">
        <v>2216</v>
      </c>
      <c r="F95" s="61" t="s">
        <v>2265</v>
      </c>
      <c r="G95" s="40" t="s">
        <v>476</v>
      </c>
      <c r="H95" s="41" t="s">
        <v>462</v>
      </c>
      <c r="I95" s="62"/>
    </row>
    <row r="96" spans="2:9" s="1" customFormat="1" outlineLevel="1">
      <c r="B96" s="46"/>
      <c r="C96" s="15"/>
      <c r="D96" s="2"/>
      <c r="E96" s="18"/>
      <c r="F96" s="61" t="s">
        <v>2265</v>
      </c>
      <c r="G96" s="34" t="str">
        <f>IF(H96="0-1","×",IF(H96="1-1","△",IF(H96="1-0","〇",IF(H96="2-0","〇",IF(H96="2-2","△",IF(H96="2-1","〇",IF(H96="0-0","△",IF(H96="3-0","○",IF(H96="4-0","○",IF(H96="4-1","○","×"))))))))))</f>
        <v>×</v>
      </c>
      <c r="H96" s="41" t="s">
        <v>555</v>
      </c>
      <c r="I96" s="62"/>
    </row>
    <row r="97" spans="2:9" s="1" customFormat="1" outlineLevel="1">
      <c r="B97" s="46"/>
      <c r="C97" s="15"/>
      <c r="D97" s="2"/>
      <c r="E97" s="18"/>
      <c r="F97" s="61" t="s">
        <v>2265</v>
      </c>
      <c r="G97" s="40" t="str">
        <f>IF(H97="0-1","×",IF(H97="1-1","△",IF(H97="1-0","〇",IF(H97="2-0","〇",IF(H97="2-2","△",IF(H97="2-1","〇",IF(H97="0-0","△",IF(H97="3-0","○",IF(H97="4-0","○",IF(H97="4-1","○","×"))))))))))</f>
        <v>×</v>
      </c>
      <c r="H97" s="41" t="s">
        <v>529</v>
      </c>
      <c r="I97" s="56"/>
    </row>
    <row r="98" spans="2:9" s="1" customFormat="1" outlineLevel="1">
      <c r="B98" s="49"/>
      <c r="C98" s="16"/>
      <c r="D98" s="50"/>
      <c r="E98" s="19"/>
      <c r="F98" s="74" t="s">
        <v>2265</v>
      </c>
      <c r="G98" s="75" t="str">
        <f>IF(H98="0-1","×",IF(H98="1-1","△",IF(H98="1-0","〇",IF(H98="2-0","〇",IF(H98="2-2","△",IF(H98="2-1","〇",IF(H98="0-0","△",IF(H98="3-0","○",IF(H98="4-0","○",IF(H98="4-1","○","×"))))))))))</f>
        <v>×</v>
      </c>
      <c r="H98" s="76" t="s">
        <v>552</v>
      </c>
      <c r="I98" s="58"/>
    </row>
    <row r="99" spans="2:9" s="1" customFormat="1" outlineLevel="1">
      <c r="B99" s="46">
        <v>44823</v>
      </c>
      <c r="C99" s="15">
        <f>B99</f>
        <v>44823</v>
      </c>
      <c r="D99" s="2" t="s">
        <v>2649</v>
      </c>
      <c r="E99" s="18" t="s">
        <v>2216</v>
      </c>
      <c r="F99" s="61" t="s">
        <v>2650</v>
      </c>
      <c r="G99" s="40" t="s">
        <v>476</v>
      </c>
      <c r="H99" s="41" t="s">
        <v>460</v>
      </c>
      <c r="I99" s="62"/>
    </row>
    <row r="100" spans="2:9" s="1" customFormat="1" outlineLevel="1">
      <c r="B100" s="46"/>
      <c r="C100" s="15"/>
      <c r="D100" s="2"/>
      <c r="E100" s="18"/>
      <c r="F100" s="61" t="s">
        <v>2584</v>
      </c>
      <c r="G100" s="34" t="str">
        <f>IF(H100="0-1","×",IF(H100="1-1","△",IF(H100="1-0","〇",IF(H100="2-0","〇",IF(H100="2-2","△",IF(H100="2-1","〇",IF(H100="0-0","△",IF(H100="3-0","○",IF(H100="4-0","○",IF(H100="4-1","○","×"))))))))))</f>
        <v>△</v>
      </c>
      <c r="H100" s="41" t="s">
        <v>459</v>
      </c>
      <c r="I100" s="62"/>
    </row>
    <row r="101" spans="2:9" s="1" customFormat="1" outlineLevel="1">
      <c r="B101" s="46"/>
      <c r="C101" s="15"/>
      <c r="D101" s="2"/>
      <c r="E101" s="18"/>
      <c r="F101" s="61" t="s">
        <v>2275</v>
      </c>
      <c r="G101" s="40" t="str">
        <f>IF(H101="0-1","×",IF(H101="1-1","△",IF(H101="1-0","〇",IF(H101="2-0","〇",IF(H101="2-2","△",IF(H101="2-1","〇",IF(H101="0-0","△",IF(H101="3-0","○",IF(H101="4-0","○",IF(H101="4-1","○","×"))))))))))</f>
        <v>〇</v>
      </c>
      <c r="H101" s="41" t="s">
        <v>462</v>
      </c>
      <c r="I101" s="56"/>
    </row>
    <row r="102" spans="2:9" s="1" customFormat="1" outlineLevel="1">
      <c r="B102" s="49"/>
      <c r="C102" s="16"/>
      <c r="D102" s="50"/>
      <c r="E102" s="19"/>
      <c r="F102" s="74" t="s">
        <v>2651</v>
      </c>
      <c r="G102" s="75" t="str">
        <f>IF(H102="0-1","×",IF(H102="1-1","△",IF(H102="1-0","〇",IF(H102="2-0","〇",IF(H102="2-2","△",IF(H102="2-1","〇",IF(H102="0-0","△",IF(H102="3-0","○",IF(H102="4-0","○",IF(H102="4-1","○","×"))))))))))</f>
        <v>〇</v>
      </c>
      <c r="H102" s="76" t="s">
        <v>462</v>
      </c>
      <c r="I102" s="58"/>
    </row>
    <row r="103" spans="2:9" s="1" customFormat="1" outlineLevel="1">
      <c r="B103" s="46">
        <v>44814</v>
      </c>
      <c r="C103" s="15">
        <f>B103</f>
        <v>44814</v>
      </c>
      <c r="D103" s="2" t="s">
        <v>2647</v>
      </c>
      <c r="E103" s="18" t="s">
        <v>2648</v>
      </c>
      <c r="F103" s="61" t="s">
        <v>2568</v>
      </c>
      <c r="G103" s="40" t="s">
        <v>476</v>
      </c>
      <c r="H103" s="41" t="s">
        <v>459</v>
      </c>
      <c r="I103" s="62" t="s">
        <v>2364</v>
      </c>
    </row>
    <row r="104" spans="2:9" s="1" customFormat="1" outlineLevel="1">
      <c r="B104" s="46"/>
      <c r="C104" s="15"/>
      <c r="D104" s="2"/>
      <c r="E104" s="18"/>
      <c r="F104" s="61" t="s">
        <v>487</v>
      </c>
      <c r="G104" s="34" t="str">
        <f>IF(H104="0-1","×",IF(H104="1-1","△",IF(H104="1-0","〇",IF(H104="2-0","〇",IF(H104="2-2","△",IF(H104="2-1","〇",IF(H104="0-0","△",IF(H104="3-0","○",IF(H104="4-0","○",IF(H104="4-1","○","×"))))))))))</f>
        <v>○</v>
      </c>
      <c r="H104" s="41" t="s">
        <v>463</v>
      </c>
      <c r="I104" s="62"/>
    </row>
    <row r="105" spans="2:9" s="1" customFormat="1" outlineLevel="1">
      <c r="B105" s="49"/>
      <c r="C105" s="16"/>
      <c r="D105" s="50"/>
      <c r="E105" s="19"/>
      <c r="F105" s="74" t="s">
        <v>2223</v>
      </c>
      <c r="G105" s="75" t="str">
        <f>IF(H105="0-1","×",IF(H105="1-1","△",IF(H105="1-0","〇",IF(H105="2-0","〇",IF(H105="2-2","△",IF(H105="2-1","〇",IF(H105="0-0","△",IF(H105="3-0","○",IF(H105="4-0","○",IF(H105="4-1","○","×"))))))))))</f>
        <v>〇</v>
      </c>
      <c r="H105" s="76" t="s">
        <v>462</v>
      </c>
      <c r="I105" s="58"/>
    </row>
    <row r="106" spans="2:9" s="1" customFormat="1" outlineLevel="1">
      <c r="B106" s="49">
        <v>44807</v>
      </c>
      <c r="C106" s="16">
        <f>B106</f>
        <v>44807</v>
      </c>
      <c r="D106" s="50" t="s">
        <v>281</v>
      </c>
      <c r="E106" s="19" t="s">
        <v>2637</v>
      </c>
      <c r="F106" s="74" t="s">
        <v>2645</v>
      </c>
      <c r="G106" s="75" t="str">
        <f>IF(H106="0-1","×",IF(H106="1-1","△",IF(H106="1-0","〇",IF(H106="2-0","〇",IF(H106="2-2","△",IF(H106="2-1","〇",IF(H106="0-0","△",IF(H106="3-0","○",IF(H106="4-0","○",IF(H106="4-1","○","×"))))))))))</f>
        <v>△</v>
      </c>
      <c r="H106" s="76" t="s">
        <v>459</v>
      </c>
      <c r="I106" s="77" t="s">
        <v>2646</v>
      </c>
    </row>
    <row r="107" spans="2:9" s="1" customFormat="1" outlineLevel="1">
      <c r="B107" s="46">
        <v>44800</v>
      </c>
      <c r="C107" s="15">
        <f>B107</f>
        <v>44800</v>
      </c>
      <c r="D107" s="2" t="s">
        <v>2641</v>
      </c>
      <c r="E107" s="18" t="s">
        <v>2642</v>
      </c>
      <c r="F107" s="61" t="s">
        <v>2643</v>
      </c>
      <c r="G107" s="40" t="s">
        <v>476</v>
      </c>
      <c r="H107" s="41" t="s">
        <v>460</v>
      </c>
      <c r="I107" s="62"/>
    </row>
    <row r="108" spans="2:9" s="1" customFormat="1" outlineLevel="1">
      <c r="B108" s="46"/>
      <c r="C108" s="15"/>
      <c r="D108" s="2"/>
      <c r="E108" s="18"/>
      <c r="F108" s="61" t="s">
        <v>2644</v>
      </c>
      <c r="G108" s="34" t="str">
        <f t="shared" ref="G108:G113" si="9">IF(H108="0-1","×",IF(H108="1-1","△",IF(H108="1-0","〇",IF(H108="2-0","〇",IF(H108="2-2","△",IF(H108="2-1","〇",IF(H108="0-0","△",IF(H108="3-0","○",IF(H108="4-0","○",IF(H108="4-1","○","×"))))))))))</f>
        <v>△</v>
      </c>
      <c r="H108" s="41" t="s">
        <v>459</v>
      </c>
      <c r="I108" s="62"/>
    </row>
    <row r="109" spans="2:9" s="1" customFormat="1" outlineLevel="1">
      <c r="B109" s="46"/>
      <c r="C109" s="15"/>
      <c r="D109" s="2"/>
      <c r="E109" s="18"/>
      <c r="F109" s="61" t="s">
        <v>2643</v>
      </c>
      <c r="G109" s="40" t="str">
        <f t="shared" si="9"/>
        <v>△</v>
      </c>
      <c r="H109" s="41" t="s">
        <v>461</v>
      </c>
      <c r="I109" s="56"/>
    </row>
    <row r="110" spans="2:9" s="1" customFormat="1" outlineLevel="1">
      <c r="B110" s="46"/>
      <c r="C110" s="15"/>
      <c r="D110" s="2"/>
      <c r="E110" s="18"/>
      <c r="F110" s="61" t="s">
        <v>2644</v>
      </c>
      <c r="G110" s="40" t="str">
        <f t="shared" si="9"/>
        <v>〇</v>
      </c>
      <c r="H110" s="41" t="s">
        <v>462</v>
      </c>
      <c r="I110" s="56"/>
    </row>
    <row r="111" spans="2:9" s="1" customFormat="1" outlineLevel="1">
      <c r="B111" s="46"/>
      <c r="C111" s="15"/>
      <c r="D111" s="2"/>
      <c r="E111" s="18"/>
      <c r="F111" s="61" t="s">
        <v>2643</v>
      </c>
      <c r="G111" s="40" t="str">
        <f t="shared" si="9"/>
        <v>〇</v>
      </c>
      <c r="H111" s="41" t="s">
        <v>464</v>
      </c>
      <c r="I111" s="56"/>
    </row>
    <row r="112" spans="2:9" s="1" customFormat="1" outlineLevel="1">
      <c r="B112" s="49"/>
      <c r="C112" s="16"/>
      <c r="D112" s="50"/>
      <c r="E112" s="19"/>
      <c r="F112" s="36" t="s">
        <v>2644</v>
      </c>
      <c r="G112" s="75" t="str">
        <f t="shared" si="9"/>
        <v>△</v>
      </c>
      <c r="H112" s="76" t="s">
        <v>459</v>
      </c>
      <c r="I112" s="58"/>
    </row>
    <row r="113" spans="2:9" s="1" customFormat="1" outlineLevel="1">
      <c r="B113" s="46">
        <v>44793</v>
      </c>
      <c r="C113" s="15">
        <f>B113</f>
        <v>44793</v>
      </c>
      <c r="D113" s="2" t="s">
        <v>281</v>
      </c>
      <c r="E113" s="18" t="s">
        <v>2637</v>
      </c>
      <c r="F113" s="61" t="s">
        <v>2640</v>
      </c>
      <c r="G113" s="40" t="str">
        <f t="shared" si="9"/>
        <v>○</v>
      </c>
      <c r="H113" s="41" t="s">
        <v>463</v>
      </c>
      <c r="I113" s="62"/>
    </row>
    <row r="114" spans="2:9" s="1" customFormat="1" outlineLevel="1">
      <c r="B114" s="49"/>
      <c r="C114" s="16"/>
      <c r="D114" s="50"/>
      <c r="E114" s="19"/>
      <c r="F114" s="74" t="s">
        <v>980</v>
      </c>
      <c r="G114" s="37" t="s">
        <v>476</v>
      </c>
      <c r="H114" s="76" t="s">
        <v>464</v>
      </c>
      <c r="I114" s="77"/>
    </row>
    <row r="115" spans="2:9" s="1" customFormat="1" outlineLevel="1">
      <c r="B115" s="46">
        <v>44793</v>
      </c>
      <c r="C115" s="15">
        <f>B115</f>
        <v>44793</v>
      </c>
      <c r="D115" s="2" t="s">
        <v>281</v>
      </c>
      <c r="E115" s="18" t="s">
        <v>2637</v>
      </c>
      <c r="F115" s="61" t="s">
        <v>2638</v>
      </c>
      <c r="G115" s="34" t="str">
        <f>IF(H115="0-1","×",IF(H115="1-1","△",IF(H115="1-0","〇",IF(H115="2-0","〇",IF(H115="2-2","△",IF(H115="2-1","〇",IF(H115="0-0","△",IF(H115="3-0","○",IF(H115="4-0","○",IF(H115="4-1","○","×"))))))))))</f>
        <v>△</v>
      </c>
      <c r="H115" s="41" t="s">
        <v>459</v>
      </c>
      <c r="I115" s="62"/>
    </row>
    <row r="116" spans="2:9" s="1" customFormat="1" outlineLevel="1">
      <c r="B116" s="49"/>
      <c r="C116" s="16"/>
      <c r="D116" s="50"/>
      <c r="E116" s="19"/>
      <c r="F116" s="74" t="s">
        <v>2639</v>
      </c>
      <c r="G116" s="37" t="s">
        <v>476</v>
      </c>
      <c r="H116" s="76" t="s">
        <v>564</v>
      </c>
      <c r="I116" s="77"/>
    </row>
    <row r="117" spans="2:9" s="1" customFormat="1" outlineLevel="1">
      <c r="B117" s="46">
        <v>44780</v>
      </c>
      <c r="C117" s="15">
        <f>B117</f>
        <v>44780</v>
      </c>
      <c r="D117" s="2" t="s">
        <v>2571</v>
      </c>
      <c r="E117" s="18" t="s">
        <v>2495</v>
      </c>
      <c r="F117" s="61" t="s">
        <v>2227</v>
      </c>
      <c r="G117" s="40" t="s">
        <v>476</v>
      </c>
      <c r="H117" s="41" t="s">
        <v>486</v>
      </c>
      <c r="I117" s="62"/>
    </row>
    <row r="118" spans="2:9" s="1" customFormat="1" outlineLevel="1">
      <c r="B118" s="46"/>
      <c r="C118" s="15"/>
      <c r="D118" s="2"/>
      <c r="E118" s="18"/>
      <c r="F118" s="61" t="s">
        <v>2601</v>
      </c>
      <c r="G118" s="34" t="str">
        <f>IF(H118="0-1","×",IF(H118="1-1","△",IF(H118="1-0","〇",IF(H118="2-0","〇",IF(H118="2-2","△",IF(H118="2-1","〇",IF(H118="0-0","△",IF(H118="3-0","○",IF(H118="4-0","○",IF(H118="4-1","○","×"))))))))))</f>
        <v>〇</v>
      </c>
      <c r="H118" s="41" t="s">
        <v>460</v>
      </c>
      <c r="I118" s="62"/>
    </row>
    <row r="119" spans="2:9" s="1" customFormat="1" outlineLevel="1">
      <c r="B119" s="46"/>
      <c r="C119" s="15"/>
      <c r="D119" s="2"/>
      <c r="E119" s="18"/>
      <c r="F119" s="61" t="s">
        <v>2278</v>
      </c>
      <c r="G119" s="40" t="str">
        <f>IF(H119="0-1","×",IF(H119="1-1","△",IF(H119="1-0","〇",IF(H119="2-0","〇",IF(H119="2-2","△",IF(H119="2-1","〇",IF(H119="0-0","△",IF(H119="3-0","○",IF(H119="4-0","○",IF(H119="4-1","○","×"))))))))))</f>
        <v>〇</v>
      </c>
      <c r="H119" s="41" t="s">
        <v>460</v>
      </c>
      <c r="I119" s="56"/>
    </row>
    <row r="120" spans="2:9" s="1" customFormat="1" outlineLevel="1">
      <c r="B120" s="46"/>
      <c r="C120" s="15"/>
      <c r="D120" s="2"/>
      <c r="E120" s="18"/>
      <c r="F120" s="61" t="s">
        <v>2602</v>
      </c>
      <c r="G120" s="40" t="str">
        <f>IF(H120="0-1","×",IF(H120="1-1","△",IF(H120="1-0","〇",IF(H120="2-0","〇",IF(H120="2-2","△",IF(H120="2-1","〇",IF(H120="0-0","△",IF(H120="3-0","○",IF(H120="4-0","○",IF(H120="4-1","○","×"))))))))))</f>
        <v>〇</v>
      </c>
      <c r="H120" s="41" t="s">
        <v>460</v>
      </c>
      <c r="I120" s="56" t="s">
        <v>70</v>
      </c>
    </row>
    <row r="121" spans="2:9" s="1" customFormat="1" outlineLevel="1">
      <c r="B121" s="49"/>
      <c r="C121" s="16"/>
      <c r="D121" s="50"/>
      <c r="E121" s="19"/>
      <c r="F121" s="74" t="s">
        <v>2227</v>
      </c>
      <c r="G121" s="75" t="str">
        <f>IF(H121="0-1","×",IF(H121="1-1","△",IF(H121="1-0","〇",IF(H121="2-0","〇",IF(H121="2-2","△",IF(H121="2-1","〇",IF(H121="0-0","△",IF(H121="3-0","○",IF(H121="4-0","○",IF(H121="4-1","○","×"))))))))))</f>
        <v>○</v>
      </c>
      <c r="H121" s="76" t="s">
        <v>494</v>
      </c>
      <c r="I121" s="58" t="s">
        <v>70</v>
      </c>
    </row>
    <row r="122" spans="2:9" s="1" customFormat="1" outlineLevel="1">
      <c r="B122" s="46">
        <v>44779</v>
      </c>
      <c r="C122" s="15">
        <f>B122</f>
        <v>44779</v>
      </c>
      <c r="D122" s="2" t="s">
        <v>2243</v>
      </c>
      <c r="E122" s="18" t="s">
        <v>2226</v>
      </c>
      <c r="F122" s="61" t="s">
        <v>2172</v>
      </c>
      <c r="G122" s="40" t="str">
        <f>IF(H122="0-1","×",IF(H122="1-1","△",IF(H122="1-0","〇",IF(H122="2-0","〇",IF(H122="2-2","△",IF(H122="2-1","〇",IF(H122="0-0","△",IF(H122="3-0","○",IF(H122="4-0","○",IF(H122="4-1","○",IF(H122="3-1","〇",IF(H122="5-0","〇",IF(H122="5-1","〇",IF(H122="8-0","〇","×"))))))))))))))</f>
        <v>〇</v>
      </c>
      <c r="H122" s="41" t="s">
        <v>462</v>
      </c>
      <c r="I122" s="62"/>
    </row>
    <row r="123" spans="2:9" s="1" customFormat="1" outlineLevel="1">
      <c r="B123" s="46"/>
      <c r="C123" s="15"/>
      <c r="D123" s="2"/>
      <c r="E123" s="18"/>
      <c r="F123" s="61" t="s">
        <v>2275</v>
      </c>
      <c r="G123" s="34" t="str">
        <f>IF(H123="0-1","×",IF(H123="1-1","△",IF(H123="1-0","〇",IF(H123="2-0","〇",IF(H123="2-2","△",IF(H123="2-1","〇",IF(H123="0-0","△",IF(H123="3-0","○",IF(H123="4-0","○",IF(H123="4-1","○",IF(H123="3-1","〇",IF(H123="5-0","〇",IF(H123="5-1","〇",IF(H123="8-0","〇","×"))))))))))))))</f>
        <v>〇</v>
      </c>
      <c r="H123" s="41" t="s">
        <v>462</v>
      </c>
      <c r="I123" s="62"/>
    </row>
    <row r="124" spans="2:9" s="1" customFormat="1" outlineLevel="1">
      <c r="B124" s="46"/>
      <c r="C124" s="15"/>
      <c r="D124" s="2"/>
      <c r="E124" s="18"/>
      <c r="F124" s="61" t="s">
        <v>2172</v>
      </c>
      <c r="G124" s="34" t="str">
        <f>IF(H124="0-1","×",IF(H124="1-1","△",IF(H124="1-0","〇",IF(H124="2-0","〇",IF(H124="2-2","△",IF(H124="2-1","〇",IF(H124="0-0","△",IF(H124="3-0","○",IF(H124="4-0","○",IF(H124="4-1","○",IF(H124="3-1","〇",IF(H124="5-0","〇",IF(H124="5-1","〇",IF(H124="8-0","〇","×"))))))))))))))</f>
        <v>△</v>
      </c>
      <c r="H124" s="41" t="s">
        <v>459</v>
      </c>
      <c r="I124" s="56" t="s">
        <v>70</v>
      </c>
    </row>
    <row r="125" spans="2:9" s="1" customFormat="1" outlineLevel="1">
      <c r="B125" s="49"/>
      <c r="C125" s="16"/>
      <c r="D125" s="50"/>
      <c r="E125" s="19"/>
      <c r="F125" s="74" t="s">
        <v>2275</v>
      </c>
      <c r="G125" s="37" t="str">
        <f>IF(H125="0-1","×",IF(H125="1-1","△",IF(H125="1-0","〇",IF(H125="2-0","〇",IF(H125="2-2","△",IF(H125="2-1","〇",IF(H125="0-0","△",IF(H125="3-0","○",IF(H125="4-0","○",IF(H125="4-1","○",IF(H125="3-1","〇",IF(H125="5-0","〇",IF(H125="5-1","〇",IF(H125="8-0","〇","×"))))))))))))))</f>
        <v>〇</v>
      </c>
      <c r="H125" s="76" t="s">
        <v>464</v>
      </c>
      <c r="I125" s="56" t="s">
        <v>70</v>
      </c>
    </row>
    <row r="126" spans="2:9" s="1" customFormat="1" outlineLevel="1">
      <c r="B126" s="46">
        <v>44772</v>
      </c>
      <c r="C126" s="15">
        <f>B126</f>
        <v>44772</v>
      </c>
      <c r="D126" s="2" t="s">
        <v>2592</v>
      </c>
      <c r="E126" s="18" t="s">
        <v>2593</v>
      </c>
      <c r="F126" s="61" t="s">
        <v>2241</v>
      </c>
      <c r="G126" s="40" t="str">
        <f>IF(H126="0-1","×",IF(H126="1-1","△",IF(H126="1-0","〇",IF(H126="2-0","〇",IF(H126="2-2","△",IF(H126="2-1","〇",IF(H126="0-0","△",IF(H126="3-0","○",IF(H126="4-0","○","×")))))))))</f>
        <v>×</v>
      </c>
      <c r="H126" s="41" t="s">
        <v>481</v>
      </c>
      <c r="I126" s="62"/>
    </row>
    <row r="127" spans="2:9" s="1" customFormat="1" outlineLevel="1">
      <c r="B127" s="46"/>
      <c r="C127" s="15"/>
      <c r="D127" s="2"/>
      <c r="E127" s="18"/>
      <c r="F127" s="61" t="s">
        <v>527</v>
      </c>
      <c r="G127" s="34" t="str">
        <f>IF(H127="0-1","×",IF(H127="1-1","△",IF(H127="1-0","〇",IF(H127="2-0","〇",IF(H127="2-2","△",IF(H127="2-1","〇",IF(H127="0-0","△",IF(H127="3-0","○",IF(H127="4-0","○",IF(H127="4-1","○","×"))))))))))</f>
        <v>○</v>
      </c>
      <c r="H127" s="41" t="s">
        <v>671</v>
      </c>
      <c r="I127" s="62"/>
    </row>
    <row r="128" spans="2:9" s="1" customFormat="1" outlineLevel="1">
      <c r="B128" s="46"/>
      <c r="C128" s="15"/>
      <c r="D128" s="2"/>
      <c r="E128" s="18"/>
      <c r="F128" s="61" t="s">
        <v>2588</v>
      </c>
      <c r="G128" s="40" t="str">
        <f>IF(H128="0-1","×",IF(H128="1-1","△",IF(H128="1-0","〇",IF(H128="2-0","〇",IF(H128="2-2","△",IF(H128="2-1","〇",IF(H128="0-0","△",IF(H128="3-0","○",IF(H128="4-0","○",IF(H128="4-1","○","×"))))))))))</f>
        <v>×</v>
      </c>
      <c r="H128" s="41" t="s">
        <v>570</v>
      </c>
      <c r="I128" s="56"/>
    </row>
    <row r="129" spans="2:9" s="1" customFormat="1" outlineLevel="1">
      <c r="B129" s="46"/>
      <c r="C129" s="15"/>
      <c r="D129" s="2"/>
      <c r="E129" s="18"/>
      <c r="F129" s="61" t="s">
        <v>2591</v>
      </c>
      <c r="G129" s="40" t="str">
        <f>IF(H129="0-1","×",IF(H129="1-1","△",IF(H129="1-0","〇",IF(H129="2-0","〇",IF(H129="2-2","△",IF(H129="2-1","〇",IF(H129="0-0","△",IF(H129="3-0","○",IF(H129="4-0","○",IF(H129="4-1","○","×"))))))))))</f>
        <v>〇</v>
      </c>
      <c r="H129" s="41" t="s">
        <v>464</v>
      </c>
      <c r="I129" s="56" t="s">
        <v>70</v>
      </c>
    </row>
    <row r="130" spans="2:9" s="1" customFormat="1" outlineLevel="1">
      <c r="B130" s="46"/>
      <c r="C130" s="15"/>
      <c r="D130" s="2"/>
      <c r="E130" s="18"/>
      <c r="F130" s="61" t="s">
        <v>2590</v>
      </c>
      <c r="G130" s="40" t="str">
        <f>IF(H130="0-1","×",IF(H130="1-1","△",IF(H130="1-0","〇",IF(H130="2-0","〇",IF(H130="2-2","△",IF(H130="2-1","〇",IF(H130="0-0","△",IF(H130="3-0","○",IF(H130="4-0","○",IF(H130="4-1","○","×"))))))))))</f>
        <v>×</v>
      </c>
      <c r="H130" s="41" t="s">
        <v>570</v>
      </c>
      <c r="I130" s="56" t="s">
        <v>70</v>
      </c>
    </row>
    <row r="131" spans="2:9" s="1" customFormat="1" outlineLevel="1">
      <c r="B131" s="49"/>
      <c r="C131" s="16"/>
      <c r="D131" s="50"/>
      <c r="E131" s="19"/>
      <c r="F131" s="74" t="s">
        <v>2589</v>
      </c>
      <c r="G131" s="75" t="str">
        <f>IF(H131="0-1","×",IF(H131="1-1","△",IF(H131="1-0","〇",IF(H131="2-0","〇",IF(H131="2-2","△",IF(H131="2-1","〇",IF(H131="0-0","△",IF(H131="3-0","○",IF(H131="4-0","○",IF(H131="4-1","○","×"))))))))))</f>
        <v>×</v>
      </c>
      <c r="H131" s="38" t="s">
        <v>570</v>
      </c>
      <c r="I131" s="58" t="s">
        <v>70</v>
      </c>
    </row>
    <row r="132" spans="2:9" s="1" customFormat="1" outlineLevel="1">
      <c r="B132" s="49">
        <v>44744</v>
      </c>
      <c r="C132" s="16">
        <f>B132</f>
        <v>44744</v>
      </c>
      <c r="D132" s="50" t="s">
        <v>2577</v>
      </c>
      <c r="E132" s="19" t="s">
        <v>2578</v>
      </c>
      <c r="F132" s="74" t="s">
        <v>811</v>
      </c>
      <c r="G132" s="75" t="str">
        <f>IF(H132="0-1","×",IF(H132="1-1","△",IF(H132="1-0","〇",IF(H132="2-0","〇",IF(H132="2-2","△",IF(H132="2-1","〇",IF(H132="0-0","△",IF(H132="3-0","○",IF(H132="4-0","○",IF(H132="4-1","○",IF(H132="3-1","〇",IF(H132="5-0","〇",IF(H132="5-1","〇",IF(H132="8-0","〇","×"))))))))))))))</f>
        <v>×</v>
      </c>
      <c r="H132" s="76" t="s">
        <v>570</v>
      </c>
      <c r="I132" s="77"/>
    </row>
    <row r="133" spans="2:9" s="1" customFormat="1" outlineLevel="1">
      <c r="B133" s="46">
        <v>44731</v>
      </c>
      <c r="C133" s="15">
        <f>B133</f>
        <v>44731</v>
      </c>
      <c r="D133" s="2" t="s">
        <v>652</v>
      </c>
      <c r="E133" s="18" t="s">
        <v>2226</v>
      </c>
      <c r="F133" s="61" t="s">
        <v>2171</v>
      </c>
      <c r="G133" s="40" t="str">
        <f>IF(H133="0-1","×",IF(H133="1-1","△",IF(H133="1-0","〇",IF(H133="2-0","〇",IF(H133="2-2","△",IF(H133="2-1","〇",IF(H133="0-0","△",IF(H133="3-0","○",IF(H133="4-0","○",IF(H133="4-1","○",IF(H133="3-1","〇",IF(H133="5-0","〇",IF(H133="5-1","〇",IF(H133="8-0","〇","×"))))))))))))))</f>
        <v>〇</v>
      </c>
      <c r="H133" s="41" t="s">
        <v>462</v>
      </c>
      <c r="I133" s="62"/>
    </row>
    <row r="134" spans="2:9" s="1" customFormat="1" outlineLevel="1">
      <c r="B134" s="46"/>
      <c r="C134" s="15"/>
      <c r="D134" s="2"/>
      <c r="E134" s="18"/>
      <c r="F134" s="61" t="s">
        <v>2574</v>
      </c>
      <c r="G134" s="34" t="str">
        <f>IF(H134="0-1","×",IF(H134="1-1","△",IF(H134="1-0","〇",IF(H134="2-0","〇",IF(H134="2-2","△",IF(H134="2-1","〇",IF(H134="0-0","△",IF(H134="3-0","○",IF(H134="4-0","○",IF(H134="4-1","○",IF(H134="3-1","〇",IF(H134="5-0","〇",IF(H134="5-1","〇",IF(H134="8-0","〇","×"))))))))))))))</f>
        <v>△</v>
      </c>
      <c r="H134" s="41" t="s">
        <v>957</v>
      </c>
      <c r="I134" s="62"/>
    </row>
    <row r="135" spans="2:9" s="1" customFormat="1" outlineLevel="1">
      <c r="B135" s="46"/>
      <c r="C135" s="15"/>
      <c r="D135" s="2"/>
      <c r="E135" s="18"/>
      <c r="F135" s="61" t="s">
        <v>2504</v>
      </c>
      <c r="G135" s="34" t="str">
        <f>IF(H135="0-1","×",IF(H135="1-1","△",IF(H135="1-0","〇",IF(H135="2-0","〇",IF(H135="2-2","△",IF(H135="2-1","〇",IF(H135="0-0","△",IF(H135="3-0","○",IF(H135="4-0","○",IF(H135="4-1","○",IF(H135="3-1","〇",IF(H135="5-0","〇",IF(H135="5-1","〇",IF(H135="8-0","〇","×"))))))))))))))</f>
        <v>○</v>
      </c>
      <c r="H135" s="41" t="s">
        <v>671</v>
      </c>
      <c r="I135" s="56"/>
    </row>
    <row r="136" spans="2:9" s="1" customFormat="1" outlineLevel="1">
      <c r="B136" s="49"/>
      <c r="C136" s="16"/>
      <c r="D136" s="50"/>
      <c r="E136" s="19"/>
      <c r="F136" s="74" t="s">
        <v>2275</v>
      </c>
      <c r="G136" s="37" t="s">
        <v>499</v>
      </c>
      <c r="H136" s="76" t="s">
        <v>459</v>
      </c>
      <c r="I136" s="58" t="s">
        <v>2575</v>
      </c>
    </row>
    <row r="137" spans="2:9" s="1" customFormat="1" outlineLevel="1">
      <c r="B137" s="49">
        <v>44724</v>
      </c>
      <c r="C137" s="16">
        <f>B137</f>
        <v>44724</v>
      </c>
      <c r="D137" s="50" t="s">
        <v>94</v>
      </c>
      <c r="E137" s="19" t="s">
        <v>2216</v>
      </c>
      <c r="F137" s="74" t="s">
        <v>2172</v>
      </c>
      <c r="G137" s="75" t="s">
        <v>1656</v>
      </c>
      <c r="H137" s="76" t="s">
        <v>494</v>
      </c>
      <c r="I137" s="77"/>
    </row>
    <row r="138" spans="2:9" s="1" customFormat="1" outlineLevel="1">
      <c r="B138" s="46">
        <v>44723</v>
      </c>
      <c r="C138" s="15">
        <f>B138</f>
        <v>44723</v>
      </c>
      <c r="D138" s="2" t="s">
        <v>2232</v>
      </c>
      <c r="E138" s="18" t="s">
        <v>2226</v>
      </c>
      <c r="F138" s="61" t="s">
        <v>2232</v>
      </c>
      <c r="G138" s="40" t="str">
        <f>IF(H138="0-1","×",IF(H138="1-1","△",IF(H138="1-0","〇",IF(H138="2-0","〇",IF(H138="2-2","△",IF(H138="2-1","〇",IF(H138="0-0","△",IF(H138="3-0","○",IF(H138="4-0","○",IF(H138="4-1","○",IF(H138="3-1","〇",IF(H138="5-0","〇",IF(H138="5-1","〇",IF(H138="8-0","〇","×"))))))))))))))</f>
        <v>〇</v>
      </c>
      <c r="H138" s="41" t="s">
        <v>462</v>
      </c>
      <c r="I138" s="62"/>
    </row>
    <row r="139" spans="2:9" s="1" customFormat="1" outlineLevel="1">
      <c r="B139" s="46"/>
      <c r="C139" s="15"/>
      <c r="D139" s="2"/>
      <c r="E139" s="18"/>
      <c r="F139" s="61" t="s">
        <v>2232</v>
      </c>
      <c r="G139" s="34" t="str">
        <f>IF(H139="0-1","×",IF(H139="1-1","△",IF(H139="1-0","〇",IF(H139="2-0","〇",IF(H139="2-2","△",IF(H139="2-1","〇",IF(H139="0-0","△",IF(H139="3-0","○",IF(H139="4-0","○",IF(H139="4-1","○",IF(H139="3-1","〇",IF(H139="5-0","〇",IF(H139="5-1","〇",IF(H139="8-0","〇","×"))))))))))))))</f>
        <v>○</v>
      </c>
      <c r="H139" s="41" t="s">
        <v>494</v>
      </c>
      <c r="I139" s="62"/>
    </row>
    <row r="140" spans="2:9" s="1" customFormat="1" outlineLevel="1">
      <c r="B140" s="46"/>
      <c r="C140" s="15"/>
      <c r="D140" s="2"/>
      <c r="E140" s="18"/>
      <c r="F140" s="61" t="s">
        <v>2232</v>
      </c>
      <c r="G140" s="34" t="str">
        <f>IF(H140="0-1","×",IF(H140="1-1","△",IF(H140="1-0","〇",IF(H140="2-0","〇",IF(H140="2-2","△",IF(H140="2-1","〇",IF(H140="0-0","△",IF(H140="3-0","○",IF(H140="4-0","○",IF(H140="4-1","○",IF(H140="3-1","〇",IF(H140="5-0","〇",IF(H140="5-1","〇",IF(H140="8-0","〇","×"))))))))))))))</f>
        <v>〇</v>
      </c>
      <c r="H140" s="41" t="s">
        <v>510</v>
      </c>
      <c r="I140" s="56"/>
    </row>
    <row r="141" spans="2:9" s="1" customFormat="1" outlineLevel="1">
      <c r="B141" s="46"/>
      <c r="C141" s="15"/>
      <c r="D141" s="2"/>
      <c r="E141" s="18"/>
      <c r="F141" s="61" t="s">
        <v>2232</v>
      </c>
      <c r="G141" s="34" t="str">
        <f>IF(H141="0-1","×",IF(H141="1-1","△",IF(H141="1-0","〇",IF(H141="2-0","〇",IF(H141="2-2","△",IF(H141="2-1","〇",IF(H141="0-0","△",IF(H141="3-0","○",IF(H141="4-0","○",IF(H141="4-1","○",IF(H141="3-1","〇",IF(H141="5-0","〇",IF(H141="5-1","〇",IF(H141="8-0","〇","×"))))))))))))))</f>
        <v>〇</v>
      </c>
      <c r="H141" s="41" t="s">
        <v>464</v>
      </c>
      <c r="I141" s="56"/>
    </row>
    <row r="142" spans="2:9" s="1" customFormat="1" outlineLevel="1">
      <c r="B142" s="49"/>
      <c r="C142" s="16"/>
      <c r="D142" s="50"/>
      <c r="E142" s="19"/>
      <c r="F142" s="36" t="s">
        <v>2232</v>
      </c>
      <c r="G142" s="37" t="str">
        <f>IF(H142="0-1","×",IF(H142="1-1","△",IF(H142="1-0","〇",IF(H142="2-0","〇",IF(H142="2-2","△",IF(H142="2-1","〇",IF(H142="0-0","△",IF(H142="3-0","○",IF(H142="4-0","○",IF(H142="4-1","○",IF(H142="3-1","〇",IF(H142="5-0","〇",IF(H142="5-1","〇",IF(H142="8-0","〇","×"))))))))))))))</f>
        <v>○</v>
      </c>
      <c r="H142" s="76" t="s">
        <v>494</v>
      </c>
      <c r="I142" s="58"/>
    </row>
    <row r="143" spans="2:9" s="1" customFormat="1" outlineLevel="1">
      <c r="B143" s="63">
        <v>44696</v>
      </c>
      <c r="C143" s="24">
        <f>B143</f>
        <v>44696</v>
      </c>
      <c r="D143" s="2" t="s">
        <v>2220</v>
      </c>
      <c r="E143" s="25" t="s">
        <v>2375</v>
      </c>
      <c r="F143" s="61" t="s">
        <v>2245</v>
      </c>
      <c r="G143" s="40" t="str">
        <f>IF(H143="0-1","×",IF(H143="1-1","△",IF(H143="1-0","〇",IF(H143="2-0","〇",IF(H143="2-2","△",IF(H143="2-1","〇",IF(H143="0-0","△",IF(H143="3-0","○",IF(H143="4-0","○",IF(H143="4-1","○",IF(H143="5-1","○",IF(H143="5-2","○",IF(H143="3-1","○","×")))))))))))))</f>
        <v>△</v>
      </c>
      <c r="H143" s="32" t="s">
        <v>459</v>
      </c>
      <c r="I143" s="54"/>
    </row>
    <row r="144" spans="2:9" s="1" customFormat="1" outlineLevel="1">
      <c r="B144" s="46"/>
      <c r="C144" s="15"/>
      <c r="D144" s="2"/>
      <c r="E144" s="18"/>
      <c r="F144" s="61" t="s">
        <v>2223</v>
      </c>
      <c r="G144" s="34" t="s">
        <v>2516</v>
      </c>
      <c r="H144" s="41" t="s">
        <v>2515</v>
      </c>
      <c r="I144" s="62"/>
    </row>
    <row r="145" spans="2:9" s="1" customFormat="1" outlineLevel="1">
      <c r="B145" s="46"/>
      <c r="C145" s="15"/>
      <c r="D145" s="2"/>
      <c r="E145" s="18"/>
      <c r="F145" s="61" t="s">
        <v>2513</v>
      </c>
      <c r="G145" s="34" t="str">
        <f>IF(H145="0-1","×",IF(H145="1-1","△",IF(H145="1-0","〇",IF(H145="2-0","〇",IF(H145="2-2","△",IF(H145="2-1","〇",IF(H145="0-0","△",IF(H145="3-0","○",IF(H145="4-0","○",IF(H145="4-1","○",IF(H145="5-1","○",IF(H145="5-2","○",IF(H145="3-1","○","×")))))))))))))</f>
        <v>〇</v>
      </c>
      <c r="H145" s="41" t="s">
        <v>462</v>
      </c>
      <c r="I145" s="56"/>
    </row>
    <row r="146" spans="2:9" s="1" customFormat="1" outlineLevel="1">
      <c r="B146" s="49"/>
      <c r="C146" s="16"/>
      <c r="D146" s="50"/>
      <c r="E146" s="19"/>
      <c r="F146" s="74" t="s">
        <v>2514</v>
      </c>
      <c r="G146" s="37" t="str">
        <f>IF(H146="0-1","×",IF(H146="1-1","△",IF(H146="1-0","〇",IF(H146="2-0","〇",IF(H146="2-2","△",IF(H146="2-1","〇",IF(H146="0-0","△",IF(H146="3-0","○",IF(H146="4-0","○",IF(H146="4-1","○",IF(H146="5-1","○",IF(H146="5-2","○",IF(H146="3-1","○","×")))))))))))))</f>
        <v>〇</v>
      </c>
      <c r="H146" s="76" t="s">
        <v>462</v>
      </c>
      <c r="I146" s="58"/>
    </row>
    <row r="147" spans="2:9" s="1" customFormat="1" outlineLevel="1">
      <c r="B147" s="63">
        <v>44689</v>
      </c>
      <c r="C147" s="24">
        <f>B147</f>
        <v>44689</v>
      </c>
      <c r="D147" s="2" t="s">
        <v>2246</v>
      </c>
      <c r="E147" s="25" t="s">
        <v>2355</v>
      </c>
      <c r="F147" s="61" t="s">
        <v>2504</v>
      </c>
      <c r="G147" s="40" t="s">
        <v>1656</v>
      </c>
      <c r="H147" s="32" t="s">
        <v>459</v>
      </c>
      <c r="I147" s="58" t="s">
        <v>2297</v>
      </c>
    </row>
    <row r="148" spans="2:9" s="1" customFormat="1" outlineLevel="1">
      <c r="B148" s="46"/>
      <c r="C148" s="15"/>
      <c r="D148" s="2"/>
      <c r="E148" s="18"/>
      <c r="F148" s="61" t="s">
        <v>588</v>
      </c>
      <c r="G148" s="40" t="str">
        <f>IF(H149="0-1","×",IF(H149="1-1","△",IF(H149="1-0","〇",IF(H149="2-0","〇",IF(H149="2-2","△",IF(H149="2-1","〇",IF(H149="0-0","△",IF(H149="3-0","○","×"))))))))</f>
        <v>×</v>
      </c>
      <c r="H148" s="35" t="s">
        <v>529</v>
      </c>
      <c r="I148" s="56"/>
    </row>
    <row r="149" spans="2:9" s="1" customFormat="1" outlineLevel="1">
      <c r="B149" s="49"/>
      <c r="C149" s="16"/>
      <c r="D149" s="50"/>
      <c r="E149" s="19"/>
      <c r="F149" s="74" t="s">
        <v>2505</v>
      </c>
      <c r="G149" s="75" t="str">
        <f>IF(H149="0-1","×",IF(H149="1-1","△",IF(H149="1-0","〇",IF(H149="2-0","〇",IF(H149="2-2","△",IF(H149="2-1","〇",IF(H149="0-0","△",IF(H149="3-0","○","×"))))))))</f>
        <v>×</v>
      </c>
      <c r="H149" s="38" t="s">
        <v>481</v>
      </c>
      <c r="I149" s="58"/>
    </row>
    <row r="150" spans="2:9" s="1" customFormat="1" outlineLevel="1">
      <c r="B150" s="63">
        <v>44688</v>
      </c>
      <c r="C150" s="24">
        <f>B150</f>
        <v>44688</v>
      </c>
      <c r="D150" s="2" t="s">
        <v>2246</v>
      </c>
      <c r="E150" s="25" t="s">
        <v>2247</v>
      </c>
      <c r="F150" s="61" t="s">
        <v>2501</v>
      </c>
      <c r="G150" s="40" t="s">
        <v>1656</v>
      </c>
      <c r="H150" s="32" t="s">
        <v>459</v>
      </c>
      <c r="I150" s="54"/>
    </row>
    <row r="151" spans="2:9" s="1" customFormat="1" outlineLevel="1">
      <c r="B151" s="46"/>
      <c r="C151" s="15"/>
      <c r="D151" s="2"/>
      <c r="E151" s="18"/>
      <c r="F151" s="61" t="s">
        <v>1135</v>
      </c>
      <c r="G151" s="40" t="str">
        <f>IF(H152="0-1","×",IF(H152="1-1","△",IF(H152="1-0","〇",IF(H152="2-0","〇",IF(H152="2-2","△",IF(H152="2-1","〇",IF(H152="0-0","△",IF(H152="3-0","○","×"))))))))</f>
        <v>△</v>
      </c>
      <c r="H151" s="35" t="s">
        <v>462</v>
      </c>
      <c r="I151" s="56"/>
    </row>
    <row r="152" spans="2:9" s="1" customFormat="1" outlineLevel="1">
      <c r="B152" s="49"/>
      <c r="C152" s="16"/>
      <c r="D152" s="50"/>
      <c r="E152" s="19"/>
      <c r="F152" s="74" t="s">
        <v>2502</v>
      </c>
      <c r="G152" s="75" t="str">
        <f>IF(H152="0-1","×",IF(H152="1-1","△",IF(H152="1-0","〇",IF(H152="2-0","〇",IF(H152="2-2","△",IF(H152="2-1","〇",IF(H152="0-0","△",IF(H152="3-0","○","×"))))))))</f>
        <v>△</v>
      </c>
      <c r="H152" s="38" t="s">
        <v>459</v>
      </c>
      <c r="I152" s="58"/>
    </row>
    <row r="153" spans="2:9" s="1" customFormat="1" outlineLevel="1">
      <c r="B153" s="63">
        <v>44685</v>
      </c>
      <c r="C153" s="24">
        <f>B153</f>
        <v>44685</v>
      </c>
      <c r="D153" s="2" t="s">
        <v>2238</v>
      </c>
      <c r="E153" s="25" t="s">
        <v>2491</v>
      </c>
      <c r="F153" s="61" t="s">
        <v>2492</v>
      </c>
      <c r="G153" s="34" t="str">
        <f>IF(H153="0-1","×",IF(H153="1-1","△",IF(H153="1-0","〇",IF(H153="2-0","〇",IF(H153="2-2","△",IF(H153="2-1","〇",IF(H153="0-0","△",IF(H153="3-0","○",IF(H153="4-0","○",IF(H153="4-1","○",IF(H153="5-1","○",IF(H153="5-2","○",IF(H153="3-1","○","×")))))))))))))</f>
        <v>×</v>
      </c>
      <c r="H153" s="32" t="s">
        <v>679</v>
      </c>
      <c r="I153" s="54"/>
    </row>
    <row r="154" spans="2:9" s="1" customFormat="1" outlineLevel="1">
      <c r="B154" s="46"/>
      <c r="C154" s="15"/>
      <c r="D154" s="2"/>
      <c r="E154" s="18"/>
      <c r="F154" s="61" t="s">
        <v>2493</v>
      </c>
      <c r="G154" s="34" t="str">
        <f>IF(H154="0-1","×",IF(H154="1-1","△",IF(H154="1-0","〇",IF(H154="2-0","〇",IF(H154="2-2","△",IF(H154="2-1","〇",IF(H154="0-0","△",IF(H154="3-0","○",IF(H154="4-0","○",IF(H154="4-1","○",IF(H154="5-1","○",IF(H154="5-2","○",IF(H154="3-1","○","×")))))))))))))</f>
        <v>○</v>
      </c>
      <c r="H154" s="41" t="s">
        <v>463</v>
      </c>
      <c r="I154" s="62"/>
    </row>
    <row r="155" spans="2:9" s="1" customFormat="1" outlineLevel="1">
      <c r="B155" s="46"/>
      <c r="C155" s="15"/>
      <c r="D155" s="2"/>
      <c r="E155" s="18"/>
      <c r="F155" s="61" t="s">
        <v>2494</v>
      </c>
      <c r="G155" s="34" t="str">
        <f>IF(H155="0-1","×",IF(H155="1-1","△",IF(H155="1-0","〇",IF(H155="2-0","〇",IF(H155="2-2","△",IF(H155="2-1","〇",IF(H155="0-0","△",IF(H155="3-0","○",IF(H155="4-0","○",IF(H155="4-1","○",IF(H155="5-1","○",IF(H155="5-2","○",IF(H155="3-1","○","×")))))))))))))</f>
        <v>〇</v>
      </c>
      <c r="H155" s="41" t="s">
        <v>460</v>
      </c>
      <c r="I155" s="56"/>
    </row>
    <row r="156" spans="2:9" s="1" customFormat="1" outlineLevel="1">
      <c r="B156" s="49"/>
      <c r="C156" s="16"/>
      <c r="D156" s="50"/>
      <c r="E156" s="19"/>
      <c r="F156" s="74" t="s">
        <v>2241</v>
      </c>
      <c r="G156" s="37" t="str">
        <f>IF(H156="0-1","×",IF(H156="1-1","△",IF(H156="1-0","〇",IF(H156="2-0","〇",IF(H156="2-2","△",IF(H156="2-1","〇",IF(H156="0-0","△",IF(H156="3-0","○",IF(H156="4-0","○",IF(H156="4-1","○",IF(H156="5-1","○",IF(H156="5-2","○",IF(H156="3-1","○","×")))))))))))))</f>
        <v>〇</v>
      </c>
      <c r="H156" s="76" t="s">
        <v>464</v>
      </c>
      <c r="I156" s="58"/>
    </row>
    <row r="157" spans="2:9" s="1" customFormat="1" outlineLevel="1">
      <c r="B157" s="46">
        <v>44674</v>
      </c>
      <c r="C157" s="15">
        <f>B157</f>
        <v>44674</v>
      </c>
      <c r="D157" s="2" t="s">
        <v>94</v>
      </c>
      <c r="E157" s="18" t="s">
        <v>2219</v>
      </c>
      <c r="F157" s="61" t="s">
        <v>2275</v>
      </c>
      <c r="G157" s="40" t="str">
        <f>IF(H157="0-1","×",IF(H157="1-1","△",IF(H157="1-0","〇",IF(H157="2-0","〇",IF(H157="2-2","△",IF(H157="2-1","〇",IF(H157="0-0","△",IF(H157="3-0","○",IF(H157="4-0","○","×")))))))))</f>
        <v>○</v>
      </c>
      <c r="H157" s="41" t="s">
        <v>494</v>
      </c>
      <c r="I157" s="62"/>
    </row>
    <row r="158" spans="2:9" s="1" customFormat="1" outlineLevel="1">
      <c r="B158" s="46"/>
      <c r="C158" s="15"/>
      <c r="D158" s="2"/>
      <c r="E158" s="18"/>
      <c r="F158" s="61" t="s">
        <v>2272</v>
      </c>
      <c r="G158" s="34" t="str">
        <f t="shared" ref="G158:G163" si="10">IF(H158="0-1","×",IF(H158="1-1","△",IF(H158="1-0","〇",IF(H158="2-0","〇",IF(H158="2-2","△",IF(H158="2-1","〇",IF(H158="0-0","△",IF(H158="3-0","○",IF(H158="4-0","○",IF(H158="4-1","○","×"))))))))))</f>
        <v>○</v>
      </c>
      <c r="H158" s="41" t="s">
        <v>671</v>
      </c>
      <c r="I158" s="62"/>
    </row>
    <row r="159" spans="2:9" s="1" customFormat="1" outlineLevel="1">
      <c r="B159" s="46"/>
      <c r="C159" s="15"/>
      <c r="D159" s="2"/>
      <c r="E159" s="18"/>
      <c r="F159" s="61" t="s">
        <v>2172</v>
      </c>
      <c r="G159" s="40" t="str">
        <f t="shared" si="10"/>
        <v>〇</v>
      </c>
      <c r="H159" s="41" t="s">
        <v>462</v>
      </c>
      <c r="I159" s="56" t="s">
        <v>70</v>
      </c>
    </row>
    <row r="160" spans="2:9" s="1" customFormat="1" outlineLevel="1">
      <c r="B160" s="46"/>
      <c r="C160" s="15"/>
      <c r="D160" s="2"/>
      <c r="E160" s="18"/>
      <c r="F160" s="61" t="s">
        <v>2272</v>
      </c>
      <c r="G160" s="40" t="str">
        <f t="shared" si="10"/>
        <v>〇</v>
      </c>
      <c r="H160" s="41" t="s">
        <v>462</v>
      </c>
      <c r="I160" s="56" t="s">
        <v>70</v>
      </c>
    </row>
    <row r="161" spans="2:9" s="1" customFormat="1" outlineLevel="1">
      <c r="B161" s="46"/>
      <c r="C161" s="15"/>
      <c r="D161" s="2"/>
      <c r="E161" s="18"/>
      <c r="F161" s="61" t="s">
        <v>2172</v>
      </c>
      <c r="G161" s="40" t="str">
        <f t="shared" si="10"/>
        <v>〇</v>
      </c>
      <c r="H161" s="41" t="s">
        <v>460</v>
      </c>
      <c r="I161" s="56" t="s">
        <v>70</v>
      </c>
    </row>
    <row r="162" spans="2:9" s="1" customFormat="1" outlineLevel="1">
      <c r="B162" s="46"/>
      <c r="C162" s="15"/>
      <c r="D162" s="2"/>
      <c r="E162" s="18"/>
      <c r="F162" s="61" t="s">
        <v>2172</v>
      </c>
      <c r="G162" s="40" t="str">
        <f t="shared" si="10"/>
        <v>×</v>
      </c>
      <c r="H162" s="35" t="s">
        <v>529</v>
      </c>
      <c r="I162" s="56" t="s">
        <v>70</v>
      </c>
    </row>
    <row r="163" spans="2:9" s="1" customFormat="1" outlineLevel="1">
      <c r="B163" s="49"/>
      <c r="C163" s="16"/>
      <c r="D163" s="50"/>
      <c r="E163" s="19"/>
      <c r="F163" s="36" t="s">
        <v>2172</v>
      </c>
      <c r="G163" s="75" t="str">
        <f t="shared" si="10"/>
        <v>△</v>
      </c>
      <c r="H163" s="38" t="s">
        <v>459</v>
      </c>
      <c r="I163" s="58" t="s">
        <v>70</v>
      </c>
    </row>
    <row r="164" spans="2:9" s="1" customFormat="1" outlineLevel="1">
      <c r="B164" s="63">
        <v>44668</v>
      </c>
      <c r="C164" s="24">
        <f>B164</f>
        <v>44668</v>
      </c>
      <c r="D164" s="2" t="s">
        <v>94</v>
      </c>
      <c r="E164" s="25" t="s">
        <v>2219</v>
      </c>
      <c r="F164" s="61" t="s">
        <v>777</v>
      </c>
      <c r="G164" s="40" t="s">
        <v>1656</v>
      </c>
      <c r="H164" s="32" t="s">
        <v>510</v>
      </c>
      <c r="I164" s="54"/>
    </row>
    <row r="165" spans="2:9" s="1" customFormat="1" outlineLevel="1">
      <c r="B165" s="46"/>
      <c r="C165" s="15"/>
      <c r="D165" s="2"/>
      <c r="E165" s="18"/>
      <c r="F165" s="61" t="s">
        <v>2292</v>
      </c>
      <c r="G165" s="40" t="str">
        <f>IF(H166="0-1","×",IF(H166="1-1","△",IF(H166="1-0","〇",IF(H166="2-0","〇",IF(H166="2-2","△",IF(H166="2-1","〇",IF(H166="0-0","△",IF(H166="3-0","○","×"))))))))</f>
        <v>○</v>
      </c>
      <c r="H165" s="35" t="s">
        <v>462</v>
      </c>
      <c r="I165" s="56" t="s">
        <v>70</v>
      </c>
    </row>
    <row r="166" spans="2:9" s="1" customFormat="1" outlineLevel="1">
      <c r="B166" s="49"/>
      <c r="C166" s="16"/>
      <c r="D166" s="50"/>
      <c r="E166" s="19"/>
      <c r="F166" s="74" t="s">
        <v>2292</v>
      </c>
      <c r="G166" s="75" t="str">
        <f>IF(H166="0-1","×",IF(H166="1-1","△",IF(H166="1-0","〇",IF(H166="2-0","〇",IF(H166="2-2","△",IF(H166="2-1","〇",IF(H166="0-0","△",IF(H166="3-0","○","×"))))))))</f>
        <v>○</v>
      </c>
      <c r="H166" s="38" t="s">
        <v>463</v>
      </c>
      <c r="I166" s="58" t="s">
        <v>70</v>
      </c>
    </row>
    <row r="167" spans="2:9" s="1" customFormat="1" outlineLevel="1">
      <c r="B167" s="46">
        <v>44653</v>
      </c>
      <c r="C167" s="15">
        <f>B167</f>
        <v>44653</v>
      </c>
      <c r="D167" s="2" t="s">
        <v>70</v>
      </c>
      <c r="E167" s="18" t="s">
        <v>2226</v>
      </c>
      <c r="F167" s="61" t="s">
        <v>521</v>
      </c>
      <c r="G167" s="40" t="str">
        <f t="shared" ref="G167:G173" si="11">IF(H167="0-1","×",IF(H167="1-1","△",IF(H167="1-0","〇",IF(H167="2-0","〇",IF(H167="2-2","△",IF(H167="2-1","〇",IF(H167="0-0","△","×")))))))</f>
        <v>×</v>
      </c>
      <c r="H167" s="41" t="s">
        <v>481</v>
      </c>
      <c r="I167" s="62"/>
    </row>
    <row r="168" spans="2:9" s="1" customFormat="1" outlineLevel="1">
      <c r="B168" s="46"/>
      <c r="C168" s="15"/>
      <c r="D168" s="2"/>
      <c r="E168" s="18"/>
      <c r="F168" s="61" t="s">
        <v>2171</v>
      </c>
      <c r="G168" s="40" t="str">
        <f t="shared" si="11"/>
        <v>△</v>
      </c>
      <c r="H168" s="35" t="s">
        <v>459</v>
      </c>
      <c r="I168" s="56"/>
    </row>
    <row r="169" spans="2:9" s="1" customFormat="1" outlineLevel="1">
      <c r="B169" s="46"/>
      <c r="C169" s="15"/>
      <c r="D169" s="2"/>
      <c r="E169" s="18"/>
      <c r="F169" s="61" t="s">
        <v>2171</v>
      </c>
      <c r="G169" s="40" t="str">
        <f t="shared" si="11"/>
        <v>×</v>
      </c>
      <c r="H169" s="35" t="s">
        <v>552</v>
      </c>
      <c r="I169" s="56"/>
    </row>
    <row r="170" spans="2:9" s="1" customFormat="1" outlineLevel="1">
      <c r="B170" s="46"/>
      <c r="C170" s="15"/>
      <c r="D170" s="2"/>
      <c r="E170" s="18"/>
      <c r="F170" s="61" t="s">
        <v>2171</v>
      </c>
      <c r="G170" s="40" t="str">
        <f t="shared" si="11"/>
        <v>〇</v>
      </c>
      <c r="H170" s="35" t="s">
        <v>462</v>
      </c>
      <c r="I170" s="56"/>
    </row>
    <row r="171" spans="2:9" s="1" customFormat="1" outlineLevel="1">
      <c r="B171" s="49"/>
      <c r="C171" s="16"/>
      <c r="D171" s="50"/>
      <c r="E171" s="19"/>
      <c r="F171" s="36" t="s">
        <v>2171</v>
      </c>
      <c r="G171" s="75" t="str">
        <f t="shared" si="11"/>
        <v>△</v>
      </c>
      <c r="H171" s="38" t="s">
        <v>459</v>
      </c>
      <c r="I171" s="58"/>
    </row>
    <row r="172" spans="2:9" s="1" customFormat="1" outlineLevel="1">
      <c r="B172" s="63">
        <v>44647</v>
      </c>
      <c r="C172" s="24">
        <f>B172</f>
        <v>44647</v>
      </c>
      <c r="D172" s="2" t="s">
        <v>70</v>
      </c>
      <c r="E172" s="25" t="s">
        <v>2226</v>
      </c>
      <c r="F172" s="61" t="s">
        <v>2372</v>
      </c>
      <c r="G172" s="40" t="str">
        <f t="shared" si="11"/>
        <v>〇</v>
      </c>
      <c r="H172" s="32" t="s">
        <v>460</v>
      </c>
      <c r="I172" s="54"/>
    </row>
    <row r="173" spans="2:9" s="1" customFormat="1" outlineLevel="1">
      <c r="B173" s="46"/>
      <c r="C173" s="15"/>
      <c r="D173" s="2"/>
      <c r="E173" s="18"/>
      <c r="F173" s="61" t="s">
        <v>2372</v>
      </c>
      <c r="G173" s="40" t="str">
        <f t="shared" si="11"/>
        <v>△</v>
      </c>
      <c r="H173" s="35" t="s">
        <v>459</v>
      </c>
      <c r="I173" s="56"/>
    </row>
    <row r="174" spans="2:9" s="1" customFormat="1" outlineLevel="1">
      <c r="B174" s="46"/>
      <c r="C174" s="15"/>
      <c r="D174" s="2"/>
      <c r="E174" s="18"/>
      <c r="F174" s="61" t="s">
        <v>2372</v>
      </c>
      <c r="G174" s="40" t="str">
        <f>IF(H174="0-1","×",IF(H174="1-1","△",IF(H174="1-0","〇",IF(H174="2-0","〇",IF(H174="2-2","△",IF(H174="2-1","〇",IF(H174="0-0","△",IF(H174="3-0","〇","×"))))))))</f>
        <v>〇</v>
      </c>
      <c r="H174" s="35" t="s">
        <v>463</v>
      </c>
      <c r="I174" s="56"/>
    </row>
    <row r="175" spans="2:9" s="1" customFormat="1" outlineLevel="1">
      <c r="B175" s="46"/>
      <c r="C175" s="15"/>
      <c r="D175" s="2"/>
      <c r="E175" s="18"/>
      <c r="F175" s="61" t="s">
        <v>2372</v>
      </c>
      <c r="G175" s="40" t="str">
        <f>IF(H175="0-1","×",IF(H175="1-1","△",IF(H175="1-0","〇",IF(H175="2-0","〇",IF(H175="2-2","△",IF(H175="2-1","〇",IF(H175="0-0","△",IF(H175="3-0","〇","×"))))))))</f>
        <v>〇</v>
      </c>
      <c r="H175" s="35" t="s">
        <v>460</v>
      </c>
      <c r="I175" s="56"/>
    </row>
    <row r="176" spans="2:9" s="1" customFormat="1" outlineLevel="1">
      <c r="B176" s="49"/>
      <c r="C176" s="16"/>
      <c r="D176" s="50"/>
      <c r="E176" s="19"/>
      <c r="F176" s="74" t="s">
        <v>2372</v>
      </c>
      <c r="G176" s="75" t="str">
        <f t="shared" ref="G176:G182" si="12">IF(H176="0-1","×",IF(H176="1-1","△",IF(H176="1-0","〇",IF(H176="2-0","〇",IF(H176="2-2","△",IF(H176="2-1","〇",IF(H176="0-0","△","×")))))))</f>
        <v>〇</v>
      </c>
      <c r="H176" s="38" t="s">
        <v>460</v>
      </c>
      <c r="I176" s="58"/>
    </row>
    <row r="177" spans="2:9" s="1" customFormat="1" outlineLevel="1">
      <c r="B177" s="46">
        <v>44640</v>
      </c>
      <c r="C177" s="15">
        <f>B177</f>
        <v>44640</v>
      </c>
      <c r="D177" s="2" t="s">
        <v>2450</v>
      </c>
      <c r="E177" s="18" t="s">
        <v>2452</v>
      </c>
      <c r="F177" s="61" t="s">
        <v>2172</v>
      </c>
      <c r="G177" s="40" t="str">
        <f t="shared" si="12"/>
        <v>〇</v>
      </c>
      <c r="H177" s="41" t="s">
        <v>460</v>
      </c>
      <c r="I177" s="62"/>
    </row>
    <row r="178" spans="2:9" s="1" customFormat="1" outlineLevel="1">
      <c r="B178" s="46"/>
      <c r="C178" s="15"/>
      <c r="D178" s="2"/>
      <c r="E178" s="18"/>
      <c r="F178" s="61" t="s">
        <v>2382</v>
      </c>
      <c r="G178" s="40" t="str">
        <f t="shared" si="12"/>
        <v>〇</v>
      </c>
      <c r="H178" s="35" t="s">
        <v>462</v>
      </c>
      <c r="I178" s="56"/>
    </row>
    <row r="179" spans="2:9" s="1" customFormat="1" outlineLevel="1">
      <c r="B179" s="46"/>
      <c r="C179" s="15"/>
      <c r="D179" s="2"/>
      <c r="E179" s="18"/>
      <c r="F179" s="61" t="s">
        <v>2453</v>
      </c>
      <c r="G179" s="40" t="str">
        <f t="shared" si="12"/>
        <v>×</v>
      </c>
      <c r="H179" s="35" t="s">
        <v>552</v>
      </c>
      <c r="I179" s="56"/>
    </row>
    <row r="180" spans="2:9" s="1" customFormat="1" outlineLevel="1">
      <c r="B180" s="49"/>
      <c r="C180" s="16"/>
      <c r="D180" s="50"/>
      <c r="E180" s="19"/>
      <c r="F180" s="74" t="s">
        <v>2454</v>
      </c>
      <c r="G180" s="75" t="str">
        <f t="shared" si="12"/>
        <v>〇</v>
      </c>
      <c r="H180" s="38" t="s">
        <v>464</v>
      </c>
      <c r="I180" s="58"/>
    </row>
    <row r="181" spans="2:9" s="1" customFormat="1" outlineLevel="1">
      <c r="B181" s="46">
        <v>44632</v>
      </c>
      <c r="C181" s="15">
        <f>B181</f>
        <v>44632</v>
      </c>
      <c r="D181" s="18" t="s">
        <v>2451</v>
      </c>
      <c r="E181" s="18" t="s">
        <v>2206</v>
      </c>
      <c r="F181" s="61" t="s">
        <v>551</v>
      </c>
      <c r="G181" s="40" t="str">
        <f t="shared" si="12"/>
        <v>×</v>
      </c>
      <c r="H181" s="41" t="s">
        <v>535</v>
      </c>
      <c r="I181" s="62"/>
    </row>
    <row r="182" spans="2:9" s="1" customFormat="1" outlineLevel="1">
      <c r="B182" s="46"/>
      <c r="C182" s="15"/>
      <c r="D182" s="18"/>
      <c r="E182" s="18"/>
      <c r="F182" s="55" t="s">
        <v>2455</v>
      </c>
      <c r="G182" s="40" t="str">
        <f t="shared" si="12"/>
        <v>△</v>
      </c>
      <c r="H182" s="35" t="s">
        <v>461</v>
      </c>
      <c r="I182" s="56"/>
    </row>
    <row r="183" spans="2:9" s="1" customFormat="1" outlineLevel="1">
      <c r="B183" s="49"/>
      <c r="C183" s="16"/>
      <c r="D183" s="19"/>
      <c r="E183" s="19"/>
      <c r="F183" s="57" t="s">
        <v>2456</v>
      </c>
      <c r="G183" s="75" t="s">
        <v>476</v>
      </c>
      <c r="H183" s="38" t="s">
        <v>563</v>
      </c>
      <c r="I183" s="58"/>
    </row>
    <row r="184" spans="2:9" s="1" customFormat="1" outlineLevel="1">
      <c r="B184" s="46">
        <v>44555</v>
      </c>
      <c r="C184" s="15">
        <f>B184</f>
        <v>44555</v>
      </c>
      <c r="D184" s="18" t="s">
        <v>2404</v>
      </c>
      <c r="E184" s="18" t="s">
        <v>2405</v>
      </c>
      <c r="F184" s="61" t="s">
        <v>646</v>
      </c>
      <c r="G184" s="40" t="s">
        <v>476</v>
      </c>
      <c r="H184" s="41" t="s">
        <v>463</v>
      </c>
      <c r="I184" s="62"/>
    </row>
    <row r="185" spans="2:9" s="1" customFormat="1" outlineLevel="1">
      <c r="B185" s="46"/>
      <c r="C185" s="15"/>
      <c r="D185" s="18"/>
      <c r="E185" s="18"/>
      <c r="F185" s="55" t="s">
        <v>754</v>
      </c>
      <c r="G185" s="34" t="s">
        <v>476</v>
      </c>
      <c r="H185" s="34" t="s">
        <v>614</v>
      </c>
      <c r="I185" s="56"/>
    </row>
    <row r="186" spans="2:9" s="1" customFormat="1" outlineLevel="1">
      <c r="B186" s="46"/>
      <c r="C186" s="15"/>
      <c r="D186" s="19"/>
      <c r="E186" s="18"/>
      <c r="F186" s="57" t="s">
        <v>1072</v>
      </c>
      <c r="G186" s="37" t="s">
        <v>130</v>
      </c>
      <c r="H186" s="38" t="s">
        <v>671</v>
      </c>
      <c r="I186" s="58"/>
    </row>
    <row r="187" spans="2:9" s="1" customFormat="1" outlineLevel="1">
      <c r="B187" s="63">
        <v>44549</v>
      </c>
      <c r="C187" s="24">
        <f>B187</f>
        <v>44549</v>
      </c>
      <c r="D187" s="2" t="s">
        <v>2389</v>
      </c>
      <c r="E187" s="25" t="s">
        <v>2216</v>
      </c>
      <c r="F187" s="61" t="s">
        <v>526</v>
      </c>
      <c r="G187" s="31" t="s">
        <v>540</v>
      </c>
      <c r="H187" s="32" t="s">
        <v>464</v>
      </c>
      <c r="I187" s="54"/>
    </row>
    <row r="188" spans="2:9" s="1" customFormat="1" outlineLevel="1">
      <c r="B188" s="46"/>
      <c r="C188" s="15"/>
      <c r="D188" s="2"/>
      <c r="E188" s="18"/>
      <c r="F188" s="61" t="s">
        <v>521</v>
      </c>
      <c r="G188" s="34" t="s">
        <v>130</v>
      </c>
      <c r="H188" s="35" t="s">
        <v>671</v>
      </c>
      <c r="I188" s="56"/>
    </row>
    <row r="189" spans="2:9" s="1" customFormat="1" outlineLevel="1">
      <c r="B189" s="46"/>
      <c r="C189" s="15"/>
      <c r="D189" s="2"/>
      <c r="E189" s="18"/>
      <c r="F189" s="61" t="s">
        <v>473</v>
      </c>
      <c r="G189" s="34" t="s">
        <v>130</v>
      </c>
      <c r="H189" s="35" t="s">
        <v>463</v>
      </c>
      <c r="I189" s="56"/>
    </row>
    <row r="190" spans="2:9" s="1" customFormat="1" outlineLevel="1">
      <c r="B190" s="49"/>
      <c r="C190" s="16"/>
      <c r="D190" s="50"/>
      <c r="E190" s="19"/>
      <c r="F190" s="74" t="s">
        <v>477</v>
      </c>
      <c r="G190" s="37" t="s">
        <v>499</v>
      </c>
      <c r="H190" s="38" t="s">
        <v>461</v>
      </c>
      <c r="I190" s="58" t="s">
        <v>2390</v>
      </c>
    </row>
    <row r="191" spans="2:9" s="1" customFormat="1" outlineLevel="1">
      <c r="B191" s="46">
        <v>44548</v>
      </c>
      <c r="C191" s="15">
        <f>B191</f>
        <v>44548</v>
      </c>
      <c r="D191" s="18" t="s">
        <v>70</v>
      </c>
      <c r="E191" s="18" t="s">
        <v>2267</v>
      </c>
      <c r="F191" s="61" t="s">
        <v>668</v>
      </c>
      <c r="G191" s="40" t="s">
        <v>476</v>
      </c>
      <c r="H191" s="41" t="s">
        <v>510</v>
      </c>
      <c r="I191" s="62"/>
    </row>
    <row r="192" spans="2:9" s="1" customFormat="1" outlineLevel="1">
      <c r="B192" s="46"/>
      <c r="C192" s="15"/>
      <c r="D192" s="18"/>
      <c r="E192" s="18"/>
      <c r="F192" s="55" t="s">
        <v>619</v>
      </c>
      <c r="G192" s="40" t="s">
        <v>476</v>
      </c>
      <c r="H192" s="34" t="s">
        <v>463</v>
      </c>
      <c r="I192" s="56"/>
    </row>
    <row r="193" spans="2:9" s="1" customFormat="1" outlineLevel="1">
      <c r="B193" s="49"/>
      <c r="C193" s="16"/>
      <c r="D193" s="19"/>
      <c r="E193" s="19"/>
      <c r="F193" s="36" t="s">
        <v>2232</v>
      </c>
      <c r="G193" s="37" t="s">
        <v>130</v>
      </c>
      <c r="H193" s="37" t="s">
        <v>563</v>
      </c>
      <c r="I193" s="58"/>
    </row>
    <row r="194" spans="2:9" s="1" customFormat="1" outlineLevel="1">
      <c r="B194" s="46">
        <v>44541</v>
      </c>
      <c r="C194" s="15">
        <f>B194</f>
        <v>44541</v>
      </c>
      <c r="D194" s="18" t="s">
        <v>2383</v>
      </c>
      <c r="E194" s="18" t="s">
        <v>2274</v>
      </c>
      <c r="F194" s="61" t="s">
        <v>619</v>
      </c>
      <c r="G194" s="40" t="s">
        <v>476</v>
      </c>
      <c r="H194" s="41" t="s">
        <v>614</v>
      </c>
      <c r="I194" s="62"/>
    </row>
    <row r="195" spans="2:9" s="1" customFormat="1" outlineLevel="1">
      <c r="B195" s="46"/>
      <c r="C195" s="15"/>
      <c r="D195" s="18"/>
      <c r="E195" s="18"/>
      <c r="F195" s="55" t="s">
        <v>952</v>
      </c>
      <c r="G195" s="34" t="s">
        <v>499</v>
      </c>
      <c r="H195" s="34" t="s">
        <v>481</v>
      </c>
      <c r="I195" s="56"/>
    </row>
    <row r="196" spans="2:9" s="1" customFormat="1" outlineLevel="1">
      <c r="B196" s="49"/>
      <c r="C196" s="16"/>
      <c r="D196" s="19"/>
      <c r="E196" s="19"/>
      <c r="F196" s="36" t="s">
        <v>526</v>
      </c>
      <c r="G196" s="37" t="s">
        <v>130</v>
      </c>
      <c r="H196" s="37" t="s">
        <v>463</v>
      </c>
      <c r="I196" s="58"/>
    </row>
    <row r="197" spans="2:9" s="1" customFormat="1" outlineLevel="1">
      <c r="B197" s="63">
        <v>44521</v>
      </c>
      <c r="C197" s="24">
        <f>B197</f>
        <v>44521</v>
      </c>
      <c r="D197" s="2" t="s">
        <v>70</v>
      </c>
      <c r="E197" s="25" t="s">
        <v>2264</v>
      </c>
      <c r="F197" s="61" t="s">
        <v>2377</v>
      </c>
      <c r="G197" s="31" t="s">
        <v>476</v>
      </c>
      <c r="H197" s="32" t="s">
        <v>462</v>
      </c>
      <c r="I197" s="54"/>
    </row>
    <row r="198" spans="2:9" s="1" customFormat="1" outlineLevel="1">
      <c r="B198" s="46"/>
      <c r="C198" s="15"/>
      <c r="D198" s="2"/>
      <c r="E198" s="18"/>
      <c r="F198" s="61" t="s">
        <v>2225</v>
      </c>
      <c r="G198" s="34" t="s">
        <v>540</v>
      </c>
      <c r="H198" s="35" t="s">
        <v>459</v>
      </c>
      <c r="I198" s="56"/>
    </row>
    <row r="199" spans="2:9" s="1" customFormat="1" outlineLevel="1">
      <c r="B199" s="46"/>
      <c r="C199" s="15"/>
      <c r="D199" s="2"/>
      <c r="E199" s="18"/>
      <c r="F199" s="61" t="s">
        <v>2377</v>
      </c>
      <c r="G199" s="34" t="s">
        <v>130</v>
      </c>
      <c r="H199" s="35" t="s">
        <v>460</v>
      </c>
      <c r="I199" s="56"/>
    </row>
    <row r="200" spans="2:9" s="1" customFormat="1" outlineLevel="1">
      <c r="B200" s="46"/>
      <c r="C200" s="15"/>
      <c r="D200" s="2"/>
      <c r="E200" s="18"/>
      <c r="F200" s="61" t="s">
        <v>2225</v>
      </c>
      <c r="G200" s="34" t="s">
        <v>130</v>
      </c>
      <c r="H200" s="44" t="s">
        <v>555</v>
      </c>
      <c r="I200" s="60"/>
    </row>
    <row r="201" spans="2:9" s="1" customFormat="1" outlineLevel="1">
      <c r="B201" s="49"/>
      <c r="C201" s="16"/>
      <c r="D201" s="50"/>
      <c r="E201" s="19"/>
      <c r="F201" s="36" t="s">
        <v>2377</v>
      </c>
      <c r="G201" s="37" t="s">
        <v>540</v>
      </c>
      <c r="H201" s="38" t="s">
        <v>459</v>
      </c>
      <c r="I201" s="58"/>
    </row>
    <row r="202" spans="2:9" s="1" customFormat="1" outlineLevel="1">
      <c r="B202" s="46">
        <v>44514</v>
      </c>
      <c r="C202" s="15">
        <f>B202</f>
        <v>44514</v>
      </c>
      <c r="D202" s="18" t="s">
        <v>70</v>
      </c>
      <c r="E202" s="18" t="s">
        <v>2267</v>
      </c>
      <c r="F202" s="61" t="s">
        <v>2172</v>
      </c>
      <c r="G202" s="40" t="s">
        <v>476</v>
      </c>
      <c r="H202" s="41" t="s">
        <v>462</v>
      </c>
      <c r="I202" s="62"/>
    </row>
    <row r="203" spans="2:9" s="1" customFormat="1" outlineLevel="1">
      <c r="B203" s="46"/>
      <c r="C203" s="15"/>
      <c r="D203" s="18"/>
      <c r="E203" s="18"/>
      <c r="F203" s="55" t="s">
        <v>502</v>
      </c>
      <c r="G203" s="34" t="s">
        <v>130</v>
      </c>
      <c r="H203" s="34" t="s">
        <v>460</v>
      </c>
      <c r="I203" s="56"/>
    </row>
    <row r="204" spans="2:9" s="1" customFormat="1" outlineLevel="1">
      <c r="B204" s="49"/>
      <c r="C204" s="16"/>
      <c r="D204" s="19"/>
      <c r="E204" s="19"/>
      <c r="F204" s="36" t="s">
        <v>2128</v>
      </c>
      <c r="G204" s="37" t="s">
        <v>130</v>
      </c>
      <c r="H204" s="37" t="s">
        <v>747</v>
      </c>
      <c r="I204" s="58"/>
    </row>
    <row r="205" spans="2:9" s="1" customFormat="1" outlineLevel="1">
      <c r="B205" s="46">
        <v>44513</v>
      </c>
      <c r="C205" s="15">
        <f>B205</f>
        <v>44513</v>
      </c>
      <c r="D205" s="18" t="s">
        <v>2365</v>
      </c>
      <c r="E205" s="18" t="s">
        <v>2366</v>
      </c>
      <c r="F205" s="61" t="s">
        <v>610</v>
      </c>
      <c r="G205" s="40" t="s">
        <v>476</v>
      </c>
      <c r="H205" s="41" t="s">
        <v>486</v>
      </c>
      <c r="I205" s="62"/>
    </row>
    <row r="206" spans="2:9" s="1" customFormat="1" outlineLevel="1">
      <c r="B206" s="46"/>
      <c r="C206" s="15"/>
      <c r="D206" s="18"/>
      <c r="E206" s="18"/>
      <c r="F206" s="55" t="s">
        <v>663</v>
      </c>
      <c r="G206" s="34" t="s">
        <v>499</v>
      </c>
      <c r="H206" s="34" t="s">
        <v>535</v>
      </c>
      <c r="I206" s="56"/>
    </row>
    <row r="207" spans="2:9" s="1" customFormat="1" outlineLevel="1">
      <c r="B207" s="46"/>
      <c r="C207" s="15"/>
      <c r="D207" s="19"/>
      <c r="E207" s="18"/>
      <c r="F207" s="57" t="s">
        <v>1721</v>
      </c>
      <c r="G207" s="37" t="s">
        <v>130</v>
      </c>
      <c r="H207" s="37" t="s">
        <v>2367</v>
      </c>
      <c r="I207" s="58"/>
    </row>
    <row r="208" spans="2:9" s="1" customFormat="1" outlineLevel="1">
      <c r="B208" s="63">
        <v>44507</v>
      </c>
      <c r="C208" s="24">
        <f>B208</f>
        <v>44507</v>
      </c>
      <c r="D208" s="2" t="s">
        <v>2362</v>
      </c>
      <c r="E208" s="25" t="s">
        <v>1003</v>
      </c>
      <c r="F208" s="61" t="s">
        <v>526</v>
      </c>
      <c r="G208" s="31" t="s">
        <v>476</v>
      </c>
      <c r="H208" s="32" t="s">
        <v>464</v>
      </c>
      <c r="I208" s="54"/>
    </row>
    <row r="209" spans="2:9" s="1" customFormat="1" outlineLevel="1">
      <c r="B209" s="46"/>
      <c r="C209" s="15"/>
      <c r="D209" s="2"/>
      <c r="E209" s="18"/>
      <c r="F209" s="61" t="s">
        <v>2363</v>
      </c>
      <c r="G209" s="34" t="s">
        <v>130</v>
      </c>
      <c r="H209" s="35" t="s">
        <v>564</v>
      </c>
      <c r="I209" s="56"/>
    </row>
    <row r="210" spans="2:9" s="1" customFormat="1" outlineLevel="1">
      <c r="B210" s="46"/>
      <c r="C210" s="15"/>
      <c r="D210" s="2"/>
      <c r="E210" s="18"/>
      <c r="F210" s="61" t="s">
        <v>754</v>
      </c>
      <c r="G210" s="34" t="s">
        <v>130</v>
      </c>
      <c r="H210" s="35" t="s">
        <v>510</v>
      </c>
      <c r="I210" s="56"/>
    </row>
    <row r="211" spans="2:9" s="1" customFormat="1" outlineLevel="1">
      <c r="B211" s="49"/>
      <c r="C211" s="16"/>
      <c r="D211" s="50"/>
      <c r="E211" s="19"/>
      <c r="F211" s="74" t="s">
        <v>1864</v>
      </c>
      <c r="G211" s="37" t="s">
        <v>499</v>
      </c>
      <c r="H211" s="38" t="s">
        <v>459</v>
      </c>
      <c r="I211" s="58" t="s">
        <v>2364</v>
      </c>
    </row>
    <row r="212" spans="2:9" s="1" customFormat="1" outlineLevel="1">
      <c r="B212" s="63">
        <v>44503</v>
      </c>
      <c r="C212" s="24">
        <f>B212</f>
        <v>44503</v>
      </c>
      <c r="D212" s="25" t="s">
        <v>2346</v>
      </c>
      <c r="E212" s="25" t="s">
        <v>2347</v>
      </c>
      <c r="F212" s="39" t="s">
        <v>2348</v>
      </c>
      <c r="G212" s="31" t="s">
        <v>130</v>
      </c>
      <c r="H212" s="32" t="s">
        <v>464</v>
      </c>
      <c r="I212" s="54"/>
    </row>
    <row r="213" spans="2:9" s="1" customFormat="1" outlineLevel="1">
      <c r="B213" s="46"/>
      <c r="C213" s="15"/>
      <c r="D213" s="18"/>
      <c r="E213" s="18"/>
      <c r="F213" s="33" t="s">
        <v>2349</v>
      </c>
      <c r="G213" s="34" t="s">
        <v>130</v>
      </c>
      <c r="H213" s="35" t="s">
        <v>948</v>
      </c>
      <c r="I213" s="56"/>
    </row>
    <row r="214" spans="2:9" s="1" customFormat="1" outlineLevel="1">
      <c r="B214" s="15"/>
      <c r="C214" s="2"/>
      <c r="D214" s="18"/>
      <c r="E214" s="18"/>
      <c r="F214" s="33" t="s">
        <v>2350</v>
      </c>
      <c r="G214" s="34" t="s">
        <v>130</v>
      </c>
      <c r="H214" s="35" t="s">
        <v>495</v>
      </c>
      <c r="I214" s="56"/>
    </row>
    <row r="215" spans="2:9" s="1" customFormat="1" outlineLevel="1">
      <c r="B215" s="15"/>
      <c r="C215" s="2"/>
      <c r="D215" s="18"/>
      <c r="E215" s="18"/>
      <c r="F215" s="33" t="s">
        <v>2351</v>
      </c>
      <c r="G215" s="34" t="s">
        <v>130</v>
      </c>
      <c r="H215" s="35" t="s">
        <v>957</v>
      </c>
      <c r="I215" s="56"/>
    </row>
    <row r="216" spans="2:9" s="1" customFormat="1" outlineLevel="1">
      <c r="B216" s="49"/>
      <c r="C216" s="16"/>
      <c r="D216" s="50"/>
      <c r="E216" s="19"/>
      <c r="F216" s="36" t="s">
        <v>2352</v>
      </c>
      <c r="G216" s="37" t="s">
        <v>130</v>
      </c>
      <c r="H216" s="38" t="s">
        <v>463</v>
      </c>
      <c r="I216" s="58"/>
    </row>
    <row r="217" spans="2:9" s="1" customFormat="1" outlineLevel="1">
      <c r="B217" s="46">
        <v>44492</v>
      </c>
      <c r="C217" s="15">
        <f>B217</f>
        <v>44492</v>
      </c>
      <c r="D217" s="2" t="s">
        <v>70</v>
      </c>
      <c r="E217" s="18" t="s">
        <v>2344</v>
      </c>
      <c r="F217" s="61" t="s">
        <v>502</v>
      </c>
      <c r="G217" s="40" t="s">
        <v>476</v>
      </c>
      <c r="H217" s="41" t="s">
        <v>563</v>
      </c>
      <c r="I217" s="62"/>
    </row>
    <row r="218" spans="2:9" s="1" customFormat="1" outlineLevel="1">
      <c r="B218" s="46"/>
      <c r="C218" s="15"/>
      <c r="D218" s="2"/>
      <c r="E218" s="18"/>
      <c r="F218" s="55" t="s">
        <v>2245</v>
      </c>
      <c r="G218" s="34" t="s">
        <v>130</v>
      </c>
      <c r="H218" s="34" t="s">
        <v>460</v>
      </c>
      <c r="I218" s="56"/>
    </row>
    <row r="219" spans="2:9" s="1" customFormat="1" outlineLevel="1">
      <c r="B219" s="46"/>
      <c r="C219" s="15"/>
      <c r="D219" s="2"/>
      <c r="E219" s="18"/>
      <c r="F219" s="57" t="s">
        <v>2245</v>
      </c>
      <c r="G219" s="37" t="s">
        <v>130</v>
      </c>
      <c r="H219" s="37" t="s">
        <v>460</v>
      </c>
      <c r="I219" s="58"/>
    </row>
    <row r="220" spans="2:9" s="1" customFormat="1" outlineLevel="1">
      <c r="B220" s="63">
        <v>44478</v>
      </c>
      <c r="C220" s="24">
        <f>B220</f>
        <v>44478</v>
      </c>
      <c r="D220" s="25" t="s">
        <v>70</v>
      </c>
      <c r="E220" s="25" t="s">
        <v>2267</v>
      </c>
      <c r="F220" s="39" t="s">
        <v>2181</v>
      </c>
      <c r="G220" s="31" t="s">
        <v>130</v>
      </c>
      <c r="H220" s="32" t="s">
        <v>463</v>
      </c>
      <c r="I220" s="54"/>
    </row>
    <row r="221" spans="2:9" s="1" customFormat="1" outlineLevel="1">
      <c r="B221" s="46"/>
      <c r="C221" s="15"/>
      <c r="D221" s="18"/>
      <c r="E221" s="18"/>
      <c r="F221" s="33" t="s">
        <v>473</v>
      </c>
      <c r="G221" s="34" t="s">
        <v>130</v>
      </c>
      <c r="H221" s="35" t="s">
        <v>462</v>
      </c>
      <c r="I221" s="56"/>
    </row>
    <row r="222" spans="2:9" s="1" customFormat="1" outlineLevel="1">
      <c r="B222" s="15"/>
      <c r="C222" s="2"/>
      <c r="D222" s="18"/>
      <c r="E222" s="18"/>
      <c r="F222" s="33" t="s">
        <v>2181</v>
      </c>
      <c r="G222" s="34" t="s">
        <v>130</v>
      </c>
      <c r="H222" s="35" t="s">
        <v>747</v>
      </c>
      <c r="I222" s="56"/>
    </row>
    <row r="223" spans="2:9" s="1" customFormat="1" outlineLevel="1">
      <c r="B223" s="15"/>
      <c r="C223" s="2"/>
      <c r="D223" s="18"/>
      <c r="E223" s="18"/>
      <c r="F223" s="33" t="s">
        <v>473</v>
      </c>
      <c r="G223" s="34" t="s">
        <v>130</v>
      </c>
      <c r="H223" s="35" t="s">
        <v>462</v>
      </c>
      <c r="I223" s="56"/>
    </row>
    <row r="224" spans="2:9" s="1" customFormat="1" outlineLevel="1">
      <c r="B224" s="46"/>
      <c r="C224" s="15"/>
      <c r="D224" s="2"/>
      <c r="E224" s="18"/>
      <c r="F224" s="33" t="s">
        <v>2181</v>
      </c>
      <c r="G224" s="34" t="s">
        <v>130</v>
      </c>
      <c r="H224" s="35" t="s">
        <v>747</v>
      </c>
      <c r="I224" s="56"/>
    </row>
    <row r="225" spans="2:9" s="1" customFormat="1" outlineLevel="1">
      <c r="B225" s="46"/>
      <c r="C225" s="15"/>
      <c r="D225" s="2"/>
      <c r="E225" s="18"/>
      <c r="F225" s="33" t="s">
        <v>2265</v>
      </c>
      <c r="G225" s="34" t="s">
        <v>130</v>
      </c>
      <c r="H225" s="35" t="s">
        <v>462</v>
      </c>
      <c r="I225" s="56"/>
    </row>
    <row r="226" spans="2:9" s="1" customFormat="1" outlineLevel="1">
      <c r="B226" s="49"/>
      <c r="C226" s="16"/>
      <c r="D226" s="50"/>
      <c r="E226" s="19"/>
      <c r="F226" s="36" t="s">
        <v>2172</v>
      </c>
      <c r="G226" s="37" t="s">
        <v>130</v>
      </c>
      <c r="H226" s="38" t="s">
        <v>462</v>
      </c>
      <c r="I226" s="58"/>
    </row>
    <row r="227" spans="2:9" s="1" customFormat="1" outlineLevel="1">
      <c r="B227" s="46">
        <v>44417</v>
      </c>
      <c r="C227" s="15">
        <f>B227</f>
        <v>44417</v>
      </c>
      <c r="D227" s="2" t="s">
        <v>89</v>
      </c>
      <c r="E227" s="18" t="s">
        <v>2328</v>
      </c>
      <c r="F227" s="61" t="s">
        <v>24</v>
      </c>
      <c r="G227" s="40" t="s">
        <v>499</v>
      </c>
      <c r="H227" s="41" t="s">
        <v>529</v>
      </c>
      <c r="I227" s="62"/>
    </row>
    <row r="228" spans="2:9" s="1" customFormat="1" outlineLevel="1">
      <c r="B228" s="49"/>
      <c r="C228" s="16"/>
      <c r="D228" s="50"/>
      <c r="E228" s="19"/>
      <c r="F228" s="74" t="s">
        <v>2275</v>
      </c>
      <c r="G228" s="37" t="s">
        <v>499</v>
      </c>
      <c r="H228" s="38" t="s">
        <v>481</v>
      </c>
      <c r="I228" s="58" t="s">
        <v>70</v>
      </c>
    </row>
    <row r="229" spans="2:9" s="1" customFormat="1" outlineLevel="1">
      <c r="B229" s="46">
        <v>44408</v>
      </c>
      <c r="C229" s="15">
        <f>B229</f>
        <v>44408</v>
      </c>
      <c r="D229" s="2" t="s">
        <v>2220</v>
      </c>
      <c r="E229" s="18" t="s">
        <v>260</v>
      </c>
      <c r="F229" s="61" t="s">
        <v>2265</v>
      </c>
      <c r="G229" s="40" t="s">
        <v>476</v>
      </c>
      <c r="H229" s="41" t="s">
        <v>555</v>
      </c>
      <c r="I229" s="62"/>
    </row>
    <row r="230" spans="2:9" s="1" customFormat="1" outlineLevel="1">
      <c r="B230" s="46"/>
      <c r="C230" s="15"/>
      <c r="D230" s="2"/>
      <c r="E230" s="18"/>
      <c r="F230" s="61" t="s">
        <v>2202</v>
      </c>
      <c r="G230" s="34" t="s">
        <v>130</v>
      </c>
      <c r="H230" s="35" t="s">
        <v>747</v>
      </c>
      <c r="I230" s="56"/>
    </row>
    <row r="231" spans="2:9" s="1" customFormat="1" outlineLevel="1">
      <c r="B231" s="46"/>
      <c r="C231" s="15"/>
      <c r="D231" s="2"/>
      <c r="E231" s="18"/>
      <c r="F231" s="61" t="s">
        <v>754</v>
      </c>
      <c r="G231" s="34" t="s">
        <v>130</v>
      </c>
      <c r="H231" s="35" t="s">
        <v>2266</v>
      </c>
      <c r="I231" s="56"/>
    </row>
    <row r="232" spans="2:9" s="1" customFormat="1" outlineLevel="1">
      <c r="B232" s="49"/>
      <c r="C232" s="16"/>
      <c r="D232" s="50"/>
      <c r="E232" s="19"/>
      <c r="F232" s="74" t="s">
        <v>487</v>
      </c>
      <c r="G232" s="37" t="s">
        <v>130</v>
      </c>
      <c r="H232" s="38" t="s">
        <v>2316</v>
      </c>
      <c r="I232" s="58"/>
    </row>
    <row r="233" spans="2:9" s="1" customFormat="1" outlineLevel="1">
      <c r="B233" s="46">
        <v>44394</v>
      </c>
      <c r="C233" s="24">
        <f>B233</f>
        <v>44394</v>
      </c>
      <c r="D233" s="2" t="s">
        <v>1535</v>
      </c>
      <c r="E233" s="25" t="s">
        <v>2140</v>
      </c>
      <c r="F233" s="61" t="s">
        <v>477</v>
      </c>
      <c r="G233" s="31" t="s">
        <v>476</v>
      </c>
      <c r="H233" s="32" t="s">
        <v>464</v>
      </c>
      <c r="I233" s="54"/>
    </row>
    <row r="234" spans="2:9" s="1" customFormat="1" outlineLevel="1">
      <c r="B234" s="46"/>
      <c r="C234" s="15"/>
      <c r="D234" s="2"/>
      <c r="E234" s="18"/>
      <c r="F234" s="61" t="s">
        <v>610</v>
      </c>
      <c r="G234" s="34" t="s">
        <v>130</v>
      </c>
      <c r="H234" s="35" t="s">
        <v>462</v>
      </c>
      <c r="I234" s="56"/>
    </row>
    <row r="235" spans="2:9" s="1" customFormat="1" outlineLevel="1">
      <c r="B235" s="46"/>
      <c r="C235" s="15"/>
      <c r="D235" s="2"/>
      <c r="E235" s="18"/>
      <c r="F235" s="61" t="s">
        <v>2278</v>
      </c>
      <c r="G235" s="34" t="s">
        <v>130</v>
      </c>
      <c r="H235" s="35" t="s">
        <v>462</v>
      </c>
      <c r="I235" s="56"/>
    </row>
    <row r="236" spans="2:9" s="1" customFormat="1" outlineLevel="1">
      <c r="B236" s="49"/>
      <c r="C236" s="16"/>
      <c r="D236" s="50"/>
      <c r="E236" s="19"/>
      <c r="F236" s="74" t="s">
        <v>521</v>
      </c>
      <c r="G236" s="37" t="s">
        <v>130</v>
      </c>
      <c r="H236" s="38" t="s">
        <v>494</v>
      </c>
      <c r="I236" s="58"/>
    </row>
    <row r="237" spans="2:9" s="1" customFormat="1" outlineLevel="1">
      <c r="B237" s="46">
        <v>44387</v>
      </c>
      <c r="C237" s="15">
        <f>B237</f>
        <v>44387</v>
      </c>
      <c r="D237" s="2" t="s">
        <v>89</v>
      </c>
      <c r="E237" s="18" t="s">
        <v>2288</v>
      </c>
      <c r="F237" s="30" t="s">
        <v>2245</v>
      </c>
      <c r="G237" s="40" t="s">
        <v>476</v>
      </c>
      <c r="H237" s="41" t="s">
        <v>462</v>
      </c>
      <c r="I237" s="62"/>
    </row>
    <row r="238" spans="2:9" s="1" customFormat="1" outlineLevel="1">
      <c r="B238" s="46"/>
      <c r="C238" s="15"/>
      <c r="D238" s="2"/>
      <c r="E238" s="18"/>
      <c r="F238" s="39" t="s">
        <v>473</v>
      </c>
      <c r="G238" s="34" t="s">
        <v>499</v>
      </c>
      <c r="H238" s="35" t="s">
        <v>481</v>
      </c>
      <c r="I238" s="56" t="s">
        <v>70</v>
      </c>
    </row>
    <row r="239" spans="2:9" s="1" customFormat="1" outlineLevel="1">
      <c r="B239" s="46"/>
      <c r="C239" s="15"/>
      <c r="D239" s="2"/>
      <c r="E239" s="18"/>
      <c r="F239" s="39" t="s">
        <v>2245</v>
      </c>
      <c r="G239" s="34" t="s">
        <v>130</v>
      </c>
      <c r="H239" s="35" t="s">
        <v>460</v>
      </c>
      <c r="I239" s="56" t="s">
        <v>70</v>
      </c>
    </row>
    <row r="240" spans="2:9" s="1" customFormat="1" outlineLevel="1">
      <c r="B240" s="46"/>
      <c r="C240" s="15"/>
      <c r="D240" s="2"/>
      <c r="E240" s="18"/>
      <c r="F240" s="33" t="s">
        <v>473</v>
      </c>
      <c r="G240" s="34" t="s">
        <v>540</v>
      </c>
      <c r="H240" s="35" t="s">
        <v>459</v>
      </c>
      <c r="I240" s="56" t="s">
        <v>70</v>
      </c>
    </row>
    <row r="241" spans="1:11" s="1" customFormat="1" outlineLevel="1">
      <c r="B241" s="46"/>
      <c r="C241" s="15"/>
      <c r="D241" s="2"/>
      <c r="E241" s="18"/>
      <c r="F241" s="36" t="s">
        <v>2245</v>
      </c>
      <c r="G241" s="34" t="s">
        <v>540</v>
      </c>
      <c r="H241" s="38" t="s">
        <v>459</v>
      </c>
      <c r="I241" s="58" t="s">
        <v>70</v>
      </c>
    </row>
    <row r="242" spans="1:11" s="1" customFormat="1" outlineLevel="1">
      <c r="B242" s="63">
        <v>44374</v>
      </c>
      <c r="C242" s="24">
        <f>B242</f>
        <v>44374</v>
      </c>
      <c r="D242" s="25" t="s">
        <v>70</v>
      </c>
      <c r="E242" s="25" t="s">
        <v>2140</v>
      </c>
      <c r="F242" s="25"/>
      <c r="G242" s="31" t="s">
        <v>130</v>
      </c>
      <c r="H242" s="32" t="s">
        <v>463</v>
      </c>
      <c r="I242" s="54"/>
    </row>
    <row r="243" spans="1:11" s="1" customFormat="1" outlineLevel="1">
      <c r="B243" s="46"/>
      <c r="C243" s="15"/>
      <c r="D243" s="18"/>
      <c r="E243" s="18"/>
      <c r="F243" s="18"/>
      <c r="G243" s="34" t="s">
        <v>130</v>
      </c>
      <c r="H243" s="35" t="s">
        <v>462</v>
      </c>
      <c r="I243" s="56"/>
    </row>
    <row r="244" spans="1:11" s="1" customFormat="1" outlineLevel="1">
      <c r="B244" s="15"/>
      <c r="C244" s="2"/>
      <c r="D244" s="18"/>
      <c r="E244" s="18"/>
      <c r="F244" s="18" t="s">
        <v>473</v>
      </c>
      <c r="G244" s="34" t="s">
        <v>540</v>
      </c>
      <c r="H244" s="35" t="s">
        <v>459</v>
      </c>
      <c r="I244" s="56"/>
    </row>
    <row r="245" spans="1:11" s="1" customFormat="1" outlineLevel="1">
      <c r="B245" s="15"/>
      <c r="C245" s="2"/>
      <c r="D245" s="18"/>
      <c r="E245" s="18"/>
      <c r="F245" s="18"/>
      <c r="G245" s="34" t="s">
        <v>130</v>
      </c>
      <c r="H245" s="35" t="s">
        <v>494</v>
      </c>
      <c r="I245" s="56"/>
    </row>
    <row r="246" spans="1:11" s="1" customFormat="1" outlineLevel="1">
      <c r="B246" s="49"/>
      <c r="C246" s="16"/>
      <c r="D246" s="50"/>
      <c r="E246" s="19"/>
      <c r="F246" s="19"/>
      <c r="G246" s="37" t="s">
        <v>130</v>
      </c>
      <c r="H246" s="38" t="s">
        <v>462</v>
      </c>
      <c r="I246" s="58"/>
    </row>
    <row r="247" spans="1:11" s="1" customFormat="1" outlineLevel="1">
      <c r="B247" s="49">
        <v>44360</v>
      </c>
      <c r="C247" s="16">
        <f>B247</f>
        <v>44360</v>
      </c>
      <c r="D247" s="50" t="s">
        <v>89</v>
      </c>
      <c r="E247" s="19" t="s">
        <v>303</v>
      </c>
      <c r="F247" s="74" t="s">
        <v>2128</v>
      </c>
      <c r="G247" s="75" t="s">
        <v>540</v>
      </c>
      <c r="H247" s="76" t="s">
        <v>461</v>
      </c>
      <c r="I247" s="77"/>
    </row>
    <row r="248" spans="1:11" s="1" customFormat="1" outlineLevel="1">
      <c r="A248" s="46">
        <v>44304</v>
      </c>
      <c r="B248" s="46">
        <v>44304</v>
      </c>
      <c r="C248" s="15">
        <f>B248</f>
        <v>44304</v>
      </c>
      <c r="D248" s="18" t="s">
        <v>2229</v>
      </c>
      <c r="E248" s="18" t="s">
        <v>260</v>
      </c>
      <c r="F248" s="61" t="s">
        <v>2224</v>
      </c>
      <c r="G248" s="40" t="s">
        <v>130</v>
      </c>
      <c r="H248" s="41" t="s">
        <v>671</v>
      </c>
      <c r="I248" s="39"/>
      <c r="K248" s="2"/>
    </row>
    <row r="249" spans="1:11" s="1" customFormat="1" outlineLevel="1">
      <c r="A249" s="46"/>
      <c r="B249" s="15"/>
      <c r="C249" s="2"/>
      <c r="D249" s="18"/>
      <c r="E249" s="18"/>
      <c r="F249" s="61" t="s">
        <v>2225</v>
      </c>
      <c r="G249" s="34" t="s">
        <v>130</v>
      </c>
      <c r="H249" s="41" t="s">
        <v>462</v>
      </c>
      <c r="I249" s="62"/>
      <c r="K249" s="2"/>
    </row>
    <row r="250" spans="1:11" s="1" customFormat="1" outlineLevel="1">
      <c r="A250" s="46"/>
      <c r="B250" s="15"/>
      <c r="C250" s="2"/>
      <c r="D250" s="18"/>
      <c r="E250" s="18"/>
      <c r="F250" s="61" t="s">
        <v>754</v>
      </c>
      <c r="G250" s="34" t="s">
        <v>130</v>
      </c>
      <c r="H250" s="41" t="s">
        <v>840</v>
      </c>
      <c r="I250" s="56"/>
      <c r="K250" s="2"/>
    </row>
    <row r="251" spans="1:11" s="1" customFormat="1" outlineLevel="1">
      <c r="A251" s="49"/>
      <c r="B251" s="16"/>
      <c r="C251" s="50"/>
      <c r="D251" s="19"/>
      <c r="E251" s="19"/>
      <c r="F251" s="74" t="s">
        <v>2128</v>
      </c>
      <c r="G251" s="37" t="s">
        <v>130</v>
      </c>
      <c r="H251" s="76" t="s">
        <v>747</v>
      </c>
      <c r="I251" s="58"/>
      <c r="K251" s="9"/>
    </row>
    <row r="252" spans="1:11" s="1" customFormat="1" outlineLevel="1">
      <c r="B252" s="46">
        <v>44290</v>
      </c>
      <c r="C252" s="15">
        <f>B252</f>
        <v>44290</v>
      </c>
      <c r="D252" s="2" t="s">
        <v>1847</v>
      </c>
      <c r="E252" s="18" t="s">
        <v>2206</v>
      </c>
      <c r="F252" s="55" t="s">
        <v>2207</v>
      </c>
      <c r="G252" s="34" t="s">
        <v>540</v>
      </c>
      <c r="H252" s="35" t="s">
        <v>461</v>
      </c>
      <c r="I252" s="56"/>
      <c r="K252" s="9"/>
    </row>
    <row r="253" spans="1:11" s="1" customFormat="1" outlineLevel="1">
      <c r="B253" s="46"/>
      <c r="C253" s="15"/>
      <c r="D253" s="2"/>
      <c r="E253" s="18"/>
      <c r="F253" s="55" t="s">
        <v>2193</v>
      </c>
      <c r="G253" s="34" t="s">
        <v>540</v>
      </c>
      <c r="H253" s="35" t="s">
        <v>459</v>
      </c>
      <c r="I253" s="56"/>
      <c r="K253" s="9"/>
    </row>
    <row r="254" spans="1:11" s="1" customFormat="1" outlineLevel="1">
      <c r="B254" s="49"/>
      <c r="C254" s="16"/>
      <c r="D254" s="50"/>
      <c r="E254" s="19"/>
      <c r="F254" s="57" t="s">
        <v>2208</v>
      </c>
      <c r="G254" s="37" t="s">
        <v>130</v>
      </c>
      <c r="H254" s="38" t="s">
        <v>614</v>
      </c>
      <c r="I254" s="58"/>
      <c r="K254" s="9"/>
    </row>
    <row r="255" spans="1:11" s="1" customFormat="1">
      <c r="B255" s="46">
        <v>44178</v>
      </c>
      <c r="C255" s="15">
        <f>B255</f>
        <v>44178</v>
      </c>
      <c r="D255" s="2" t="s">
        <v>70</v>
      </c>
      <c r="E255" s="18" t="s">
        <v>501</v>
      </c>
      <c r="F255" s="61" t="s">
        <v>24</v>
      </c>
      <c r="G255" s="40" t="s">
        <v>130</v>
      </c>
      <c r="H255" s="41" t="s">
        <v>462</v>
      </c>
      <c r="I255" s="62"/>
      <c r="K255" s="9"/>
    </row>
    <row r="256" spans="1:11" s="1" customFormat="1">
      <c r="B256" s="46"/>
      <c r="C256" s="15"/>
      <c r="D256" s="2"/>
      <c r="E256" s="18"/>
      <c r="F256" s="55" t="s">
        <v>502</v>
      </c>
      <c r="G256" s="34" t="s">
        <v>130</v>
      </c>
      <c r="H256" s="35" t="s">
        <v>808</v>
      </c>
      <c r="I256" s="56"/>
      <c r="K256" s="9"/>
    </row>
    <row r="257" spans="2:11" s="1" customFormat="1">
      <c r="B257" s="46"/>
      <c r="C257" s="15"/>
      <c r="D257" s="2"/>
      <c r="E257" s="18"/>
      <c r="F257" s="55" t="s">
        <v>24</v>
      </c>
      <c r="G257" s="34" t="s">
        <v>130</v>
      </c>
      <c r="H257" s="35" t="s">
        <v>744</v>
      </c>
      <c r="I257" s="56"/>
      <c r="K257" s="9"/>
    </row>
    <row r="258" spans="2:11" s="1" customFormat="1">
      <c r="B258" s="49"/>
      <c r="C258" s="16"/>
      <c r="D258" s="50"/>
      <c r="E258" s="19"/>
      <c r="F258" s="57" t="s">
        <v>502</v>
      </c>
      <c r="G258" s="37" t="s">
        <v>130</v>
      </c>
      <c r="H258" s="38" t="s">
        <v>509</v>
      </c>
      <c r="I258" s="58"/>
      <c r="K258" s="9"/>
    </row>
    <row r="259" spans="2:11" s="1" customFormat="1">
      <c r="B259" s="46">
        <v>44156</v>
      </c>
      <c r="C259" s="15">
        <f>B259</f>
        <v>44156</v>
      </c>
      <c r="D259" s="2" t="s">
        <v>2118</v>
      </c>
      <c r="E259" s="18" t="s">
        <v>567</v>
      </c>
      <c r="F259" s="61" t="s">
        <v>38</v>
      </c>
      <c r="G259" s="40" t="s">
        <v>8</v>
      </c>
      <c r="H259" s="41" t="s">
        <v>461</v>
      </c>
      <c r="I259" s="62"/>
      <c r="K259" s="9"/>
    </row>
    <row r="260" spans="2:11" s="1" customFormat="1">
      <c r="B260" s="46"/>
      <c r="C260" s="15"/>
      <c r="D260" s="2"/>
      <c r="E260" s="18"/>
      <c r="F260" s="55" t="s">
        <v>2128</v>
      </c>
      <c r="G260" s="34" t="s">
        <v>130</v>
      </c>
      <c r="H260" s="35" t="s">
        <v>555</v>
      </c>
      <c r="I260" s="56"/>
      <c r="K260" s="9"/>
    </row>
    <row r="261" spans="2:11" s="1" customFormat="1">
      <c r="B261" s="49"/>
      <c r="C261" s="16"/>
      <c r="D261" s="50"/>
      <c r="E261" s="19"/>
      <c r="F261" s="57" t="s">
        <v>473</v>
      </c>
      <c r="G261" s="37" t="s">
        <v>11</v>
      </c>
      <c r="H261" s="38" t="s">
        <v>552</v>
      </c>
      <c r="I261" s="58"/>
      <c r="K261" s="9"/>
    </row>
    <row r="262" spans="2:11" s="1" customFormat="1">
      <c r="B262" s="46">
        <v>44115</v>
      </c>
      <c r="C262" s="15">
        <f>B262</f>
        <v>44115</v>
      </c>
      <c r="D262" s="2" t="s">
        <v>70</v>
      </c>
      <c r="E262" s="18" t="s">
        <v>303</v>
      </c>
      <c r="F262" s="61" t="s">
        <v>477</v>
      </c>
      <c r="G262" s="40" t="s">
        <v>11</v>
      </c>
      <c r="H262" s="41" t="s">
        <v>481</v>
      </c>
      <c r="I262" s="62"/>
      <c r="K262" s="9"/>
    </row>
    <row r="263" spans="2:11" s="1" customFormat="1">
      <c r="B263" s="46"/>
      <c r="C263" s="15"/>
      <c r="D263" s="2"/>
      <c r="E263" s="18"/>
      <c r="F263" s="55" t="s">
        <v>477</v>
      </c>
      <c r="G263" s="34" t="s">
        <v>130</v>
      </c>
      <c r="H263" s="35" t="s">
        <v>671</v>
      </c>
      <c r="I263" s="56"/>
      <c r="K263" s="9"/>
    </row>
    <row r="264" spans="2:11" s="1" customFormat="1">
      <c r="B264" s="46"/>
      <c r="C264" s="15"/>
      <c r="D264" s="2"/>
      <c r="E264" s="18"/>
      <c r="F264" s="55" t="s">
        <v>477</v>
      </c>
      <c r="G264" s="34" t="s">
        <v>8</v>
      </c>
      <c r="H264" s="35" t="s">
        <v>459</v>
      </c>
      <c r="I264" s="56"/>
      <c r="K264" s="9"/>
    </row>
    <row r="265" spans="2:11" s="1" customFormat="1">
      <c r="B265" s="46"/>
      <c r="C265" s="15"/>
      <c r="D265" s="2"/>
      <c r="E265" s="18"/>
      <c r="F265" s="55" t="s">
        <v>477</v>
      </c>
      <c r="G265" s="34" t="s">
        <v>130</v>
      </c>
      <c r="H265" s="35" t="s">
        <v>495</v>
      </c>
      <c r="I265" s="56"/>
      <c r="K265" s="9"/>
    </row>
    <row r="266" spans="2:11" s="1" customFormat="1">
      <c r="B266" s="46"/>
      <c r="C266" s="15"/>
      <c r="D266" s="2"/>
      <c r="E266" s="18"/>
      <c r="F266" s="55" t="s">
        <v>477</v>
      </c>
      <c r="G266" s="34" t="s">
        <v>11</v>
      </c>
      <c r="H266" s="35" t="s">
        <v>679</v>
      </c>
      <c r="I266" s="56"/>
      <c r="K266" s="9"/>
    </row>
    <row r="267" spans="2:11" s="1" customFormat="1">
      <c r="B267" s="49"/>
      <c r="C267" s="16"/>
      <c r="D267" s="50"/>
      <c r="E267" s="19"/>
      <c r="F267" s="57" t="s">
        <v>477</v>
      </c>
      <c r="G267" s="37" t="s">
        <v>11</v>
      </c>
      <c r="H267" s="38" t="s">
        <v>481</v>
      </c>
      <c r="I267" s="58"/>
      <c r="K267" s="9"/>
    </row>
    <row r="268" spans="2:11" s="1" customFormat="1">
      <c r="B268" s="11">
        <v>44096</v>
      </c>
      <c r="C268" s="15">
        <f>B268</f>
        <v>44096</v>
      </c>
      <c r="D268" s="2" t="s">
        <v>70</v>
      </c>
      <c r="E268" s="18" t="s">
        <v>260</v>
      </c>
      <c r="F268" s="61" t="s">
        <v>754</v>
      </c>
      <c r="G268" s="40" t="s">
        <v>130</v>
      </c>
      <c r="H268" s="41" t="s">
        <v>463</v>
      </c>
      <c r="I268" s="62"/>
      <c r="K268" s="9"/>
    </row>
    <row r="269" spans="2:11" s="1" customFormat="1">
      <c r="B269" s="46"/>
      <c r="C269" s="15"/>
      <c r="D269" s="2"/>
      <c r="E269" s="18"/>
      <c r="F269" s="55" t="s">
        <v>754</v>
      </c>
      <c r="G269" s="34" t="s">
        <v>130</v>
      </c>
      <c r="H269" s="35" t="s">
        <v>494</v>
      </c>
      <c r="I269" s="56"/>
      <c r="K269" s="9"/>
    </row>
    <row r="270" spans="2:11" s="1" customFormat="1">
      <c r="B270" s="46"/>
      <c r="C270" s="15"/>
      <c r="D270" s="2"/>
      <c r="E270" s="18"/>
      <c r="F270" s="55" t="s">
        <v>754</v>
      </c>
      <c r="G270" s="34" t="s">
        <v>130</v>
      </c>
      <c r="H270" s="35" t="s">
        <v>462</v>
      </c>
      <c r="I270" s="56"/>
      <c r="K270" s="9"/>
    </row>
    <row r="271" spans="2:11" s="1" customFormat="1">
      <c r="B271" s="49"/>
      <c r="C271" s="16"/>
      <c r="D271" s="50"/>
      <c r="E271" s="19"/>
      <c r="F271" s="57" t="s">
        <v>754</v>
      </c>
      <c r="G271" s="37" t="s">
        <v>130</v>
      </c>
      <c r="H271" s="38" t="s">
        <v>564</v>
      </c>
      <c r="I271" s="58"/>
      <c r="K271" s="9"/>
    </row>
    <row r="272" spans="2:11" s="1" customFormat="1">
      <c r="B272" s="11">
        <v>43653</v>
      </c>
      <c r="C272" s="15">
        <f>B272</f>
        <v>43653</v>
      </c>
      <c r="D272" s="2" t="s">
        <v>1834</v>
      </c>
      <c r="E272" s="18" t="s">
        <v>1833</v>
      </c>
      <c r="F272" s="61" t="s">
        <v>1835</v>
      </c>
      <c r="G272" s="40" t="s">
        <v>130</v>
      </c>
      <c r="H272" s="41" t="s">
        <v>460</v>
      </c>
      <c r="I272" s="62"/>
      <c r="K272" s="9"/>
    </row>
    <row r="273" spans="2:11" s="1" customFormat="1">
      <c r="B273" s="46"/>
      <c r="C273" s="15"/>
      <c r="D273" s="2"/>
      <c r="E273" s="18"/>
      <c r="F273" s="55" t="s">
        <v>377</v>
      </c>
      <c r="G273" s="34" t="s">
        <v>8</v>
      </c>
      <c r="H273" s="35" t="s">
        <v>459</v>
      </c>
      <c r="I273" s="56"/>
      <c r="K273" s="9"/>
    </row>
    <row r="274" spans="2:11" s="1" customFormat="1">
      <c r="B274" s="49"/>
      <c r="C274" s="16"/>
      <c r="D274" s="50"/>
      <c r="E274" s="19"/>
      <c r="F274" s="57" t="s">
        <v>377</v>
      </c>
      <c r="G274" s="37" t="s">
        <v>130</v>
      </c>
      <c r="H274" s="38" t="s">
        <v>463</v>
      </c>
      <c r="I274" s="58"/>
      <c r="K274" s="9"/>
    </row>
    <row r="275" spans="2:11">
      <c r="B275" s="8"/>
      <c r="K275" s="9"/>
    </row>
    <row r="276" spans="2:11">
      <c r="B276" s="8"/>
      <c r="K276" s="9"/>
    </row>
    <row r="277" spans="2:11">
      <c r="B277" s="8"/>
      <c r="K277" s="9"/>
    </row>
    <row r="278" spans="2:11" s="9" customFormat="1">
      <c r="B278" s="8"/>
      <c r="D278" s="2"/>
      <c r="E278" s="2"/>
      <c r="F278" s="2"/>
      <c r="G278" s="4"/>
      <c r="H278" s="5"/>
      <c r="I278" s="2"/>
    </row>
    <row r="279" spans="2:11" s="9" customFormat="1">
      <c r="B279" s="8"/>
      <c r="D279" s="2"/>
      <c r="E279" s="2"/>
      <c r="F279" s="2"/>
      <c r="G279" s="4"/>
      <c r="H279" s="5"/>
      <c r="I279" s="2"/>
    </row>
    <row r="280" spans="2:11" s="9" customFormat="1">
      <c r="B280" s="8"/>
      <c r="D280" s="2"/>
      <c r="E280" s="2"/>
      <c r="F280" s="2"/>
      <c r="G280" s="4"/>
      <c r="H280" s="5"/>
      <c r="I280" s="2"/>
    </row>
    <row r="281" spans="2:11" s="9" customFormat="1">
      <c r="B281" s="8"/>
      <c r="D281" s="2"/>
      <c r="E281" s="2"/>
      <c r="F281" s="2"/>
      <c r="G281" s="4"/>
      <c r="H281" s="5"/>
      <c r="I281" s="2"/>
    </row>
    <row r="282" spans="2:11" s="9" customFormat="1">
      <c r="B282" s="8"/>
      <c r="D282" s="2"/>
      <c r="E282" s="2"/>
      <c r="F282" s="2"/>
      <c r="G282" s="4"/>
      <c r="H282" s="5"/>
      <c r="I282" s="2"/>
    </row>
    <row r="283" spans="2:11" s="9" customFormat="1">
      <c r="B283" s="8"/>
      <c r="D283" s="2"/>
      <c r="E283" s="2"/>
      <c r="F283" s="2"/>
      <c r="G283" s="4"/>
      <c r="H283" s="5"/>
      <c r="I283" s="2"/>
      <c r="K283" s="2"/>
    </row>
    <row r="284" spans="2:11" s="9" customFormat="1">
      <c r="B284" s="8"/>
      <c r="D284" s="2"/>
      <c r="E284" s="2"/>
      <c r="F284" s="2"/>
      <c r="G284" s="4"/>
      <c r="H284" s="5"/>
      <c r="I284" s="2"/>
      <c r="K284" s="2"/>
    </row>
    <row r="285" spans="2:11" s="9" customFormat="1">
      <c r="B285" s="8"/>
      <c r="D285" s="2"/>
      <c r="E285" s="2"/>
      <c r="F285" s="2"/>
      <c r="G285" s="4"/>
      <c r="H285" s="5"/>
      <c r="I285" s="2"/>
      <c r="K285" s="2"/>
    </row>
    <row r="286" spans="2:11" s="9" customFormat="1">
      <c r="B286" s="8"/>
      <c r="D286" s="2"/>
      <c r="E286" s="2"/>
      <c r="F286" s="2"/>
      <c r="G286" s="4"/>
      <c r="H286" s="5"/>
      <c r="I286" s="2"/>
      <c r="K286" s="2"/>
    </row>
    <row r="287" spans="2:11" s="9" customFormat="1">
      <c r="B287" s="8"/>
      <c r="D287" s="2"/>
      <c r="E287" s="2"/>
      <c r="F287" s="2"/>
      <c r="G287" s="4"/>
      <c r="H287" s="5"/>
      <c r="I287" s="2"/>
      <c r="K287" s="2"/>
    </row>
    <row r="288" spans="2:11" s="9" customFormat="1">
      <c r="B288" s="8"/>
      <c r="D288" s="2"/>
      <c r="E288" s="2"/>
      <c r="F288" s="2"/>
      <c r="G288" s="4"/>
      <c r="H288" s="5"/>
      <c r="I288" s="2"/>
      <c r="K288" s="2"/>
    </row>
    <row r="289" spans="2:11" s="9" customFormat="1">
      <c r="B289" s="8"/>
      <c r="D289" s="2"/>
      <c r="E289" s="2"/>
      <c r="F289" s="2"/>
      <c r="G289" s="4"/>
      <c r="H289" s="5"/>
      <c r="I289" s="2"/>
      <c r="K289" s="2"/>
    </row>
    <row r="290" spans="2:11" s="9" customFormat="1">
      <c r="B290" s="8"/>
      <c r="D290" s="2"/>
      <c r="E290" s="2"/>
      <c r="F290" s="2"/>
      <c r="G290" s="4"/>
      <c r="H290" s="5"/>
      <c r="I290" s="2"/>
      <c r="K290" s="2"/>
    </row>
    <row r="291" spans="2:11" s="9" customFormat="1">
      <c r="B291" s="8"/>
      <c r="D291" s="2"/>
      <c r="E291" s="2"/>
      <c r="F291" s="2"/>
      <c r="G291" s="4"/>
      <c r="H291" s="5"/>
      <c r="I291" s="2"/>
      <c r="K291" s="2"/>
    </row>
    <row r="292" spans="2:11" s="9" customFormat="1">
      <c r="B292" s="8"/>
      <c r="D292" s="2"/>
      <c r="E292" s="2"/>
      <c r="F292" s="2"/>
      <c r="G292" s="4"/>
      <c r="H292" s="5"/>
      <c r="I292" s="2"/>
      <c r="K292" s="2"/>
    </row>
    <row r="293" spans="2:11" s="9" customFormat="1">
      <c r="B293" s="8"/>
      <c r="D293" s="2"/>
      <c r="E293" s="2"/>
      <c r="F293" s="2"/>
      <c r="G293" s="4"/>
      <c r="H293" s="5"/>
      <c r="I293" s="2"/>
      <c r="K293" s="2"/>
    </row>
    <row r="294" spans="2:11" s="9" customFormat="1">
      <c r="B294" s="8"/>
      <c r="D294" s="2"/>
      <c r="E294" s="2"/>
      <c r="F294" s="2"/>
      <c r="G294" s="4"/>
      <c r="H294" s="5"/>
      <c r="I294" s="2"/>
      <c r="K294" s="2"/>
    </row>
    <row r="295" spans="2:11" s="9" customFormat="1">
      <c r="B295" s="8"/>
      <c r="D295" s="2"/>
      <c r="E295" s="2"/>
      <c r="F295" s="2"/>
      <c r="G295" s="4"/>
      <c r="H295" s="5"/>
      <c r="I295" s="2"/>
      <c r="K295" s="2"/>
    </row>
    <row r="296" spans="2:11" s="9" customFormat="1">
      <c r="B296" s="8"/>
      <c r="D296" s="2"/>
      <c r="E296" s="2"/>
      <c r="F296" s="2"/>
      <c r="G296" s="4"/>
      <c r="H296" s="5"/>
      <c r="I296" s="2"/>
      <c r="K296" s="2"/>
    </row>
    <row r="297" spans="2:11" s="9" customFormat="1">
      <c r="B297" s="8"/>
      <c r="D297" s="2"/>
      <c r="E297" s="2"/>
      <c r="F297" s="2"/>
      <c r="G297" s="4"/>
      <c r="H297" s="5"/>
      <c r="I297" s="2"/>
      <c r="K297" s="2"/>
    </row>
    <row r="298" spans="2:11" s="9" customFormat="1">
      <c r="B298" s="8"/>
      <c r="D298" s="2"/>
      <c r="E298" s="2"/>
      <c r="F298" s="2"/>
      <c r="G298" s="4"/>
      <c r="H298" s="5"/>
      <c r="I298" s="2"/>
    </row>
    <row r="299" spans="2:11" s="9" customFormat="1">
      <c r="B299" s="8"/>
      <c r="D299" s="2"/>
      <c r="E299" s="2"/>
      <c r="F299" s="2"/>
      <c r="G299" s="4"/>
      <c r="H299" s="5"/>
      <c r="I299" s="2"/>
      <c r="K299" s="2"/>
    </row>
    <row r="300" spans="2:11" s="9" customFormat="1">
      <c r="B300" s="8"/>
      <c r="D300" s="2"/>
      <c r="E300" s="2"/>
      <c r="F300" s="2"/>
      <c r="G300" s="4"/>
      <c r="H300" s="5"/>
      <c r="I300" s="2"/>
    </row>
    <row r="301" spans="2:11" s="9" customFormat="1">
      <c r="B301" s="8"/>
      <c r="D301" s="2"/>
      <c r="E301" s="2"/>
      <c r="F301" s="2"/>
      <c r="G301" s="4"/>
      <c r="H301" s="5"/>
      <c r="I301" s="2"/>
      <c r="K301" s="2"/>
    </row>
    <row r="302" spans="2:11" s="9" customFormat="1">
      <c r="B302" s="8"/>
      <c r="D302" s="2"/>
      <c r="E302" s="2"/>
      <c r="F302" s="2"/>
      <c r="G302" s="4"/>
      <c r="H302" s="5"/>
      <c r="I302" s="2"/>
      <c r="K302" s="2"/>
    </row>
    <row r="303" spans="2:11" s="9" customFormat="1">
      <c r="B303" s="8"/>
      <c r="D303" s="2"/>
      <c r="E303" s="2"/>
      <c r="F303" s="2"/>
      <c r="G303" s="4"/>
      <c r="H303" s="5"/>
      <c r="I303" s="2"/>
      <c r="K303" s="2"/>
    </row>
    <row r="304" spans="2:11" s="9" customFormat="1">
      <c r="B304" s="8"/>
      <c r="D304" s="2"/>
      <c r="E304" s="2"/>
      <c r="F304" s="2"/>
      <c r="G304" s="4"/>
      <c r="H304" s="5"/>
      <c r="I304" s="2"/>
      <c r="K304" s="2"/>
    </row>
    <row r="305" spans="2:11" s="9" customFormat="1">
      <c r="B305" s="8"/>
      <c r="D305" s="2"/>
      <c r="E305" s="2"/>
      <c r="F305" s="2"/>
      <c r="G305" s="4"/>
      <c r="H305" s="5"/>
      <c r="I305" s="2"/>
      <c r="K305" s="2"/>
    </row>
    <row r="306" spans="2:11" s="9" customFormat="1">
      <c r="B306" s="8"/>
      <c r="D306" s="2"/>
      <c r="E306" s="2"/>
      <c r="F306" s="2"/>
      <c r="G306" s="4"/>
      <c r="H306" s="5"/>
      <c r="I306" s="2"/>
      <c r="K306" s="2"/>
    </row>
    <row r="307" spans="2:11" s="9" customFormat="1">
      <c r="B307" s="8"/>
      <c r="D307" s="2"/>
      <c r="E307" s="2"/>
      <c r="F307" s="2"/>
      <c r="G307" s="4"/>
      <c r="H307" s="5"/>
      <c r="I307" s="2"/>
      <c r="K307" s="2"/>
    </row>
    <row r="308" spans="2:11" s="9" customFormat="1">
      <c r="B308" s="8"/>
      <c r="D308" s="2"/>
      <c r="E308" s="2"/>
      <c r="F308" s="2"/>
      <c r="G308" s="4"/>
      <c r="H308" s="5"/>
      <c r="I308" s="2"/>
    </row>
    <row r="309" spans="2:11" s="9" customFormat="1">
      <c r="B309" s="8"/>
      <c r="D309" s="2"/>
      <c r="E309" s="2"/>
      <c r="F309" s="2"/>
      <c r="G309" s="4"/>
      <c r="H309" s="5"/>
      <c r="I309" s="2"/>
    </row>
    <row r="310" spans="2:11">
      <c r="B310" s="8"/>
    </row>
    <row r="311" spans="2:11">
      <c r="B311" s="8"/>
    </row>
    <row r="312" spans="2:11">
      <c r="B312" s="8"/>
      <c r="K312" s="9"/>
    </row>
    <row r="313" spans="2:11">
      <c r="B313" s="8"/>
    </row>
    <row r="314" spans="2:11">
      <c r="B314" s="8"/>
    </row>
    <row r="315" spans="2:11">
      <c r="B315" s="8"/>
      <c r="K315" s="9"/>
    </row>
    <row r="316" spans="2:11">
      <c r="B316" s="8"/>
    </row>
    <row r="317" spans="2:11">
      <c r="B317" s="8"/>
    </row>
    <row r="318" spans="2:11">
      <c r="B318" s="8"/>
      <c r="K318" s="9"/>
    </row>
    <row r="319" spans="2:11">
      <c r="B319" s="8"/>
    </row>
    <row r="320" spans="2:11">
      <c r="B320" s="8"/>
    </row>
    <row r="321" spans="2:11">
      <c r="B321" s="8"/>
      <c r="K321" s="9"/>
    </row>
    <row r="322" spans="2:11">
      <c r="B322" s="8"/>
      <c r="K322" s="9"/>
    </row>
    <row r="323" spans="2:11">
      <c r="B323" s="8"/>
    </row>
    <row r="324" spans="2:11">
      <c r="B324" s="8"/>
    </row>
    <row r="325" spans="2:11" s="9" customFormat="1">
      <c r="B325" s="8"/>
      <c r="D325" s="2"/>
      <c r="E325" s="2"/>
      <c r="F325" s="2"/>
      <c r="G325" s="4"/>
      <c r="H325" s="5"/>
      <c r="I325" s="2"/>
      <c r="K325" s="2"/>
    </row>
    <row r="326" spans="2:11">
      <c r="B326" s="8"/>
      <c r="K326" s="9"/>
    </row>
    <row r="327" spans="2:11" s="9" customFormat="1">
      <c r="B327" s="8"/>
      <c r="D327" s="2"/>
      <c r="E327" s="2"/>
      <c r="F327" s="2"/>
      <c r="G327" s="4"/>
      <c r="H327" s="5"/>
      <c r="I327" s="2"/>
    </row>
    <row r="328" spans="2:11">
      <c r="B328" s="8"/>
      <c r="K328" s="9"/>
    </row>
    <row r="329" spans="2:11">
      <c r="B329" s="8"/>
      <c r="K329" s="9"/>
    </row>
    <row r="330" spans="2:11">
      <c r="B330" s="8"/>
      <c r="K330" s="9"/>
    </row>
    <row r="331" spans="2:11">
      <c r="B331" s="8"/>
    </row>
    <row r="332" spans="2:11">
      <c r="B332" s="8"/>
      <c r="K332" s="9"/>
    </row>
    <row r="333" spans="2:11">
      <c r="B333" s="8"/>
    </row>
    <row r="334" spans="2:11">
      <c r="B334" s="8"/>
      <c r="K334" s="9"/>
    </row>
    <row r="335" spans="2:11" s="9" customFormat="1">
      <c r="B335" s="8"/>
      <c r="D335" s="2"/>
      <c r="E335" s="2"/>
      <c r="F335" s="2"/>
      <c r="G335" s="4"/>
      <c r="H335" s="5"/>
      <c r="I335" s="2"/>
      <c r="K335" s="2"/>
    </row>
    <row r="336" spans="2:11" s="9" customFormat="1">
      <c r="B336" s="8"/>
      <c r="D336" s="2"/>
      <c r="E336" s="2"/>
      <c r="F336" s="2"/>
      <c r="G336" s="4"/>
      <c r="H336" s="5"/>
      <c r="I336" s="2"/>
      <c r="K336" s="2"/>
    </row>
    <row r="338" spans="2:11">
      <c r="K338" s="9"/>
    </row>
    <row r="339" spans="2:11" s="9" customFormat="1">
      <c r="B339" s="8"/>
      <c r="D339" s="2"/>
      <c r="E339" s="2"/>
      <c r="F339" s="2"/>
      <c r="G339" s="4"/>
      <c r="H339" s="5"/>
      <c r="I339" s="2"/>
      <c r="K339" s="2"/>
    </row>
    <row r="341" spans="2:11">
      <c r="K341" s="9"/>
    </row>
    <row r="342" spans="2:11" s="9" customFormat="1">
      <c r="B342" s="8"/>
      <c r="D342" s="2"/>
      <c r="E342" s="2"/>
      <c r="F342" s="2"/>
      <c r="G342" s="4"/>
      <c r="H342" s="5"/>
      <c r="I342" s="2"/>
      <c r="K342" s="2"/>
    </row>
    <row r="343" spans="2:11">
      <c r="K343" s="9"/>
    </row>
    <row r="345" spans="2:11" s="9" customFormat="1">
      <c r="B345" s="8"/>
      <c r="D345" s="2"/>
      <c r="E345" s="2"/>
      <c r="F345" s="2"/>
      <c r="G345" s="4"/>
      <c r="H345" s="5"/>
      <c r="I345" s="2"/>
    </row>
    <row r="347" spans="2:11">
      <c r="K347" s="9"/>
    </row>
    <row r="348" spans="2:11" s="9" customFormat="1">
      <c r="B348" s="8"/>
      <c r="D348" s="2"/>
      <c r="E348" s="2"/>
      <c r="F348" s="2"/>
      <c r="G348" s="4"/>
      <c r="H348" s="5"/>
      <c r="I348" s="2"/>
      <c r="K348" s="2"/>
    </row>
    <row r="349" spans="2:11" s="9" customFormat="1">
      <c r="B349" s="8"/>
      <c r="D349" s="2"/>
      <c r="E349" s="2"/>
      <c r="F349" s="2"/>
      <c r="G349" s="4"/>
      <c r="H349" s="5"/>
      <c r="I349" s="2"/>
      <c r="K349" s="2"/>
    </row>
    <row r="353" spans="2:11" s="9" customFormat="1">
      <c r="B353" s="8"/>
      <c r="D353" s="2"/>
      <c r="E353" s="2"/>
      <c r="F353" s="2"/>
      <c r="G353" s="4"/>
      <c r="H353" s="5"/>
      <c r="I353" s="2"/>
    </row>
    <row r="354" spans="2:11" s="9" customFormat="1">
      <c r="B354" s="8"/>
      <c r="D354" s="2"/>
      <c r="E354" s="2"/>
      <c r="F354" s="2"/>
      <c r="G354" s="4"/>
      <c r="H354" s="5"/>
      <c r="I354" s="2"/>
      <c r="K354" s="2"/>
    </row>
    <row r="355" spans="2:11" s="9" customFormat="1">
      <c r="B355" s="8"/>
      <c r="D355" s="2"/>
      <c r="E355" s="2"/>
      <c r="F355" s="2"/>
      <c r="G355" s="4"/>
      <c r="H355" s="5"/>
      <c r="I355" s="2"/>
      <c r="K355" s="2"/>
    </row>
    <row r="356" spans="2:11" s="9" customFormat="1">
      <c r="B356" s="8"/>
      <c r="D356" s="2"/>
      <c r="E356" s="2"/>
      <c r="F356" s="2"/>
      <c r="G356" s="4"/>
      <c r="H356" s="5"/>
      <c r="I356" s="2"/>
      <c r="K356" s="2"/>
    </row>
    <row r="357" spans="2:11" s="9" customFormat="1">
      <c r="B357" s="8"/>
      <c r="D357" s="2"/>
      <c r="E357" s="2"/>
      <c r="F357" s="2"/>
      <c r="G357" s="4"/>
      <c r="H357" s="5"/>
      <c r="I357" s="2"/>
      <c r="K357" s="2"/>
    </row>
    <row r="359" spans="2:11" s="9" customFormat="1">
      <c r="B359" s="8"/>
      <c r="D359" s="2"/>
      <c r="E359" s="2"/>
      <c r="F359" s="2"/>
      <c r="G359" s="4"/>
      <c r="H359" s="5"/>
      <c r="I359" s="2"/>
      <c r="K359" s="2"/>
    </row>
    <row r="361" spans="2:11" s="9" customFormat="1">
      <c r="B361" s="8"/>
      <c r="D361" s="2"/>
      <c r="E361" s="2"/>
      <c r="F361" s="2"/>
      <c r="G361" s="4"/>
      <c r="H361" s="5"/>
      <c r="I361" s="2"/>
      <c r="K361" s="2"/>
    </row>
    <row r="365" spans="2:11" s="9" customFormat="1">
      <c r="B365" s="8"/>
      <c r="D365" s="2"/>
      <c r="E365" s="2"/>
      <c r="F365" s="2"/>
      <c r="G365" s="4"/>
      <c r="H365" s="5"/>
      <c r="I365" s="2"/>
      <c r="K365" s="2"/>
    </row>
    <row r="368" spans="2:11" s="9" customFormat="1">
      <c r="B368" s="8"/>
      <c r="D368" s="2"/>
      <c r="E368" s="2"/>
      <c r="F368" s="2"/>
      <c r="G368" s="4"/>
      <c r="H368" s="5"/>
      <c r="I368" s="2"/>
      <c r="K368" s="2"/>
    </row>
    <row r="370" spans="2:11" s="9" customFormat="1">
      <c r="B370" s="8"/>
      <c r="D370" s="2"/>
      <c r="E370" s="2"/>
      <c r="F370" s="2"/>
      <c r="G370" s="4"/>
      <c r="H370" s="5"/>
      <c r="I370" s="2"/>
      <c r="K370" s="2"/>
    </row>
    <row r="372" spans="2:11" s="9" customFormat="1">
      <c r="B372" s="8"/>
      <c r="D372" s="2"/>
      <c r="E372" s="2"/>
      <c r="F372" s="2"/>
      <c r="G372" s="4"/>
      <c r="H372" s="5"/>
      <c r="I372" s="2"/>
      <c r="K372" s="2"/>
    </row>
    <row r="374" spans="2:11" s="9" customFormat="1">
      <c r="B374" s="8"/>
      <c r="D374" s="2"/>
      <c r="E374" s="2"/>
      <c r="F374" s="2"/>
      <c r="G374" s="4"/>
      <c r="H374" s="5"/>
      <c r="I374" s="2"/>
      <c r="K374" s="2"/>
    </row>
    <row r="380" spans="2:11" s="9" customFormat="1">
      <c r="B380" s="8"/>
      <c r="D380" s="2"/>
      <c r="E380" s="2"/>
      <c r="F380" s="2"/>
      <c r="G380" s="4"/>
      <c r="H380" s="5"/>
      <c r="I380" s="2"/>
      <c r="K380" s="2"/>
    </row>
    <row r="382" spans="2:11">
      <c r="K382" s="9"/>
    </row>
    <row r="384" spans="2:11">
      <c r="B384" s="8"/>
    </row>
    <row r="386" spans="2:11">
      <c r="B386" s="8"/>
    </row>
    <row r="388" spans="2:11">
      <c r="B388" s="8"/>
    </row>
    <row r="389" spans="2:11">
      <c r="K389" s="9"/>
    </row>
    <row r="390" spans="2:11">
      <c r="B390" s="8"/>
    </row>
    <row r="395" spans="2:11">
      <c r="K395" s="9"/>
    </row>
    <row r="396" spans="2:11">
      <c r="B396" s="8"/>
    </row>
    <row r="399" spans="2:11">
      <c r="K399" s="9"/>
    </row>
    <row r="401" spans="2:11">
      <c r="B401" s="8"/>
    </row>
    <row r="404" spans="2:11">
      <c r="B404" s="8"/>
    </row>
    <row r="405" spans="2:11">
      <c r="K405" s="9"/>
    </row>
    <row r="406" spans="2:11">
      <c r="B406" s="8"/>
    </row>
    <row r="408" spans="2:11">
      <c r="B408" s="8"/>
    </row>
    <row r="409" spans="2:11" s="9" customFormat="1">
      <c r="B409" s="3"/>
      <c r="D409" s="2"/>
      <c r="E409" s="2"/>
      <c r="F409" s="2"/>
      <c r="G409" s="4"/>
      <c r="H409" s="5"/>
      <c r="I409" s="2"/>
      <c r="K409" s="2"/>
    </row>
    <row r="411" spans="2:11">
      <c r="K411" s="9"/>
    </row>
    <row r="412" spans="2:11">
      <c r="B412" s="8"/>
    </row>
    <row r="416" spans="2:11" s="9" customFormat="1">
      <c r="B416" s="8"/>
      <c r="D416" s="2"/>
      <c r="E416" s="2"/>
      <c r="F416" s="2"/>
      <c r="G416" s="4"/>
      <c r="H416" s="5"/>
      <c r="I416" s="2"/>
      <c r="K416" s="2"/>
    </row>
    <row r="417" spans="2:11">
      <c r="K417" s="9"/>
    </row>
    <row r="422" spans="2:11" s="9" customFormat="1">
      <c r="B422" s="8"/>
      <c r="D422" s="2"/>
      <c r="E422" s="2"/>
      <c r="F422" s="2"/>
      <c r="G422" s="4"/>
      <c r="H422" s="5"/>
      <c r="I422" s="2"/>
      <c r="K422" s="2"/>
    </row>
    <row r="426" spans="2:11" s="9" customFormat="1">
      <c r="B426" s="8"/>
      <c r="D426" s="2"/>
      <c r="E426" s="2"/>
      <c r="F426" s="2"/>
      <c r="G426" s="4"/>
      <c r="H426" s="5"/>
      <c r="I426" s="2"/>
      <c r="K426" s="2"/>
    </row>
    <row r="432" spans="2:11" s="9" customFormat="1">
      <c r="B432" s="8"/>
      <c r="D432" s="2"/>
      <c r="E432" s="2"/>
      <c r="F432" s="2"/>
      <c r="G432" s="4"/>
      <c r="H432" s="5"/>
      <c r="I432" s="2"/>
      <c r="K432" s="2"/>
    </row>
    <row r="436" spans="2:11">
      <c r="K436" s="9"/>
    </row>
    <row r="438" spans="2:11" s="9" customFormat="1">
      <c r="B438" s="8"/>
      <c r="D438" s="2"/>
      <c r="E438" s="2"/>
      <c r="F438" s="2"/>
      <c r="G438" s="4"/>
      <c r="H438" s="5"/>
      <c r="I438" s="2"/>
      <c r="K438" s="2"/>
    </row>
    <row r="444" spans="2:11" s="9" customFormat="1">
      <c r="B444" s="8"/>
      <c r="D444" s="2"/>
      <c r="E444" s="2"/>
      <c r="F444" s="2"/>
      <c r="G444" s="4"/>
      <c r="H444" s="5"/>
      <c r="I444" s="2"/>
      <c r="K444" s="2"/>
    </row>
    <row r="448" spans="2:11">
      <c r="B448" s="8"/>
    </row>
    <row r="449" spans="2:11">
      <c r="K449" s="9"/>
    </row>
    <row r="451" spans="2:11">
      <c r="B451" s="8"/>
    </row>
    <row r="454" spans="2:11">
      <c r="B454" s="8"/>
    </row>
    <row r="455" spans="2:11">
      <c r="B455" s="8"/>
    </row>
    <row r="456" spans="2:11">
      <c r="B456" s="8"/>
    </row>
    <row r="458" spans="2:11">
      <c r="B458" s="8"/>
    </row>
    <row r="459" spans="2:11">
      <c r="B459" s="8"/>
    </row>
    <row r="462" spans="2:11">
      <c r="B462" s="8"/>
    </row>
    <row r="463" spans="2:11" s="9" customFormat="1">
      <c r="B463" s="3"/>
      <c r="D463" s="2"/>
      <c r="E463" s="2"/>
      <c r="F463" s="2"/>
      <c r="G463" s="4"/>
      <c r="H463" s="5"/>
      <c r="I463" s="2"/>
      <c r="K463" s="2"/>
    </row>
    <row r="464" spans="2:11">
      <c r="B464" s="8"/>
    </row>
    <row r="467" spans="2:11">
      <c r="B467" s="8"/>
    </row>
    <row r="468" spans="2:11">
      <c r="B468" s="8"/>
    </row>
    <row r="470" spans="2:11">
      <c r="B470" s="8"/>
    </row>
    <row r="471" spans="2:11">
      <c r="B471" s="8"/>
    </row>
    <row r="473" spans="2:11">
      <c r="K473" s="9"/>
    </row>
    <row r="476" spans="2:11" s="9" customFormat="1">
      <c r="B476" s="8"/>
      <c r="D476" s="2"/>
      <c r="E476" s="2"/>
      <c r="F476" s="2"/>
      <c r="G476" s="4"/>
      <c r="H476" s="5"/>
      <c r="I476" s="2"/>
      <c r="K476" s="2"/>
    </row>
    <row r="477" spans="2:11">
      <c r="B477" s="8"/>
    </row>
    <row r="479" spans="2:11">
      <c r="B479" s="8"/>
    </row>
    <row r="484" spans="2:11">
      <c r="B484" s="8"/>
      <c r="K484" s="9"/>
    </row>
    <row r="485" spans="2:11">
      <c r="B485" s="8"/>
    </row>
    <row r="488" spans="2:11">
      <c r="K488" s="9"/>
    </row>
    <row r="490" spans="2:11">
      <c r="B490" s="8"/>
    </row>
    <row r="491" spans="2:11">
      <c r="B491" s="8"/>
    </row>
    <row r="494" spans="2:11">
      <c r="K494" s="9"/>
    </row>
    <row r="496" spans="2:11">
      <c r="B496" s="8"/>
    </row>
    <row r="500" spans="2:11" s="9" customFormat="1">
      <c r="B500" s="3"/>
      <c r="D500" s="2"/>
      <c r="E500" s="2"/>
      <c r="F500" s="2"/>
      <c r="G500" s="4"/>
      <c r="H500" s="5"/>
      <c r="I500" s="2"/>
    </row>
    <row r="504" spans="2:11">
      <c r="B504" s="8"/>
    </row>
    <row r="506" spans="2:11">
      <c r="K506" s="9"/>
    </row>
    <row r="510" spans="2:11">
      <c r="K510" s="9"/>
    </row>
    <row r="511" spans="2:11" s="9" customFormat="1">
      <c r="B511" s="8"/>
      <c r="D511" s="2"/>
      <c r="E511" s="2"/>
      <c r="F511" s="2"/>
      <c r="G511" s="4"/>
      <c r="H511" s="5"/>
      <c r="I511" s="2"/>
      <c r="K511" s="2"/>
    </row>
    <row r="515" spans="2:11" s="9" customFormat="1">
      <c r="B515" s="8"/>
      <c r="D515" s="2"/>
      <c r="E515" s="2"/>
      <c r="F515" s="2"/>
      <c r="G515" s="4"/>
      <c r="H515" s="5"/>
      <c r="I515" s="2"/>
      <c r="K515" s="2"/>
    </row>
    <row r="517" spans="2:11">
      <c r="B517" s="8"/>
    </row>
    <row r="518" spans="2:11">
      <c r="K518" s="9"/>
    </row>
    <row r="519" spans="2:11">
      <c r="B519" s="8"/>
    </row>
    <row r="521" spans="2:11" s="9" customFormat="1">
      <c r="B521" s="8"/>
      <c r="D521" s="2"/>
      <c r="E521" s="2"/>
      <c r="F521" s="2"/>
      <c r="G521" s="4"/>
      <c r="H521" s="5"/>
      <c r="I521" s="2"/>
      <c r="K521" s="2"/>
    </row>
    <row r="524" spans="2:11">
      <c r="B524" s="8"/>
    </row>
    <row r="527" spans="2:11" s="9" customFormat="1">
      <c r="B527" s="8"/>
      <c r="D527" s="2"/>
      <c r="E527" s="2"/>
      <c r="F527" s="2"/>
      <c r="G527" s="4"/>
      <c r="H527" s="5"/>
      <c r="I527" s="2"/>
      <c r="K527" s="2"/>
    </row>
    <row r="533" spans="2:11" s="9" customFormat="1">
      <c r="B533" s="8"/>
      <c r="D533" s="2"/>
      <c r="E533" s="2"/>
      <c r="F533" s="2"/>
      <c r="G533" s="4"/>
      <c r="H533" s="5"/>
      <c r="I533" s="2"/>
      <c r="K533" s="2"/>
    </row>
    <row r="534" spans="2:11">
      <c r="K534" s="9"/>
    </row>
    <row r="537" spans="2:11" s="9" customFormat="1">
      <c r="B537" s="8"/>
      <c r="D537" s="2"/>
      <c r="E537" s="2"/>
      <c r="F537" s="2"/>
      <c r="G537" s="4"/>
      <c r="H537" s="5"/>
      <c r="I537" s="2"/>
      <c r="K537" s="2"/>
    </row>
    <row r="542" spans="2:11">
      <c r="K542" s="9"/>
    </row>
    <row r="545" spans="2:11" s="9" customFormat="1">
      <c r="B545" s="8"/>
      <c r="D545" s="2"/>
      <c r="E545" s="2"/>
      <c r="F545" s="2"/>
      <c r="G545" s="4"/>
      <c r="H545" s="5"/>
      <c r="I545" s="2"/>
    </row>
    <row r="547" spans="2:11">
      <c r="B547" s="8"/>
    </row>
    <row r="549" spans="2:11">
      <c r="B549" s="8"/>
      <c r="K549" s="9"/>
    </row>
    <row r="552" spans="2:11">
      <c r="K552" s="9"/>
    </row>
    <row r="555" spans="2:11">
      <c r="B555" s="8"/>
      <c r="K555" s="9"/>
    </row>
    <row r="558" spans="2:11">
      <c r="B558" s="8"/>
    </row>
    <row r="561" spans="2:11" s="9" customFormat="1">
      <c r="B561" s="8"/>
      <c r="D561" s="2"/>
      <c r="E561" s="2"/>
      <c r="F561" s="2"/>
      <c r="G561" s="4"/>
      <c r="H561" s="5"/>
      <c r="I561" s="2"/>
      <c r="K561" s="2"/>
    </row>
    <row r="563" spans="2:11">
      <c r="K563" s="9"/>
    </row>
    <row r="569" spans="2:11" s="9" customFormat="1">
      <c r="B569" s="8"/>
      <c r="D569" s="2"/>
      <c r="E569" s="2"/>
      <c r="F569" s="2"/>
      <c r="G569" s="4"/>
      <c r="H569" s="5"/>
      <c r="I569" s="2"/>
    </row>
    <row r="572" spans="2:11" s="9" customFormat="1">
      <c r="B572" s="8"/>
      <c r="D572" s="2"/>
      <c r="E572" s="2"/>
      <c r="F572" s="2"/>
      <c r="G572" s="4"/>
      <c r="H572" s="5"/>
      <c r="I572" s="2"/>
    </row>
    <row r="575" spans="2:11">
      <c r="K575" s="9"/>
    </row>
    <row r="576" spans="2:11" s="9" customFormat="1">
      <c r="B576" s="8"/>
      <c r="D576" s="2"/>
      <c r="E576" s="2"/>
      <c r="F576" s="2"/>
      <c r="G576" s="4"/>
      <c r="H576" s="5"/>
      <c r="I576" s="2"/>
      <c r="K576" s="2"/>
    </row>
    <row r="579" spans="2:11" s="9" customFormat="1">
      <c r="B579" s="8"/>
      <c r="D579" s="2"/>
      <c r="E579" s="2"/>
      <c r="F579" s="2"/>
      <c r="G579" s="4"/>
      <c r="H579" s="5"/>
      <c r="I579" s="2"/>
    </row>
    <row r="582" spans="2:11" s="9" customFormat="1">
      <c r="B582" s="8"/>
      <c r="D582" s="2"/>
      <c r="E582" s="2"/>
      <c r="F582" s="2"/>
      <c r="G582" s="4"/>
      <c r="H582" s="5"/>
      <c r="I582" s="2"/>
      <c r="K582" s="2"/>
    </row>
    <row r="583" spans="2:11">
      <c r="K583" s="9"/>
    </row>
    <row r="588" spans="2:11">
      <c r="K588" s="9"/>
    </row>
    <row r="590" spans="2:11" s="9" customFormat="1">
      <c r="B590" s="8"/>
      <c r="D590" s="2"/>
      <c r="E590" s="2"/>
      <c r="F590" s="2"/>
      <c r="G590" s="4"/>
      <c r="H590" s="5"/>
      <c r="I590" s="2"/>
    </row>
    <row r="596" spans="2:11" s="9" customFormat="1">
      <c r="B596" s="8"/>
      <c r="D596" s="2"/>
      <c r="E596" s="2"/>
      <c r="F596" s="2"/>
      <c r="G596" s="4"/>
      <c r="H596" s="5"/>
      <c r="I596" s="2"/>
    </row>
    <row r="599" spans="2:11" s="9" customFormat="1">
      <c r="B599" s="8"/>
      <c r="D599" s="2"/>
      <c r="E599" s="2"/>
      <c r="F599" s="2"/>
      <c r="G599" s="4"/>
      <c r="H599" s="5"/>
      <c r="I599" s="2"/>
      <c r="K599" s="2"/>
    </row>
    <row r="602" spans="2:11" s="9" customFormat="1">
      <c r="B602" s="8"/>
      <c r="D602" s="2"/>
      <c r="E602" s="2"/>
      <c r="F602" s="2"/>
      <c r="G602" s="4"/>
      <c r="H602" s="5"/>
      <c r="I602" s="2"/>
      <c r="K602" s="2"/>
    </row>
    <row r="606" spans="2:11" s="9" customFormat="1">
      <c r="B606" s="8"/>
      <c r="D606" s="2"/>
      <c r="E606" s="2"/>
      <c r="F606" s="2"/>
      <c r="G606" s="4"/>
      <c r="H606" s="5"/>
      <c r="I606" s="2"/>
      <c r="K606" s="2"/>
    </row>
    <row r="610" spans="2:11" s="9" customFormat="1">
      <c r="B610" s="8"/>
      <c r="D610" s="2"/>
      <c r="E610" s="2"/>
      <c r="F610" s="2"/>
      <c r="G610" s="4"/>
      <c r="H610" s="5"/>
      <c r="I610" s="2"/>
      <c r="K610" s="2"/>
    </row>
    <row r="615" spans="2:11" s="9" customFormat="1">
      <c r="B615" s="8"/>
      <c r="D615" s="2"/>
      <c r="E615" s="2"/>
      <c r="F615" s="2"/>
      <c r="G615" s="4"/>
      <c r="H615" s="5"/>
      <c r="I615" s="2"/>
      <c r="K615" s="2"/>
    </row>
    <row r="617" spans="2:11" s="9" customFormat="1">
      <c r="B617" s="8"/>
      <c r="D617" s="2"/>
      <c r="E617" s="2"/>
      <c r="F617" s="2"/>
      <c r="G617" s="4"/>
      <c r="H617" s="5"/>
      <c r="I617" s="2"/>
      <c r="K617" s="2"/>
    </row>
    <row r="623" spans="2:11" s="9" customFormat="1">
      <c r="B623" s="8"/>
      <c r="D623" s="2"/>
      <c r="E623" s="2"/>
      <c r="F623" s="2"/>
      <c r="G623" s="4"/>
      <c r="H623" s="5"/>
      <c r="I623" s="2"/>
      <c r="K623" s="2"/>
    </row>
  </sheetData>
  <phoneticPr fontId="1"/>
  <pageMargins left="0.70866141732283472" right="0.70866141732283472" top="0.74803149606299213" bottom="0.74803149606299213" header="0.31496062992125984" footer="0.31496062992125984"/>
  <pageSetup paperSize="9" scale="81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O613"/>
  <sheetViews>
    <sheetView showGridLines="0" zoomScale="85" zoomScaleNormal="85" workbookViewId="0">
      <pane ySplit="2" topLeftCell="A3" activePane="bottomLeft" state="frozen"/>
      <selection activeCell="K96" sqref="K96"/>
      <selection pane="bottomLeft" activeCell="A24" sqref="A24:XFD33"/>
    </sheetView>
  </sheetViews>
  <sheetFormatPr defaultColWidth="15.375" defaultRowHeight="12" outlineLevelRow="1"/>
  <cols>
    <col min="1" max="1" width="1.5" style="2" customWidth="1"/>
    <col min="2" max="2" width="10" style="3" bestFit="1" customWidth="1"/>
    <col min="3" max="3" width="4.625" style="9" bestFit="1" customWidth="1"/>
    <col min="4" max="4" width="23.875" style="2" bestFit="1" customWidth="1"/>
    <col min="5" max="5" width="21" style="2" bestFit="1" customWidth="1"/>
    <col min="6" max="6" width="16.875" style="2" bestFit="1" customWidth="1"/>
    <col min="7" max="7" width="4.625" style="4" bestFit="1" customWidth="1"/>
    <col min="8" max="8" width="10.125" style="5" bestFit="1" customWidth="1"/>
    <col min="9" max="9" width="11.5" style="2" bestFit="1" customWidth="1"/>
    <col min="10" max="10" width="1.5" style="2" customWidth="1"/>
    <col min="11" max="11" width="15.375" style="2"/>
    <col min="12" max="12" width="15.375" style="7" customWidth="1"/>
    <col min="13" max="16384" width="15.375" style="2"/>
  </cols>
  <sheetData>
    <row r="1" spans="2:12" ht="21">
      <c r="B1" s="71" t="s">
        <v>456</v>
      </c>
    </row>
    <row r="2" spans="2:12" s="1" customFormat="1" ht="21">
      <c r="B2" s="51" t="s" ph="1">
        <v>1</v>
      </c>
      <c r="C2" s="14" t="s">
        <v>69</v>
      </c>
      <c r="D2" s="20" t="s">
        <v>0</v>
      </c>
      <c r="E2" s="17" t="s">
        <v>68</v>
      </c>
      <c r="F2" s="20" t="s">
        <v>2</v>
      </c>
      <c r="G2" s="17" t="s">
        <v>3</v>
      </c>
      <c r="H2" s="21" t="s">
        <v>4</v>
      </c>
      <c r="I2" s="52" t="s">
        <v>84</v>
      </c>
      <c r="L2" s="6"/>
    </row>
    <row r="3" spans="2:12" s="1" customFormat="1" hidden="1" outlineLevel="1">
      <c r="B3" s="46"/>
      <c r="C3" s="15"/>
      <c r="D3" s="2"/>
      <c r="E3" s="18"/>
      <c r="F3" s="53"/>
      <c r="G3" s="31"/>
      <c r="H3" s="32"/>
      <c r="I3" s="54"/>
      <c r="L3" s="6"/>
    </row>
    <row r="4" spans="2:12" s="1" customFormat="1" hidden="1" outlineLevel="1">
      <c r="B4" s="46"/>
      <c r="C4" s="15"/>
      <c r="D4" s="2"/>
      <c r="E4" s="18"/>
      <c r="F4" s="55"/>
      <c r="G4" s="34"/>
      <c r="H4" s="35"/>
      <c r="I4" s="56"/>
      <c r="L4" s="6"/>
    </row>
    <row r="5" spans="2:12" s="1" customFormat="1" hidden="1" outlineLevel="1">
      <c r="B5" s="46"/>
      <c r="C5" s="15"/>
      <c r="D5" s="2"/>
      <c r="E5" s="18"/>
      <c r="F5" s="55"/>
      <c r="G5" s="34"/>
      <c r="H5" s="35"/>
      <c r="I5" s="56"/>
      <c r="L5" s="6"/>
    </row>
    <row r="6" spans="2:12" s="1" customFormat="1" hidden="1" outlineLevel="1">
      <c r="B6" s="46"/>
      <c r="C6" s="15"/>
      <c r="D6" s="2"/>
      <c r="E6" s="18"/>
      <c r="F6" s="55"/>
      <c r="G6" s="34"/>
      <c r="H6" s="35"/>
      <c r="I6" s="56"/>
      <c r="L6" s="6"/>
    </row>
    <row r="7" spans="2:12" s="1" customFormat="1" hidden="1" outlineLevel="1">
      <c r="B7" s="46"/>
      <c r="C7" s="15"/>
      <c r="D7" s="2"/>
      <c r="E7" s="18"/>
      <c r="F7" s="55"/>
      <c r="G7" s="34"/>
      <c r="H7" s="35"/>
      <c r="I7" s="56"/>
      <c r="L7" s="6"/>
    </row>
    <row r="8" spans="2:12" s="1" customFormat="1" hidden="1" outlineLevel="1">
      <c r="B8" s="46"/>
      <c r="C8" s="15"/>
      <c r="D8" s="2"/>
      <c r="E8" s="18"/>
      <c r="F8" s="55"/>
      <c r="G8" s="34"/>
      <c r="H8" s="35"/>
      <c r="I8" s="56"/>
      <c r="L8" s="6"/>
    </row>
    <row r="9" spans="2:12" s="1" customFormat="1" hidden="1" outlineLevel="1">
      <c r="B9" s="46"/>
      <c r="C9" s="15"/>
      <c r="D9" s="2"/>
      <c r="E9" s="18"/>
      <c r="F9" s="55"/>
      <c r="G9" s="34"/>
      <c r="H9" s="35"/>
      <c r="I9" s="56"/>
      <c r="L9" s="6"/>
    </row>
    <row r="10" spans="2:12" s="1" customFormat="1" hidden="1" outlineLevel="1">
      <c r="B10" s="46"/>
      <c r="C10" s="15"/>
      <c r="D10" s="2"/>
      <c r="E10" s="18"/>
      <c r="F10" s="55"/>
      <c r="G10" s="34"/>
      <c r="H10" s="35"/>
      <c r="I10" s="56"/>
      <c r="L10" s="6"/>
    </row>
    <row r="11" spans="2:12" s="1" customFormat="1" hidden="1" outlineLevel="1">
      <c r="B11" s="46"/>
      <c r="C11" s="15"/>
      <c r="D11" s="2"/>
      <c r="E11" s="18"/>
      <c r="F11" s="55"/>
      <c r="G11" s="34"/>
      <c r="H11" s="35"/>
      <c r="I11" s="56"/>
      <c r="L11" s="6"/>
    </row>
    <row r="12" spans="2:12" s="1" customFormat="1" hidden="1" outlineLevel="1">
      <c r="B12" s="46"/>
      <c r="C12" s="15"/>
      <c r="D12" s="2"/>
      <c r="E12" s="18"/>
      <c r="F12" s="55"/>
      <c r="G12" s="34"/>
      <c r="H12" s="35"/>
      <c r="I12" s="56"/>
      <c r="L12" s="6"/>
    </row>
    <row r="13" spans="2:12" s="1" customFormat="1" hidden="1" outlineLevel="1">
      <c r="B13" s="46"/>
      <c r="C13" s="15"/>
      <c r="D13" s="2"/>
      <c r="E13" s="18"/>
      <c r="F13" s="55"/>
      <c r="G13" s="34"/>
      <c r="H13" s="35"/>
      <c r="I13" s="56"/>
      <c r="L13" s="6"/>
    </row>
    <row r="14" spans="2:12" s="1" customFormat="1" hidden="1" outlineLevel="1">
      <c r="B14" s="46"/>
      <c r="C14" s="15"/>
      <c r="D14" s="2"/>
      <c r="E14" s="18"/>
      <c r="F14" s="55"/>
      <c r="G14" s="34"/>
      <c r="H14" s="35"/>
      <c r="I14" s="56"/>
      <c r="L14" s="6"/>
    </row>
    <row r="15" spans="2:12" s="1" customFormat="1" hidden="1" outlineLevel="1">
      <c r="B15" s="46"/>
      <c r="C15" s="15"/>
      <c r="D15" s="2"/>
      <c r="E15" s="18"/>
      <c r="F15" s="55"/>
      <c r="G15" s="34"/>
      <c r="H15" s="35"/>
      <c r="I15" s="56"/>
      <c r="L15" s="6"/>
    </row>
    <row r="16" spans="2:12" s="1" customFormat="1" hidden="1" outlineLevel="1">
      <c r="B16" s="46"/>
      <c r="C16" s="15"/>
      <c r="D16" s="2"/>
      <c r="E16" s="18"/>
      <c r="F16" s="55"/>
      <c r="G16" s="34"/>
      <c r="H16" s="35"/>
      <c r="I16" s="56"/>
      <c r="L16" s="6"/>
    </row>
    <row r="17" spans="2:12" s="1" customFormat="1" hidden="1" outlineLevel="1">
      <c r="B17" s="46"/>
      <c r="C17" s="15"/>
      <c r="D17" s="2"/>
      <c r="E17" s="18"/>
      <c r="F17" s="55"/>
      <c r="G17" s="34"/>
      <c r="H17" s="35"/>
      <c r="I17" s="56"/>
      <c r="L17" s="6"/>
    </row>
    <row r="18" spans="2:12" s="1" customFormat="1" hidden="1" outlineLevel="1">
      <c r="B18" s="46"/>
      <c r="C18" s="15"/>
      <c r="D18" s="2"/>
      <c r="E18" s="18"/>
      <c r="F18" s="55"/>
      <c r="G18" s="34"/>
      <c r="H18" s="35"/>
      <c r="I18" s="56"/>
      <c r="L18" s="6"/>
    </row>
    <row r="19" spans="2:12" s="1" customFormat="1" hidden="1" outlineLevel="1">
      <c r="B19" s="46"/>
      <c r="C19" s="15"/>
      <c r="D19" s="2"/>
      <c r="E19" s="18"/>
      <c r="F19" s="55"/>
      <c r="G19" s="34"/>
      <c r="H19" s="35"/>
      <c r="I19" s="56"/>
      <c r="L19" s="6"/>
    </row>
    <row r="20" spans="2:12" s="1" customFormat="1" hidden="1" outlineLevel="1">
      <c r="B20" s="46"/>
      <c r="C20" s="15"/>
      <c r="D20" s="2"/>
      <c r="E20" s="18"/>
      <c r="F20" s="55"/>
      <c r="G20" s="34"/>
      <c r="H20" s="35"/>
      <c r="I20" s="56"/>
      <c r="L20" s="6"/>
    </row>
    <row r="21" spans="2:12" s="1" customFormat="1" hidden="1" outlineLevel="1">
      <c r="B21" s="46"/>
      <c r="C21" s="15"/>
      <c r="D21" s="2"/>
      <c r="E21" s="18"/>
      <c r="F21" s="55"/>
      <c r="G21" s="34"/>
      <c r="H21" s="35"/>
      <c r="I21" s="56"/>
      <c r="L21" s="6"/>
    </row>
    <row r="22" spans="2:12" s="1" customFormat="1" hidden="1" outlineLevel="1">
      <c r="B22" s="46"/>
      <c r="C22" s="15"/>
      <c r="D22" s="2"/>
      <c r="E22" s="18"/>
      <c r="F22" s="55"/>
      <c r="G22" s="34"/>
      <c r="H22" s="35"/>
      <c r="I22" s="56"/>
      <c r="L22" s="6"/>
    </row>
    <row r="23" spans="2:12" s="1" customFormat="1" hidden="1" outlineLevel="1">
      <c r="B23" s="49"/>
      <c r="C23" s="16"/>
      <c r="D23" s="50"/>
      <c r="E23" s="19"/>
      <c r="F23" s="57"/>
      <c r="G23" s="37"/>
      <c r="H23" s="38"/>
      <c r="I23" s="58"/>
      <c r="L23" s="6"/>
    </row>
    <row r="24" spans="2:12" s="1" customFormat="1" outlineLevel="1">
      <c r="B24" s="46">
        <v>45032</v>
      </c>
      <c r="C24" s="15">
        <f>B24</f>
        <v>45032</v>
      </c>
      <c r="D24" s="2" t="s">
        <v>94</v>
      </c>
      <c r="E24" s="66" t="s">
        <v>2219</v>
      </c>
      <c r="F24" s="61" t="s">
        <v>2299</v>
      </c>
      <c r="G24" s="34" t="str">
        <f>IF(H24="0-1","×",IF(H24="1-1","△",IF(H24="1-0","〇",IF(H24="2-0","〇",IF(H24="2-2","△",IF(H24="2-1","〇",IF(H24="0-0","△",IF(H24="3-0","○",IF(H24="4-0","○",IF(H24="4-1","○","×"))))))))))</f>
        <v>×</v>
      </c>
      <c r="H24" s="41" t="s">
        <v>564</v>
      </c>
      <c r="I24" s="62"/>
    </row>
    <row r="25" spans="2:12" s="1" customFormat="1" outlineLevel="1">
      <c r="B25" s="49"/>
      <c r="C25" s="16"/>
      <c r="D25" s="50"/>
      <c r="E25" s="19"/>
      <c r="F25" s="74" t="s">
        <v>2181</v>
      </c>
      <c r="G25" s="37" t="str">
        <f>IF(H25="0-1","×",IF(H25="1-1","△",IF(H25="1-0","〇",IF(H25="2-0","〇",IF(H25="2-2","△",IF(H25="2-1","〇",IF(H25="0-0","△",IF(H25="3-0","○",IF(H25="4-0","○",IF(H25="4-1","○",IF(H25="3-1","〇",IF(H25="5-0","〇",IF(H25="5-1","〇",IF(H25="7-0","〇",IF(H25="3-2","〇",IF(H25="8-0","〇",IF(H25="4-3","〇",IF(H25="3-2","〇",IF(H25="5-2","〇",IF(H25="4-2","〇",IF(H25="6-0","〇","×")))))))))))))))))))))</f>
        <v>〇</v>
      </c>
      <c r="H25" s="76" t="s">
        <v>462</v>
      </c>
      <c r="I25" s="77"/>
    </row>
    <row r="26" spans="2:12" s="1" customFormat="1" outlineLevel="1">
      <c r="B26" s="46">
        <v>45024</v>
      </c>
      <c r="C26" s="15">
        <f>B26</f>
        <v>45024</v>
      </c>
      <c r="D26" s="2" t="s">
        <v>70</v>
      </c>
      <c r="E26" s="66" t="s">
        <v>2226</v>
      </c>
      <c r="F26" s="61" t="s">
        <v>619</v>
      </c>
      <c r="G26" s="40" t="str">
        <f t="shared" ref="G26:G33" si="0">IF(H26="0-1","×",IF(H26="1-1","△",IF(H26="1-0","〇",IF(H26="2-0","〇",IF(H26="2-2","△",IF(H26="2-1","〇",IF(H26="0-0","△",IF(H26="3-0","○",IF(H26="4-0","○",IF(H26="4-1","○","×"))))))))))</f>
        <v>×</v>
      </c>
      <c r="H26" s="41" t="s">
        <v>552</v>
      </c>
      <c r="I26" s="62"/>
    </row>
    <row r="27" spans="2:12" s="1" customFormat="1" outlineLevel="1">
      <c r="B27" s="46"/>
      <c r="C27" s="15"/>
      <c r="D27" s="2"/>
      <c r="E27" s="18"/>
      <c r="F27" s="33" t="s">
        <v>619</v>
      </c>
      <c r="G27" s="34" t="str">
        <f t="shared" si="0"/>
        <v>△</v>
      </c>
      <c r="H27" s="41" t="s">
        <v>459</v>
      </c>
      <c r="I27" s="62"/>
    </row>
    <row r="28" spans="2:12" s="1" customFormat="1" outlineLevel="1">
      <c r="B28" s="46"/>
      <c r="C28" s="15"/>
      <c r="D28" s="2"/>
      <c r="E28" s="18"/>
      <c r="F28" s="33" t="s">
        <v>619</v>
      </c>
      <c r="G28" s="34" t="str">
        <f t="shared" si="0"/>
        <v>△</v>
      </c>
      <c r="H28" s="41" t="s">
        <v>459</v>
      </c>
      <c r="I28" s="62"/>
    </row>
    <row r="29" spans="2:12" s="1" customFormat="1" outlineLevel="1">
      <c r="B29" s="49"/>
      <c r="C29" s="16"/>
      <c r="D29" s="50"/>
      <c r="E29" s="19"/>
      <c r="F29" s="36" t="s">
        <v>619</v>
      </c>
      <c r="G29" s="37" t="str">
        <f t="shared" si="0"/>
        <v>〇</v>
      </c>
      <c r="H29" s="76" t="s">
        <v>464</v>
      </c>
      <c r="I29" s="77"/>
    </row>
    <row r="30" spans="2:12" s="1" customFormat="1" outlineLevel="1">
      <c r="B30" s="46">
        <v>45018</v>
      </c>
      <c r="C30" s="15">
        <f>B30</f>
        <v>45018</v>
      </c>
      <c r="D30" s="2" t="s">
        <v>70</v>
      </c>
      <c r="E30" s="66" t="s">
        <v>2648</v>
      </c>
      <c r="F30" s="61" t="s">
        <v>668</v>
      </c>
      <c r="G30" s="40" t="str">
        <f t="shared" si="0"/>
        <v>〇</v>
      </c>
      <c r="H30" s="41" t="s">
        <v>460</v>
      </c>
      <c r="I30" s="62"/>
    </row>
    <row r="31" spans="2:12" s="1" customFormat="1" outlineLevel="1">
      <c r="B31" s="46"/>
      <c r="C31" s="15"/>
      <c r="D31" s="2"/>
      <c r="E31" s="18"/>
      <c r="F31" s="33" t="s">
        <v>777</v>
      </c>
      <c r="G31" s="34" t="str">
        <f t="shared" si="0"/>
        <v>×</v>
      </c>
      <c r="H31" s="41" t="s">
        <v>481</v>
      </c>
      <c r="I31" s="62"/>
    </row>
    <row r="32" spans="2:12" s="1" customFormat="1" outlineLevel="1">
      <c r="B32" s="46"/>
      <c r="C32" s="15"/>
      <c r="D32" s="2"/>
      <c r="E32" s="18"/>
      <c r="F32" s="39" t="s">
        <v>668</v>
      </c>
      <c r="G32" s="34" t="str">
        <f t="shared" si="0"/>
        <v>△</v>
      </c>
      <c r="H32" s="41" t="s">
        <v>459</v>
      </c>
      <c r="I32" s="62"/>
    </row>
    <row r="33" spans="2:12" s="1" customFormat="1" outlineLevel="1">
      <c r="B33" s="49"/>
      <c r="C33" s="16"/>
      <c r="D33" s="50"/>
      <c r="E33" s="19"/>
      <c r="F33" s="19" t="s">
        <v>777</v>
      </c>
      <c r="G33" s="37" t="str">
        <f t="shared" si="0"/>
        <v>○</v>
      </c>
      <c r="H33" s="76" t="s">
        <v>463</v>
      </c>
      <c r="I33" s="77"/>
    </row>
    <row r="34" spans="2:12" s="1" customFormat="1" outlineLevel="1">
      <c r="B34" s="63">
        <v>45004</v>
      </c>
      <c r="C34" s="24">
        <f>B34</f>
        <v>45004</v>
      </c>
      <c r="D34" s="64" t="s">
        <v>2810</v>
      </c>
      <c r="E34" s="84" t="s">
        <v>2811</v>
      </c>
      <c r="F34" s="53" t="s">
        <v>2812</v>
      </c>
      <c r="G34" s="31" t="str">
        <f t="shared" ref="G34:G36" si="1">IF(H34="0-1","×",IF(H34="1-1","△",IF(H34="1-0","〇",IF(H34="2-0","〇",IF(H34="2-2","△",IF(H34="2-1","〇",IF(H34="0-0","△",IF(H34="3-0","○",IF(H34="4-0","○",IF(H34="4-1","○",IF(H34="3-1","〇",IF(H34="5-0","〇",IF(H34="5-1","〇",IF(H34="7-0","〇","×"))))))))))))))</f>
        <v>×</v>
      </c>
      <c r="H34" s="32" t="s">
        <v>500</v>
      </c>
      <c r="I34" s="54"/>
      <c r="L34" s="6"/>
    </row>
    <row r="35" spans="2:12" s="1" customFormat="1" outlineLevel="1">
      <c r="B35" s="46"/>
      <c r="C35" s="15"/>
      <c r="D35" s="2"/>
      <c r="E35" s="66"/>
      <c r="F35" s="61" t="s">
        <v>663</v>
      </c>
      <c r="G35" s="34" t="str">
        <f t="shared" si="1"/>
        <v>△</v>
      </c>
      <c r="H35" s="41" t="s">
        <v>461</v>
      </c>
      <c r="I35" s="62"/>
      <c r="L35" s="6"/>
    </row>
    <row r="36" spans="2:12" s="1" customFormat="1" outlineLevel="1">
      <c r="B36" s="46"/>
      <c r="C36" s="15"/>
      <c r="D36" s="2"/>
      <c r="E36" s="66"/>
      <c r="F36" s="61" t="s">
        <v>2798</v>
      </c>
      <c r="G36" s="34" t="str">
        <f t="shared" si="1"/>
        <v>〇</v>
      </c>
      <c r="H36" s="41" t="s">
        <v>464</v>
      </c>
      <c r="I36" s="62"/>
      <c r="L36" s="6"/>
    </row>
    <row r="37" spans="2:12" s="1" customFormat="1" outlineLevel="1">
      <c r="B37" s="46"/>
      <c r="C37" s="15"/>
      <c r="D37" s="2"/>
      <c r="E37" s="66"/>
      <c r="F37" s="61" t="s">
        <v>2798</v>
      </c>
      <c r="G37" s="34" t="s">
        <v>476</v>
      </c>
      <c r="H37" s="41" t="s">
        <v>486</v>
      </c>
      <c r="I37" s="62"/>
      <c r="L37" s="6"/>
    </row>
    <row r="38" spans="2:12" s="1" customFormat="1" outlineLevel="1">
      <c r="B38" s="63">
        <v>44997</v>
      </c>
      <c r="C38" s="24">
        <f>B38</f>
        <v>44997</v>
      </c>
      <c r="D38" s="64" t="s">
        <v>70</v>
      </c>
      <c r="E38" s="84" t="s">
        <v>2226</v>
      </c>
      <c r="F38" s="53" t="s">
        <v>520</v>
      </c>
      <c r="G38" s="31" t="str">
        <f t="shared" ref="G38:G39" si="2">IF(H38="0-1","×",IF(H38="1-1","△",IF(H38="1-0","〇",IF(H38="2-0","〇",IF(H38="2-2","△",IF(H38="2-1","〇",IF(H38="0-0","△",IF(H38="3-0","○",IF(H38="4-0","○",IF(H38="4-1","○",IF(H38="3-1","〇",IF(H38="5-0","〇",IF(H38="5-1","〇",IF(H38="7-0","〇","×"))))))))))))))</f>
        <v>△</v>
      </c>
      <c r="H38" s="32" t="s">
        <v>459</v>
      </c>
      <c r="I38" s="54"/>
      <c r="L38" s="6"/>
    </row>
    <row r="39" spans="2:12" s="1" customFormat="1" outlineLevel="1">
      <c r="B39" s="46"/>
      <c r="C39" s="15"/>
      <c r="D39" s="2"/>
      <c r="E39" s="66"/>
      <c r="F39" s="61" t="s">
        <v>777</v>
      </c>
      <c r="G39" s="34" t="str">
        <f t="shared" si="2"/>
        <v>×</v>
      </c>
      <c r="H39" s="41" t="s">
        <v>529</v>
      </c>
      <c r="I39" s="62"/>
      <c r="L39" s="6"/>
    </row>
    <row r="40" spans="2:12" s="1" customFormat="1" outlineLevel="1">
      <c r="B40" s="46"/>
      <c r="C40" s="15"/>
      <c r="D40" s="2"/>
      <c r="E40" s="66"/>
      <c r="F40" s="61" t="s">
        <v>520</v>
      </c>
      <c r="G40" s="34" t="str">
        <f t="shared" ref="G40:G43" si="3">IF(H40="0-1","×",IF(H40="1-1","△",IF(H40="1-0","〇",IF(H40="2-0","〇",IF(H40="2-2","△",IF(H40="2-1","〇",IF(H40="0-0","△",IF(H40="3-0","○",IF(H40="4-0","○",IF(H40="4-1","○",IF(H40="3-1","〇",IF(H40="5-0","〇",IF(H40="5-1","〇",IF(H40="7-0","〇","×"))))))))))))))</f>
        <v>×</v>
      </c>
      <c r="H40" s="41" t="s">
        <v>679</v>
      </c>
      <c r="I40" s="62"/>
      <c r="L40" s="6"/>
    </row>
    <row r="41" spans="2:12" s="1" customFormat="1" outlineLevel="1">
      <c r="B41" s="46"/>
      <c r="C41" s="15"/>
      <c r="D41" s="2"/>
      <c r="E41" s="66"/>
      <c r="F41" s="61" t="s">
        <v>777</v>
      </c>
      <c r="G41" s="34" t="str">
        <f t="shared" si="3"/>
        <v>〇</v>
      </c>
      <c r="H41" s="41" t="s">
        <v>462</v>
      </c>
      <c r="I41" s="62"/>
      <c r="L41" s="6"/>
    </row>
    <row r="42" spans="2:12" s="1" customFormat="1" outlineLevel="1">
      <c r="B42" s="46"/>
      <c r="C42" s="15"/>
      <c r="D42" s="2"/>
      <c r="E42" s="66"/>
      <c r="F42" s="61" t="s">
        <v>520</v>
      </c>
      <c r="G42" s="34" t="str">
        <f t="shared" si="3"/>
        <v>○</v>
      </c>
      <c r="H42" s="41" t="s">
        <v>494</v>
      </c>
      <c r="I42" s="62"/>
      <c r="L42" s="6"/>
    </row>
    <row r="43" spans="2:12" s="1" customFormat="1" outlineLevel="1">
      <c r="B43" s="46"/>
      <c r="C43" s="15"/>
      <c r="D43" s="2"/>
      <c r="E43" s="66"/>
      <c r="F43" s="61" t="s">
        <v>777</v>
      </c>
      <c r="G43" s="34" t="str">
        <f t="shared" si="3"/>
        <v>〇</v>
      </c>
      <c r="H43" s="41" t="s">
        <v>462</v>
      </c>
      <c r="I43" s="62"/>
      <c r="L43" s="6"/>
    </row>
    <row r="44" spans="2:12" s="1" customFormat="1" outlineLevel="1">
      <c r="B44" s="63">
        <v>44990</v>
      </c>
      <c r="C44" s="24">
        <f>B44</f>
        <v>44990</v>
      </c>
      <c r="D44" s="64" t="s">
        <v>1847</v>
      </c>
      <c r="E44" s="84" t="s">
        <v>2716</v>
      </c>
      <c r="F44" s="53" t="s">
        <v>2779</v>
      </c>
      <c r="G44" s="31" t="str">
        <f t="shared" ref="G44:G46" si="4">IF(H44="0-1","×",IF(H44="1-1","△",IF(H44="1-0","〇",IF(H44="2-0","〇",IF(H44="2-2","△",IF(H44="2-1","〇",IF(H44="0-0","△",IF(H44="3-0","○",IF(H44="4-0","○",IF(H44="4-1","○",IF(H44="3-1","〇",IF(H44="5-0","〇",IF(H44="5-1","〇",IF(H44="7-0","〇","×"))))))))))))))</f>
        <v>×</v>
      </c>
      <c r="H44" s="32" t="s">
        <v>481</v>
      </c>
      <c r="I44" s="54"/>
      <c r="L44" s="6"/>
    </row>
    <row r="45" spans="2:12" s="1" customFormat="1" outlineLevel="1">
      <c r="B45" s="46"/>
      <c r="C45" s="15"/>
      <c r="D45" s="2"/>
      <c r="E45" s="66"/>
      <c r="F45" s="61" t="s">
        <v>2781</v>
      </c>
      <c r="G45" s="34" t="str">
        <f t="shared" si="4"/>
        <v>〇</v>
      </c>
      <c r="H45" s="41" t="s">
        <v>464</v>
      </c>
      <c r="I45" s="62"/>
      <c r="L45" s="6"/>
    </row>
    <row r="46" spans="2:12" s="1" customFormat="1" outlineLevel="1">
      <c r="B46" s="46"/>
      <c r="C46" s="15"/>
      <c r="D46" s="2"/>
      <c r="E46" s="66"/>
      <c r="F46" s="61" t="s">
        <v>2782</v>
      </c>
      <c r="G46" s="34" t="str">
        <f t="shared" si="4"/>
        <v>〇</v>
      </c>
      <c r="H46" s="41" t="s">
        <v>460</v>
      </c>
      <c r="I46" s="62"/>
      <c r="L46" s="6"/>
    </row>
    <row r="47" spans="2:12" s="1" customFormat="1" outlineLevel="1">
      <c r="B47" s="63">
        <v>44982</v>
      </c>
      <c r="C47" s="24">
        <f>B47</f>
        <v>44982</v>
      </c>
      <c r="D47" s="64" t="s">
        <v>1976</v>
      </c>
      <c r="E47" s="84" t="s">
        <v>2716</v>
      </c>
      <c r="F47" s="53" t="s">
        <v>2222</v>
      </c>
      <c r="G47" s="31" t="str">
        <f t="shared" ref="G47:G49" si="5">IF(H47="0-1","×",IF(H47="1-1","△",IF(H47="1-0","〇",IF(H47="2-0","〇",IF(H47="2-2","△",IF(H47="2-1","〇",IF(H47="0-0","△",IF(H47="3-0","○",IF(H47="4-0","○",IF(H47="4-1","○",IF(H47="3-1","〇",IF(H47="5-0","〇",IF(H47="5-1","〇",IF(H47="7-0","〇","×"))))))))))))))</f>
        <v>×</v>
      </c>
      <c r="H47" s="32" t="s">
        <v>679</v>
      </c>
      <c r="I47" s="54"/>
      <c r="L47" s="6"/>
    </row>
    <row r="48" spans="2:12" s="1" customFormat="1" outlineLevel="1">
      <c r="B48" s="46"/>
      <c r="C48" s="15"/>
      <c r="D48" s="2"/>
      <c r="E48" s="66"/>
      <c r="F48" s="61" t="s">
        <v>605</v>
      </c>
      <c r="G48" s="34" t="str">
        <f t="shared" si="5"/>
        <v>×</v>
      </c>
      <c r="H48" s="41" t="s">
        <v>571</v>
      </c>
      <c r="I48" s="62"/>
      <c r="L48" s="6"/>
    </row>
    <row r="49" spans="2:12" s="1" customFormat="1" outlineLevel="1">
      <c r="B49" s="46"/>
      <c r="C49" s="15"/>
      <c r="D49" s="2"/>
      <c r="E49" s="66"/>
      <c r="F49" s="61" t="s">
        <v>2223</v>
      </c>
      <c r="G49" s="34" t="str">
        <f t="shared" si="5"/>
        <v>×</v>
      </c>
      <c r="H49" s="41" t="s">
        <v>679</v>
      </c>
      <c r="I49" s="62"/>
      <c r="L49" s="6"/>
    </row>
    <row r="50" spans="2:12" s="1" customFormat="1" outlineLevel="1">
      <c r="B50" s="49"/>
      <c r="C50" s="16"/>
      <c r="D50" s="50"/>
      <c r="E50" s="74"/>
      <c r="F50" s="74" t="s">
        <v>646</v>
      </c>
      <c r="G50" s="75" t="s">
        <v>476</v>
      </c>
      <c r="H50" s="76" t="s">
        <v>747</v>
      </c>
      <c r="I50" s="77"/>
      <c r="L50" s="6"/>
    </row>
    <row r="51" spans="2:12" s="1" customFormat="1" outlineLevel="1">
      <c r="B51" s="46">
        <v>44982</v>
      </c>
      <c r="C51" s="15">
        <f>B51</f>
        <v>44982</v>
      </c>
      <c r="D51" s="2" t="s">
        <v>70</v>
      </c>
      <c r="E51" s="66" t="s">
        <v>2226</v>
      </c>
      <c r="F51" s="61" t="s">
        <v>2354</v>
      </c>
      <c r="G51" s="40" t="str">
        <f t="shared" ref="G51:G53" si="6">IF(H51="0-1","×",IF(H51="1-1","△",IF(H51="1-0","〇",IF(H51="2-0","〇",IF(H51="2-2","△",IF(H51="2-1","〇",IF(H51="0-0","△",IF(H51="3-0","○",IF(H51="4-0","○",IF(H51="4-1","○",IF(H51="3-1","〇",IF(H51="5-0","〇",IF(H51="5-1","〇",IF(H51="7-0","〇","×"))))))))))))))</f>
        <v>〇</v>
      </c>
      <c r="H51" s="41" t="s">
        <v>460</v>
      </c>
      <c r="I51" s="62"/>
      <c r="L51" s="6"/>
    </row>
    <row r="52" spans="2:12" s="1" customFormat="1" outlineLevel="1">
      <c r="B52" s="46"/>
      <c r="C52" s="15"/>
      <c r="D52" s="2"/>
      <c r="E52" s="66"/>
      <c r="F52" s="61" t="s">
        <v>2354</v>
      </c>
      <c r="G52" s="34" t="str">
        <f t="shared" si="6"/>
        <v>△</v>
      </c>
      <c r="H52" s="41" t="s">
        <v>459</v>
      </c>
      <c r="I52" s="62"/>
      <c r="L52" s="6"/>
    </row>
    <row r="53" spans="2:12" s="1" customFormat="1" outlineLevel="1">
      <c r="B53" s="46"/>
      <c r="C53" s="15"/>
      <c r="D53" s="2"/>
      <c r="E53" s="66"/>
      <c r="F53" s="61" t="s">
        <v>2354</v>
      </c>
      <c r="G53" s="34" t="str">
        <f t="shared" si="6"/>
        <v>○</v>
      </c>
      <c r="H53" s="41" t="s">
        <v>463</v>
      </c>
      <c r="I53" s="62"/>
      <c r="L53" s="6"/>
    </row>
    <row r="54" spans="2:12" s="1" customFormat="1" outlineLevel="1">
      <c r="B54" s="46"/>
      <c r="C54" s="15"/>
      <c r="D54" s="2"/>
      <c r="E54" s="66"/>
      <c r="F54" s="61" t="s">
        <v>2354</v>
      </c>
      <c r="G54" s="40" t="s">
        <v>476</v>
      </c>
      <c r="H54" s="41" t="s">
        <v>555</v>
      </c>
      <c r="I54" s="62"/>
      <c r="L54" s="6"/>
    </row>
    <row r="55" spans="2:12" s="1" customFormat="1" outlineLevel="1">
      <c r="B55" s="46"/>
      <c r="C55" s="15"/>
      <c r="D55" s="2"/>
      <c r="E55" s="18"/>
      <c r="F55" s="61" t="s">
        <v>2354</v>
      </c>
      <c r="G55" s="40" t="s">
        <v>476</v>
      </c>
      <c r="H55" s="41" t="s">
        <v>462</v>
      </c>
      <c r="I55" s="62"/>
      <c r="L55" s="6"/>
    </row>
    <row r="56" spans="2:12" s="1" customFormat="1" outlineLevel="1">
      <c r="B56" s="49"/>
      <c r="C56" s="16"/>
      <c r="D56" s="50"/>
      <c r="E56" s="19"/>
      <c r="F56" s="74" t="s">
        <v>2354</v>
      </c>
      <c r="G56" s="75" t="s">
        <v>476</v>
      </c>
      <c r="H56" s="76" t="s">
        <v>464</v>
      </c>
      <c r="I56" s="77"/>
      <c r="L56" s="6"/>
    </row>
    <row r="57" spans="2:12" s="1" customFormat="1" outlineLevel="1">
      <c r="B57" s="49">
        <v>44980</v>
      </c>
      <c r="C57" s="16">
        <f>B57</f>
        <v>44980</v>
      </c>
      <c r="D57" s="50" t="s">
        <v>2728</v>
      </c>
      <c r="E57" s="19" t="s">
        <v>2749</v>
      </c>
      <c r="F57" s="19" t="s">
        <v>2628</v>
      </c>
      <c r="G57" s="75" t="str">
        <f>IF(H57="0-1","×",IF(H57="1-1","△",IF(H57="1-0","〇",IF(H57="2-0","〇",IF(H57="2-2","△",IF(H57="2-1","〇",IF(H57="0-0","△",IF(H57="3-0","○",IF(H57="4-0","○",IF(H57="4-1","○",IF(H57="3-1","〇",IF(H57="5-0","〇",IF(H57="5-1","〇",IF(H57="7-0","〇",IF(H57="3-2","〇",IF(H57="8-0","〇",IF(H57="4-3","〇",IF(H57="3-2","〇",IF(H57="5-2","〇",IF(H57="4-2","〇","×"))))))))))))))))))))</f>
        <v>〇</v>
      </c>
      <c r="H57" s="76" t="s">
        <v>464</v>
      </c>
      <c r="I57" s="77"/>
      <c r="L57" s="6"/>
    </row>
    <row r="58" spans="2:12" s="1" customFormat="1" outlineLevel="1">
      <c r="B58" s="46">
        <v>44976</v>
      </c>
      <c r="C58" s="15">
        <f>B58</f>
        <v>44976</v>
      </c>
      <c r="D58" s="2" t="s">
        <v>2768</v>
      </c>
      <c r="E58" s="84" t="s">
        <v>2216</v>
      </c>
      <c r="F58" s="53" t="s">
        <v>2628</v>
      </c>
      <c r="G58" s="34" t="str">
        <f t="shared" ref="G58:G60" si="7">IF(H58="0-1","×",IF(H58="1-1","△",IF(H58="1-0","〇",IF(H58="2-0","〇",IF(H58="2-2","△",IF(H58="2-1","〇",IF(H58="0-0","△",IF(H58="3-0","○",IF(H58="4-0","○",IF(H58="4-1","○",IF(H58="3-1","〇",IF(H58="5-0","〇",IF(H58="5-1","〇",IF(H58="7-0","〇","×"))))))))))))))</f>
        <v>×</v>
      </c>
      <c r="H58" s="32" t="s">
        <v>675</v>
      </c>
      <c r="I58" s="54"/>
    </row>
    <row r="59" spans="2:12" s="1" customFormat="1" outlineLevel="1">
      <c r="B59" s="46"/>
      <c r="C59" s="15"/>
      <c r="D59" s="2"/>
      <c r="E59" s="66"/>
      <c r="F59" s="61" t="s">
        <v>2222</v>
      </c>
      <c r="G59" s="34" t="str">
        <f t="shared" si="7"/>
        <v>×</v>
      </c>
      <c r="H59" s="41" t="s">
        <v>679</v>
      </c>
      <c r="I59" s="62"/>
    </row>
    <row r="60" spans="2:12" s="1" customFormat="1" outlineLevel="1">
      <c r="B60" s="46"/>
      <c r="C60" s="15"/>
      <c r="D60" s="2"/>
      <c r="E60" s="66"/>
      <c r="F60" s="61" t="s">
        <v>2202</v>
      </c>
      <c r="G60" s="34" t="str">
        <f t="shared" si="7"/>
        <v>×</v>
      </c>
      <c r="H60" s="41" t="s">
        <v>1026</v>
      </c>
      <c r="I60" s="62"/>
    </row>
    <row r="61" spans="2:12" s="1" customFormat="1" outlineLevel="1">
      <c r="B61" s="46"/>
      <c r="C61" s="15"/>
      <c r="D61" s="2" t="s">
        <v>2769</v>
      </c>
      <c r="E61" s="66"/>
      <c r="F61" s="61" t="s">
        <v>2182</v>
      </c>
      <c r="G61" s="40" t="s">
        <v>476</v>
      </c>
      <c r="H61" s="41" t="s">
        <v>2007</v>
      </c>
      <c r="I61" s="62"/>
    </row>
    <row r="62" spans="2:12" s="1" customFormat="1" outlineLevel="1">
      <c r="B62" s="46"/>
      <c r="C62" s="15"/>
      <c r="D62" s="2"/>
      <c r="E62" s="18"/>
      <c r="F62" s="61" t="s">
        <v>2202</v>
      </c>
      <c r="G62" s="40" t="s">
        <v>476</v>
      </c>
      <c r="H62" s="41" t="s">
        <v>463</v>
      </c>
      <c r="I62" s="62"/>
    </row>
    <row r="63" spans="2:12" s="1" customFormat="1" outlineLevel="1">
      <c r="B63" s="49"/>
      <c r="C63" s="16"/>
      <c r="D63" s="50"/>
      <c r="E63" s="19"/>
      <c r="F63" s="74" t="s">
        <v>2628</v>
      </c>
      <c r="G63" s="37" t="str">
        <f>IF(H63="0-1","×",IF(H63="1-1","△",IF(H63="1-0","〇",IF(H63="2-0","〇",IF(H63="2-2","△",IF(H63="2-1","〇",IF(H63="0-0","△",IF(H63="3-0","○",IF(H63="4-0","○",IF(H63="4-1","○",IF(H63="3-1","〇",IF(H63="5-0","〇",IF(H63="5-1","〇",IF(H63="7-0","〇",IF(H63="3-2","〇",IF(H63="8-0","〇",IF(H63="4-3","〇",IF(H63="3-2","〇",IF(H63="5-2","〇",IF(H63="4-2","〇",IF(H63="6-0","〇","×")))))))))))))))))))))</f>
        <v>〇</v>
      </c>
      <c r="H63" s="76" t="s">
        <v>460</v>
      </c>
      <c r="I63" s="77"/>
    </row>
    <row r="64" spans="2:12" s="1" customFormat="1" outlineLevel="1">
      <c r="B64" s="63">
        <v>44969</v>
      </c>
      <c r="C64" s="24">
        <f>B64</f>
        <v>44969</v>
      </c>
      <c r="D64" s="64" t="s">
        <v>70</v>
      </c>
      <c r="E64" s="25" t="s">
        <v>754</v>
      </c>
      <c r="F64" s="30" t="s">
        <v>2227</v>
      </c>
      <c r="G64" s="31" t="str">
        <f t="shared" ref="G64:G67" si="8">IF(H64="0-1","×",IF(H64="1-1","△",IF(H64="1-0","〇",IF(H64="2-0","〇",IF(H64="2-2","△",IF(H64="2-1","〇",IF(H64="0-0","△",IF(H64="3-0","○",IF(H64="4-0","○",IF(H64="4-1","○",IF(H64="3-1","〇",IF(H64="5-0","〇",IF(H64="5-1","〇",IF(H64="7-0","〇","×"))))))))))))))</f>
        <v>×</v>
      </c>
      <c r="H64" s="32" t="s">
        <v>481</v>
      </c>
      <c r="I64" s="54"/>
      <c r="L64" s="6"/>
    </row>
    <row r="65" spans="2:12" s="1" customFormat="1" outlineLevel="1">
      <c r="B65" s="46"/>
      <c r="C65" s="15"/>
      <c r="D65" s="2"/>
      <c r="E65" s="18"/>
      <c r="F65" s="33" t="s">
        <v>2227</v>
      </c>
      <c r="G65" s="34" t="str">
        <f t="shared" si="8"/>
        <v>〇</v>
      </c>
      <c r="H65" s="35" t="s">
        <v>614</v>
      </c>
      <c r="I65" s="62"/>
      <c r="L65" s="6"/>
    </row>
    <row r="66" spans="2:12" s="1" customFormat="1" outlineLevel="1">
      <c r="B66" s="46"/>
      <c r="C66" s="15"/>
      <c r="D66" s="2"/>
      <c r="E66" s="18"/>
      <c r="F66" s="33" t="s">
        <v>2227</v>
      </c>
      <c r="G66" s="34" t="str">
        <f t="shared" si="8"/>
        <v>×</v>
      </c>
      <c r="H66" s="35" t="s">
        <v>529</v>
      </c>
      <c r="I66" s="62"/>
      <c r="L66" s="6"/>
    </row>
    <row r="67" spans="2:12" s="1" customFormat="1" outlineLevel="1">
      <c r="B67" s="46"/>
      <c r="C67" s="15"/>
      <c r="D67" s="2"/>
      <c r="E67" s="18"/>
      <c r="F67" s="33" t="s">
        <v>2227</v>
      </c>
      <c r="G67" s="34" t="str">
        <f t="shared" si="8"/>
        <v>△</v>
      </c>
      <c r="H67" s="35" t="s">
        <v>459</v>
      </c>
      <c r="I67" s="56"/>
      <c r="L67" s="6"/>
    </row>
    <row r="68" spans="2:12" s="1" customFormat="1" outlineLevel="1">
      <c r="B68" s="46"/>
      <c r="C68" s="15"/>
      <c r="D68" s="2"/>
      <c r="E68" s="18"/>
      <c r="F68" s="36" t="s">
        <v>2766</v>
      </c>
      <c r="G68" s="37" t="str">
        <f>IF(H68="0-1","×",IF(H68="1-1","△",IF(H68="1-0","〇",IF(H68="2-0","〇",IF(H68="2-2","△",IF(H68="2-1","〇",IF(H68="0-0","△",IF(H68="3-0","○",IF(H68="4-0","○",IF(H68="4-1","○",IF(H68="3-1","〇",IF(H68="5-0","〇",IF(H68="5-1","〇",IF(H68="7-0","〇",IF(H68="3-2","〇",IF(H68="8-0","〇",IF(H68="4-3","〇",IF(H68="3-2","〇",IF(H68="5-2","〇",IF(H68="4-2","〇",IF(H68="6-0","〇","×")))))))))))))))))))))</f>
        <v>〇</v>
      </c>
      <c r="H68" s="22" t="s">
        <v>747</v>
      </c>
      <c r="I68" s="47"/>
      <c r="L68" s="6"/>
    </row>
    <row r="69" spans="2:12" s="1" customFormat="1" outlineLevel="1">
      <c r="B69" s="63">
        <v>44962</v>
      </c>
      <c r="C69" s="24">
        <f>B69</f>
        <v>44962</v>
      </c>
      <c r="D69" s="64" t="s">
        <v>2757</v>
      </c>
      <c r="E69" s="25" t="s">
        <v>2749</v>
      </c>
      <c r="F69" s="30" t="s">
        <v>2758</v>
      </c>
      <c r="G69" s="31" t="str">
        <f t="shared" ref="G69:G75" si="9">IF(H69="0-1","×",IF(H69="1-1","△",IF(H69="1-0","〇",IF(H69="2-0","〇",IF(H69="2-2","△",IF(H69="2-1","〇",IF(H69="0-0","△",IF(H69="3-0","○",IF(H69="4-0","○",IF(H69="4-1","○",IF(H69="3-1","〇",IF(H69="5-0","〇",IF(H69="5-1","〇",IF(H69="7-0","〇","×"))))))))))))))</f>
        <v>△</v>
      </c>
      <c r="H69" s="32" t="s">
        <v>461</v>
      </c>
      <c r="I69" s="54"/>
      <c r="L69" s="6"/>
    </row>
    <row r="70" spans="2:12" s="1" customFormat="1" outlineLevel="1">
      <c r="B70" s="46"/>
      <c r="C70" s="15"/>
      <c r="D70" s="2"/>
      <c r="E70" s="18"/>
      <c r="F70" s="33" t="s">
        <v>2759</v>
      </c>
      <c r="G70" s="34" t="str">
        <f t="shared" si="9"/>
        <v>×</v>
      </c>
      <c r="H70" s="35" t="s">
        <v>679</v>
      </c>
      <c r="I70" s="62"/>
      <c r="L70" s="6"/>
    </row>
    <row r="71" spans="2:12" s="1" customFormat="1" outlineLevel="1">
      <c r="B71" s="46"/>
      <c r="C71" s="15"/>
      <c r="D71" s="2"/>
      <c r="E71" s="18"/>
      <c r="F71" s="33" t="s">
        <v>2760</v>
      </c>
      <c r="G71" s="34" t="str">
        <f t="shared" si="9"/>
        <v>〇</v>
      </c>
      <c r="H71" s="35" t="s">
        <v>460</v>
      </c>
      <c r="I71" s="62"/>
      <c r="L71" s="6"/>
    </row>
    <row r="72" spans="2:12" s="1" customFormat="1" outlineLevel="1">
      <c r="B72" s="46"/>
      <c r="C72" s="15"/>
      <c r="D72" s="2"/>
      <c r="E72" s="18"/>
      <c r="F72" s="33" t="s">
        <v>2761</v>
      </c>
      <c r="G72" s="34" t="str">
        <f t="shared" si="9"/>
        <v>×</v>
      </c>
      <c r="H72" s="35" t="s">
        <v>535</v>
      </c>
      <c r="I72" s="56"/>
      <c r="L72" s="6"/>
    </row>
    <row r="73" spans="2:12" s="1" customFormat="1" outlineLevel="1">
      <c r="B73" s="46"/>
      <c r="C73" s="15"/>
      <c r="D73" s="2"/>
      <c r="E73" s="18"/>
      <c r="F73" s="33" t="s">
        <v>2762</v>
      </c>
      <c r="G73" s="34" t="str">
        <f t="shared" si="9"/>
        <v>△</v>
      </c>
      <c r="H73" s="35" t="s">
        <v>461</v>
      </c>
      <c r="I73" s="56"/>
      <c r="L73" s="6"/>
    </row>
    <row r="74" spans="2:12" s="1" customFormat="1" outlineLevel="1">
      <c r="B74" s="46"/>
      <c r="C74" s="15"/>
      <c r="D74" s="2"/>
      <c r="E74" s="18"/>
      <c r="F74" s="42" t="s">
        <v>2763</v>
      </c>
      <c r="G74" s="43" t="str">
        <f t="shared" si="9"/>
        <v>〇</v>
      </c>
      <c r="H74" s="44" t="s">
        <v>462</v>
      </c>
      <c r="I74" s="60"/>
      <c r="L74" s="6"/>
    </row>
    <row r="75" spans="2:12" s="1" customFormat="1" outlineLevel="1">
      <c r="B75" s="49"/>
      <c r="C75" s="16"/>
      <c r="D75" s="50"/>
      <c r="E75" s="19"/>
      <c r="F75" s="36" t="s">
        <v>2764</v>
      </c>
      <c r="G75" s="37" t="str">
        <f t="shared" si="9"/>
        <v>×</v>
      </c>
      <c r="H75" s="38" t="s">
        <v>675</v>
      </c>
      <c r="I75" s="58"/>
      <c r="L75" s="6"/>
    </row>
    <row r="76" spans="2:12" s="1" customFormat="1" outlineLevel="1">
      <c r="B76" s="49">
        <v>44961</v>
      </c>
      <c r="C76" s="16">
        <f>B76</f>
        <v>44961</v>
      </c>
      <c r="D76" s="50" t="s">
        <v>2728</v>
      </c>
      <c r="E76" s="19" t="s">
        <v>2216</v>
      </c>
      <c r="F76" s="19" t="s">
        <v>754</v>
      </c>
      <c r="G76" s="75" t="str">
        <f>IF(H76="0-1","×",IF(H76="1-1","△",IF(H76="1-0","〇",IF(H76="2-0","〇",IF(H76="2-2","△",IF(H76="2-1","〇",IF(H76="0-0","△",IF(H76="3-0","○",IF(H76="4-0","○",IF(H76="4-1","○",IF(H76="3-1","〇",IF(H76="5-0","〇",IF(H76="5-1","〇",IF(H76="7-0","〇",IF(H76="3-2","〇",IF(H76="8-0","〇",IF(H76="4-3","〇",IF(H76="3-2","〇",IF(H76="5-2","〇",IF(H76="4-2","〇","×"))))))))))))))))))))</f>
        <v>○</v>
      </c>
      <c r="H76" s="76" t="s">
        <v>494</v>
      </c>
      <c r="I76" s="77"/>
      <c r="L76" s="6"/>
    </row>
    <row r="77" spans="2:12" s="1" customFormat="1" outlineLevel="1">
      <c r="B77" s="63">
        <v>44948</v>
      </c>
      <c r="C77" s="24">
        <f>B77</f>
        <v>44948</v>
      </c>
      <c r="D77" s="64" t="s">
        <v>2742</v>
      </c>
      <c r="E77" s="25" t="s">
        <v>2399</v>
      </c>
      <c r="F77" s="30" t="s">
        <v>2128</v>
      </c>
      <c r="G77" s="31" t="str">
        <f>IF(H77="0-1","×",IF(H77="1-1","△",IF(H77="1-0","〇",IF(H77="2-0","〇",IF(H77="2-2","△",IF(H77="2-1","〇",IF(H77="0-0","△",IF(H77="3-0","○",IF(H77="4-0","○",IF(H77="4-1","○",IF(H77="3-1","〇",IF(H77="5-0","〇",IF(H77="5-1","〇",IF(H77="7-0","〇","×"))))))))))))))</f>
        <v>○</v>
      </c>
      <c r="H77" s="32" t="s">
        <v>494</v>
      </c>
      <c r="I77" s="54"/>
      <c r="L77" s="6"/>
    </row>
    <row r="78" spans="2:12" s="1" customFormat="1" outlineLevel="1">
      <c r="B78" s="49"/>
      <c r="C78" s="16"/>
      <c r="D78" s="50"/>
      <c r="E78" s="19"/>
      <c r="F78" s="36" t="s">
        <v>2418</v>
      </c>
      <c r="G78" s="37" t="str">
        <f>IF(H78="0-1","×",IF(H78="1-1","△",IF(H78="1-0","〇",IF(H78="2-0","〇",IF(H78="2-2","△",IF(H78="2-1","〇",IF(H78="0-0","△",IF(H78="3-0","○",IF(H78="4-0","○",IF(H78="4-1","○",IF(H78="3-1","〇",IF(H78="5-0","〇",IF(H78="5-1","〇",IF(H78="7-0","〇","×"))))))))))))))</f>
        <v>×</v>
      </c>
      <c r="H78" s="38" t="s">
        <v>1165</v>
      </c>
      <c r="I78" s="77"/>
      <c r="L78" s="6"/>
    </row>
    <row r="79" spans="2:12" s="1" customFormat="1" outlineLevel="1">
      <c r="B79" s="49">
        <v>44947</v>
      </c>
      <c r="C79" s="16">
        <f>B79</f>
        <v>44947</v>
      </c>
      <c r="D79" s="50" t="s">
        <v>2728</v>
      </c>
      <c r="E79" s="19" t="s">
        <v>2720</v>
      </c>
      <c r="F79" s="19" t="s">
        <v>485</v>
      </c>
      <c r="G79" s="75" t="str">
        <f>IF(H79="0-1","×",IF(H79="1-1","△",IF(H79="1-0","〇",IF(H79="2-0","〇",IF(H79="2-2","△",IF(H79="2-1","〇",IF(H79="0-0","△",IF(H79="3-0","○",IF(H79="4-0","○",IF(H79="4-1","○",IF(H79="3-1","〇",IF(H79="5-0","〇",IF(H79="5-1","〇",IF(H79="7-0","〇",IF(H79="3-2","〇",IF(H79="8-0","〇",IF(H79="4-3","〇",IF(H79="3-2","〇",IF(H79="5-2","〇",IF(H79="4-2","〇","×"))))))))))))))))))))</f>
        <v>〇</v>
      </c>
      <c r="H79" s="76" t="s">
        <v>948</v>
      </c>
      <c r="I79" s="77"/>
      <c r="L79" s="6"/>
    </row>
    <row r="80" spans="2:12" s="1" customFormat="1" outlineLevel="1">
      <c r="B80" s="63">
        <v>44920</v>
      </c>
      <c r="C80" s="24">
        <f>B80</f>
        <v>44920</v>
      </c>
      <c r="D80" s="64" t="s">
        <v>2719</v>
      </c>
      <c r="E80" s="25" t="s">
        <v>2720</v>
      </c>
      <c r="F80" s="30" t="s">
        <v>2673</v>
      </c>
      <c r="G80" s="31" t="str">
        <f>IF(H80="0-1","×",IF(H80="1-1","△",IF(H80="1-0","〇",IF(H80="2-0","〇",IF(H80="2-2","△",IF(H80="2-1","〇",IF(H80="0-0","△",IF(H80="3-0","○",IF(H80="4-0","○",IF(H80="4-1","○",IF(H80="3-1","〇",IF(H80="5-0","〇",IF(H80="5-1","〇",IF(H80="7-0","〇","×"))))))))))))))</f>
        <v>△</v>
      </c>
      <c r="H80" s="32" t="s">
        <v>461</v>
      </c>
      <c r="I80" s="54"/>
      <c r="L80" s="6"/>
    </row>
    <row r="81" spans="2:12" s="1" customFormat="1" outlineLevel="1">
      <c r="B81" s="46"/>
      <c r="C81" s="15"/>
      <c r="D81" s="2"/>
      <c r="E81" s="18"/>
      <c r="F81" s="33" t="s">
        <v>2721</v>
      </c>
      <c r="G81" s="34" t="str">
        <f>IF(H81="0-1","×",IF(H81="1-1","△",IF(H81="1-0","〇",IF(H81="2-0","〇",IF(H81="2-2","△",IF(H81="2-1","〇",IF(H81="0-0","△",IF(H81="3-0","○",IF(H81="4-0","○",IF(H81="4-1","○",IF(H81="3-1","〇",IF(H81="5-0","〇",IF(H81="5-1","〇",IF(H81="7-0","〇","×"))))))))))))))</f>
        <v>〇</v>
      </c>
      <c r="H81" s="35" t="s">
        <v>460</v>
      </c>
      <c r="I81" s="62"/>
      <c r="L81" s="6"/>
    </row>
    <row r="82" spans="2:12" s="1" customFormat="1" outlineLevel="1">
      <c r="B82" s="46"/>
      <c r="C82" s="15"/>
      <c r="D82" s="2"/>
      <c r="E82" s="18"/>
      <c r="F82" s="33" t="s">
        <v>663</v>
      </c>
      <c r="G82" s="34" t="s">
        <v>476</v>
      </c>
      <c r="H82" s="35" t="s">
        <v>1216</v>
      </c>
      <c r="I82" s="62"/>
      <c r="L82" s="6"/>
    </row>
    <row r="83" spans="2:12" s="1" customFormat="1" outlineLevel="1">
      <c r="B83" s="63">
        <v>44919</v>
      </c>
      <c r="C83" s="24">
        <f>B83</f>
        <v>44919</v>
      </c>
      <c r="D83" s="64" t="s">
        <v>70</v>
      </c>
      <c r="E83" s="25" t="s">
        <v>2221</v>
      </c>
      <c r="F83" s="30" t="s">
        <v>754</v>
      </c>
      <c r="G83" s="31" t="str">
        <f t="shared" ref="G83:G96" si="10">IF(H83="0-1","×",IF(H83="1-1","△",IF(H83="1-0","〇",IF(H83="2-0","〇",IF(H83="2-2","△",IF(H83="2-1","〇",IF(H83="0-0","△",IF(H83="3-0","○",IF(H83="4-0","○",IF(H83="4-1","○",IF(H83="3-1","〇",IF(H83="5-0","〇",IF(H83="5-1","〇",IF(H83="7-0","〇","×"))))))))))))))</f>
        <v>×</v>
      </c>
      <c r="H83" s="32" t="s">
        <v>679</v>
      </c>
      <c r="I83" s="54"/>
      <c r="L83" s="6"/>
    </row>
    <row r="84" spans="2:12" s="1" customFormat="1" outlineLevel="1">
      <c r="B84" s="46"/>
      <c r="C84" s="15"/>
      <c r="D84" s="2"/>
      <c r="E84" s="18"/>
      <c r="F84" s="33" t="s">
        <v>2195</v>
      </c>
      <c r="G84" s="34" t="str">
        <f t="shared" si="10"/>
        <v>○</v>
      </c>
      <c r="H84" s="35" t="s">
        <v>494</v>
      </c>
      <c r="I84" s="62"/>
      <c r="L84" s="6"/>
    </row>
    <row r="85" spans="2:12" s="1" customFormat="1" outlineLevel="1">
      <c r="B85" s="46"/>
      <c r="C85" s="15"/>
      <c r="D85" s="2"/>
      <c r="E85" s="18"/>
      <c r="F85" s="33" t="s">
        <v>754</v>
      </c>
      <c r="G85" s="34" t="str">
        <f t="shared" si="10"/>
        <v>〇</v>
      </c>
      <c r="H85" s="35" t="s">
        <v>460</v>
      </c>
      <c r="I85" s="62"/>
      <c r="L85" s="6"/>
    </row>
    <row r="86" spans="2:12" s="1" customFormat="1" outlineLevel="1">
      <c r="B86" s="46"/>
      <c r="C86" s="15"/>
      <c r="D86" s="2"/>
      <c r="E86" s="18"/>
      <c r="F86" s="33" t="s">
        <v>2195</v>
      </c>
      <c r="G86" s="34" t="str">
        <f t="shared" si="10"/>
        <v>×</v>
      </c>
      <c r="H86" s="35" t="s">
        <v>552</v>
      </c>
      <c r="I86" s="56"/>
      <c r="L86" s="6"/>
    </row>
    <row r="87" spans="2:12" s="1" customFormat="1" outlineLevel="1">
      <c r="B87" s="46"/>
      <c r="C87" s="15"/>
      <c r="D87" s="2"/>
      <c r="E87" s="18"/>
      <c r="F87" s="33" t="s">
        <v>754</v>
      </c>
      <c r="G87" s="34" t="str">
        <f t="shared" si="10"/>
        <v>〇</v>
      </c>
      <c r="H87" s="35" t="s">
        <v>460</v>
      </c>
      <c r="I87" s="56"/>
      <c r="L87" s="6"/>
    </row>
    <row r="88" spans="2:12" s="1" customFormat="1" outlineLevel="1">
      <c r="B88" s="49"/>
      <c r="C88" s="16"/>
      <c r="D88" s="50"/>
      <c r="E88" s="19"/>
      <c r="F88" s="36" t="s">
        <v>2195</v>
      </c>
      <c r="G88" s="37" t="str">
        <f t="shared" si="10"/>
        <v>〇</v>
      </c>
      <c r="H88" s="38" t="s">
        <v>563</v>
      </c>
      <c r="I88" s="58"/>
      <c r="L88" s="6"/>
    </row>
    <row r="89" spans="2:12" s="1" customFormat="1" outlineLevel="1">
      <c r="B89" s="63">
        <v>44906</v>
      </c>
      <c r="C89" s="24">
        <f>B89</f>
        <v>44906</v>
      </c>
      <c r="D89" s="64" t="s">
        <v>70</v>
      </c>
      <c r="E89" s="25" t="s">
        <v>2221</v>
      </c>
      <c r="F89" s="30" t="s">
        <v>647</v>
      </c>
      <c r="G89" s="31" t="str">
        <f t="shared" si="10"/>
        <v>×</v>
      </c>
      <c r="H89" s="32" t="s">
        <v>570</v>
      </c>
      <c r="I89" s="54"/>
      <c r="L89" s="6"/>
    </row>
    <row r="90" spans="2:12" s="1" customFormat="1" outlineLevel="1">
      <c r="B90" s="46"/>
      <c r="C90" s="15"/>
      <c r="D90" s="2"/>
      <c r="E90" s="18"/>
      <c r="F90" s="33" t="s">
        <v>2227</v>
      </c>
      <c r="G90" s="34" t="str">
        <f t="shared" si="10"/>
        <v>△</v>
      </c>
      <c r="H90" s="35" t="s">
        <v>461</v>
      </c>
      <c r="I90" s="62"/>
      <c r="L90" s="6"/>
    </row>
    <row r="91" spans="2:12" s="1" customFormat="1" outlineLevel="1">
      <c r="B91" s="46"/>
      <c r="C91" s="15"/>
      <c r="D91" s="2"/>
      <c r="E91" s="18"/>
      <c r="F91" s="33" t="s">
        <v>647</v>
      </c>
      <c r="G91" s="34" t="str">
        <f t="shared" si="10"/>
        <v>×</v>
      </c>
      <c r="H91" s="35" t="s">
        <v>679</v>
      </c>
      <c r="I91" s="62"/>
      <c r="L91" s="6"/>
    </row>
    <row r="92" spans="2:12" s="1" customFormat="1" outlineLevel="1">
      <c r="B92" s="46"/>
      <c r="C92" s="15"/>
      <c r="D92" s="2"/>
      <c r="E92" s="18"/>
      <c r="F92" s="33" t="s">
        <v>2227</v>
      </c>
      <c r="G92" s="34" t="str">
        <f t="shared" si="10"/>
        <v>△</v>
      </c>
      <c r="H92" s="35" t="s">
        <v>461</v>
      </c>
      <c r="I92" s="56"/>
      <c r="L92" s="6"/>
    </row>
    <row r="93" spans="2:12" s="1" customFormat="1" outlineLevel="1">
      <c r="B93" s="46"/>
      <c r="C93" s="15"/>
      <c r="D93" s="2"/>
      <c r="E93" s="18"/>
      <c r="F93" s="33" t="s">
        <v>647</v>
      </c>
      <c r="G93" s="34" t="str">
        <f t="shared" si="10"/>
        <v>〇</v>
      </c>
      <c r="H93" s="35" t="s">
        <v>464</v>
      </c>
      <c r="I93" s="56"/>
      <c r="L93" s="6"/>
    </row>
    <row r="94" spans="2:12" s="1" customFormat="1" outlineLevel="1">
      <c r="B94" s="49"/>
      <c r="C94" s="16"/>
      <c r="D94" s="50"/>
      <c r="E94" s="19"/>
      <c r="F94" s="36" t="s">
        <v>2227</v>
      </c>
      <c r="G94" s="37" t="str">
        <f t="shared" si="10"/>
        <v>○</v>
      </c>
      <c r="H94" s="38" t="s">
        <v>463</v>
      </c>
      <c r="I94" s="58"/>
      <c r="L94" s="6"/>
    </row>
    <row r="95" spans="2:12" s="1" customFormat="1" outlineLevel="1">
      <c r="B95" s="63">
        <v>44899</v>
      </c>
      <c r="C95" s="24">
        <f>B95</f>
        <v>44899</v>
      </c>
      <c r="D95" s="64" t="s">
        <v>2698</v>
      </c>
      <c r="E95" s="25" t="s">
        <v>2206</v>
      </c>
      <c r="F95" s="30" t="s">
        <v>1973</v>
      </c>
      <c r="G95" s="31" t="str">
        <f t="shared" si="10"/>
        <v>○</v>
      </c>
      <c r="H95" s="32" t="s">
        <v>463</v>
      </c>
      <c r="I95" s="54"/>
      <c r="L95" s="6"/>
    </row>
    <row r="96" spans="2:12" s="1" customFormat="1" outlineLevel="1">
      <c r="B96" s="46"/>
      <c r="C96" s="15"/>
      <c r="D96" s="2"/>
      <c r="E96" s="18"/>
      <c r="F96" s="33" t="s">
        <v>980</v>
      </c>
      <c r="G96" s="34" t="str">
        <f t="shared" si="10"/>
        <v>〇</v>
      </c>
      <c r="H96" s="35" t="s">
        <v>555</v>
      </c>
      <c r="I96" s="56"/>
      <c r="L96" s="6"/>
    </row>
    <row r="97" spans="2:12" s="1" customFormat="1" outlineLevel="1">
      <c r="B97" s="46"/>
      <c r="C97" s="15"/>
      <c r="D97" s="2"/>
      <c r="E97" s="18"/>
      <c r="F97" s="33" t="s">
        <v>754</v>
      </c>
      <c r="G97" s="34" t="s">
        <v>499</v>
      </c>
      <c r="H97" s="35" t="s">
        <v>461</v>
      </c>
      <c r="I97" s="56" t="s">
        <v>2700</v>
      </c>
      <c r="L97" s="6"/>
    </row>
    <row r="98" spans="2:12" s="1" customFormat="1" outlineLevel="1">
      <c r="B98" s="49"/>
      <c r="C98" s="16"/>
      <c r="D98" s="50"/>
      <c r="E98" s="19"/>
      <c r="F98" s="36" t="s">
        <v>2699</v>
      </c>
      <c r="G98" s="37" t="str">
        <f t="shared" ref="G98:G104" si="11">IF(H98="0-1","×",IF(H98="1-1","△",IF(H98="1-0","〇",IF(H98="2-0","〇",IF(H98="2-2","△",IF(H98="2-1","〇",IF(H98="0-0","△",IF(H98="3-0","○",IF(H98="4-0","○",IF(H98="4-1","○",IF(H98="3-1","〇",IF(H98="5-0","〇",IF(H98="5-1","〇",IF(H98="7-0","〇","×"))))))))))))))</f>
        <v>×</v>
      </c>
      <c r="H98" s="38" t="s">
        <v>529</v>
      </c>
      <c r="I98" s="58"/>
      <c r="L98" s="6"/>
    </row>
    <row r="99" spans="2:12" s="1" customFormat="1" outlineLevel="1">
      <c r="B99" s="63">
        <v>44898</v>
      </c>
      <c r="C99" s="24">
        <f>B99</f>
        <v>44898</v>
      </c>
      <c r="D99" s="64" t="s">
        <v>1696</v>
      </c>
      <c r="E99" s="25" t="s">
        <v>2695</v>
      </c>
      <c r="F99" s="30" t="s">
        <v>521</v>
      </c>
      <c r="G99" s="31" t="str">
        <f t="shared" si="11"/>
        <v>×</v>
      </c>
      <c r="H99" s="32" t="s">
        <v>1026</v>
      </c>
      <c r="I99" s="54"/>
      <c r="L99" s="6"/>
    </row>
    <row r="100" spans="2:12" s="1" customFormat="1" outlineLevel="1">
      <c r="B100" s="46"/>
      <c r="C100" s="15"/>
      <c r="D100" s="2"/>
      <c r="E100" s="18"/>
      <c r="F100" s="33" t="s">
        <v>2696</v>
      </c>
      <c r="G100" s="34" t="str">
        <f t="shared" si="11"/>
        <v>×</v>
      </c>
      <c r="H100" s="35" t="s">
        <v>529</v>
      </c>
      <c r="I100" s="56"/>
      <c r="L100" s="6"/>
    </row>
    <row r="101" spans="2:12" s="1" customFormat="1" outlineLevel="1">
      <c r="B101" s="46"/>
      <c r="C101" s="15"/>
      <c r="D101" s="2"/>
      <c r="E101" s="18"/>
      <c r="F101" s="33" t="s">
        <v>2232</v>
      </c>
      <c r="G101" s="34" t="str">
        <f t="shared" si="11"/>
        <v>○</v>
      </c>
      <c r="H101" s="35" t="s">
        <v>671</v>
      </c>
      <c r="I101" s="56"/>
      <c r="L101" s="6"/>
    </row>
    <row r="102" spans="2:12" s="1" customFormat="1" outlineLevel="1">
      <c r="B102" s="49"/>
      <c r="C102" s="16"/>
      <c r="D102" s="50"/>
      <c r="E102" s="19"/>
      <c r="F102" s="36" t="s">
        <v>2697</v>
      </c>
      <c r="G102" s="37" t="str">
        <f t="shared" si="11"/>
        <v>〇</v>
      </c>
      <c r="H102" s="38" t="s">
        <v>460</v>
      </c>
      <c r="I102" s="58"/>
      <c r="L102" s="6"/>
    </row>
    <row r="103" spans="2:12" s="1" customFormat="1" outlineLevel="1">
      <c r="B103" s="63">
        <v>44892</v>
      </c>
      <c r="C103" s="24">
        <f>B103</f>
        <v>44892</v>
      </c>
      <c r="D103" s="64" t="s">
        <v>2693</v>
      </c>
      <c r="E103" s="25" t="s">
        <v>2405</v>
      </c>
      <c r="F103" s="30" t="s">
        <v>2225</v>
      </c>
      <c r="G103" s="31" t="str">
        <f t="shared" si="11"/>
        <v>〇</v>
      </c>
      <c r="H103" s="32" t="s">
        <v>614</v>
      </c>
      <c r="I103" s="54"/>
      <c r="L103" s="6"/>
    </row>
    <row r="104" spans="2:12" s="1" customFormat="1" outlineLevel="1">
      <c r="B104" s="46"/>
      <c r="C104" s="15"/>
      <c r="D104" s="2"/>
      <c r="E104" s="18"/>
      <c r="F104" s="33" t="s">
        <v>663</v>
      </c>
      <c r="G104" s="34" t="str">
        <f t="shared" si="11"/>
        <v>〇</v>
      </c>
      <c r="H104" s="35" t="s">
        <v>460</v>
      </c>
      <c r="I104" s="56"/>
      <c r="L104" s="6"/>
    </row>
    <row r="105" spans="2:12" s="1" customFormat="1" outlineLevel="1">
      <c r="B105" s="49"/>
      <c r="C105" s="16"/>
      <c r="D105" s="50"/>
      <c r="E105" s="19"/>
      <c r="F105" s="36" t="s">
        <v>1990</v>
      </c>
      <c r="G105" s="37" t="str">
        <f>IF(H105="0-1","×",IF(H105="1-1","△",IF(H105="1-0","〇",IF(H105="2-0","〇",IF(H105="2-2","△",IF(H105="2-1","〇",IF(H105="0-0","△",IF(H105="3-0","○",IF(H105="4-0","○",IF(H105="4-1","○",IF(H105="3-1","〇",IF(H105="5-0","〇",IF(H105="5-1","〇",IF(H105="7-0","〇",IF(H105="3-2","〇",IF(H105="8-0","〇",IF(H105="4-3","〇",IF(H105="3-2","〇","×"))))))))))))))))))</f>
        <v>×</v>
      </c>
      <c r="H105" s="38" t="s">
        <v>524</v>
      </c>
      <c r="I105" s="58"/>
      <c r="L105" s="6"/>
    </row>
    <row r="106" spans="2:12" s="1" customFormat="1" outlineLevel="1">
      <c r="B106" s="63">
        <v>44885</v>
      </c>
      <c r="C106" s="24">
        <f>B106</f>
        <v>44885</v>
      </c>
      <c r="D106" s="64" t="s">
        <v>70</v>
      </c>
      <c r="E106" s="25" t="s">
        <v>2216</v>
      </c>
      <c r="F106" s="30" t="s">
        <v>2205</v>
      </c>
      <c r="G106" s="31" t="str">
        <f>IF(H106="0-1","×",IF(H106="1-1","△",IF(H106="1-0","〇",IF(H106="2-0","〇",IF(H106="2-2","△",IF(H106="2-1","〇",IF(H106="0-0","△",IF(H106="3-0","○",IF(H106="4-0","○",IF(H106="4-1","○",IF(H106="3-1","〇",IF(H106="5-0","〇",IF(H106="5-1","〇",IF(H106="7-0","〇","×"))))))))))))))</f>
        <v>〇</v>
      </c>
      <c r="H106" s="32" t="s">
        <v>614</v>
      </c>
      <c r="I106" s="54"/>
      <c r="L106" s="6"/>
    </row>
    <row r="107" spans="2:12" s="1" customFormat="1" outlineLevel="1">
      <c r="B107" s="49"/>
      <c r="C107" s="16"/>
      <c r="D107" s="50"/>
      <c r="E107" s="19"/>
      <c r="F107" s="36" t="s">
        <v>2205</v>
      </c>
      <c r="G107" s="37" t="str">
        <f>IF(H107="0-1","×",IF(H107="1-1","△",IF(H107="1-0","〇",IF(H107="2-0","〇",IF(H107="2-2","△",IF(H107="2-1","〇",IF(H107="0-0","△",IF(H107="3-0","○",IF(H107="4-0","○",IF(H107="4-1","○",IF(H107="3-1","〇",IF(H107="5-0","〇",IF(H107="5-1","〇",IF(H107="7-0","〇","×"))))))))))))))</f>
        <v>×</v>
      </c>
      <c r="H107" s="38" t="s">
        <v>535</v>
      </c>
      <c r="I107" s="58"/>
      <c r="L107" s="6"/>
    </row>
    <row r="108" spans="2:12" s="1" customFormat="1" outlineLevel="1">
      <c r="B108" s="63">
        <v>44884</v>
      </c>
      <c r="C108" s="24">
        <f>B108</f>
        <v>44884</v>
      </c>
      <c r="D108" s="64" t="s">
        <v>70</v>
      </c>
      <c r="E108" s="25" t="s">
        <v>2216</v>
      </c>
      <c r="F108" s="30" t="s">
        <v>2128</v>
      </c>
      <c r="G108" s="31" t="str">
        <f>IF(H108="0-1","×",IF(H108="1-1","△",IF(H108="1-0","〇",IF(H108="2-0","〇",IF(H108="2-2","△",IF(H108="2-1","〇",IF(H108="0-0","△",IF(H108="3-0","○",IF(H108="4-0","○",IF(H108="4-1","○",IF(H108="3-1","〇",IF(H108="5-0","〇",IF(H108="5-1","〇",IF(H108="7-0","〇","×"))))))))))))))</f>
        <v>〇</v>
      </c>
      <c r="H108" s="32" t="s">
        <v>460</v>
      </c>
      <c r="I108" s="54"/>
      <c r="L108" s="6"/>
    </row>
    <row r="109" spans="2:12" s="1" customFormat="1" outlineLevel="1">
      <c r="B109" s="46"/>
      <c r="C109" s="15"/>
      <c r="D109" s="2"/>
      <c r="E109" s="18"/>
      <c r="F109" s="33" t="s">
        <v>2202</v>
      </c>
      <c r="G109" s="34" t="str">
        <f>IF(H109="0-1","×",IF(H109="1-1","△",IF(H109="1-0","〇",IF(H109="2-0","〇",IF(H109="2-2","△",IF(H109="2-1","〇",IF(H109="0-0","△",IF(H109="3-0","○",IF(H109="4-0","○",IF(H109="4-1","○",IF(H109="3-1","〇",IF(H109="5-0","〇",IF(H109="5-1","〇",IF(H109="7-0","〇","×"))))))))))))))</f>
        <v>〇</v>
      </c>
      <c r="H109" s="35" t="s">
        <v>462</v>
      </c>
      <c r="I109" s="56"/>
      <c r="L109" s="6"/>
    </row>
    <row r="110" spans="2:12" s="1" customFormat="1" outlineLevel="1">
      <c r="B110" s="46"/>
      <c r="C110" s="15"/>
      <c r="D110" s="2"/>
      <c r="E110" s="18"/>
      <c r="F110" s="33" t="s">
        <v>2128</v>
      </c>
      <c r="G110" s="34" t="s">
        <v>476</v>
      </c>
      <c r="H110" s="35" t="s">
        <v>614</v>
      </c>
      <c r="I110" s="56"/>
      <c r="L110" s="6"/>
    </row>
    <row r="111" spans="2:12" s="1" customFormat="1" outlineLevel="1">
      <c r="B111" s="49"/>
      <c r="C111" s="16"/>
      <c r="D111" s="50"/>
      <c r="E111" s="19"/>
      <c r="F111" s="36" t="s">
        <v>2202</v>
      </c>
      <c r="G111" s="37" t="str">
        <f>IF(H111="0-1","×",IF(H111="1-1","△",IF(H111="1-0","〇",IF(H111="2-0","〇",IF(H111="2-2","△",IF(H111="2-1","〇",IF(H111="0-0","△",IF(H111="3-0","○",IF(H111="4-0","○",IF(H111="4-1","○",IF(H111="3-1","〇",IF(H111="5-0","〇",IF(H111="5-1","〇",IF(H111="7-0","〇",IF(H111="3-2","〇",IF(H111="8-0","〇",IF(H111="4-3","〇",IF(H111="3-2","〇","×"))))))))))))))))))</f>
        <v>〇</v>
      </c>
      <c r="H111" s="38" t="s">
        <v>462</v>
      </c>
      <c r="I111" s="58"/>
      <c r="L111" s="6"/>
    </row>
    <row r="112" spans="2:12" s="1" customFormat="1" outlineLevel="1">
      <c r="B112" s="63">
        <v>44871</v>
      </c>
      <c r="C112" s="24">
        <f>B112</f>
        <v>44871</v>
      </c>
      <c r="D112" s="64" t="s">
        <v>1971</v>
      </c>
      <c r="E112" s="25" t="s">
        <v>2416</v>
      </c>
      <c r="F112" s="30" t="s">
        <v>2172</v>
      </c>
      <c r="G112" s="31" t="str">
        <f>IF(H112="0-1","×",IF(H112="1-1","△",IF(H112="1-0","〇",IF(H112="2-0","〇",IF(H112="2-2","△",IF(H112="2-1","〇",IF(H112="0-0","△",IF(H112="3-0","○",IF(H112="4-0","○",IF(H112="4-1","○",IF(H112="3-1","〇",IF(H112="5-0","〇",IF(H112="5-1","〇",IF(H112="7-0","〇","×"))))))))))))))</f>
        <v>×</v>
      </c>
      <c r="H112" s="32" t="s">
        <v>529</v>
      </c>
      <c r="I112" s="54"/>
      <c r="L112" s="6"/>
    </row>
    <row r="113" spans="2:12" s="1" customFormat="1" outlineLevel="1">
      <c r="B113" s="46"/>
      <c r="C113" s="15"/>
      <c r="D113" s="2"/>
      <c r="E113" s="18"/>
      <c r="F113" s="33" t="s">
        <v>2195</v>
      </c>
      <c r="G113" s="34" t="str">
        <f>IF(H113="0-1","×",IF(H113="1-1","△",IF(H113="1-0","〇",IF(H113="2-0","〇",IF(H113="2-2","△",IF(H113="2-1","〇",IF(H113="0-0","△",IF(H113="3-0","○",IF(H113="4-0","○",IF(H113="4-1","○",IF(H113="3-1","〇",IF(H113="5-0","〇",IF(H113="5-1","〇",IF(H113="7-0","〇","×"))))))))))))))</f>
        <v>○</v>
      </c>
      <c r="H113" s="35" t="s">
        <v>494</v>
      </c>
      <c r="I113" s="56"/>
      <c r="L113" s="6"/>
    </row>
    <row r="114" spans="2:12" s="1" customFormat="1" outlineLevel="1">
      <c r="B114" s="46"/>
      <c r="C114" s="15"/>
      <c r="D114" s="2"/>
      <c r="E114" s="18"/>
      <c r="F114" s="33" t="s">
        <v>2227</v>
      </c>
      <c r="G114" s="34" t="s">
        <v>476</v>
      </c>
      <c r="H114" s="35" t="s">
        <v>840</v>
      </c>
      <c r="I114" s="56" t="s">
        <v>2433</v>
      </c>
      <c r="L114" s="6"/>
    </row>
    <row r="115" spans="2:12" s="1" customFormat="1" outlineLevel="1">
      <c r="B115" s="49"/>
      <c r="C115" s="16"/>
      <c r="D115" s="50"/>
      <c r="E115" s="19"/>
      <c r="F115" s="36" t="s">
        <v>2684</v>
      </c>
      <c r="G115" s="37" t="str">
        <f>IF(H115="0-1","×",IF(H115="1-1","△",IF(H115="1-0","〇",IF(H115="2-0","〇",IF(H115="2-2","△",IF(H115="2-1","〇",IF(H115="0-0","△",IF(H115="3-0","○",IF(H115="4-0","○",IF(H115="4-1","○",IF(H115="3-1","〇",IF(H115="5-0","〇",IF(H115="5-1","〇",IF(H115="7-0","〇",IF(H115="3-2","〇",IF(H115="8-0","〇",IF(H115="4-3","〇",IF(H115="3-2","〇","×"))))))))))))))))))</f>
        <v>〇</v>
      </c>
      <c r="H115" s="38" t="s">
        <v>495</v>
      </c>
      <c r="I115" s="58"/>
      <c r="L115" s="6"/>
    </row>
    <row r="116" spans="2:12" s="1" customFormat="1" outlineLevel="1">
      <c r="B116" s="63">
        <v>44870</v>
      </c>
      <c r="C116" s="24">
        <f>B116</f>
        <v>44870</v>
      </c>
      <c r="D116" s="64" t="s">
        <v>70</v>
      </c>
      <c r="E116" s="25" t="s">
        <v>2214</v>
      </c>
      <c r="F116" s="30" t="s">
        <v>2202</v>
      </c>
      <c r="G116" s="31" t="str">
        <f t="shared" ref="G116:G123" si="12">IF(H116="0-1","×",IF(H116="1-1","△",IF(H116="1-0","〇",IF(H116="2-0","〇",IF(H116="2-2","△",IF(H116="2-1","〇",IF(H116="0-0","△",IF(H116="3-0","○",IF(H116="4-0","○",IF(H116="4-1","○",IF(H116="3-1","〇",IF(H116="5-0","〇",IF(H116="5-1","〇",IF(H116="7-0","〇","×"))))))))))))))</f>
        <v>△</v>
      </c>
      <c r="H116" s="32" t="s">
        <v>461</v>
      </c>
      <c r="I116" s="54"/>
      <c r="L116" s="6"/>
    </row>
    <row r="117" spans="2:12" s="1" customFormat="1" outlineLevel="1">
      <c r="B117" s="46"/>
      <c r="C117" s="15"/>
      <c r="D117" s="2"/>
      <c r="E117" s="18"/>
      <c r="F117" s="33" t="s">
        <v>2227</v>
      </c>
      <c r="G117" s="34" t="str">
        <f t="shared" si="12"/>
        <v>〇</v>
      </c>
      <c r="H117" s="35" t="s">
        <v>555</v>
      </c>
      <c r="I117" s="56"/>
      <c r="L117" s="6"/>
    </row>
    <row r="118" spans="2:12" s="1" customFormat="1" outlineLevel="1">
      <c r="B118" s="46"/>
      <c r="C118" s="15"/>
      <c r="D118" s="2"/>
      <c r="E118" s="18"/>
      <c r="F118" s="33" t="s">
        <v>2202</v>
      </c>
      <c r="G118" s="34" t="str">
        <f t="shared" si="12"/>
        <v>〇</v>
      </c>
      <c r="H118" s="35" t="s">
        <v>460</v>
      </c>
      <c r="I118" s="56"/>
      <c r="L118" s="6"/>
    </row>
    <row r="119" spans="2:12" s="1" customFormat="1" outlineLevel="1">
      <c r="B119" s="46"/>
      <c r="C119" s="15"/>
      <c r="D119" s="2"/>
      <c r="E119" s="18"/>
      <c r="F119" s="33" t="s">
        <v>2227</v>
      </c>
      <c r="G119" s="34" t="str">
        <f t="shared" si="12"/>
        <v>×</v>
      </c>
      <c r="H119" s="35" t="s">
        <v>552</v>
      </c>
      <c r="I119" s="56"/>
      <c r="L119" s="6"/>
    </row>
    <row r="120" spans="2:12" s="1" customFormat="1" outlineLevel="1">
      <c r="B120" s="46"/>
      <c r="C120" s="15"/>
      <c r="D120" s="2"/>
      <c r="E120" s="18"/>
      <c r="F120" s="33" t="s">
        <v>2202</v>
      </c>
      <c r="G120" s="34" t="str">
        <f t="shared" si="12"/>
        <v>○</v>
      </c>
      <c r="H120" s="35" t="s">
        <v>494</v>
      </c>
      <c r="I120" s="56"/>
      <c r="L120" s="6"/>
    </row>
    <row r="121" spans="2:12" s="1" customFormat="1" outlineLevel="1">
      <c r="B121" s="46"/>
      <c r="C121" s="15"/>
      <c r="D121" s="2"/>
      <c r="E121" s="18"/>
      <c r="F121" s="36" t="s">
        <v>2227</v>
      </c>
      <c r="G121" s="37" t="str">
        <f t="shared" si="12"/>
        <v>○</v>
      </c>
      <c r="H121" s="38" t="s">
        <v>671</v>
      </c>
      <c r="I121" s="58"/>
      <c r="L121" s="6"/>
    </row>
    <row r="122" spans="2:12" s="1" customFormat="1" outlineLevel="1">
      <c r="B122" s="63">
        <v>44868</v>
      </c>
      <c r="C122" s="24">
        <f>B122</f>
        <v>44868</v>
      </c>
      <c r="D122" s="64" t="s">
        <v>2677</v>
      </c>
      <c r="E122" s="25" t="s">
        <v>2678</v>
      </c>
      <c r="F122" s="30" t="s">
        <v>2679</v>
      </c>
      <c r="G122" s="31" t="str">
        <f t="shared" si="12"/>
        <v>〇</v>
      </c>
      <c r="H122" s="32" t="s">
        <v>460</v>
      </c>
      <c r="I122" s="54"/>
      <c r="L122" s="6"/>
    </row>
    <row r="123" spans="2:12" s="1" customFormat="1" outlineLevel="1">
      <c r="B123" s="46"/>
      <c r="C123" s="15"/>
      <c r="D123" s="2"/>
      <c r="E123" s="18"/>
      <c r="F123" s="33" t="s">
        <v>2680</v>
      </c>
      <c r="G123" s="34" t="str">
        <f t="shared" si="12"/>
        <v>×</v>
      </c>
      <c r="H123" s="35" t="s">
        <v>1242</v>
      </c>
      <c r="I123" s="56"/>
      <c r="L123" s="6"/>
    </row>
    <row r="124" spans="2:12" s="1" customFormat="1" outlineLevel="1">
      <c r="B124" s="49"/>
      <c r="C124" s="16"/>
      <c r="D124" s="50"/>
      <c r="E124" s="19"/>
      <c r="F124" s="36" t="s">
        <v>663</v>
      </c>
      <c r="G124" s="37" t="str">
        <f>IF(H124="0-1","×",IF(H124="1-1","△",IF(H124="1-0","〇",IF(H124="2-0","〇",IF(H124="2-2","△",IF(H124="2-1","〇",IF(H124="0-0","△",IF(H124="3-0","○",IF(H124="4-0","○",IF(H124="4-1","○",IF(H124="3-1","〇",IF(H124="5-0","〇",IF(H124="5-1","〇",IF(H124="7-0","〇",IF(H124="3-2","〇","×")))))))))))))))</f>
        <v>〇</v>
      </c>
      <c r="H124" s="38" t="s">
        <v>495</v>
      </c>
      <c r="I124" s="58"/>
      <c r="L124" s="6"/>
    </row>
    <row r="125" spans="2:12" s="1" customFormat="1" outlineLevel="1">
      <c r="B125" s="63">
        <v>44844</v>
      </c>
      <c r="C125" s="24">
        <f>B125</f>
        <v>44844</v>
      </c>
      <c r="D125" s="64" t="s">
        <v>2634</v>
      </c>
      <c r="E125" s="25" t="s">
        <v>2662</v>
      </c>
      <c r="F125" s="30" t="s">
        <v>647</v>
      </c>
      <c r="G125" s="31" t="str">
        <f t="shared" ref="G125:G159" si="13">IF(H125="0-1","×",IF(H125="1-1","△",IF(H125="1-0","〇",IF(H125="2-0","〇",IF(H125="2-2","△",IF(H125="2-1","〇",IF(H125="0-0","△",IF(H125="3-0","○",IF(H125="4-0","○",IF(H125="4-1","○",IF(H125="3-1","〇",IF(H125="5-0","〇",IF(H125="5-1","〇",IF(H125="7-0","〇","×"))))))))))))))</f>
        <v>〇</v>
      </c>
      <c r="H125" s="32" t="s">
        <v>462</v>
      </c>
      <c r="I125" s="54"/>
      <c r="L125" s="6"/>
    </row>
    <row r="126" spans="2:12" s="1" customFormat="1" outlineLevel="1">
      <c r="B126" s="46"/>
      <c r="C126" s="15"/>
      <c r="D126" s="2"/>
      <c r="E126" s="18"/>
      <c r="F126" s="33" t="s">
        <v>605</v>
      </c>
      <c r="G126" s="34" t="str">
        <f t="shared" si="13"/>
        <v>〇</v>
      </c>
      <c r="H126" s="35" t="s">
        <v>462</v>
      </c>
      <c r="I126" s="56"/>
      <c r="L126" s="6"/>
    </row>
    <row r="127" spans="2:12" s="1" customFormat="1" outlineLevel="1">
      <c r="B127" s="46"/>
      <c r="C127" s="15"/>
      <c r="D127" s="2"/>
      <c r="E127" s="18"/>
      <c r="F127" s="33" t="s">
        <v>2202</v>
      </c>
      <c r="G127" s="34" t="str">
        <f t="shared" si="13"/>
        <v>△</v>
      </c>
      <c r="H127" s="35" t="s">
        <v>461</v>
      </c>
      <c r="I127" s="56"/>
      <c r="L127" s="6"/>
    </row>
    <row r="128" spans="2:12" s="1" customFormat="1" outlineLevel="1">
      <c r="B128" s="46"/>
      <c r="C128" s="15"/>
      <c r="D128" s="2"/>
      <c r="E128" s="18"/>
      <c r="F128" s="33" t="s">
        <v>2663</v>
      </c>
      <c r="G128" s="34" t="str">
        <f t="shared" si="13"/>
        <v>○</v>
      </c>
      <c r="H128" s="35" t="s">
        <v>463</v>
      </c>
      <c r="I128" s="56"/>
      <c r="L128" s="6"/>
    </row>
    <row r="129" spans="2:12" s="1" customFormat="1" outlineLevel="1">
      <c r="B129" s="46"/>
      <c r="C129" s="15"/>
      <c r="D129" s="2"/>
      <c r="E129" s="18"/>
      <c r="F129" s="36" t="s">
        <v>2181</v>
      </c>
      <c r="G129" s="37" t="str">
        <f t="shared" si="13"/>
        <v>〇</v>
      </c>
      <c r="H129" s="38" t="s">
        <v>462</v>
      </c>
      <c r="I129" s="58"/>
      <c r="L129" s="6"/>
    </row>
    <row r="130" spans="2:12" s="1" customFormat="1" outlineLevel="1">
      <c r="B130" s="63">
        <v>44843</v>
      </c>
      <c r="C130" s="24">
        <f>B130</f>
        <v>44843</v>
      </c>
      <c r="D130" s="64" t="s">
        <v>70</v>
      </c>
      <c r="E130" s="25" t="s">
        <v>2661</v>
      </c>
      <c r="F130" s="30" t="s">
        <v>1240</v>
      </c>
      <c r="G130" s="31" t="str">
        <f t="shared" si="13"/>
        <v>〇</v>
      </c>
      <c r="H130" s="32" t="s">
        <v>464</v>
      </c>
      <c r="I130" s="54"/>
      <c r="L130" s="6"/>
    </row>
    <row r="131" spans="2:12" s="1" customFormat="1" outlineLevel="1">
      <c r="B131" s="46"/>
      <c r="C131" s="15"/>
      <c r="D131" s="2"/>
      <c r="E131" s="18"/>
      <c r="F131" s="33" t="s">
        <v>593</v>
      </c>
      <c r="G131" s="34" t="str">
        <f t="shared" si="13"/>
        <v>△</v>
      </c>
      <c r="H131" s="35" t="s">
        <v>459</v>
      </c>
      <c r="I131" s="56"/>
      <c r="L131" s="6"/>
    </row>
    <row r="132" spans="2:12" s="1" customFormat="1" outlineLevel="1">
      <c r="B132" s="46"/>
      <c r="C132" s="15"/>
      <c r="D132" s="2"/>
      <c r="E132" s="18"/>
      <c r="F132" s="33" t="s">
        <v>1240</v>
      </c>
      <c r="G132" s="34" t="str">
        <f t="shared" si="13"/>
        <v>×</v>
      </c>
      <c r="H132" s="35" t="s">
        <v>529</v>
      </c>
      <c r="I132" s="56"/>
      <c r="L132" s="6"/>
    </row>
    <row r="133" spans="2:12" s="1" customFormat="1" outlineLevel="1">
      <c r="B133" s="46"/>
      <c r="C133" s="15"/>
      <c r="D133" s="2"/>
      <c r="E133" s="18"/>
      <c r="F133" s="33" t="s">
        <v>593</v>
      </c>
      <c r="G133" s="34" t="str">
        <f t="shared" si="13"/>
        <v>△</v>
      </c>
      <c r="H133" s="35" t="s">
        <v>461</v>
      </c>
      <c r="I133" s="56"/>
      <c r="L133" s="6"/>
    </row>
    <row r="134" spans="2:12" s="1" customFormat="1" outlineLevel="1">
      <c r="B134" s="46"/>
      <c r="C134" s="15"/>
      <c r="D134" s="2"/>
      <c r="E134" s="18"/>
      <c r="F134" s="36" t="s">
        <v>1240</v>
      </c>
      <c r="G134" s="37" t="str">
        <f t="shared" si="13"/>
        <v>〇</v>
      </c>
      <c r="H134" s="38" t="s">
        <v>464</v>
      </c>
      <c r="I134" s="58"/>
      <c r="L134" s="6"/>
    </row>
    <row r="135" spans="2:12" s="1" customFormat="1" outlineLevel="1">
      <c r="B135" s="63">
        <v>44835</v>
      </c>
      <c r="C135" s="24">
        <f>B135</f>
        <v>44835</v>
      </c>
      <c r="D135" s="64" t="s">
        <v>70</v>
      </c>
      <c r="E135" s="25" t="s">
        <v>2219</v>
      </c>
      <c r="F135" s="30" t="s">
        <v>2172</v>
      </c>
      <c r="G135" s="31" t="str">
        <f t="shared" si="13"/>
        <v>×</v>
      </c>
      <c r="H135" s="32" t="s">
        <v>481</v>
      </c>
      <c r="I135" s="54"/>
      <c r="L135" s="6"/>
    </row>
    <row r="136" spans="2:12" s="1" customFormat="1" outlineLevel="1">
      <c r="B136" s="46"/>
      <c r="C136" s="15"/>
      <c r="D136" s="2"/>
      <c r="E136" s="18"/>
      <c r="F136" s="33" t="s">
        <v>2223</v>
      </c>
      <c r="G136" s="34" t="str">
        <f t="shared" si="13"/>
        <v>×</v>
      </c>
      <c r="H136" s="35" t="s">
        <v>552</v>
      </c>
      <c r="I136" s="56"/>
      <c r="L136" s="6"/>
    </row>
    <row r="137" spans="2:12" s="1" customFormat="1" outlineLevel="1">
      <c r="B137" s="63">
        <v>44823</v>
      </c>
      <c r="C137" s="24">
        <f>B137</f>
        <v>44823</v>
      </c>
      <c r="D137" s="64" t="s">
        <v>70</v>
      </c>
      <c r="E137" s="25" t="s">
        <v>2659</v>
      </c>
      <c r="F137" s="30" t="s">
        <v>2351</v>
      </c>
      <c r="G137" s="31" t="str">
        <f t="shared" si="13"/>
        <v>×</v>
      </c>
      <c r="H137" s="32" t="s">
        <v>500</v>
      </c>
      <c r="I137" s="54"/>
      <c r="L137" s="6"/>
    </row>
    <row r="138" spans="2:12" s="1" customFormat="1" outlineLevel="1">
      <c r="B138" s="46"/>
      <c r="C138" s="15"/>
      <c r="D138" s="2"/>
      <c r="E138" s="18"/>
      <c r="F138" s="33" t="s">
        <v>2660</v>
      </c>
      <c r="G138" s="34" t="str">
        <f t="shared" si="13"/>
        <v>×</v>
      </c>
      <c r="H138" s="35" t="s">
        <v>675</v>
      </c>
      <c r="I138" s="56"/>
      <c r="L138" s="6"/>
    </row>
    <row r="139" spans="2:12" s="1" customFormat="1" outlineLevel="1">
      <c r="B139" s="63">
        <v>44815</v>
      </c>
      <c r="C139" s="24">
        <f>B139</f>
        <v>44815</v>
      </c>
      <c r="D139" s="64" t="s">
        <v>2654</v>
      </c>
      <c r="E139" s="25" t="s">
        <v>2655</v>
      </c>
      <c r="F139" s="30" t="s">
        <v>2657</v>
      </c>
      <c r="G139" s="31" t="str">
        <f t="shared" si="13"/>
        <v>×</v>
      </c>
      <c r="H139" s="32" t="s">
        <v>535</v>
      </c>
      <c r="I139" s="54"/>
      <c r="L139" s="6"/>
    </row>
    <row r="140" spans="2:12" s="1" customFormat="1" outlineLevel="1">
      <c r="B140" s="46"/>
      <c r="C140" s="15"/>
      <c r="D140" s="2"/>
      <c r="E140" s="18"/>
      <c r="F140" s="33" t="s">
        <v>2658</v>
      </c>
      <c r="G140" s="34" t="str">
        <f t="shared" si="13"/>
        <v>×</v>
      </c>
      <c r="H140" s="35" t="s">
        <v>552</v>
      </c>
      <c r="I140" s="56"/>
      <c r="L140" s="6"/>
    </row>
    <row r="141" spans="2:12" s="1" customFormat="1" outlineLevel="1">
      <c r="B141" s="63">
        <v>44814</v>
      </c>
      <c r="C141" s="24">
        <f>B141</f>
        <v>44814</v>
      </c>
      <c r="D141" s="64" t="s">
        <v>2654</v>
      </c>
      <c r="E141" s="25" t="s">
        <v>2655</v>
      </c>
      <c r="F141" s="30" t="s">
        <v>2484</v>
      </c>
      <c r="G141" s="31" t="str">
        <f t="shared" si="13"/>
        <v>×</v>
      </c>
      <c r="H141" s="32" t="s">
        <v>500</v>
      </c>
      <c r="I141" s="54"/>
      <c r="L141" s="6"/>
    </row>
    <row r="142" spans="2:12" s="1" customFormat="1" outlineLevel="1">
      <c r="B142" s="46"/>
      <c r="C142" s="15"/>
      <c r="D142" s="2"/>
      <c r="E142" s="18"/>
      <c r="F142" s="33" t="s">
        <v>2656</v>
      </c>
      <c r="G142" s="34" t="str">
        <f t="shared" si="13"/>
        <v>〇</v>
      </c>
      <c r="H142" s="35" t="s">
        <v>460</v>
      </c>
      <c r="I142" s="56"/>
      <c r="L142" s="6"/>
    </row>
    <row r="143" spans="2:12" s="1" customFormat="1" outlineLevel="1">
      <c r="B143" s="49"/>
      <c r="C143" s="16"/>
      <c r="D143" s="50"/>
      <c r="E143" s="19"/>
      <c r="F143" s="36" t="s">
        <v>1329</v>
      </c>
      <c r="G143" s="37" t="str">
        <f t="shared" si="13"/>
        <v>○</v>
      </c>
      <c r="H143" s="38" t="s">
        <v>494</v>
      </c>
      <c r="I143" s="58"/>
      <c r="L143" s="6"/>
    </row>
    <row r="144" spans="2:12" s="1" customFormat="1" outlineLevel="1">
      <c r="B144" s="63">
        <v>44807</v>
      </c>
      <c r="C144" s="24">
        <f>B144</f>
        <v>44807</v>
      </c>
      <c r="D144" s="64" t="s">
        <v>2243</v>
      </c>
      <c r="E144" s="25" t="s">
        <v>2219</v>
      </c>
      <c r="F144" s="30" t="s">
        <v>2172</v>
      </c>
      <c r="G144" s="31" t="str">
        <f t="shared" si="13"/>
        <v>△</v>
      </c>
      <c r="H144" s="32" t="s">
        <v>957</v>
      </c>
      <c r="I144" s="54"/>
      <c r="L144" s="6"/>
    </row>
    <row r="145" spans="2:12" s="1" customFormat="1" outlineLevel="1">
      <c r="B145" s="46"/>
      <c r="C145" s="15"/>
      <c r="D145" s="2"/>
      <c r="E145" s="18"/>
      <c r="F145" s="33" t="s">
        <v>2554</v>
      </c>
      <c r="G145" s="34" t="str">
        <f t="shared" si="13"/>
        <v>×</v>
      </c>
      <c r="H145" s="35" t="s">
        <v>570</v>
      </c>
      <c r="I145" s="56"/>
      <c r="L145" s="6"/>
    </row>
    <row r="146" spans="2:12" s="1" customFormat="1" outlineLevel="1">
      <c r="B146" s="49"/>
      <c r="C146" s="16"/>
      <c r="D146" s="50"/>
      <c r="E146" s="19"/>
      <c r="F146" s="36" t="s">
        <v>605</v>
      </c>
      <c r="G146" s="37" t="str">
        <f t="shared" si="13"/>
        <v>○</v>
      </c>
      <c r="H146" s="38" t="s">
        <v>671</v>
      </c>
      <c r="I146" s="58"/>
      <c r="L146" s="6"/>
    </row>
    <row r="147" spans="2:12" s="1" customFormat="1" outlineLevel="1">
      <c r="B147" s="63">
        <v>44800</v>
      </c>
      <c r="C147" s="24">
        <f>B147</f>
        <v>44800</v>
      </c>
      <c r="D147" s="64" t="s">
        <v>2243</v>
      </c>
      <c r="E147" s="25" t="s">
        <v>2214</v>
      </c>
      <c r="F147" s="30" t="s">
        <v>502</v>
      </c>
      <c r="G147" s="31" t="str">
        <f t="shared" si="13"/>
        <v>×</v>
      </c>
      <c r="H147" s="32" t="s">
        <v>552</v>
      </c>
      <c r="I147" s="54"/>
      <c r="L147" s="6"/>
    </row>
    <row r="148" spans="2:12" s="1" customFormat="1" outlineLevel="1">
      <c r="B148" s="46"/>
      <c r="C148" s="15"/>
      <c r="D148" s="2"/>
      <c r="E148" s="18"/>
      <c r="F148" s="33" t="s">
        <v>2181</v>
      </c>
      <c r="G148" s="34" t="str">
        <f t="shared" si="13"/>
        <v>×</v>
      </c>
      <c r="H148" s="35" t="s">
        <v>500</v>
      </c>
      <c r="I148" s="56" t="s">
        <v>70</v>
      </c>
      <c r="L148" s="6"/>
    </row>
    <row r="149" spans="2:12" s="1" customFormat="1" outlineLevel="1">
      <c r="B149" s="63">
        <v>44780</v>
      </c>
      <c r="C149" s="24">
        <f>B149</f>
        <v>44780</v>
      </c>
      <c r="D149" s="64" t="s">
        <v>70</v>
      </c>
      <c r="E149" s="25" t="s">
        <v>2219</v>
      </c>
      <c r="F149" s="30" t="s">
        <v>2245</v>
      </c>
      <c r="G149" s="31" t="str">
        <f t="shared" si="13"/>
        <v>×</v>
      </c>
      <c r="H149" s="32" t="s">
        <v>535</v>
      </c>
      <c r="I149" s="54"/>
      <c r="L149" s="6"/>
    </row>
    <row r="150" spans="2:12" s="1" customFormat="1" outlineLevel="1">
      <c r="B150" s="46"/>
      <c r="C150" s="15"/>
      <c r="D150" s="2"/>
      <c r="E150" s="18"/>
      <c r="F150" s="33" t="s">
        <v>2223</v>
      </c>
      <c r="G150" s="34" t="str">
        <f t="shared" si="13"/>
        <v>×</v>
      </c>
      <c r="H150" s="35" t="s">
        <v>565</v>
      </c>
      <c r="I150" s="56"/>
      <c r="L150" s="6"/>
    </row>
    <row r="151" spans="2:12" s="1" customFormat="1" outlineLevel="1">
      <c r="B151" s="49"/>
      <c r="C151" s="16"/>
      <c r="D151" s="50"/>
      <c r="E151" s="19"/>
      <c r="F151" s="36" t="s">
        <v>2223</v>
      </c>
      <c r="G151" s="37" t="str">
        <f t="shared" si="13"/>
        <v>○</v>
      </c>
      <c r="H151" s="38" t="s">
        <v>463</v>
      </c>
      <c r="I151" s="58"/>
      <c r="L151" s="6"/>
    </row>
    <row r="152" spans="2:12" s="1" customFormat="1" outlineLevel="1">
      <c r="B152" s="63">
        <v>44779</v>
      </c>
      <c r="C152" s="24">
        <f>B152</f>
        <v>44779</v>
      </c>
      <c r="D152" s="64" t="s">
        <v>2243</v>
      </c>
      <c r="E152" s="25" t="s">
        <v>2214</v>
      </c>
      <c r="F152" s="30" t="s">
        <v>777</v>
      </c>
      <c r="G152" s="31" t="str">
        <f t="shared" si="13"/>
        <v>〇</v>
      </c>
      <c r="H152" s="32" t="s">
        <v>464</v>
      </c>
      <c r="I152" s="54"/>
      <c r="L152" s="6"/>
    </row>
    <row r="153" spans="2:12" s="1" customFormat="1" outlineLevel="1">
      <c r="B153" s="46"/>
      <c r="C153" s="15"/>
      <c r="D153" s="2"/>
      <c r="E153" s="18"/>
      <c r="F153" s="33" t="s">
        <v>777</v>
      </c>
      <c r="G153" s="34" t="str">
        <f t="shared" si="13"/>
        <v>×</v>
      </c>
      <c r="H153" s="35" t="s">
        <v>529</v>
      </c>
      <c r="I153" s="56" t="s">
        <v>70</v>
      </c>
      <c r="L153" s="6"/>
    </row>
    <row r="154" spans="2:12" s="1" customFormat="1" outlineLevel="1">
      <c r="B154" s="63">
        <v>44779</v>
      </c>
      <c r="C154" s="24">
        <f>B154</f>
        <v>44779</v>
      </c>
      <c r="D154" s="64" t="s">
        <v>70</v>
      </c>
      <c r="E154" s="25" t="s">
        <v>2221</v>
      </c>
      <c r="F154" s="30" t="s">
        <v>2227</v>
      </c>
      <c r="G154" s="31" t="str">
        <f t="shared" si="13"/>
        <v>〇</v>
      </c>
      <c r="H154" s="32" t="s">
        <v>462</v>
      </c>
      <c r="I154" s="54"/>
      <c r="L154" s="6"/>
    </row>
    <row r="155" spans="2:12" s="1" customFormat="1" outlineLevel="1">
      <c r="B155" s="46"/>
      <c r="C155" s="15"/>
      <c r="D155" s="2"/>
      <c r="E155" s="18"/>
      <c r="F155" s="33" t="s">
        <v>2227</v>
      </c>
      <c r="G155" s="34" t="str">
        <f t="shared" si="13"/>
        <v>×</v>
      </c>
      <c r="H155" s="35" t="s">
        <v>481</v>
      </c>
      <c r="I155" s="56"/>
      <c r="L155" s="6"/>
    </row>
    <row r="156" spans="2:12" s="1" customFormat="1" outlineLevel="1">
      <c r="B156" s="46"/>
      <c r="C156" s="15"/>
      <c r="D156" s="2"/>
      <c r="E156" s="18"/>
      <c r="F156" s="33" t="s">
        <v>2227</v>
      </c>
      <c r="G156" s="34" t="str">
        <f t="shared" si="13"/>
        <v>〇</v>
      </c>
      <c r="H156" s="35" t="s">
        <v>563</v>
      </c>
      <c r="I156" s="56"/>
      <c r="L156" s="6"/>
    </row>
    <row r="157" spans="2:12" s="1" customFormat="1" outlineLevel="1">
      <c r="B157" s="46"/>
      <c r="C157" s="15"/>
      <c r="D157" s="2"/>
      <c r="E157" s="18"/>
      <c r="F157" s="33" t="s">
        <v>2227</v>
      </c>
      <c r="G157" s="34" t="str">
        <f t="shared" si="13"/>
        <v>×</v>
      </c>
      <c r="H157" s="35" t="s">
        <v>529</v>
      </c>
      <c r="I157" s="56"/>
      <c r="L157" s="6"/>
    </row>
    <row r="158" spans="2:12" s="1" customFormat="1" outlineLevel="1">
      <c r="B158" s="49"/>
      <c r="C158" s="16"/>
      <c r="D158" s="50"/>
      <c r="E158" s="19"/>
      <c r="F158" s="36" t="s">
        <v>2227</v>
      </c>
      <c r="G158" s="37" t="str">
        <f t="shared" si="13"/>
        <v>〇</v>
      </c>
      <c r="H158" s="38" t="s">
        <v>614</v>
      </c>
      <c r="I158" s="58"/>
      <c r="L158" s="6"/>
    </row>
    <row r="159" spans="2:12" s="1" customFormat="1" outlineLevel="1">
      <c r="B159" s="63">
        <v>44759</v>
      </c>
      <c r="C159" s="24">
        <f>B159</f>
        <v>44759</v>
      </c>
      <c r="D159" s="64" t="s">
        <v>70</v>
      </c>
      <c r="E159" s="25" t="s">
        <v>2386</v>
      </c>
      <c r="F159" s="30" t="s">
        <v>2202</v>
      </c>
      <c r="G159" s="31" t="str">
        <f t="shared" si="13"/>
        <v>〇</v>
      </c>
      <c r="H159" s="32" t="s">
        <v>460</v>
      </c>
      <c r="I159" s="54"/>
      <c r="L159" s="6"/>
    </row>
    <row r="160" spans="2:12" s="1" customFormat="1" outlineLevel="1">
      <c r="B160" s="46"/>
      <c r="C160" s="15"/>
      <c r="D160" s="2"/>
      <c r="E160" s="18"/>
      <c r="F160" s="33" t="s">
        <v>2232</v>
      </c>
      <c r="G160" s="34" t="str">
        <f t="shared" ref="G160:G167" si="14">IF(H160="0-1","×",IF(H160="1-1","△",IF(H160="1-0","〇",IF(H160="2-0","〇",IF(H160="2-2","△",IF(H160="2-1","〇",IF(H160="0-0","△",IF(H160="3-0","○",IF(H160="4-0","○",IF(H160="4-1","○",IF(H160="3-1","〇",IF(H160="5-0","〇",IF(H160="5-1","〇",IF(H160="7-0","〇","×"))))))))))))))</f>
        <v>〇</v>
      </c>
      <c r="H160" s="35" t="s">
        <v>462</v>
      </c>
      <c r="I160" s="56"/>
      <c r="L160" s="6"/>
    </row>
    <row r="161" spans="2:12" s="1" customFormat="1" outlineLevel="1">
      <c r="B161" s="63">
        <v>44744</v>
      </c>
      <c r="C161" s="24">
        <f>B161</f>
        <v>44744</v>
      </c>
      <c r="D161" s="64" t="s">
        <v>70</v>
      </c>
      <c r="E161" s="25" t="s">
        <v>2366</v>
      </c>
      <c r="F161" s="30" t="s">
        <v>2372</v>
      </c>
      <c r="G161" s="31" t="str">
        <f>IF(H161="0-1","×",IF(H161="1-1","△",IF(H161="1-0","〇",IF(H161="2-0","〇",IF(H161="2-2","△",IF(H161="2-1","〇",IF(H161="0-0","△",IF(H161="3-0","○",IF(H161="4-0","○",IF(H161="4-1","○",IF(H161="3-1","〇",IF(H161="5-0","〇",IF(H161="5-1","〇",IF(H161="7-0","〇","×"))))))))))))))</f>
        <v>○</v>
      </c>
      <c r="H161" s="32" t="s">
        <v>494</v>
      </c>
      <c r="I161" s="54"/>
      <c r="L161" s="6"/>
    </row>
    <row r="162" spans="2:12" s="1" customFormat="1" outlineLevel="1">
      <c r="B162" s="46"/>
      <c r="C162" s="15"/>
      <c r="D162" s="2"/>
      <c r="E162" s="18"/>
      <c r="F162" s="33" t="s">
        <v>2579</v>
      </c>
      <c r="G162" s="34" t="str">
        <f t="shared" si="14"/>
        <v>○</v>
      </c>
      <c r="H162" s="35" t="s">
        <v>463</v>
      </c>
      <c r="I162" s="56"/>
      <c r="L162" s="6"/>
    </row>
    <row r="163" spans="2:12" s="1" customFormat="1" outlineLevel="1">
      <c r="B163" s="46"/>
      <c r="C163" s="15"/>
      <c r="D163" s="2"/>
      <c r="E163" s="18"/>
      <c r="F163" s="33" t="s">
        <v>2372</v>
      </c>
      <c r="G163" s="34" t="str">
        <f t="shared" si="14"/>
        <v>△</v>
      </c>
      <c r="H163" s="35" t="s">
        <v>459</v>
      </c>
      <c r="I163" s="56"/>
      <c r="L163" s="6"/>
    </row>
    <row r="164" spans="2:12" s="1" customFormat="1" outlineLevel="1">
      <c r="B164" s="46"/>
      <c r="C164" s="15"/>
      <c r="D164" s="2"/>
      <c r="E164" s="18"/>
      <c r="F164" s="33" t="s">
        <v>2579</v>
      </c>
      <c r="G164" s="34" t="str">
        <f t="shared" si="14"/>
        <v>〇</v>
      </c>
      <c r="H164" s="35" t="s">
        <v>462</v>
      </c>
      <c r="I164" s="56"/>
      <c r="L164" s="6"/>
    </row>
    <row r="165" spans="2:12" s="1" customFormat="1" outlineLevel="1">
      <c r="B165" s="46"/>
      <c r="C165" s="15"/>
      <c r="D165" s="2"/>
      <c r="E165" s="18"/>
      <c r="F165" s="33" t="s">
        <v>2372</v>
      </c>
      <c r="G165" s="34" t="str">
        <f t="shared" si="14"/>
        <v>〇</v>
      </c>
      <c r="H165" s="35" t="s">
        <v>555</v>
      </c>
      <c r="I165" s="56"/>
      <c r="L165" s="6"/>
    </row>
    <row r="166" spans="2:12" s="1" customFormat="1" outlineLevel="1">
      <c r="B166" s="46"/>
      <c r="C166" s="15"/>
      <c r="D166" s="2"/>
      <c r="E166" s="18"/>
      <c r="F166" s="33" t="s">
        <v>2579</v>
      </c>
      <c r="G166" s="34" t="str">
        <f t="shared" si="14"/>
        <v>○</v>
      </c>
      <c r="H166" s="35" t="s">
        <v>463</v>
      </c>
      <c r="I166" s="56"/>
      <c r="L166" s="6"/>
    </row>
    <row r="167" spans="2:12" s="1" customFormat="1" outlineLevel="1">
      <c r="B167" s="46"/>
      <c r="C167" s="15"/>
      <c r="D167" s="2"/>
      <c r="E167" s="18"/>
      <c r="F167" s="33" t="s">
        <v>2372</v>
      </c>
      <c r="G167" s="37" t="str">
        <f t="shared" si="14"/>
        <v>○</v>
      </c>
      <c r="H167" s="35" t="s">
        <v>671</v>
      </c>
      <c r="I167" s="60"/>
      <c r="L167" s="6"/>
    </row>
    <row r="168" spans="2:12" s="1" customFormat="1" outlineLevel="1">
      <c r="B168" s="63">
        <v>44731</v>
      </c>
      <c r="C168" s="24">
        <f>B168</f>
        <v>44731</v>
      </c>
      <c r="D168" s="64" t="s">
        <v>1921</v>
      </c>
      <c r="E168" s="25" t="s">
        <v>2221</v>
      </c>
      <c r="F168" s="53" t="s">
        <v>2278</v>
      </c>
      <c r="G168" s="40" t="str">
        <f>IF(H168="0-1","×",IF(H168="1-1","△",IF(H168="1-0","〇",IF(H168="2-0","〇",IF(H168="2-2","△",IF(H168="2-1","〇",IF(H168="0-0","△",IF(H168="3-0","○",IF(H168="4-0","○",IF(H168="4-1","○",IF(H168="3-1","〇",IF(H168="5-0","〇",IF(H168="5-1","〇",IF(H168="7-0","〇","×"))))))))))))))</f>
        <v>×</v>
      </c>
      <c r="H168" s="32" t="s">
        <v>529</v>
      </c>
      <c r="I168" s="54"/>
      <c r="L168" s="6"/>
    </row>
    <row r="169" spans="2:12" s="1" customFormat="1" outlineLevel="1">
      <c r="B169" s="46"/>
      <c r="C169" s="15"/>
      <c r="D169" s="2"/>
      <c r="E169" s="18"/>
      <c r="F169" s="55" t="s">
        <v>2202</v>
      </c>
      <c r="G169" s="34" t="str">
        <f>IF(H169="0-1","×",IF(H169="1-1","△",IF(H169="1-0","〇",IF(H169="2-0","〇",IF(H169="2-2","△",IF(H169="2-1","〇",IF(H169="0-0","△",IF(H169="3-0","○",IF(H169="4-0","○",IF(H169="4-1","○",IF(H169="3-1","〇",IF(H169="5-0","〇",IF(H169="5-1","〇",IF(H169="7-0","〇","×"))))))))))))))</f>
        <v>〇</v>
      </c>
      <c r="H169" s="35" t="s">
        <v>460</v>
      </c>
      <c r="I169" s="56"/>
      <c r="L169" s="6"/>
    </row>
    <row r="170" spans="2:12" s="1" customFormat="1" outlineLevel="1">
      <c r="B170" s="46"/>
      <c r="C170" s="15"/>
      <c r="D170" s="2"/>
      <c r="E170" s="18"/>
      <c r="F170" s="55" t="s">
        <v>2223</v>
      </c>
      <c r="G170" s="34" t="str">
        <f>IF(H170="0-1","×",IF(H170="1-1","△",IF(H170="1-0","〇",IF(H170="2-0","〇",IF(H170="2-2","△",IF(H170="2-1","〇",IF(H170="0-0","△",IF(H170="3-0","○",IF(H170="4-0","○",IF(H170="4-1","○",IF(H170="3-1","〇",IF(H170="5-0","〇",IF(H170="5-1","〇",IF(H170="7-0","〇","×"))))))))))))))</f>
        <v>〇</v>
      </c>
      <c r="H170" s="35" t="s">
        <v>464</v>
      </c>
      <c r="I170" s="56"/>
      <c r="L170" s="6"/>
    </row>
    <row r="171" spans="2:12" s="1" customFormat="1" outlineLevel="1">
      <c r="B171" s="49"/>
      <c r="C171" s="16"/>
      <c r="D171" s="50"/>
      <c r="E171" s="19"/>
      <c r="F171" s="57" t="s">
        <v>605</v>
      </c>
      <c r="G171" s="37" t="str">
        <f>IF(H171="0-1","×",IF(H171="1-1","△",IF(H171="1-0","〇",IF(H171="2-0","〇",IF(H171="2-2","△",IF(H171="2-1","〇",IF(H171="0-0","△",IF(H171="3-0","○",IF(H171="4-0","○",IF(H171="4-1","○",IF(H171="3-1","〇",IF(H171="5-0","〇",IF(H171="5-1","〇",IF(H171="7-0","〇","×"))))))))))))))</f>
        <v>〇</v>
      </c>
      <c r="H171" s="38" t="s">
        <v>564</v>
      </c>
      <c r="I171" s="58"/>
      <c r="L171" s="6"/>
    </row>
    <row r="172" spans="2:12" s="1" customFormat="1" outlineLevel="1">
      <c r="B172" s="63">
        <v>44723</v>
      </c>
      <c r="C172" s="24">
        <f>B172</f>
        <v>44723</v>
      </c>
      <c r="D172" s="64" t="s">
        <v>2566</v>
      </c>
      <c r="E172" s="25" t="s">
        <v>2567</v>
      </c>
      <c r="F172" s="53" t="s">
        <v>2227</v>
      </c>
      <c r="G172" s="40" t="str">
        <f>IF(H172="0-1","×",IF(H172="1-1","△",IF(H172="1-0","〇",IF(H172="2-0","〇",IF(H172="2-2","△",IF(H172="2-1","〇",IF(H172="0-0","△",IF(H172="3-0","○",IF(H172="4-0","○",IF(H172="4-1","○",IF(H172="5-1","○",IF(H172="5-2","○",IF(H172="3-1","○","×")))))))))))))</f>
        <v>×</v>
      </c>
      <c r="H172" s="32" t="s">
        <v>481</v>
      </c>
      <c r="I172" s="54"/>
      <c r="L172" s="6"/>
    </row>
    <row r="173" spans="2:12" s="1" customFormat="1" outlineLevel="1">
      <c r="B173" s="46"/>
      <c r="C173" s="15"/>
      <c r="D173" s="2"/>
      <c r="E173" s="18"/>
      <c r="F173" s="55" t="s">
        <v>2223</v>
      </c>
      <c r="G173" s="34" t="str">
        <f>IF(H173="0-1","×",IF(H173="1-1","△",IF(H173="1-0","〇",IF(H173="2-0","〇",IF(H173="2-2","△",IF(H173="2-1","〇",IF(H173="0-0","△",IF(H173="3-0","○",IF(H173="4-0","○",IF(H173="4-1","○",IF(H173="5-1","○",IF(H173="5-2","○",IF(H173="3-1","○","×")))))))))))))</f>
        <v>×</v>
      </c>
      <c r="H173" s="35" t="s">
        <v>534</v>
      </c>
      <c r="I173" s="56"/>
      <c r="L173" s="6"/>
    </row>
    <row r="174" spans="2:12" s="1" customFormat="1" outlineLevel="1">
      <c r="B174" s="46"/>
      <c r="C174" s="15"/>
      <c r="D174" s="2"/>
      <c r="E174" s="18"/>
      <c r="F174" s="55" t="s">
        <v>2568</v>
      </c>
      <c r="G174" s="37" t="s">
        <v>476</v>
      </c>
      <c r="H174" s="35" t="s">
        <v>2569</v>
      </c>
      <c r="I174" s="56"/>
      <c r="L174" s="6"/>
    </row>
    <row r="175" spans="2:12" s="1" customFormat="1" outlineLevel="1">
      <c r="B175" s="63">
        <v>44716</v>
      </c>
      <c r="C175" s="24">
        <f>B175</f>
        <v>44716</v>
      </c>
      <c r="D175" s="64" t="s">
        <v>2550</v>
      </c>
      <c r="E175" s="25" t="s">
        <v>2518</v>
      </c>
      <c r="F175" s="53" t="s">
        <v>2223</v>
      </c>
      <c r="G175" s="40" t="str">
        <f>IF(H175="0-1","×",IF(H175="1-1","△",IF(H175="1-0","〇",IF(H175="2-0","〇",IF(H175="2-2","△",IF(H175="2-1","〇",IF(H175="0-0","△",IF(H175="3-0","○",IF(H175="4-0","○",IF(H175="4-1","○",IF(H175="5-1","○",IF(H175="5-2","○",IF(H175="3-1","○","×")))))))))))))</f>
        <v>△</v>
      </c>
      <c r="H175" s="32" t="s">
        <v>957</v>
      </c>
      <c r="I175" s="54"/>
      <c r="L175" s="6"/>
    </row>
    <row r="176" spans="2:12" s="1" customFormat="1" outlineLevel="1">
      <c r="B176" s="46"/>
      <c r="C176" s="15"/>
      <c r="D176" s="2"/>
      <c r="E176" s="18"/>
      <c r="F176" s="55" t="s">
        <v>2245</v>
      </c>
      <c r="G176" s="34" t="str">
        <f>IF(H176="0-1","×",IF(H176="1-1","△",IF(H176="1-0","〇",IF(H176="2-0","〇",IF(H176="2-2","△",IF(H176="2-1","〇",IF(H176="0-0","△",IF(H176="3-0","○",IF(H176="4-0","○",IF(H176="4-1","○",IF(H176="5-1","○",IF(H176="5-2","○",IF(H176="3-1","○","×")))))))))))))</f>
        <v>〇</v>
      </c>
      <c r="H176" s="35" t="s">
        <v>464</v>
      </c>
      <c r="I176" s="56"/>
      <c r="L176" s="6"/>
    </row>
    <row r="177" spans="2:12" s="1" customFormat="1" outlineLevel="1">
      <c r="B177" s="46"/>
      <c r="C177" s="15"/>
      <c r="D177" s="2"/>
      <c r="E177" s="18"/>
      <c r="F177" s="55" t="s">
        <v>2551</v>
      </c>
      <c r="G177" s="34" t="s">
        <v>2512</v>
      </c>
      <c r="H177" s="35" t="s">
        <v>747</v>
      </c>
      <c r="I177" s="56"/>
      <c r="L177" s="6"/>
    </row>
    <row r="178" spans="2:12" s="1" customFormat="1" outlineLevel="1">
      <c r="B178" s="49"/>
      <c r="C178" s="16"/>
      <c r="D178" s="50"/>
      <c r="E178" s="19"/>
      <c r="F178" s="57" t="s">
        <v>2552</v>
      </c>
      <c r="G178" s="37" t="str">
        <f>IF(H178="0-1","×",IF(H178="1-1","△",IF(H178="1-0","〇",IF(H178="2-0","〇",IF(H178="2-2","△",IF(H178="2-1","〇",IF(H178="0-0","△",IF(H178="3-0","○",IF(H178="4-0","○",IF(H178="4-1","○",IF(H178="5-1","○",IF(H178="5-2","○",IF(H178="3-1","○","×")))))))))))))</f>
        <v>○</v>
      </c>
      <c r="H178" s="38" t="s">
        <v>463</v>
      </c>
      <c r="I178" s="58"/>
      <c r="L178" s="6"/>
    </row>
    <row r="179" spans="2:12" s="1" customFormat="1" outlineLevel="1">
      <c r="B179" s="63">
        <v>44709</v>
      </c>
      <c r="C179" s="24">
        <f>B179</f>
        <v>44709</v>
      </c>
      <c r="D179" s="64" t="s">
        <v>2533</v>
      </c>
      <c r="E179" s="25" t="s">
        <v>2534</v>
      </c>
      <c r="F179" s="61" t="s">
        <v>2531</v>
      </c>
      <c r="G179" s="40" t="str">
        <f>IF(H179="0-1","×",IF(H179="1-1","△",IF(H179="1-0","〇",IF(H179="2-0","〇",IF(H179="2-2","△",IF(H179="2-1","〇",IF(H179="0-0","△",IF(H179="3-0","○",IF(H179="4-0","○","×")))))))))</f>
        <v>×</v>
      </c>
      <c r="H179" s="41" t="s">
        <v>2536</v>
      </c>
      <c r="I179" s="62"/>
      <c r="L179" s="6"/>
    </row>
    <row r="180" spans="2:12" s="1" customFormat="1" outlineLevel="1">
      <c r="B180" s="46"/>
      <c r="C180" s="15"/>
      <c r="D180" s="2"/>
      <c r="E180" s="18"/>
      <c r="F180" s="55" t="s">
        <v>2535</v>
      </c>
      <c r="G180" s="37" t="str">
        <f>IF(H180="0-1","×",IF(H180="1-1","△",IF(H180="1-0","〇",IF(H180="2-0","〇",IF(H180="2-2","△",IF(H180="2-1","〇",IF(H180="0-0","△","×")))))))</f>
        <v>×</v>
      </c>
      <c r="H180" s="35" t="s">
        <v>855</v>
      </c>
      <c r="I180" s="56"/>
      <c r="L180" s="6"/>
    </row>
    <row r="181" spans="2:12" s="1" customFormat="1" outlineLevel="1">
      <c r="B181" s="63">
        <v>44702</v>
      </c>
      <c r="C181" s="24">
        <f>B181</f>
        <v>44702</v>
      </c>
      <c r="D181" s="64" t="s">
        <v>652</v>
      </c>
      <c r="E181" s="25" t="s">
        <v>2226</v>
      </c>
      <c r="F181" s="53" t="s">
        <v>2526</v>
      </c>
      <c r="G181" s="31" t="str">
        <f>IF(H181="0-1","×",IF(H181="1-1","△",IF(H181="1-0","〇",IF(H181="2-0","〇",IF(H181="2-2","△",IF(H181="2-1","〇",IF(H181="0-0","△","×")))))))</f>
        <v>〇</v>
      </c>
      <c r="H181" s="32" t="s">
        <v>2530</v>
      </c>
      <c r="I181" s="54"/>
      <c r="L181" s="6"/>
    </row>
    <row r="182" spans="2:12" s="1" customFormat="1" outlineLevel="1">
      <c r="B182" s="46"/>
      <c r="C182" s="15"/>
      <c r="D182" s="2"/>
      <c r="E182" s="18"/>
      <c r="F182" s="55" t="s">
        <v>2527</v>
      </c>
      <c r="G182" s="40" t="str">
        <f>IF(H182="0-1","×",IF(H182="1-1","△",IF(H182="1-0","〇",IF(H182="2-0","〇",IF(H182="2-2","△",IF(H182="2-1","〇",IF(H182="0-0","△","×")))))))</f>
        <v>×</v>
      </c>
      <c r="H182" s="35" t="s">
        <v>529</v>
      </c>
      <c r="I182" s="56"/>
      <c r="L182" s="6"/>
    </row>
    <row r="183" spans="2:12" s="1" customFormat="1" outlineLevel="1">
      <c r="B183" s="46"/>
      <c r="C183" s="15"/>
      <c r="D183" s="2"/>
      <c r="E183" s="18"/>
      <c r="F183" s="55" t="s">
        <v>2528</v>
      </c>
      <c r="G183" s="40" t="s">
        <v>476</v>
      </c>
      <c r="H183" s="35" t="s">
        <v>481</v>
      </c>
      <c r="I183" s="56"/>
      <c r="L183" s="6"/>
    </row>
    <row r="184" spans="2:12" s="1" customFormat="1" outlineLevel="1">
      <c r="B184" s="49"/>
      <c r="C184" s="16"/>
      <c r="D184" s="50"/>
      <c r="E184" s="19"/>
      <c r="F184" s="57" t="s">
        <v>2529</v>
      </c>
      <c r="G184" s="37" t="str">
        <f>IF(H184="0-1","×",IF(H184="1-1","△",IF(H184="1-0","〇",IF(H184="2-0","〇",IF(H184="2-2","△",IF(H184="2-1","〇",IF(H184="0-0","△",IF(H184="3-0","○",IF(H184="4-0","○",IF(H184="4-1","○",IF(H184="5-1","○",IF(H184="5-2","○","×"))))))))))))</f>
        <v>○</v>
      </c>
      <c r="H184" s="38" t="s">
        <v>494</v>
      </c>
      <c r="I184" s="58"/>
      <c r="L184" s="6"/>
    </row>
    <row r="185" spans="2:12" s="1" customFormat="1" outlineLevel="1">
      <c r="B185" s="46">
        <v>44696</v>
      </c>
      <c r="C185" s="15">
        <f>B185</f>
        <v>44696</v>
      </c>
      <c r="D185" s="2" t="s">
        <v>2506</v>
      </c>
      <c r="E185" s="18" t="s">
        <v>2417</v>
      </c>
      <c r="F185" s="61" t="s">
        <v>2507</v>
      </c>
      <c r="G185" s="40" t="s">
        <v>2512</v>
      </c>
      <c r="H185" s="41" t="s">
        <v>2510</v>
      </c>
      <c r="I185" s="62"/>
      <c r="L185" s="6"/>
    </row>
    <row r="186" spans="2:12" s="1" customFormat="1" outlineLevel="1">
      <c r="B186" s="46"/>
      <c r="C186" s="15"/>
      <c r="D186" s="2"/>
      <c r="E186" s="18"/>
      <c r="F186" s="55" t="s">
        <v>2508</v>
      </c>
      <c r="G186" s="40" t="s">
        <v>2512</v>
      </c>
      <c r="H186" s="35" t="s">
        <v>494</v>
      </c>
      <c r="I186" s="56"/>
      <c r="L186" s="6"/>
    </row>
    <row r="187" spans="2:12" s="1" customFormat="1" outlineLevel="1">
      <c r="B187" s="49"/>
      <c r="C187" s="16"/>
      <c r="D187" s="50"/>
      <c r="E187" s="19"/>
      <c r="F187" s="57" t="s">
        <v>2509</v>
      </c>
      <c r="G187" s="37" t="s">
        <v>2512</v>
      </c>
      <c r="H187" s="38" t="s">
        <v>2511</v>
      </c>
      <c r="I187" s="58"/>
      <c r="L187" s="6"/>
    </row>
    <row r="188" spans="2:12" s="1" customFormat="1" outlineLevel="1">
      <c r="B188" s="63">
        <v>44685</v>
      </c>
      <c r="C188" s="24">
        <f>B188</f>
        <v>44685</v>
      </c>
      <c r="D188" s="64" t="s">
        <v>1696</v>
      </c>
      <c r="E188" s="25" t="s">
        <v>2489</v>
      </c>
      <c r="F188" s="53" t="s">
        <v>521</v>
      </c>
      <c r="G188" s="40" t="str">
        <f>IF(H188="0-1","×",IF(H188="1-1","△",IF(H188="1-0","〇",IF(H188="2-0","〇",IF(H188="2-2","△",IF(H188="2-1","〇",IF(H188="0-0","△",IF(H188="3-0","○",IF(H188="4-0","○",IF(H188="4-1","○",IF(H188="5-1","○",IF(H188="5-2","○",IF(H188="3-1","○","×")))))))))))))</f>
        <v>×</v>
      </c>
      <c r="H188" s="32" t="s">
        <v>529</v>
      </c>
      <c r="I188" s="54"/>
      <c r="L188" s="6"/>
    </row>
    <row r="189" spans="2:12" s="1" customFormat="1" outlineLevel="1">
      <c r="B189" s="46"/>
      <c r="C189" s="15"/>
      <c r="D189" s="2"/>
      <c r="E189" s="18"/>
      <c r="F189" s="55" t="s">
        <v>2490</v>
      </c>
      <c r="G189" s="34" t="str">
        <f>IF(H189="0-1","×",IF(H189="1-1","△",IF(H189="1-0","〇",IF(H189="2-0","〇",IF(H189="2-2","△",IF(H189="2-1","〇",IF(H189="0-0","△",IF(H189="3-0","○",IF(H189="4-0","○",IF(H189="4-1","○",IF(H189="5-1","○",IF(H189="5-2","○",IF(H189="3-1","○","×")))))))))))))</f>
        <v>○</v>
      </c>
      <c r="H189" s="35" t="s">
        <v>555</v>
      </c>
      <c r="I189" s="56"/>
      <c r="L189" s="6"/>
    </row>
    <row r="190" spans="2:12" s="1" customFormat="1" outlineLevel="1">
      <c r="B190" s="46"/>
      <c r="C190" s="15"/>
      <c r="D190" s="2"/>
      <c r="E190" s="18"/>
      <c r="F190" s="55" t="s">
        <v>2181</v>
      </c>
      <c r="G190" s="34" t="str">
        <f>IF(H190="0-1","×",IF(H190="1-1","△",IF(H190="1-0","〇",IF(H190="2-0","〇",IF(H190="2-2","△",IF(H190="2-1","〇",IF(H190="0-0","△",IF(H190="3-0","○",IF(H190="4-0","○",IF(H190="4-1","○",IF(H190="5-1","○",IF(H190="5-2","○",IF(H190="3-1","○","×")))))))))))))</f>
        <v>×</v>
      </c>
      <c r="H190" s="35" t="s">
        <v>679</v>
      </c>
      <c r="I190" s="56"/>
      <c r="L190" s="6"/>
    </row>
    <row r="191" spans="2:12" s="1" customFormat="1" outlineLevel="1">
      <c r="B191" s="49"/>
      <c r="C191" s="16"/>
      <c r="D191" s="50"/>
      <c r="E191" s="19"/>
      <c r="F191" s="57" t="s">
        <v>2275</v>
      </c>
      <c r="G191" s="37" t="str">
        <f>IF(H191="0-1","×",IF(H191="1-1","△",IF(H191="1-0","〇",IF(H191="2-0","〇",IF(H191="2-2","△",IF(H191="2-1","〇",IF(H191="0-0","△",IF(H191="3-0","○",IF(H191="4-0","○",IF(H191="4-1","○",IF(H191="5-1","○",IF(H191="5-2","○",IF(H191="3-1","○","×")))))))))))))</f>
        <v>×</v>
      </c>
      <c r="H191" s="38" t="s">
        <v>570</v>
      </c>
      <c r="I191" s="58"/>
      <c r="L191" s="6"/>
    </row>
    <row r="192" spans="2:12" s="1" customFormat="1" outlineLevel="1">
      <c r="B192" s="46">
        <v>44684</v>
      </c>
      <c r="C192" s="15">
        <f>B192</f>
        <v>44684</v>
      </c>
      <c r="D192" s="2" t="s">
        <v>70</v>
      </c>
      <c r="E192" s="18" t="s">
        <v>2219</v>
      </c>
      <c r="F192" s="61" t="s">
        <v>2227</v>
      </c>
      <c r="G192" s="40" t="str">
        <f>IF(H192="0-1","×",IF(H192="1-1","△",IF(H192="1-0","〇",IF(H192="2-0","〇",IF(H192="2-2","△",IF(H192="2-1","〇",IF(H192="0-0","△",IF(H192="3-0","○",IF(H192="4-0","○",IF(H192="4-1","○",IF(H192="5-1","○",IF(H192="5-2","○","×"))))))))))))</f>
        <v>〇</v>
      </c>
      <c r="H192" s="41" t="s">
        <v>464</v>
      </c>
      <c r="I192" s="62"/>
      <c r="L192" s="6"/>
    </row>
    <row r="193" spans="2:12" s="1" customFormat="1" outlineLevel="1">
      <c r="B193" s="46"/>
      <c r="C193" s="15"/>
      <c r="D193" s="2"/>
      <c r="E193" s="18"/>
      <c r="F193" s="55" t="s">
        <v>2202</v>
      </c>
      <c r="G193" s="34" t="str">
        <f>IF(H193="0-1","×",IF(H193="1-1","△",IF(H193="1-0","〇",IF(H193="2-0","〇",IF(H193="2-2","△",IF(H193="2-1","〇",IF(H193="0-0","△",IF(H193="3-0","○",IF(H193="4-0","○",IF(H193="4-1","○",IF(H193="5-1","○",IF(H193="5-2","○","×"))))))))))))</f>
        <v>○</v>
      </c>
      <c r="H193" s="35" t="s">
        <v>564</v>
      </c>
      <c r="I193" s="56"/>
      <c r="L193" s="6"/>
    </row>
    <row r="194" spans="2:12" s="1" customFormat="1" outlineLevel="1">
      <c r="B194" s="49"/>
      <c r="C194" s="16"/>
      <c r="D194" s="50"/>
      <c r="E194" s="19"/>
      <c r="F194" s="57" t="s">
        <v>2232</v>
      </c>
      <c r="G194" s="37" t="str">
        <f>IF(H194="0-1","×",IF(H194="1-1","△",IF(H194="1-0","〇",IF(H194="2-0","〇",IF(H194="2-2","△",IF(H194="2-1","〇",IF(H194="0-0","△",IF(H194="3-0","○",IF(H194="4-0","○",IF(H194="4-1","○",IF(H194="5-1","○",IF(H194="5-2","○","×"))))))))))))</f>
        <v>○</v>
      </c>
      <c r="H194" s="38" t="s">
        <v>1216</v>
      </c>
      <c r="I194" s="58"/>
      <c r="L194" s="6"/>
    </row>
    <row r="195" spans="2:12" s="1" customFormat="1" outlineLevel="1">
      <c r="B195" s="63">
        <v>44682</v>
      </c>
      <c r="C195" s="24">
        <f>B195</f>
        <v>44682</v>
      </c>
      <c r="D195" s="64" t="s">
        <v>70</v>
      </c>
      <c r="E195" s="25" t="s">
        <v>2226</v>
      </c>
      <c r="F195" s="30" t="s">
        <v>2181</v>
      </c>
      <c r="G195" s="31" t="str">
        <f>IF(H195="0-1","×",IF(H195="1-1","△",IF(H195="1-0","〇",IF(H195="2-0","〇",IF(H195="2-2","△",IF(H195="2-1","〇",IF(H195="0-0","△",IF(H195="3-0","○",IF(H195="4-0","○",IF(H195="4-1","○","×"))))))))))</f>
        <v>○</v>
      </c>
      <c r="H195" s="32" t="s">
        <v>463</v>
      </c>
      <c r="I195" s="54"/>
      <c r="L195" s="6"/>
    </row>
    <row r="196" spans="2:12" s="1" customFormat="1" outlineLevel="1">
      <c r="B196" s="46"/>
      <c r="C196" s="15"/>
      <c r="D196" s="2"/>
      <c r="E196" s="18"/>
      <c r="F196" s="33" t="s">
        <v>647</v>
      </c>
      <c r="G196" s="34" t="str">
        <f>IF(H196="0-1","×",IF(H196="1-1","△",IF(H196="1-0","〇",IF(H196="2-0","〇",IF(H196="2-2","△",IF(H196="2-1","〇",IF(H196="0-0","△",IF(H196="3-0","○",IF(H196="4-0","○",IF(H196="4-1","○","×"))))))))))</f>
        <v>×</v>
      </c>
      <c r="H196" s="35" t="s">
        <v>570</v>
      </c>
      <c r="I196" s="56"/>
      <c r="L196" s="6"/>
    </row>
    <row r="197" spans="2:12" s="1" customFormat="1" outlineLevel="1">
      <c r="B197" s="46"/>
      <c r="C197" s="15"/>
      <c r="D197" s="2"/>
      <c r="E197" s="18"/>
      <c r="F197" s="33" t="s">
        <v>2181</v>
      </c>
      <c r="G197" s="34" t="str">
        <f>IF(H197="0-1","×",IF(H197="1-1","△",IF(H197="1-0","〇",IF(H197="2-0","〇",IF(H197="2-2","△",IF(H197="2-1","〇",IF(H197="0-0","△",IF(H197="3-0","○",IF(H197="4-0","○",IF(H197="4-1","○","×"))))))))))</f>
        <v>×</v>
      </c>
      <c r="H197" s="35" t="s">
        <v>570</v>
      </c>
      <c r="I197" s="56"/>
      <c r="L197" s="6"/>
    </row>
    <row r="198" spans="2:12" s="1" customFormat="1" outlineLevel="1">
      <c r="B198" s="46"/>
      <c r="C198" s="15"/>
      <c r="D198" s="2"/>
      <c r="E198" s="18"/>
      <c r="F198" s="33" t="s">
        <v>647</v>
      </c>
      <c r="G198" s="34" t="str">
        <f>IF(H198="0-1","×",IF(H198="1-1","△",IF(H198="1-0","〇",IF(H198="2-0","〇",IF(H198="2-2","△",IF(H198="2-1","〇",IF(H198="0-0","△",IF(H198="3-0","○",IF(H198="4-0","○",IF(H198="4-1","○","×"))))))))))</f>
        <v>〇</v>
      </c>
      <c r="H198" s="35" t="s">
        <v>462</v>
      </c>
      <c r="I198" s="56"/>
      <c r="L198" s="6"/>
    </row>
    <row r="199" spans="2:12" s="1" customFormat="1" outlineLevel="1">
      <c r="B199" s="46"/>
      <c r="C199" s="15"/>
      <c r="D199" s="2"/>
      <c r="E199" s="18"/>
      <c r="F199" s="33" t="s">
        <v>2181</v>
      </c>
      <c r="G199" s="34" t="str">
        <f>IF(H199="0-1","×",IF(H199="1-1","△",IF(H199="1-0","〇",IF(H199="2-0","〇",IF(H199="2-2","△",IF(H199="2-1","〇",IF(H199="0-0","△",IF(H199="3-0","○",IF(H199="4-0","○",IF(H199="4-1","○","×"))))))))))</f>
        <v>○</v>
      </c>
      <c r="H199" s="35" t="s">
        <v>494</v>
      </c>
      <c r="I199" s="56"/>
      <c r="L199" s="6"/>
    </row>
    <row r="200" spans="2:12" s="1" customFormat="1" outlineLevel="1">
      <c r="B200" s="46"/>
      <c r="C200" s="15"/>
      <c r="D200" s="2"/>
      <c r="E200" s="18"/>
      <c r="F200" s="36" t="s">
        <v>647</v>
      </c>
      <c r="G200" s="37" t="s">
        <v>476</v>
      </c>
      <c r="H200" s="38" t="s">
        <v>948</v>
      </c>
      <c r="I200" s="58"/>
      <c r="L200" s="6"/>
    </row>
    <row r="201" spans="2:12" s="1" customFormat="1" outlineLevel="1">
      <c r="B201" s="63">
        <v>44674</v>
      </c>
      <c r="C201" s="24">
        <f>B201</f>
        <v>44674</v>
      </c>
      <c r="D201" s="64" t="s">
        <v>70</v>
      </c>
      <c r="E201" s="25" t="s">
        <v>2219</v>
      </c>
      <c r="F201" s="61" t="s">
        <v>2232</v>
      </c>
      <c r="G201" s="40" t="str">
        <f>IF(H201="0-1","×",IF(H201="1-1","△",IF(H201="1-0","〇",IF(H201="2-0","〇",IF(H201="2-2","△",IF(H201="2-1","〇",IF(H201="0-0","△",IF(H201="3-0","○",IF(H201="4-0","○","×")))))))))</f>
        <v>○</v>
      </c>
      <c r="H201" s="41" t="s">
        <v>494</v>
      </c>
      <c r="I201" s="62"/>
      <c r="L201" s="6"/>
    </row>
    <row r="202" spans="2:12" s="1" customFormat="1" outlineLevel="1">
      <c r="B202" s="46"/>
      <c r="C202" s="15"/>
      <c r="D202" s="2"/>
      <c r="E202" s="18"/>
      <c r="F202" s="55" t="s">
        <v>2470</v>
      </c>
      <c r="G202" s="37" t="str">
        <f>IF(H202="0-1","×",IF(H202="1-1","△",IF(H202="1-0","〇",IF(H202="2-0","〇",IF(H202="2-2","△",IF(H202="2-1","〇",IF(H202="0-0","△","×")))))))</f>
        <v>×</v>
      </c>
      <c r="H202" s="35" t="s">
        <v>552</v>
      </c>
      <c r="I202" s="56"/>
      <c r="L202" s="6"/>
    </row>
    <row r="203" spans="2:12" s="1" customFormat="1" outlineLevel="1">
      <c r="B203" s="63">
        <v>44653</v>
      </c>
      <c r="C203" s="24">
        <f>B203</f>
        <v>44653</v>
      </c>
      <c r="D203" s="64" t="s">
        <v>1529</v>
      </c>
      <c r="E203" s="25" t="s">
        <v>2385</v>
      </c>
      <c r="F203" s="53" t="s">
        <v>2128</v>
      </c>
      <c r="G203" s="40" t="str">
        <f>IF(H203="0-1","×",IF(H203="1-1","△",IF(H203="1-0","〇",IF(H203="2-0","〇",IF(H203="2-2","△",IF(H203="2-1","〇",IF(H203="0-0","△","×")))))))</f>
        <v>〇</v>
      </c>
      <c r="H203" s="32" t="s">
        <v>462</v>
      </c>
      <c r="I203" s="54"/>
      <c r="L203" s="6"/>
    </row>
    <row r="204" spans="2:12" s="1" customFormat="1" outlineLevel="1">
      <c r="B204" s="46"/>
      <c r="C204" s="15"/>
      <c r="D204" s="2"/>
      <c r="E204" s="18"/>
      <c r="F204" s="55" t="s">
        <v>2353</v>
      </c>
      <c r="G204" s="40" t="str">
        <f>IF(H204="0-1","×",IF(H204="1-1","△",IF(H204="1-0","〇",IF(H204="2-0","〇",IF(H204="2-2","△",IF(H204="2-1","〇",IF(H204="0-0","△","×")))))))</f>
        <v>〇</v>
      </c>
      <c r="H204" s="35" t="s">
        <v>464</v>
      </c>
      <c r="I204" s="56"/>
      <c r="L204" s="6"/>
    </row>
    <row r="205" spans="2:12" s="1" customFormat="1" outlineLevel="1">
      <c r="B205" s="49"/>
      <c r="C205" s="16"/>
      <c r="D205" s="50"/>
      <c r="E205" s="19"/>
      <c r="F205" s="57" t="s">
        <v>2460</v>
      </c>
      <c r="G205" s="37" t="s">
        <v>476</v>
      </c>
      <c r="H205" s="38" t="s">
        <v>459</v>
      </c>
      <c r="I205" s="58" t="s">
        <v>2433</v>
      </c>
      <c r="L205" s="6"/>
    </row>
    <row r="206" spans="2:12" s="1" customFormat="1" outlineLevel="1">
      <c r="B206" s="46">
        <v>44618</v>
      </c>
      <c r="C206" s="15">
        <f>B206</f>
        <v>44618</v>
      </c>
      <c r="D206" s="2" t="s">
        <v>1971</v>
      </c>
      <c r="E206" s="18" t="s">
        <v>2288</v>
      </c>
      <c r="F206" s="61" t="s">
        <v>520</v>
      </c>
      <c r="G206" s="40" t="str">
        <f>IF(H206="0-1","×",IF(H206="1-1","△",IF(H206="1-0","〇",IF(H206="2-0","〇",IF(H206="2-2","△",IF(H206="2-1","〇",IF(H206="0-0","△","×")))))))</f>
        <v>〇</v>
      </c>
      <c r="H206" s="41" t="s">
        <v>462</v>
      </c>
      <c r="I206" s="62"/>
      <c r="L206" s="6"/>
    </row>
    <row r="207" spans="2:12" s="1" customFormat="1" outlineLevel="1">
      <c r="B207" s="46"/>
      <c r="C207" s="15"/>
      <c r="D207" s="2"/>
      <c r="E207" s="18"/>
      <c r="F207" s="55" t="s">
        <v>619</v>
      </c>
      <c r="G207" s="40" t="str">
        <f>IF(H207="0-1","×",IF(H207="1-1","△",IF(H207="1-0","〇",IF(H207="2-0","〇",IF(H207="2-2","△",IF(H207="2-1","〇",IF(H207="0-0","△","×")))))))</f>
        <v>〇</v>
      </c>
      <c r="H207" s="35" t="s">
        <v>464</v>
      </c>
      <c r="I207" s="56"/>
      <c r="L207" s="6"/>
    </row>
    <row r="208" spans="2:12" s="1" customFormat="1" outlineLevel="1">
      <c r="B208" s="46"/>
      <c r="C208" s="15"/>
      <c r="D208" s="2"/>
      <c r="E208" s="18"/>
      <c r="F208" s="55" t="s">
        <v>2128</v>
      </c>
      <c r="G208" s="40" t="s">
        <v>476</v>
      </c>
      <c r="H208" s="35" t="s">
        <v>614</v>
      </c>
      <c r="I208" s="56"/>
      <c r="L208" s="6"/>
    </row>
    <row r="209" spans="2:12" s="1" customFormat="1" outlineLevel="1">
      <c r="B209" s="46"/>
      <c r="C209" s="15"/>
      <c r="D209" s="2"/>
      <c r="E209" s="18"/>
      <c r="F209" s="55" t="s">
        <v>754</v>
      </c>
      <c r="G209" s="75" t="s">
        <v>476</v>
      </c>
      <c r="H209" s="35" t="s">
        <v>510</v>
      </c>
      <c r="I209" s="56"/>
      <c r="L209" s="6"/>
    </row>
    <row r="210" spans="2:12" s="1" customFormat="1" outlineLevel="1">
      <c r="B210" s="63">
        <v>44615</v>
      </c>
      <c r="C210" s="24">
        <f>B210</f>
        <v>44615</v>
      </c>
      <c r="D210" s="64" t="s">
        <v>2437</v>
      </c>
      <c r="E210" s="25" t="s">
        <v>2226</v>
      </c>
      <c r="F210" s="53" t="s">
        <v>2438</v>
      </c>
      <c r="G210" s="31" t="s">
        <v>499</v>
      </c>
      <c r="H210" s="32" t="s">
        <v>524</v>
      </c>
      <c r="I210" s="54"/>
      <c r="L210" s="6"/>
    </row>
    <row r="211" spans="2:12" s="1" customFormat="1" outlineLevel="1">
      <c r="B211" s="49"/>
      <c r="C211" s="16"/>
      <c r="D211" s="50"/>
      <c r="E211" s="19"/>
      <c r="F211" s="57" t="s">
        <v>777</v>
      </c>
      <c r="G211" s="37" t="s">
        <v>499</v>
      </c>
      <c r="H211" s="38" t="s">
        <v>855</v>
      </c>
      <c r="I211" s="58" t="s">
        <v>70</v>
      </c>
      <c r="L211" s="6"/>
    </row>
    <row r="212" spans="2:12" s="1" customFormat="1" outlineLevel="1">
      <c r="B212" s="67">
        <v>44612</v>
      </c>
      <c r="C212" s="26" t="s">
        <v>2431</v>
      </c>
      <c r="D212" s="68" t="s">
        <v>2432</v>
      </c>
      <c r="E212" s="27" t="s">
        <v>2216</v>
      </c>
      <c r="F212" s="69" t="s">
        <v>754</v>
      </c>
      <c r="G212" s="28" t="s">
        <v>476</v>
      </c>
      <c r="H212" s="29" t="s">
        <v>461</v>
      </c>
      <c r="I212" s="70" t="s">
        <v>2433</v>
      </c>
      <c r="L212" s="6"/>
    </row>
    <row r="213" spans="2:12" s="1" customFormat="1" outlineLevel="1">
      <c r="B213" s="63">
        <v>44577</v>
      </c>
      <c r="C213" s="24">
        <f>B213</f>
        <v>44577</v>
      </c>
      <c r="D213" s="64" t="s">
        <v>2415</v>
      </c>
      <c r="E213" s="25" t="s">
        <v>2417</v>
      </c>
      <c r="F213" s="53" t="s">
        <v>2418</v>
      </c>
      <c r="G213" s="31" t="s">
        <v>499</v>
      </c>
      <c r="H213" s="32" t="s">
        <v>481</v>
      </c>
      <c r="I213" s="54"/>
      <c r="L213" s="6"/>
    </row>
    <row r="214" spans="2:12" s="1" customFormat="1" outlineLevel="1">
      <c r="B214" s="63">
        <v>44571</v>
      </c>
      <c r="C214" s="24">
        <f>B214</f>
        <v>44571</v>
      </c>
      <c r="D214" s="64" t="s">
        <v>2415</v>
      </c>
      <c r="E214" s="25" t="s">
        <v>2416</v>
      </c>
      <c r="F214" s="53" t="s">
        <v>2245</v>
      </c>
      <c r="G214" s="31" t="s">
        <v>476</v>
      </c>
      <c r="H214" s="32" t="s">
        <v>462</v>
      </c>
      <c r="I214" s="54"/>
      <c r="L214" s="6"/>
    </row>
    <row r="215" spans="2:12" s="1" customFormat="1" outlineLevel="1">
      <c r="B215" s="49"/>
      <c r="C215" s="16"/>
      <c r="D215" s="50"/>
      <c r="E215" s="19"/>
      <c r="F215" s="57" t="s">
        <v>619</v>
      </c>
      <c r="G215" s="37" t="s">
        <v>476</v>
      </c>
      <c r="H215" s="38" t="s">
        <v>494</v>
      </c>
      <c r="I215" s="58"/>
      <c r="L215" s="6"/>
    </row>
    <row r="216" spans="2:12" s="1" customFormat="1" outlineLevel="1">
      <c r="B216" s="63">
        <v>44555</v>
      </c>
      <c r="C216" s="24">
        <f>B216</f>
        <v>44555</v>
      </c>
      <c r="D216" s="2" t="s">
        <v>2391</v>
      </c>
      <c r="E216" s="18" t="s">
        <v>2392</v>
      </c>
      <c r="F216" s="53" t="s">
        <v>2393</v>
      </c>
      <c r="G216" s="34" t="s">
        <v>540</v>
      </c>
      <c r="H216" s="32" t="s">
        <v>461</v>
      </c>
      <c r="I216" s="54"/>
      <c r="L216" s="6"/>
    </row>
    <row r="217" spans="2:12" s="1" customFormat="1" outlineLevel="1">
      <c r="B217" s="46"/>
      <c r="C217" s="15"/>
      <c r="D217" s="2"/>
      <c r="E217" s="18"/>
      <c r="F217" s="55" t="s">
        <v>2394</v>
      </c>
      <c r="G217" s="34" t="s">
        <v>476</v>
      </c>
      <c r="H217" s="35" t="s">
        <v>462</v>
      </c>
      <c r="I217" s="56"/>
      <c r="L217" s="6"/>
    </row>
    <row r="218" spans="2:12" s="1" customFormat="1" outlineLevel="1">
      <c r="B218" s="46"/>
      <c r="C218" s="15"/>
      <c r="D218" s="2"/>
      <c r="E218" s="18"/>
      <c r="F218" s="55" t="s">
        <v>2395</v>
      </c>
      <c r="G218" s="34" t="s">
        <v>540</v>
      </c>
      <c r="H218" s="35" t="s">
        <v>957</v>
      </c>
      <c r="I218" s="56"/>
      <c r="L218" s="6"/>
    </row>
    <row r="219" spans="2:12" s="1" customFormat="1" outlineLevel="1">
      <c r="B219" s="46"/>
      <c r="C219" s="15"/>
      <c r="D219" s="2"/>
      <c r="E219" s="18"/>
      <c r="F219" s="55" t="s">
        <v>2396</v>
      </c>
      <c r="G219" s="34" t="s">
        <v>499</v>
      </c>
      <c r="H219" s="35" t="s">
        <v>529</v>
      </c>
      <c r="I219" s="56"/>
      <c r="L219" s="6"/>
    </row>
    <row r="220" spans="2:12" s="1" customFormat="1" outlineLevel="1">
      <c r="B220" s="46"/>
      <c r="C220" s="15"/>
      <c r="D220" s="2"/>
      <c r="E220" s="18"/>
      <c r="F220" s="55" t="s">
        <v>2227</v>
      </c>
      <c r="G220" s="34" t="s">
        <v>476</v>
      </c>
      <c r="H220" s="35" t="s">
        <v>494</v>
      </c>
      <c r="I220" s="56"/>
      <c r="L220" s="6"/>
    </row>
    <row r="221" spans="2:12" s="1" customFormat="1" outlineLevel="1">
      <c r="B221" s="46"/>
      <c r="C221" s="15"/>
      <c r="D221" s="2"/>
      <c r="E221" s="18"/>
      <c r="F221" s="55" t="s">
        <v>2397</v>
      </c>
      <c r="G221" s="34" t="s">
        <v>499</v>
      </c>
      <c r="H221" s="35" t="s">
        <v>529</v>
      </c>
      <c r="I221" s="56"/>
      <c r="L221" s="6"/>
    </row>
    <row r="222" spans="2:12" s="1" customFormat="1" outlineLevel="1">
      <c r="B222" s="46"/>
      <c r="C222" s="15"/>
      <c r="D222" s="2"/>
      <c r="E222" s="18"/>
      <c r="F222" s="55" t="s">
        <v>2398</v>
      </c>
      <c r="G222" s="23" t="s">
        <v>499</v>
      </c>
      <c r="H222" s="22" t="s">
        <v>481</v>
      </c>
      <c r="I222" s="47"/>
      <c r="L222" s="6"/>
    </row>
    <row r="223" spans="2:12" s="1" customFormat="1" outlineLevel="1">
      <c r="B223" s="63">
        <v>44548</v>
      </c>
      <c r="C223" s="24">
        <f>B223</f>
        <v>44548</v>
      </c>
      <c r="D223" s="64" t="s">
        <v>2384</v>
      </c>
      <c r="E223" s="25" t="s">
        <v>2386</v>
      </c>
      <c r="F223" s="53" t="s">
        <v>777</v>
      </c>
      <c r="G223" s="31" t="s">
        <v>476</v>
      </c>
      <c r="H223" s="32" t="s">
        <v>463</v>
      </c>
      <c r="I223" s="54"/>
      <c r="L223" s="6"/>
    </row>
    <row r="224" spans="2:12" s="1" customFormat="1" outlineLevel="1">
      <c r="B224" s="49"/>
      <c r="C224" s="16"/>
      <c r="D224" s="50"/>
      <c r="E224" s="19"/>
      <c r="F224" s="57" t="s">
        <v>2172</v>
      </c>
      <c r="G224" s="37" t="s">
        <v>499</v>
      </c>
      <c r="H224" s="38" t="s">
        <v>552</v>
      </c>
      <c r="I224" s="58"/>
      <c r="L224" s="6"/>
    </row>
    <row r="225" spans="2:15" s="1" customFormat="1" outlineLevel="1">
      <c r="B225" s="63">
        <v>44534</v>
      </c>
      <c r="C225" s="24">
        <f>B225</f>
        <v>44534</v>
      </c>
      <c r="D225" s="64" t="s">
        <v>2384</v>
      </c>
      <c r="E225" s="25" t="s">
        <v>2226</v>
      </c>
      <c r="F225" s="53" t="s">
        <v>2278</v>
      </c>
      <c r="G225" s="31" t="s">
        <v>476</v>
      </c>
      <c r="H225" s="32" t="s">
        <v>2094</v>
      </c>
      <c r="I225" s="54"/>
      <c r="L225" s="6"/>
    </row>
    <row r="226" spans="2:15" s="1" customFormat="1" outlineLevel="1">
      <c r="B226" s="49"/>
      <c r="C226" s="16"/>
      <c r="D226" s="50"/>
      <c r="E226" s="19"/>
      <c r="F226" s="57" t="s">
        <v>754</v>
      </c>
      <c r="G226" s="37" t="s">
        <v>476</v>
      </c>
      <c r="H226" s="38" t="s">
        <v>690</v>
      </c>
      <c r="I226" s="58" t="s">
        <v>70</v>
      </c>
      <c r="L226" s="6"/>
    </row>
    <row r="227" spans="2:15" s="1" customFormat="1" outlineLevel="1">
      <c r="B227" s="63">
        <v>44534</v>
      </c>
      <c r="C227" s="24">
        <f>B227</f>
        <v>44534</v>
      </c>
      <c r="D227" s="64" t="s">
        <v>2273</v>
      </c>
      <c r="E227" s="25" t="s">
        <v>2318</v>
      </c>
      <c r="F227" s="53" t="s">
        <v>619</v>
      </c>
      <c r="G227" s="31" t="s">
        <v>476</v>
      </c>
      <c r="H227" s="32" t="s">
        <v>494</v>
      </c>
      <c r="I227" s="54"/>
      <c r="L227" s="6"/>
    </row>
    <row r="228" spans="2:15" s="1" customFormat="1" outlineLevel="1">
      <c r="B228" s="49"/>
      <c r="C228" s="16"/>
      <c r="D228" s="50"/>
      <c r="E228" s="19"/>
      <c r="F228" s="57" t="s">
        <v>477</v>
      </c>
      <c r="G228" s="37" t="s">
        <v>476</v>
      </c>
      <c r="H228" s="38" t="s">
        <v>2094</v>
      </c>
      <c r="I228" s="58" t="s">
        <v>70</v>
      </c>
      <c r="L228" s="6"/>
    </row>
    <row r="229" spans="2:15" s="1" customFormat="1" outlineLevel="1">
      <c r="B229" s="63">
        <v>44521</v>
      </c>
      <c r="C229" s="24">
        <f>B229</f>
        <v>44521</v>
      </c>
      <c r="D229" s="64" t="s">
        <v>2273</v>
      </c>
      <c r="E229" s="25" t="s">
        <v>2274</v>
      </c>
      <c r="F229" s="53" t="s">
        <v>2272</v>
      </c>
      <c r="G229" s="31" t="s">
        <v>476</v>
      </c>
      <c r="H229" s="32" t="s">
        <v>564</v>
      </c>
      <c r="I229" s="54"/>
      <c r="L229" s="6"/>
    </row>
    <row r="230" spans="2:15" s="1" customFormat="1" outlineLevel="1">
      <c r="B230" s="49"/>
      <c r="C230" s="16"/>
      <c r="D230" s="50"/>
      <c r="E230" s="19"/>
      <c r="F230" s="57" t="s">
        <v>477</v>
      </c>
      <c r="G230" s="37" t="s">
        <v>476</v>
      </c>
      <c r="H230" s="38" t="s">
        <v>690</v>
      </c>
      <c r="I230" s="58"/>
      <c r="L230" s="6"/>
    </row>
    <row r="231" spans="2:15" s="1" customFormat="1" outlineLevel="1">
      <c r="B231" s="63">
        <v>44506</v>
      </c>
      <c r="C231" s="24">
        <f>B231</f>
        <v>44506</v>
      </c>
      <c r="D231" s="64" t="s">
        <v>652</v>
      </c>
      <c r="E231" s="25" t="s">
        <v>2214</v>
      </c>
      <c r="F231" s="53" t="s">
        <v>754</v>
      </c>
      <c r="G231" s="34" t="s">
        <v>476</v>
      </c>
      <c r="H231" s="32" t="s">
        <v>563</v>
      </c>
      <c r="I231" s="54"/>
      <c r="L231" s="6"/>
    </row>
    <row r="232" spans="2:15" s="1" customFormat="1" outlineLevel="1">
      <c r="B232" s="46"/>
      <c r="C232" s="15"/>
      <c r="D232" s="2"/>
      <c r="E232" s="18"/>
      <c r="F232" s="55" t="s">
        <v>2353</v>
      </c>
      <c r="G232" s="34" t="s">
        <v>476</v>
      </c>
      <c r="H232" s="35" t="s">
        <v>460</v>
      </c>
      <c r="I232" s="56"/>
      <c r="L232" s="7"/>
      <c r="M232" s="2"/>
      <c r="N232" s="2"/>
      <c r="O232" s="2"/>
    </row>
    <row r="233" spans="2:15" s="1" customFormat="1" outlineLevel="1">
      <c r="B233" s="46"/>
      <c r="C233" s="15"/>
      <c r="D233" s="2"/>
      <c r="E233" s="18"/>
      <c r="F233" s="55" t="s">
        <v>2354</v>
      </c>
      <c r="G233" s="34" t="s">
        <v>476</v>
      </c>
      <c r="H233" s="35" t="s">
        <v>460</v>
      </c>
      <c r="I233" s="56"/>
      <c r="L233" s="7"/>
      <c r="M233" s="2"/>
      <c r="N233" s="2"/>
      <c r="O233" s="2"/>
    </row>
    <row r="234" spans="2:15" s="1" customFormat="1" outlineLevel="1">
      <c r="B234" s="49"/>
      <c r="C234" s="16"/>
      <c r="D234" s="50"/>
      <c r="E234" s="19"/>
      <c r="F234" s="57" t="s">
        <v>2172</v>
      </c>
      <c r="G234" s="37" t="s">
        <v>476</v>
      </c>
      <c r="H234" s="38" t="s">
        <v>555</v>
      </c>
      <c r="I234" s="58"/>
      <c r="L234" s="7"/>
      <c r="M234" s="2"/>
      <c r="N234" s="2"/>
      <c r="O234" s="2"/>
    </row>
    <row r="235" spans="2:15" s="1" customFormat="1" outlineLevel="1">
      <c r="B235" s="63">
        <v>44479</v>
      </c>
      <c r="C235" s="24">
        <f>B235</f>
        <v>44479</v>
      </c>
      <c r="D235" s="64" t="s">
        <v>2273</v>
      </c>
      <c r="E235" s="25" t="s">
        <v>2274</v>
      </c>
      <c r="F235" s="53" t="s">
        <v>485</v>
      </c>
      <c r="G235" s="31" t="s">
        <v>476</v>
      </c>
      <c r="H235" s="32" t="s">
        <v>460</v>
      </c>
      <c r="I235" s="54"/>
      <c r="L235" s="7"/>
      <c r="M235" s="2"/>
      <c r="N235" s="2"/>
      <c r="O235" s="2"/>
    </row>
    <row r="236" spans="2:15" s="1" customFormat="1" outlineLevel="1">
      <c r="B236" s="49"/>
      <c r="C236" s="16"/>
      <c r="D236" s="50"/>
      <c r="E236" s="19"/>
      <c r="F236" s="57" t="s">
        <v>2278</v>
      </c>
      <c r="G236" s="37" t="s">
        <v>476</v>
      </c>
      <c r="H236" s="38" t="s">
        <v>495</v>
      </c>
      <c r="I236" s="58"/>
      <c r="L236" s="7"/>
      <c r="M236" s="2"/>
      <c r="N236" s="2"/>
      <c r="O236" s="2"/>
    </row>
    <row r="237" spans="2:15" s="1" customFormat="1" outlineLevel="1">
      <c r="B237" s="63">
        <v>44417</v>
      </c>
      <c r="C237" s="24">
        <f>B237</f>
        <v>44417</v>
      </c>
      <c r="D237" s="64" t="s">
        <v>537</v>
      </c>
      <c r="E237" s="25" t="s">
        <v>2216</v>
      </c>
      <c r="F237" s="53" t="s">
        <v>2329</v>
      </c>
      <c r="G237" s="31" t="s">
        <v>499</v>
      </c>
      <c r="H237" s="32" t="s">
        <v>529</v>
      </c>
      <c r="I237" s="54"/>
      <c r="L237" s="7"/>
      <c r="M237" s="2"/>
      <c r="N237" s="2"/>
      <c r="O237" s="2"/>
    </row>
    <row r="238" spans="2:15" s="1" customFormat="1" outlineLevel="1">
      <c r="B238" s="46"/>
      <c r="C238" s="15"/>
      <c r="D238" s="2"/>
      <c r="E238" s="18"/>
      <c r="F238" s="55" t="s">
        <v>2330</v>
      </c>
      <c r="G238" s="34" t="s">
        <v>476</v>
      </c>
      <c r="H238" s="35" t="s">
        <v>462</v>
      </c>
      <c r="I238" s="56"/>
      <c r="L238" s="7"/>
      <c r="M238" s="2"/>
      <c r="N238" s="2"/>
      <c r="O238" s="2"/>
    </row>
    <row r="239" spans="2:15" s="1" customFormat="1" outlineLevel="1">
      <c r="B239" s="46"/>
      <c r="C239" s="15"/>
      <c r="D239" s="2"/>
      <c r="E239" s="18"/>
      <c r="F239" s="55" t="s">
        <v>2331</v>
      </c>
      <c r="G239" s="34" t="s">
        <v>499</v>
      </c>
      <c r="H239" s="35" t="s">
        <v>679</v>
      </c>
      <c r="I239" s="56"/>
      <c r="L239" s="7"/>
      <c r="M239" s="2"/>
      <c r="N239" s="2"/>
      <c r="O239" s="2"/>
    </row>
    <row r="240" spans="2:15" s="1" customFormat="1" outlineLevel="1">
      <c r="B240" s="46"/>
      <c r="C240" s="15"/>
      <c r="D240" s="2"/>
      <c r="E240" s="18"/>
      <c r="F240" s="55" t="s">
        <v>2332</v>
      </c>
      <c r="G240" s="34" t="s">
        <v>499</v>
      </c>
      <c r="H240" s="35" t="s">
        <v>571</v>
      </c>
      <c r="I240" s="56"/>
      <c r="L240" s="7"/>
      <c r="M240" s="2"/>
      <c r="N240" s="2"/>
      <c r="O240" s="2"/>
    </row>
    <row r="241" spans="2:15" s="1" customFormat="1" outlineLevel="1">
      <c r="B241" s="49"/>
      <c r="C241" s="16"/>
      <c r="D241" s="50"/>
      <c r="E241" s="19"/>
      <c r="F241" s="57" t="s">
        <v>457</v>
      </c>
      <c r="G241" s="37" t="s">
        <v>499</v>
      </c>
      <c r="H241" s="38" t="s">
        <v>679</v>
      </c>
      <c r="I241" s="58"/>
      <c r="L241" s="7"/>
      <c r="M241" s="2"/>
      <c r="N241" s="2"/>
      <c r="O241" s="2"/>
    </row>
    <row r="242" spans="2:15" s="1" customFormat="1" outlineLevel="1">
      <c r="B242" s="63">
        <v>44395</v>
      </c>
      <c r="C242" s="24">
        <f>B242</f>
        <v>44395</v>
      </c>
      <c r="D242" s="64" t="s">
        <v>1921</v>
      </c>
      <c r="E242" s="25" t="s">
        <v>2221</v>
      </c>
      <c r="F242" s="53" t="s">
        <v>2245</v>
      </c>
      <c r="G242" s="31" t="s">
        <v>499</v>
      </c>
      <c r="H242" s="32" t="s">
        <v>481</v>
      </c>
      <c r="I242" s="54"/>
      <c r="L242" s="7"/>
      <c r="M242" s="2"/>
      <c r="N242" s="2"/>
      <c r="O242" s="2"/>
    </row>
    <row r="243" spans="2:15" s="1" customFormat="1" outlineLevel="1">
      <c r="B243" s="46"/>
      <c r="C243" s="15"/>
      <c r="D243" s="2"/>
      <c r="E243" s="18"/>
      <c r="F243" s="55" t="s">
        <v>2272</v>
      </c>
      <c r="G243" s="34" t="s">
        <v>476</v>
      </c>
      <c r="H243" s="35" t="s">
        <v>462</v>
      </c>
      <c r="I243" s="56"/>
      <c r="L243" s="7"/>
      <c r="M243" s="2"/>
      <c r="N243" s="2"/>
      <c r="O243" s="2"/>
    </row>
    <row r="244" spans="2:15" s="1" customFormat="1" outlineLevel="1">
      <c r="B244" s="46"/>
      <c r="C244" s="15"/>
      <c r="D244" s="2"/>
      <c r="E244" s="18"/>
      <c r="F244" s="55" t="s">
        <v>2292</v>
      </c>
      <c r="G244" s="34" t="s">
        <v>476</v>
      </c>
      <c r="H244" s="35" t="s">
        <v>464</v>
      </c>
      <c r="I244" s="56"/>
      <c r="L244" s="7"/>
      <c r="M244" s="2"/>
      <c r="N244" s="2"/>
      <c r="O244" s="2"/>
    </row>
    <row r="245" spans="2:15" s="1" customFormat="1" outlineLevel="1">
      <c r="B245" s="46"/>
      <c r="C245" s="15"/>
      <c r="D245" s="2"/>
      <c r="E245" s="18"/>
      <c r="F245" s="55" t="s">
        <v>2172</v>
      </c>
      <c r="G245" s="34" t="s">
        <v>476</v>
      </c>
      <c r="H245" s="35" t="s">
        <v>459</v>
      </c>
      <c r="I245" s="56" t="s">
        <v>2297</v>
      </c>
      <c r="L245" s="7"/>
      <c r="M245" s="2"/>
      <c r="N245" s="2"/>
      <c r="O245" s="2"/>
    </row>
    <row r="246" spans="2:15" s="1" customFormat="1" outlineLevel="1">
      <c r="B246" s="49"/>
      <c r="C246" s="16"/>
      <c r="D246" s="50"/>
      <c r="E246" s="19"/>
      <c r="F246" s="57" t="s">
        <v>2245</v>
      </c>
      <c r="G246" s="37" t="s">
        <v>499</v>
      </c>
      <c r="H246" s="38" t="s">
        <v>461</v>
      </c>
      <c r="I246" s="58" t="s">
        <v>2296</v>
      </c>
      <c r="L246" s="7"/>
      <c r="M246" s="2"/>
      <c r="N246" s="2"/>
      <c r="O246" s="2"/>
    </row>
    <row r="247" spans="2:15" s="1" customFormat="1" outlineLevel="1">
      <c r="B247" s="63">
        <v>44387</v>
      </c>
      <c r="C247" s="24">
        <f>B247</f>
        <v>44387</v>
      </c>
      <c r="D247" s="64" t="s">
        <v>2273</v>
      </c>
      <c r="E247" s="25" t="s">
        <v>2274</v>
      </c>
      <c r="F247" s="53" t="s">
        <v>2278</v>
      </c>
      <c r="G247" s="31" t="s">
        <v>476</v>
      </c>
      <c r="H247" s="32" t="s">
        <v>564</v>
      </c>
      <c r="I247" s="54"/>
      <c r="L247" s="7"/>
      <c r="M247" s="2"/>
      <c r="N247" s="2"/>
      <c r="O247" s="2"/>
    </row>
    <row r="248" spans="2:15" s="1" customFormat="1" outlineLevel="1">
      <c r="B248" s="46"/>
      <c r="C248" s="15"/>
      <c r="D248" s="2"/>
      <c r="E248" s="18"/>
      <c r="F248" s="55" t="s">
        <v>485</v>
      </c>
      <c r="G248" s="34" t="s">
        <v>499</v>
      </c>
      <c r="H248" s="35" t="s">
        <v>481</v>
      </c>
      <c r="I248" s="56"/>
      <c r="L248" s="7"/>
      <c r="M248" s="2"/>
      <c r="N248" s="2"/>
      <c r="O248" s="2"/>
    </row>
    <row r="249" spans="2:15" s="1" customFormat="1" outlineLevel="1">
      <c r="B249" s="49"/>
      <c r="C249" s="16"/>
      <c r="D249" s="50"/>
      <c r="E249" s="19"/>
      <c r="F249" s="74" t="s">
        <v>619</v>
      </c>
      <c r="G249" s="37" t="s">
        <v>476</v>
      </c>
      <c r="H249" s="38" t="s">
        <v>462</v>
      </c>
      <c r="I249" s="58"/>
      <c r="L249" s="7"/>
      <c r="M249" s="2"/>
      <c r="N249" s="2"/>
      <c r="O249" s="2"/>
    </row>
    <row r="250" spans="2:15" s="1" customFormat="1" outlineLevel="1">
      <c r="B250" s="49">
        <v>44374</v>
      </c>
      <c r="C250" s="15">
        <f>B250</f>
        <v>44374</v>
      </c>
      <c r="D250" s="50" t="s">
        <v>94</v>
      </c>
      <c r="E250" s="19" t="s">
        <v>303</v>
      </c>
      <c r="F250" s="19" t="s">
        <v>647</v>
      </c>
      <c r="G250" s="75" t="s">
        <v>476</v>
      </c>
      <c r="H250" s="76" t="s">
        <v>2242</v>
      </c>
      <c r="I250" s="77"/>
      <c r="L250" s="7"/>
      <c r="M250" s="2"/>
      <c r="N250" s="2"/>
      <c r="O250" s="2"/>
    </row>
    <row r="251" spans="2:15" s="1" customFormat="1" outlineLevel="1">
      <c r="B251" s="45">
        <v>44359</v>
      </c>
      <c r="C251" s="24">
        <f>B251</f>
        <v>44359</v>
      </c>
      <c r="D251" s="64" t="s">
        <v>2273</v>
      </c>
      <c r="E251" s="25" t="s">
        <v>2274</v>
      </c>
      <c r="F251" s="53" t="s">
        <v>2272</v>
      </c>
      <c r="G251" s="31" t="s">
        <v>476</v>
      </c>
      <c r="H251" s="32" t="s">
        <v>1508</v>
      </c>
      <c r="I251" s="54"/>
      <c r="L251" s="7"/>
      <c r="M251" s="2"/>
      <c r="N251" s="2"/>
      <c r="O251" s="2"/>
    </row>
    <row r="252" spans="2:15" s="1" customFormat="1" outlineLevel="1">
      <c r="B252" s="49"/>
      <c r="C252" s="16"/>
      <c r="D252" s="50"/>
      <c r="E252" s="19"/>
      <c r="F252" s="57" t="s">
        <v>2275</v>
      </c>
      <c r="G252" s="37" t="s">
        <v>476</v>
      </c>
      <c r="H252" s="38" t="s">
        <v>2276</v>
      </c>
      <c r="I252" s="58"/>
      <c r="L252" s="7"/>
      <c r="M252" s="2"/>
      <c r="N252" s="2"/>
      <c r="O252" s="2"/>
    </row>
    <row r="253" spans="2:15" s="1" customFormat="1" outlineLevel="1">
      <c r="B253" s="11">
        <v>44325</v>
      </c>
      <c r="C253" s="15">
        <f>B253</f>
        <v>44325</v>
      </c>
      <c r="D253" s="2" t="s">
        <v>1847</v>
      </c>
      <c r="E253" s="18" t="s">
        <v>2206</v>
      </c>
      <c r="F253" s="61" t="s">
        <v>2254</v>
      </c>
      <c r="G253" s="40" t="s">
        <v>499</v>
      </c>
      <c r="H253" s="41" t="s">
        <v>679</v>
      </c>
      <c r="I253" s="62"/>
      <c r="L253" s="7"/>
      <c r="M253" s="2"/>
      <c r="N253" s="2"/>
      <c r="O253" s="2"/>
    </row>
    <row r="254" spans="2:15" s="1" customFormat="1">
      <c r="B254" s="46"/>
      <c r="C254" s="15"/>
      <c r="D254" s="2"/>
      <c r="E254" s="18"/>
      <c r="F254" s="55" t="s">
        <v>2245</v>
      </c>
      <c r="G254" s="34" t="s">
        <v>476</v>
      </c>
      <c r="H254" s="35" t="s">
        <v>464</v>
      </c>
      <c r="I254" s="56"/>
      <c r="L254" s="7"/>
      <c r="M254" s="2"/>
      <c r="N254" s="2"/>
      <c r="O254" s="2"/>
    </row>
    <row r="255" spans="2:15" s="1" customFormat="1">
      <c r="B255" s="49"/>
      <c r="C255" s="16"/>
      <c r="D255" s="50"/>
      <c r="E255" s="19"/>
      <c r="F255" s="57" t="s">
        <v>2205</v>
      </c>
      <c r="G255" s="37" t="s">
        <v>476</v>
      </c>
      <c r="H255" s="38" t="s">
        <v>614</v>
      </c>
      <c r="I255" s="58"/>
      <c r="L255" s="7"/>
      <c r="M255" s="2"/>
      <c r="N255" s="2"/>
      <c r="O255" s="2"/>
    </row>
    <row r="256" spans="2:15" s="1" customFormat="1">
      <c r="B256" s="49">
        <v>44311</v>
      </c>
      <c r="C256" s="15">
        <f>B256</f>
        <v>44311</v>
      </c>
      <c r="D256" s="50" t="s">
        <v>94</v>
      </c>
      <c r="E256" s="19" t="s">
        <v>2219</v>
      </c>
      <c r="F256" s="57" t="s">
        <v>457</v>
      </c>
      <c r="G256" s="37" t="s">
        <v>499</v>
      </c>
      <c r="H256" s="38" t="s">
        <v>500</v>
      </c>
      <c r="I256" s="58"/>
      <c r="L256" s="7"/>
      <c r="M256" s="2"/>
      <c r="N256" s="2"/>
      <c r="O256" s="2"/>
    </row>
    <row r="257" spans="2:15" s="1" customFormat="1">
      <c r="B257" s="45">
        <v>44310</v>
      </c>
      <c r="C257" s="24">
        <f>B257</f>
        <v>44310</v>
      </c>
      <c r="D257" s="64" t="s">
        <v>94</v>
      </c>
      <c r="E257" s="25" t="s">
        <v>2226</v>
      </c>
      <c r="F257" s="53" t="s">
        <v>473</v>
      </c>
      <c r="G257" s="40" t="s">
        <v>130</v>
      </c>
      <c r="H257" s="41" t="s">
        <v>463</v>
      </c>
      <c r="I257" s="54"/>
      <c r="L257" s="7"/>
      <c r="M257" s="2"/>
      <c r="N257" s="2"/>
      <c r="O257" s="2"/>
    </row>
    <row r="258" spans="2:15" s="1" customFormat="1">
      <c r="B258" s="49"/>
      <c r="C258" s="16"/>
      <c r="D258" s="50"/>
      <c r="E258" s="19"/>
      <c r="F258" s="57" t="s">
        <v>2236</v>
      </c>
      <c r="G258" s="37" t="s">
        <v>130</v>
      </c>
      <c r="H258" s="38" t="s">
        <v>2237</v>
      </c>
      <c r="I258" s="58"/>
      <c r="L258" s="7"/>
      <c r="M258" s="2"/>
      <c r="N258" s="2"/>
      <c r="O258" s="2"/>
    </row>
    <row r="259" spans="2:15" s="1" customFormat="1">
      <c r="B259" s="11">
        <v>44163</v>
      </c>
      <c r="C259" s="15">
        <f>B259</f>
        <v>44163</v>
      </c>
      <c r="D259" s="2" t="s">
        <v>70</v>
      </c>
      <c r="E259" s="18" t="s">
        <v>2133</v>
      </c>
      <c r="F259" s="61" t="s">
        <v>457</v>
      </c>
      <c r="G259" s="40" t="s">
        <v>8</v>
      </c>
      <c r="H259" s="41" t="s">
        <v>840</v>
      </c>
      <c r="I259" s="62"/>
      <c r="L259" s="7"/>
      <c r="M259" s="2"/>
      <c r="N259" s="2"/>
      <c r="O259" s="2"/>
    </row>
    <row r="260" spans="2:15">
      <c r="B260" s="46"/>
      <c r="C260" s="15"/>
      <c r="E260" s="18"/>
      <c r="F260" s="55" t="s">
        <v>2128</v>
      </c>
      <c r="G260" s="34" t="s">
        <v>8</v>
      </c>
      <c r="H260" s="35" t="s">
        <v>461</v>
      </c>
      <c r="I260" s="56"/>
    </row>
    <row r="261" spans="2:15">
      <c r="B261" s="49"/>
      <c r="C261" s="16"/>
      <c r="D261" s="50"/>
      <c r="E261" s="19"/>
      <c r="F261" s="57" t="s">
        <v>605</v>
      </c>
      <c r="G261" s="37" t="s">
        <v>8</v>
      </c>
      <c r="H261" s="38" t="s">
        <v>461</v>
      </c>
      <c r="I261" s="58"/>
    </row>
    <row r="262" spans="2:15">
      <c r="B262" s="11">
        <v>44150</v>
      </c>
      <c r="C262" s="15">
        <f>B262</f>
        <v>44150</v>
      </c>
      <c r="D262" s="2" t="s">
        <v>1931</v>
      </c>
      <c r="E262" s="18" t="s">
        <v>1932</v>
      </c>
      <c r="F262" s="61" t="s">
        <v>619</v>
      </c>
      <c r="G262" s="40" t="s">
        <v>130</v>
      </c>
      <c r="H262" s="41" t="s">
        <v>494</v>
      </c>
      <c r="I262" s="62"/>
    </row>
    <row r="263" spans="2:15" s="9" customFormat="1">
      <c r="B263" s="46"/>
      <c r="C263" s="15"/>
      <c r="D263" s="2"/>
      <c r="E263" s="18"/>
      <c r="F263" s="55" t="s">
        <v>2115</v>
      </c>
      <c r="G263" s="34" t="s">
        <v>130</v>
      </c>
      <c r="H263" s="35" t="s">
        <v>494</v>
      </c>
      <c r="I263" s="56"/>
      <c r="J263" s="2"/>
      <c r="K263" s="2"/>
      <c r="L263" s="7"/>
      <c r="M263" s="2"/>
      <c r="N263" s="2"/>
      <c r="O263" s="2"/>
    </row>
    <row r="264" spans="2:15" s="9" customFormat="1">
      <c r="B264" s="49"/>
      <c r="C264" s="16"/>
      <c r="D264" s="50"/>
      <c r="E264" s="19"/>
      <c r="F264" s="57" t="s">
        <v>457</v>
      </c>
      <c r="G264" s="37" t="s">
        <v>499</v>
      </c>
      <c r="H264" s="38" t="s">
        <v>2116</v>
      </c>
      <c r="I264" s="58" t="s">
        <v>928</v>
      </c>
      <c r="J264" s="2"/>
      <c r="K264" s="2"/>
      <c r="L264" s="7"/>
      <c r="M264" s="2"/>
      <c r="N264" s="2"/>
      <c r="O264" s="2"/>
    </row>
    <row r="265" spans="2:15" s="9" customFormat="1">
      <c r="B265" s="8"/>
      <c r="D265" s="2"/>
      <c r="E265" s="2"/>
      <c r="F265" s="2"/>
      <c r="G265" s="4"/>
      <c r="H265" s="5"/>
      <c r="I265" s="2"/>
      <c r="J265" s="2"/>
      <c r="K265" s="2"/>
      <c r="L265" s="7"/>
      <c r="M265" s="2"/>
      <c r="N265" s="2"/>
      <c r="O265" s="2"/>
    </row>
    <row r="266" spans="2:15" s="9" customFormat="1">
      <c r="B266" s="8"/>
      <c r="D266" s="2"/>
      <c r="E266" s="2"/>
      <c r="F266" s="2"/>
      <c r="G266" s="4"/>
      <c r="H266" s="5"/>
      <c r="I266" s="2"/>
      <c r="J266" s="2"/>
      <c r="K266" s="2"/>
      <c r="L266" s="7"/>
      <c r="M266" s="2"/>
      <c r="N266" s="2"/>
      <c r="O266" s="2"/>
    </row>
    <row r="267" spans="2:15" s="9" customFormat="1">
      <c r="B267" s="8"/>
      <c r="D267" s="2"/>
      <c r="E267" s="2"/>
      <c r="F267" s="2"/>
      <c r="G267" s="4"/>
      <c r="H267" s="5"/>
      <c r="I267" s="2"/>
      <c r="J267" s="2"/>
      <c r="K267" s="2"/>
      <c r="L267" s="7"/>
      <c r="M267" s="2"/>
      <c r="N267" s="2"/>
      <c r="O267" s="2"/>
    </row>
    <row r="268" spans="2:15" s="9" customFormat="1">
      <c r="B268" s="8"/>
      <c r="D268" s="2"/>
      <c r="E268" s="2"/>
      <c r="F268" s="2"/>
      <c r="G268" s="4"/>
      <c r="H268" s="5"/>
      <c r="I268" s="2"/>
      <c r="J268" s="2"/>
      <c r="K268" s="2"/>
      <c r="L268" s="7"/>
      <c r="M268" s="2"/>
      <c r="N268" s="2"/>
      <c r="O268" s="2"/>
    </row>
    <row r="269" spans="2:15" s="9" customFormat="1">
      <c r="B269" s="8"/>
      <c r="D269" s="2"/>
      <c r="E269" s="2"/>
      <c r="F269" s="2"/>
      <c r="G269" s="4"/>
      <c r="H269" s="5"/>
      <c r="I269" s="2"/>
      <c r="J269" s="2"/>
      <c r="K269" s="2"/>
      <c r="L269" s="7"/>
      <c r="M269" s="2"/>
      <c r="N269" s="2"/>
      <c r="O269" s="2"/>
    </row>
    <row r="270" spans="2:15" s="9" customFormat="1">
      <c r="B270" s="8"/>
      <c r="D270" s="2"/>
      <c r="E270" s="2"/>
      <c r="F270" s="2"/>
      <c r="G270" s="4"/>
      <c r="H270" s="5"/>
      <c r="I270" s="2"/>
      <c r="J270" s="2"/>
      <c r="K270" s="2"/>
      <c r="L270" s="7"/>
      <c r="M270" s="2"/>
      <c r="N270" s="2"/>
      <c r="O270" s="2"/>
    </row>
    <row r="271" spans="2:15" s="9" customFormat="1">
      <c r="B271" s="8"/>
      <c r="D271" s="2"/>
      <c r="E271" s="2"/>
      <c r="F271" s="2"/>
      <c r="G271" s="4"/>
      <c r="H271" s="5"/>
      <c r="I271" s="2"/>
      <c r="J271" s="2"/>
      <c r="K271" s="2"/>
      <c r="L271" s="7"/>
      <c r="M271" s="2"/>
      <c r="N271" s="2"/>
      <c r="O271" s="2"/>
    </row>
    <row r="272" spans="2:15" s="9" customFormat="1">
      <c r="B272" s="8"/>
      <c r="D272" s="2"/>
      <c r="E272" s="2"/>
      <c r="F272" s="2"/>
      <c r="G272" s="4"/>
      <c r="H272" s="5"/>
      <c r="I272" s="2"/>
      <c r="J272" s="2"/>
      <c r="K272" s="2"/>
      <c r="L272" s="7"/>
      <c r="M272" s="2"/>
      <c r="N272" s="2"/>
      <c r="O272" s="2"/>
    </row>
    <row r="273" spans="2:15" s="9" customFormat="1">
      <c r="B273" s="8"/>
      <c r="D273" s="2"/>
      <c r="E273" s="2"/>
      <c r="F273" s="2"/>
      <c r="G273" s="4"/>
      <c r="H273" s="5"/>
      <c r="I273" s="2"/>
      <c r="J273" s="2"/>
      <c r="K273" s="2"/>
      <c r="L273" s="7"/>
      <c r="M273" s="2"/>
      <c r="N273" s="2"/>
      <c r="O273" s="2"/>
    </row>
    <row r="274" spans="2:15" s="9" customFormat="1">
      <c r="B274" s="8"/>
      <c r="D274" s="2"/>
      <c r="E274" s="2"/>
      <c r="F274" s="2"/>
      <c r="G274" s="4"/>
      <c r="H274" s="5"/>
      <c r="I274" s="2"/>
      <c r="J274" s="2"/>
      <c r="K274" s="2"/>
      <c r="L274" s="7"/>
      <c r="M274" s="2"/>
      <c r="N274" s="2"/>
      <c r="O274" s="2"/>
    </row>
    <row r="275" spans="2:15" s="9" customFormat="1">
      <c r="B275" s="8"/>
      <c r="D275" s="2"/>
      <c r="E275" s="2"/>
      <c r="F275" s="2"/>
      <c r="G275" s="4"/>
      <c r="H275" s="5"/>
      <c r="I275" s="2"/>
      <c r="J275" s="2"/>
      <c r="K275" s="2"/>
      <c r="L275" s="7"/>
      <c r="M275" s="2"/>
      <c r="N275" s="2"/>
      <c r="O275" s="2"/>
    </row>
    <row r="276" spans="2:15" s="9" customFormat="1">
      <c r="B276" s="8"/>
      <c r="D276" s="2"/>
      <c r="E276" s="2"/>
      <c r="F276" s="2"/>
      <c r="G276" s="4"/>
      <c r="H276" s="5"/>
      <c r="I276" s="2"/>
      <c r="J276" s="2"/>
      <c r="K276" s="2"/>
      <c r="L276" s="7"/>
      <c r="M276" s="2"/>
      <c r="N276" s="2"/>
      <c r="O276" s="2"/>
    </row>
    <row r="277" spans="2:15" s="9" customFormat="1">
      <c r="B277" s="8"/>
      <c r="D277" s="2"/>
      <c r="E277" s="2"/>
      <c r="F277" s="2"/>
      <c r="G277" s="4"/>
      <c r="H277" s="5"/>
      <c r="I277" s="2"/>
      <c r="J277" s="2"/>
      <c r="K277" s="2"/>
      <c r="L277" s="7"/>
      <c r="M277" s="2"/>
      <c r="N277" s="2"/>
      <c r="O277" s="2"/>
    </row>
    <row r="278" spans="2:15" s="9" customFormat="1">
      <c r="B278" s="8"/>
      <c r="D278" s="2"/>
      <c r="E278" s="2"/>
      <c r="F278" s="2"/>
      <c r="G278" s="4"/>
      <c r="H278" s="5"/>
      <c r="I278" s="2"/>
      <c r="J278" s="2"/>
      <c r="K278" s="2"/>
      <c r="L278" s="7"/>
      <c r="M278" s="2"/>
      <c r="N278" s="2"/>
      <c r="O278" s="2"/>
    </row>
    <row r="279" spans="2:15" s="9" customFormat="1">
      <c r="B279" s="8"/>
      <c r="D279" s="2"/>
      <c r="E279" s="2"/>
      <c r="F279" s="2"/>
      <c r="G279" s="4"/>
      <c r="H279" s="5"/>
      <c r="I279" s="2"/>
      <c r="J279" s="2"/>
      <c r="K279" s="2"/>
      <c r="L279" s="7"/>
      <c r="M279" s="2"/>
      <c r="N279" s="2"/>
      <c r="O279" s="2"/>
    </row>
    <row r="280" spans="2:15" s="9" customFormat="1">
      <c r="B280" s="8"/>
      <c r="D280" s="2"/>
      <c r="E280" s="2"/>
      <c r="F280" s="2"/>
      <c r="G280" s="4"/>
      <c r="H280" s="5"/>
      <c r="I280" s="2"/>
      <c r="J280" s="2"/>
      <c r="K280" s="2"/>
      <c r="L280" s="7"/>
      <c r="M280" s="2"/>
      <c r="N280" s="2"/>
      <c r="O280" s="2"/>
    </row>
    <row r="281" spans="2:15" s="9" customFormat="1">
      <c r="B281" s="8"/>
      <c r="D281" s="2"/>
      <c r="E281" s="2"/>
      <c r="F281" s="2"/>
      <c r="G281" s="4"/>
      <c r="H281" s="5"/>
      <c r="I281" s="2"/>
      <c r="J281" s="2"/>
      <c r="K281" s="2"/>
      <c r="L281" s="7"/>
      <c r="M281" s="2"/>
      <c r="N281" s="2"/>
      <c r="O281" s="2"/>
    </row>
    <row r="282" spans="2:15" s="9" customFormat="1">
      <c r="B282" s="8"/>
      <c r="D282" s="2"/>
      <c r="E282" s="2"/>
      <c r="F282" s="2"/>
      <c r="G282" s="4"/>
      <c r="H282" s="5"/>
      <c r="I282" s="2"/>
      <c r="J282" s="2"/>
      <c r="K282" s="2"/>
      <c r="L282" s="7"/>
      <c r="M282" s="2"/>
      <c r="N282" s="2"/>
      <c r="O282" s="2"/>
    </row>
    <row r="283" spans="2:15" s="9" customFormat="1">
      <c r="B283" s="8"/>
      <c r="D283" s="2"/>
      <c r="E283" s="2"/>
      <c r="F283" s="2"/>
      <c r="G283" s="4"/>
      <c r="H283" s="5"/>
      <c r="I283" s="2"/>
      <c r="J283" s="2"/>
      <c r="K283" s="2"/>
      <c r="L283" s="7"/>
      <c r="M283" s="2"/>
      <c r="N283" s="2"/>
      <c r="O283" s="2"/>
    </row>
    <row r="284" spans="2:15" s="9" customFormat="1">
      <c r="B284" s="8"/>
      <c r="D284" s="2"/>
      <c r="E284" s="2"/>
      <c r="F284" s="2"/>
      <c r="G284" s="4"/>
      <c r="H284" s="5"/>
      <c r="I284" s="2"/>
      <c r="J284" s="2"/>
      <c r="K284" s="2"/>
      <c r="L284" s="7"/>
      <c r="M284" s="2"/>
      <c r="N284" s="2"/>
      <c r="O284" s="2"/>
    </row>
    <row r="285" spans="2:15" s="9" customFormat="1">
      <c r="B285" s="8"/>
      <c r="D285" s="2"/>
      <c r="E285" s="2"/>
      <c r="F285" s="2"/>
      <c r="G285" s="4"/>
      <c r="H285" s="5"/>
      <c r="I285" s="2"/>
      <c r="J285" s="2"/>
      <c r="K285" s="2"/>
      <c r="L285" s="7"/>
      <c r="M285" s="2"/>
      <c r="N285" s="2"/>
      <c r="O285" s="2"/>
    </row>
    <row r="286" spans="2:15" s="9" customFormat="1">
      <c r="B286" s="8"/>
      <c r="D286" s="2"/>
      <c r="E286" s="2"/>
      <c r="F286" s="2"/>
      <c r="G286" s="4"/>
      <c r="H286" s="5"/>
      <c r="I286" s="2"/>
      <c r="J286" s="2"/>
      <c r="K286" s="2"/>
      <c r="L286" s="7"/>
      <c r="M286" s="2"/>
      <c r="N286" s="2"/>
      <c r="O286" s="2"/>
    </row>
    <row r="287" spans="2:15" s="9" customFormat="1">
      <c r="B287" s="8"/>
      <c r="D287" s="2"/>
      <c r="E287" s="2"/>
      <c r="F287" s="2"/>
      <c r="G287" s="4"/>
      <c r="H287" s="5"/>
      <c r="I287" s="2"/>
      <c r="J287" s="2"/>
      <c r="K287" s="2"/>
      <c r="L287" s="7"/>
      <c r="M287" s="2"/>
      <c r="N287" s="2"/>
      <c r="O287" s="2"/>
    </row>
    <row r="288" spans="2:15" s="9" customFormat="1">
      <c r="B288" s="8"/>
      <c r="D288" s="2"/>
      <c r="E288" s="2"/>
      <c r="F288" s="2"/>
      <c r="G288" s="4"/>
      <c r="H288" s="5"/>
      <c r="I288" s="2"/>
      <c r="J288" s="2"/>
      <c r="K288" s="2"/>
      <c r="L288" s="7"/>
      <c r="M288" s="2"/>
      <c r="N288" s="2"/>
      <c r="O288" s="2"/>
    </row>
    <row r="289" spans="2:15" s="9" customFormat="1">
      <c r="B289" s="8"/>
      <c r="D289" s="2"/>
      <c r="E289" s="2"/>
      <c r="F289" s="2"/>
      <c r="G289" s="4"/>
      <c r="H289" s="5"/>
      <c r="I289" s="2"/>
      <c r="J289" s="2"/>
      <c r="K289" s="2"/>
      <c r="L289" s="7"/>
      <c r="M289" s="2"/>
      <c r="N289" s="2"/>
      <c r="O289" s="2"/>
    </row>
    <row r="290" spans="2:15" s="9" customFormat="1">
      <c r="B290" s="8"/>
      <c r="D290" s="2"/>
      <c r="E290" s="2"/>
      <c r="F290" s="2"/>
      <c r="G290" s="4"/>
      <c r="H290" s="5"/>
      <c r="I290" s="2"/>
      <c r="J290" s="2"/>
      <c r="K290" s="2"/>
      <c r="L290" s="7"/>
      <c r="M290" s="2"/>
      <c r="N290" s="2"/>
      <c r="O290" s="2"/>
    </row>
    <row r="291" spans="2:15" s="9" customFormat="1">
      <c r="B291" s="8"/>
      <c r="D291" s="2"/>
      <c r="E291" s="2"/>
      <c r="F291" s="2"/>
      <c r="G291" s="4"/>
      <c r="H291" s="5"/>
      <c r="I291" s="2"/>
      <c r="J291" s="2"/>
      <c r="K291" s="2"/>
      <c r="L291" s="7"/>
      <c r="M291" s="2"/>
      <c r="N291" s="2"/>
      <c r="O291" s="2"/>
    </row>
    <row r="292" spans="2:15" s="9" customFormat="1">
      <c r="B292" s="8"/>
      <c r="D292" s="2"/>
      <c r="E292" s="2"/>
      <c r="F292" s="2"/>
      <c r="G292" s="4"/>
      <c r="H292" s="5"/>
      <c r="I292" s="2"/>
      <c r="J292" s="2"/>
      <c r="K292" s="2"/>
      <c r="L292" s="7"/>
      <c r="M292" s="2"/>
      <c r="N292" s="2"/>
      <c r="O292" s="2"/>
    </row>
    <row r="293" spans="2:15" s="9" customFormat="1">
      <c r="B293" s="8"/>
      <c r="D293" s="2"/>
      <c r="E293" s="2"/>
      <c r="F293" s="2"/>
      <c r="G293" s="4"/>
      <c r="H293" s="5"/>
      <c r="I293" s="2"/>
      <c r="J293" s="2"/>
      <c r="K293" s="2"/>
      <c r="L293" s="7"/>
      <c r="M293" s="2"/>
      <c r="N293" s="2"/>
      <c r="O293" s="2"/>
    </row>
    <row r="294" spans="2:15" s="9" customFormat="1">
      <c r="B294" s="8"/>
      <c r="D294" s="2"/>
      <c r="E294" s="2"/>
      <c r="F294" s="2"/>
      <c r="G294" s="4"/>
      <c r="H294" s="5"/>
      <c r="I294" s="2"/>
      <c r="J294" s="2"/>
      <c r="K294" s="2"/>
      <c r="L294" s="7"/>
      <c r="M294" s="2"/>
      <c r="N294" s="2"/>
      <c r="O294" s="2"/>
    </row>
    <row r="295" spans="2:15">
      <c r="B295" s="8"/>
    </row>
    <row r="296" spans="2:15">
      <c r="B296" s="8"/>
    </row>
    <row r="297" spans="2:15">
      <c r="B297" s="8"/>
    </row>
    <row r="298" spans="2:15">
      <c r="B298" s="8"/>
    </row>
    <row r="299" spans="2:15">
      <c r="B299" s="8"/>
    </row>
    <row r="300" spans="2:15">
      <c r="B300" s="8"/>
    </row>
    <row r="301" spans="2:15">
      <c r="B301" s="8"/>
    </row>
    <row r="302" spans="2:15">
      <c r="B302" s="8"/>
    </row>
    <row r="303" spans="2:15">
      <c r="B303" s="8"/>
    </row>
    <row r="304" spans="2:15">
      <c r="B304" s="8"/>
    </row>
    <row r="305" spans="2:15">
      <c r="B305" s="8"/>
    </row>
    <row r="306" spans="2:15">
      <c r="B306" s="8"/>
    </row>
    <row r="307" spans="2:15">
      <c r="B307" s="8"/>
    </row>
    <row r="308" spans="2:15">
      <c r="B308" s="8"/>
    </row>
    <row r="309" spans="2:15">
      <c r="B309" s="8"/>
    </row>
    <row r="310" spans="2:15" s="9" customFormat="1">
      <c r="B310" s="8"/>
      <c r="D310" s="2"/>
      <c r="E310" s="2"/>
      <c r="F310" s="2"/>
      <c r="G310" s="4"/>
      <c r="H310" s="5"/>
      <c r="I310" s="2"/>
      <c r="J310" s="2"/>
      <c r="K310" s="2"/>
      <c r="L310" s="7"/>
      <c r="M310" s="2"/>
      <c r="N310" s="2"/>
      <c r="O310" s="2"/>
    </row>
    <row r="311" spans="2:15">
      <c r="B311" s="8"/>
    </row>
    <row r="312" spans="2:15" s="9" customFormat="1">
      <c r="B312" s="8"/>
      <c r="D312" s="2"/>
      <c r="E312" s="2"/>
      <c r="F312" s="2"/>
      <c r="G312" s="4"/>
      <c r="H312" s="5"/>
      <c r="I312" s="2"/>
      <c r="J312" s="2"/>
      <c r="K312" s="2"/>
      <c r="L312" s="7"/>
      <c r="M312" s="2"/>
      <c r="N312" s="2"/>
      <c r="O312" s="2"/>
    </row>
    <row r="313" spans="2:15">
      <c r="B313" s="8"/>
    </row>
    <row r="314" spans="2:15">
      <c r="B314" s="8"/>
    </row>
    <row r="315" spans="2:15">
      <c r="B315" s="8"/>
    </row>
    <row r="316" spans="2:15">
      <c r="B316" s="8"/>
    </row>
    <row r="317" spans="2:15">
      <c r="B317" s="8"/>
    </row>
    <row r="318" spans="2:15">
      <c r="B318" s="8"/>
    </row>
    <row r="319" spans="2:15">
      <c r="B319" s="8"/>
    </row>
    <row r="320" spans="2:15" s="9" customFormat="1">
      <c r="B320" s="8"/>
      <c r="D320" s="2"/>
      <c r="E320" s="2"/>
      <c r="F320" s="2"/>
      <c r="G320" s="4"/>
      <c r="H320" s="5"/>
      <c r="I320" s="2"/>
      <c r="J320" s="2"/>
      <c r="K320" s="2"/>
      <c r="L320" s="7"/>
      <c r="M320" s="2"/>
      <c r="N320" s="2"/>
      <c r="O320" s="2"/>
    </row>
    <row r="321" spans="2:15" s="9" customFormat="1">
      <c r="B321" s="8"/>
      <c r="D321" s="2"/>
      <c r="E321" s="2"/>
      <c r="F321" s="2"/>
      <c r="G321" s="4"/>
      <c r="H321" s="5"/>
      <c r="I321" s="2"/>
      <c r="J321" s="2"/>
      <c r="K321" s="2"/>
      <c r="L321" s="7"/>
      <c r="M321" s="2"/>
      <c r="N321" s="2"/>
      <c r="O321" s="2"/>
    </row>
    <row r="322" spans="2:15">
      <c r="B322" s="8"/>
    </row>
    <row r="323" spans="2:15">
      <c r="B323" s="8"/>
    </row>
    <row r="324" spans="2:15" s="9" customFormat="1">
      <c r="B324" s="8"/>
      <c r="D324" s="2"/>
      <c r="E324" s="2"/>
      <c r="F324" s="2"/>
      <c r="G324" s="4"/>
      <c r="H324" s="5"/>
      <c r="I324" s="2"/>
      <c r="J324" s="2"/>
      <c r="K324" s="2"/>
      <c r="L324" s="7"/>
      <c r="M324" s="2"/>
      <c r="N324" s="2"/>
      <c r="O324" s="2"/>
    </row>
    <row r="325" spans="2:15">
      <c r="B325" s="8"/>
    </row>
    <row r="326" spans="2:15">
      <c r="B326" s="8"/>
    </row>
    <row r="327" spans="2:15" s="9" customFormat="1">
      <c r="B327" s="3"/>
      <c r="D327" s="2"/>
      <c r="E327" s="2"/>
      <c r="F327" s="2"/>
      <c r="G327" s="4"/>
      <c r="H327" s="5"/>
      <c r="I327" s="2"/>
      <c r="J327" s="2"/>
      <c r="K327" s="2"/>
      <c r="L327" s="7"/>
      <c r="M327" s="2"/>
      <c r="N327" s="2"/>
      <c r="O327" s="2"/>
    </row>
    <row r="329" spans="2:15">
      <c r="B329" s="8"/>
    </row>
    <row r="330" spans="2:15" s="9" customFormat="1">
      <c r="B330" s="3"/>
      <c r="D330" s="2"/>
      <c r="E330" s="2"/>
      <c r="F330" s="2"/>
      <c r="G330" s="4"/>
      <c r="H330" s="5"/>
      <c r="I330" s="2"/>
      <c r="J330" s="2"/>
      <c r="K330" s="2"/>
      <c r="L330" s="7"/>
      <c r="M330" s="2"/>
      <c r="N330" s="2"/>
      <c r="O330" s="2"/>
    </row>
    <row r="332" spans="2:15">
      <c r="B332" s="8"/>
    </row>
    <row r="333" spans="2:15" s="9" customFormat="1">
      <c r="B333" s="3"/>
      <c r="D333" s="2"/>
      <c r="E333" s="2"/>
      <c r="F333" s="2"/>
      <c r="G333" s="4"/>
      <c r="H333" s="5"/>
      <c r="I333" s="2"/>
      <c r="J333" s="2"/>
      <c r="K333" s="2"/>
      <c r="L333" s="7"/>
      <c r="M333" s="2"/>
      <c r="N333" s="2"/>
      <c r="O333" s="2"/>
    </row>
    <row r="334" spans="2:15" s="9" customFormat="1">
      <c r="B334" s="3"/>
      <c r="D334" s="2"/>
      <c r="E334" s="2"/>
      <c r="F334" s="2"/>
      <c r="G334" s="4"/>
      <c r="H334" s="5"/>
      <c r="I334" s="2"/>
      <c r="J334" s="2"/>
      <c r="K334" s="2"/>
      <c r="L334" s="7"/>
      <c r="M334" s="2"/>
      <c r="N334" s="2"/>
      <c r="O334" s="2"/>
    </row>
    <row r="335" spans="2:15">
      <c r="B335" s="8"/>
    </row>
    <row r="338" spans="2:15" s="9" customFormat="1">
      <c r="B338" s="8"/>
      <c r="D338" s="2"/>
      <c r="E338" s="2"/>
      <c r="F338" s="2"/>
      <c r="G338" s="4"/>
      <c r="H338" s="5"/>
      <c r="I338" s="2"/>
      <c r="J338" s="2"/>
      <c r="K338" s="2"/>
      <c r="L338" s="7"/>
      <c r="M338" s="2"/>
      <c r="N338" s="2"/>
      <c r="O338" s="2"/>
    </row>
    <row r="339" spans="2:15" s="9" customFormat="1">
      <c r="B339" s="8"/>
      <c r="D339" s="2"/>
      <c r="E339" s="2"/>
      <c r="F339" s="2"/>
      <c r="G339" s="4"/>
      <c r="H339" s="5"/>
      <c r="I339" s="2"/>
      <c r="J339" s="2"/>
      <c r="K339" s="2"/>
      <c r="L339" s="7"/>
      <c r="M339" s="2"/>
      <c r="N339" s="2"/>
      <c r="O339" s="2"/>
    </row>
    <row r="340" spans="2:15" s="9" customFormat="1">
      <c r="B340" s="3"/>
      <c r="D340" s="2"/>
      <c r="E340" s="2"/>
      <c r="F340" s="2"/>
      <c r="G340" s="4"/>
      <c r="H340" s="5"/>
      <c r="I340" s="2"/>
      <c r="J340" s="2"/>
      <c r="K340" s="2"/>
      <c r="L340" s="7"/>
      <c r="M340" s="2"/>
      <c r="N340" s="2"/>
      <c r="O340" s="2"/>
    </row>
    <row r="341" spans="2:15" s="9" customFormat="1">
      <c r="B341" s="3"/>
      <c r="D341" s="2"/>
      <c r="E341" s="2"/>
      <c r="F341" s="2"/>
      <c r="G341" s="4"/>
      <c r="H341" s="5"/>
      <c r="I341" s="2"/>
      <c r="J341" s="2"/>
      <c r="K341" s="2"/>
      <c r="L341" s="7"/>
      <c r="M341" s="2"/>
      <c r="N341" s="2"/>
      <c r="O341" s="2"/>
    </row>
    <row r="342" spans="2:15" s="9" customFormat="1">
      <c r="B342" s="3"/>
      <c r="D342" s="2"/>
      <c r="E342" s="2"/>
      <c r="F342" s="2"/>
      <c r="G342" s="4"/>
      <c r="H342" s="5"/>
      <c r="I342" s="2"/>
      <c r="J342" s="2"/>
      <c r="K342" s="2"/>
      <c r="L342" s="7"/>
      <c r="M342" s="2"/>
      <c r="N342" s="2"/>
      <c r="O342" s="2"/>
    </row>
    <row r="343" spans="2:15">
      <c r="B343" s="8"/>
    </row>
    <row r="344" spans="2:15" s="9" customFormat="1">
      <c r="B344" s="8"/>
      <c r="D344" s="2"/>
      <c r="E344" s="2"/>
      <c r="F344" s="2"/>
      <c r="G344" s="4"/>
      <c r="H344" s="5"/>
      <c r="I344" s="2"/>
      <c r="J344" s="2"/>
      <c r="K344" s="2"/>
      <c r="L344" s="7"/>
      <c r="M344" s="2"/>
      <c r="N344" s="2"/>
      <c r="O344" s="2"/>
    </row>
    <row r="345" spans="2:15">
      <c r="B345" s="8"/>
    </row>
    <row r="346" spans="2:15" s="9" customFormat="1">
      <c r="B346" s="8"/>
      <c r="D346" s="2"/>
      <c r="E346" s="2"/>
      <c r="F346" s="2"/>
      <c r="G346" s="4"/>
      <c r="H346" s="5"/>
      <c r="I346" s="2"/>
      <c r="J346" s="2"/>
      <c r="K346" s="2"/>
      <c r="L346" s="7"/>
      <c r="M346" s="2"/>
      <c r="N346" s="2"/>
      <c r="O346" s="2"/>
    </row>
    <row r="347" spans="2:15">
      <c r="B347" s="8"/>
    </row>
    <row r="349" spans="2:15">
      <c r="B349" s="8"/>
    </row>
    <row r="350" spans="2:15" s="9" customFormat="1">
      <c r="B350" s="3"/>
      <c r="D350" s="2"/>
      <c r="E350" s="2"/>
      <c r="F350" s="2"/>
      <c r="G350" s="4"/>
      <c r="H350" s="5"/>
      <c r="I350" s="2"/>
      <c r="J350" s="2"/>
      <c r="K350" s="2"/>
      <c r="L350" s="7"/>
      <c r="M350" s="2"/>
      <c r="N350" s="2"/>
      <c r="O350" s="2"/>
    </row>
    <row r="351" spans="2:15">
      <c r="B351" s="8"/>
    </row>
    <row r="352" spans="2:15">
      <c r="O352" s="9"/>
    </row>
    <row r="353" spans="2:15" s="9" customFormat="1">
      <c r="B353" s="3"/>
      <c r="D353" s="2"/>
      <c r="E353" s="2"/>
      <c r="F353" s="2"/>
      <c r="G353" s="4"/>
      <c r="H353" s="5"/>
      <c r="I353" s="2"/>
      <c r="J353" s="2"/>
      <c r="K353" s="2"/>
      <c r="L353" s="7"/>
      <c r="M353" s="2"/>
      <c r="N353" s="2"/>
      <c r="O353" s="2"/>
    </row>
    <row r="355" spans="2:15" s="9" customFormat="1">
      <c r="B355" s="8"/>
      <c r="D355" s="2"/>
      <c r="E355" s="2"/>
      <c r="F355" s="2"/>
      <c r="G355" s="4"/>
      <c r="H355" s="5"/>
      <c r="I355" s="2"/>
      <c r="J355" s="2"/>
      <c r="K355" s="2"/>
      <c r="L355" s="7"/>
      <c r="M355" s="2"/>
      <c r="N355" s="2"/>
      <c r="O355" s="2"/>
    </row>
    <row r="357" spans="2:15" s="9" customFormat="1">
      <c r="B357" s="3"/>
      <c r="D357" s="2"/>
      <c r="E357" s="2"/>
      <c r="F357" s="2"/>
      <c r="G357" s="4"/>
      <c r="H357" s="5"/>
      <c r="I357" s="2"/>
      <c r="J357" s="2"/>
      <c r="K357" s="2"/>
      <c r="L357" s="7"/>
      <c r="M357" s="2"/>
      <c r="N357" s="2"/>
      <c r="O357" s="2"/>
    </row>
    <row r="358" spans="2:15">
      <c r="B358" s="8"/>
    </row>
    <row r="359" spans="2:15" s="9" customFormat="1">
      <c r="B359" s="3"/>
      <c r="D359" s="2"/>
      <c r="E359" s="2"/>
      <c r="F359" s="2"/>
      <c r="G359" s="4"/>
      <c r="H359" s="5"/>
      <c r="I359" s="2"/>
      <c r="J359" s="2"/>
      <c r="K359" s="2"/>
      <c r="L359" s="7"/>
      <c r="M359" s="2"/>
      <c r="N359" s="2"/>
      <c r="O359" s="2"/>
    </row>
    <row r="360" spans="2:15">
      <c r="B360" s="8"/>
    </row>
    <row r="362" spans="2:15">
      <c r="B362" s="8"/>
    </row>
    <row r="364" spans="2:15">
      <c r="B364" s="8"/>
    </row>
    <row r="365" spans="2:15" s="9" customFormat="1">
      <c r="B365" s="3"/>
      <c r="D365" s="2"/>
      <c r="E365" s="2"/>
      <c r="F365" s="2"/>
      <c r="G365" s="4"/>
      <c r="H365" s="5"/>
      <c r="I365" s="2"/>
      <c r="J365" s="2"/>
      <c r="K365" s="2"/>
      <c r="L365" s="7"/>
      <c r="M365" s="2"/>
      <c r="N365" s="2"/>
      <c r="O365" s="2"/>
    </row>
    <row r="370" spans="2:2">
      <c r="B370" s="8"/>
    </row>
    <row r="374" spans="2:2">
      <c r="B374" s="8"/>
    </row>
    <row r="376" spans="2:2">
      <c r="B376" s="8"/>
    </row>
    <row r="378" spans="2:2">
      <c r="B378" s="8"/>
    </row>
    <row r="380" spans="2:2">
      <c r="B380" s="8"/>
    </row>
    <row r="386" spans="2:15">
      <c r="B386" s="8"/>
    </row>
    <row r="391" spans="2:15">
      <c r="B391" s="8"/>
    </row>
    <row r="394" spans="2:15" s="9" customFormat="1">
      <c r="B394" s="8"/>
      <c r="D394" s="2"/>
      <c r="E394" s="2"/>
      <c r="F394" s="2"/>
      <c r="G394" s="4"/>
      <c r="H394" s="5"/>
      <c r="I394" s="2"/>
      <c r="J394" s="2"/>
      <c r="K394" s="2"/>
      <c r="L394" s="7"/>
      <c r="M394" s="2"/>
      <c r="N394" s="2"/>
      <c r="O394" s="2"/>
    </row>
    <row r="396" spans="2:15">
      <c r="B396" s="8"/>
    </row>
    <row r="398" spans="2:15">
      <c r="B398" s="8"/>
    </row>
    <row r="401" spans="2:15" s="9" customFormat="1">
      <c r="B401" s="3"/>
      <c r="D401" s="2"/>
      <c r="E401" s="2"/>
      <c r="F401" s="2"/>
      <c r="G401" s="4"/>
      <c r="H401" s="5"/>
      <c r="I401" s="2"/>
      <c r="J401" s="2"/>
      <c r="K401" s="2"/>
      <c r="L401" s="7"/>
      <c r="M401" s="2"/>
      <c r="N401" s="2"/>
      <c r="O401" s="2"/>
    </row>
    <row r="402" spans="2:15">
      <c r="B402" s="8"/>
    </row>
    <row r="406" spans="2:15">
      <c r="B406" s="8"/>
      <c r="O406" s="9"/>
    </row>
    <row r="407" spans="2:15" s="9" customFormat="1">
      <c r="B407" s="3"/>
      <c r="D407" s="2"/>
      <c r="E407" s="2"/>
      <c r="F407" s="2"/>
      <c r="G407" s="4"/>
      <c r="H407" s="5"/>
      <c r="I407" s="2"/>
      <c r="J407" s="2"/>
      <c r="K407" s="2"/>
      <c r="L407" s="7"/>
      <c r="M407" s="2"/>
      <c r="N407" s="2"/>
      <c r="O407" s="2"/>
    </row>
    <row r="411" spans="2:15" s="9" customFormat="1">
      <c r="B411" s="3"/>
      <c r="D411" s="2"/>
      <c r="E411" s="2"/>
      <c r="F411" s="2"/>
      <c r="G411" s="4"/>
      <c r="H411" s="5"/>
      <c r="I411" s="2"/>
      <c r="J411" s="2"/>
      <c r="K411" s="2"/>
      <c r="L411" s="7"/>
      <c r="M411" s="2"/>
      <c r="N411" s="2"/>
      <c r="O411" s="2"/>
    </row>
    <row r="412" spans="2:15">
      <c r="B412" s="8"/>
    </row>
    <row r="416" spans="2:15">
      <c r="B416" s="8"/>
    </row>
    <row r="417" spans="2:15" s="9" customFormat="1">
      <c r="B417" s="3"/>
      <c r="D417" s="2"/>
      <c r="E417" s="2"/>
      <c r="F417" s="2"/>
      <c r="G417" s="4"/>
      <c r="H417" s="5"/>
      <c r="I417" s="2"/>
      <c r="J417" s="2"/>
      <c r="K417" s="2"/>
      <c r="L417" s="7"/>
      <c r="M417" s="2"/>
      <c r="N417" s="2"/>
      <c r="O417" s="2"/>
    </row>
    <row r="419" spans="2:15">
      <c r="O419" s="9"/>
    </row>
    <row r="422" spans="2:15">
      <c r="B422" s="8"/>
    </row>
    <row r="423" spans="2:15" s="9" customFormat="1">
      <c r="B423" s="3"/>
      <c r="D423" s="2"/>
      <c r="E423" s="2"/>
      <c r="F423" s="2"/>
      <c r="G423" s="4"/>
      <c r="H423" s="5"/>
      <c r="I423" s="2"/>
      <c r="J423" s="2"/>
      <c r="K423" s="2"/>
      <c r="L423" s="7"/>
      <c r="M423" s="2"/>
      <c r="N423" s="2"/>
      <c r="O423" s="2"/>
    </row>
    <row r="428" spans="2:15">
      <c r="B428" s="8"/>
    </row>
    <row r="429" spans="2:15" s="9" customFormat="1">
      <c r="B429" s="3"/>
      <c r="D429" s="2"/>
      <c r="E429" s="2"/>
      <c r="F429" s="2"/>
      <c r="G429" s="4"/>
      <c r="H429" s="5"/>
      <c r="I429" s="2"/>
      <c r="J429" s="2"/>
      <c r="K429" s="2"/>
      <c r="L429" s="7"/>
      <c r="M429" s="2"/>
      <c r="N429" s="2"/>
      <c r="O429" s="2"/>
    </row>
    <row r="434" spans="2:15">
      <c r="B434" s="8"/>
    </row>
    <row r="438" spans="2:15">
      <c r="B438" s="8"/>
    </row>
    <row r="441" spans="2:15">
      <c r="B441" s="8"/>
    </row>
    <row r="443" spans="2:15">
      <c r="O443" s="9"/>
    </row>
    <row r="444" spans="2:15">
      <c r="B444" s="8"/>
    </row>
    <row r="445" spans="2:15">
      <c r="B445" s="8"/>
    </row>
    <row r="446" spans="2:15">
      <c r="B446" s="8"/>
    </row>
    <row r="448" spans="2:15" s="9" customFormat="1">
      <c r="B448" s="8"/>
      <c r="D448" s="2"/>
      <c r="E448" s="2"/>
      <c r="F448" s="2"/>
      <c r="G448" s="4"/>
      <c r="H448" s="5"/>
      <c r="I448" s="2"/>
      <c r="J448" s="2"/>
      <c r="K448" s="2"/>
      <c r="L448" s="7"/>
      <c r="M448" s="2"/>
      <c r="N448" s="2"/>
      <c r="O448" s="2"/>
    </row>
    <row r="449" spans="2:15">
      <c r="B449" s="8"/>
    </row>
    <row r="452" spans="2:15">
      <c r="B452" s="8"/>
    </row>
    <row r="454" spans="2:15">
      <c r="B454" s="8"/>
    </row>
    <row r="457" spans="2:15">
      <c r="B457" s="8"/>
    </row>
    <row r="458" spans="2:15">
      <c r="B458" s="8"/>
    </row>
    <row r="460" spans="2:15">
      <c r="B460" s="8"/>
    </row>
    <row r="461" spans="2:15" s="9" customFormat="1">
      <c r="B461" s="8"/>
      <c r="D461" s="2"/>
      <c r="E461" s="2"/>
      <c r="F461" s="2"/>
      <c r="G461" s="4"/>
      <c r="H461" s="5"/>
      <c r="I461" s="2"/>
      <c r="J461" s="2"/>
      <c r="K461" s="2"/>
      <c r="L461" s="7"/>
      <c r="M461" s="2"/>
      <c r="N461" s="2"/>
      <c r="O461" s="2"/>
    </row>
    <row r="466" spans="2:2">
      <c r="B466" s="8"/>
    </row>
    <row r="467" spans="2:2">
      <c r="B467" s="8"/>
    </row>
    <row r="469" spans="2:2">
      <c r="B469" s="8"/>
    </row>
    <row r="474" spans="2:2">
      <c r="B474" s="8"/>
    </row>
    <row r="475" spans="2:2">
      <c r="B475" s="8"/>
    </row>
    <row r="480" spans="2:2">
      <c r="B480" s="8"/>
    </row>
    <row r="481" spans="2:15">
      <c r="B481" s="8"/>
    </row>
    <row r="485" spans="2:15" s="9" customFormat="1">
      <c r="B485" s="3"/>
      <c r="D485" s="2"/>
      <c r="E485" s="2"/>
      <c r="F485" s="2"/>
      <c r="G485" s="4"/>
      <c r="H485" s="5"/>
      <c r="I485" s="2"/>
      <c r="J485" s="2"/>
      <c r="K485" s="2"/>
      <c r="L485" s="7"/>
      <c r="M485" s="2"/>
      <c r="N485" s="2"/>
      <c r="O485" s="2"/>
    </row>
    <row r="486" spans="2:15">
      <c r="B486" s="8"/>
    </row>
    <row r="494" spans="2:15">
      <c r="B494" s="8"/>
    </row>
    <row r="496" spans="2:15" s="9" customFormat="1">
      <c r="B496" s="3"/>
      <c r="D496" s="2"/>
      <c r="E496" s="2"/>
      <c r="F496" s="2"/>
      <c r="G496" s="4"/>
      <c r="H496" s="5"/>
      <c r="I496" s="2"/>
      <c r="J496" s="2"/>
      <c r="K496" s="2"/>
      <c r="L496" s="7"/>
      <c r="M496" s="2"/>
      <c r="N496" s="2"/>
      <c r="O496" s="2"/>
    </row>
    <row r="500" spans="2:15" s="9" customFormat="1">
      <c r="B500" s="3"/>
      <c r="D500" s="2"/>
      <c r="E500" s="2"/>
      <c r="F500" s="2"/>
      <c r="G500" s="4"/>
      <c r="H500" s="5"/>
      <c r="I500" s="2"/>
      <c r="J500" s="2"/>
      <c r="K500" s="2"/>
      <c r="L500" s="7"/>
      <c r="M500" s="2"/>
      <c r="N500" s="2"/>
      <c r="O500" s="2"/>
    </row>
    <row r="501" spans="2:15">
      <c r="B501" s="8"/>
    </row>
    <row r="505" spans="2:15">
      <c r="B505" s="8"/>
    </row>
    <row r="506" spans="2:15" s="9" customFormat="1">
      <c r="B506" s="3"/>
      <c r="D506" s="2"/>
      <c r="E506" s="2"/>
      <c r="F506" s="2"/>
      <c r="G506" s="4"/>
      <c r="H506" s="5"/>
      <c r="I506" s="2"/>
      <c r="J506" s="2"/>
      <c r="K506" s="2"/>
      <c r="L506" s="7"/>
      <c r="M506" s="2"/>
      <c r="N506" s="2"/>
      <c r="O506" s="2"/>
    </row>
    <row r="507" spans="2:15">
      <c r="B507" s="8"/>
    </row>
    <row r="509" spans="2:15">
      <c r="B509" s="8"/>
    </row>
    <row r="511" spans="2:15">
      <c r="B511" s="8"/>
    </row>
    <row r="512" spans="2:15" s="9" customFormat="1">
      <c r="B512" s="3"/>
      <c r="D512" s="2"/>
      <c r="E512" s="2"/>
      <c r="F512" s="2"/>
      <c r="G512" s="4"/>
      <c r="H512" s="5"/>
      <c r="I512" s="2"/>
      <c r="J512" s="2"/>
      <c r="K512" s="2"/>
      <c r="L512" s="7"/>
      <c r="M512" s="2"/>
      <c r="N512" s="2"/>
      <c r="O512" s="2"/>
    </row>
    <row r="514" spans="2:15">
      <c r="B514" s="8"/>
    </row>
    <row r="517" spans="2:15">
      <c r="B517" s="8"/>
    </row>
    <row r="518" spans="2:15" s="9" customFormat="1">
      <c r="B518" s="3"/>
      <c r="D518" s="2"/>
      <c r="E518" s="2"/>
      <c r="F518" s="2"/>
      <c r="G518" s="4"/>
      <c r="H518" s="5"/>
      <c r="I518" s="2"/>
      <c r="J518" s="2"/>
      <c r="K518" s="2"/>
      <c r="L518" s="7"/>
      <c r="M518" s="2"/>
      <c r="N518" s="2"/>
      <c r="O518" s="2"/>
    </row>
    <row r="522" spans="2:15" s="9" customFormat="1">
      <c r="B522" s="3"/>
      <c r="D522" s="2"/>
      <c r="E522" s="2"/>
      <c r="F522" s="2"/>
      <c r="G522" s="4"/>
      <c r="H522" s="5"/>
      <c r="I522" s="2"/>
      <c r="J522" s="2"/>
      <c r="K522" s="2"/>
      <c r="L522" s="7"/>
      <c r="M522" s="2"/>
      <c r="N522" s="2"/>
      <c r="O522" s="2"/>
    </row>
    <row r="523" spans="2:15">
      <c r="B523" s="8"/>
    </row>
    <row r="527" spans="2:15">
      <c r="B527" s="8"/>
    </row>
    <row r="530" spans="2:15" s="9" customFormat="1">
      <c r="B530" s="3"/>
      <c r="D530" s="2"/>
      <c r="E530" s="2"/>
      <c r="F530" s="2"/>
      <c r="G530" s="4"/>
      <c r="H530" s="5"/>
      <c r="I530" s="2"/>
      <c r="J530" s="2"/>
      <c r="K530" s="2"/>
      <c r="L530" s="7"/>
      <c r="M530" s="2"/>
      <c r="N530" s="2"/>
      <c r="O530" s="2"/>
    </row>
    <row r="535" spans="2:15">
      <c r="B535" s="8"/>
    </row>
    <row r="537" spans="2:15">
      <c r="B537" s="8"/>
    </row>
    <row r="539" spans="2:15">
      <c r="B539" s="8"/>
    </row>
    <row r="545" spans="2:15">
      <c r="B545" s="8"/>
    </row>
    <row r="546" spans="2:15" s="9" customFormat="1">
      <c r="B546" s="3"/>
      <c r="D546" s="2"/>
      <c r="E546" s="2"/>
      <c r="F546" s="2"/>
      <c r="G546" s="4"/>
      <c r="H546" s="5"/>
      <c r="I546" s="2"/>
      <c r="J546" s="2"/>
      <c r="K546" s="2"/>
      <c r="L546" s="7"/>
      <c r="M546" s="2"/>
      <c r="N546" s="2"/>
      <c r="O546" s="2"/>
    </row>
    <row r="548" spans="2:15">
      <c r="B548" s="8"/>
    </row>
    <row r="551" spans="2:15">
      <c r="B551" s="8"/>
    </row>
    <row r="554" spans="2:15" s="9" customFormat="1">
      <c r="B554" s="3"/>
      <c r="D554" s="2"/>
      <c r="E554" s="2"/>
      <c r="F554" s="2"/>
      <c r="G554" s="4"/>
      <c r="H554" s="5"/>
      <c r="I554" s="2"/>
      <c r="J554" s="2"/>
      <c r="K554" s="2"/>
      <c r="L554" s="7"/>
      <c r="M554" s="2"/>
      <c r="N554" s="2"/>
      <c r="O554" s="2"/>
    </row>
    <row r="557" spans="2:15" s="9" customFormat="1">
      <c r="B557" s="3"/>
      <c r="D557" s="2"/>
      <c r="E557" s="2"/>
      <c r="F557" s="2"/>
      <c r="G557" s="4"/>
      <c r="H557" s="5"/>
      <c r="I557" s="2"/>
      <c r="J557" s="2"/>
      <c r="K557" s="2"/>
      <c r="L557" s="7"/>
      <c r="M557" s="2"/>
      <c r="N557" s="2"/>
      <c r="O557" s="2"/>
    </row>
    <row r="559" spans="2:15">
      <c r="B559" s="8"/>
    </row>
    <row r="561" spans="2:15" s="9" customFormat="1">
      <c r="B561" s="3"/>
      <c r="D561" s="2"/>
      <c r="E561" s="2"/>
      <c r="F561" s="2"/>
      <c r="G561" s="4"/>
      <c r="H561" s="5"/>
      <c r="I561" s="2"/>
      <c r="J561" s="2"/>
      <c r="K561" s="2"/>
      <c r="L561" s="7"/>
      <c r="M561" s="2"/>
      <c r="N561" s="2"/>
      <c r="O561" s="2"/>
    </row>
    <row r="562" spans="2:15">
      <c r="B562" s="8"/>
    </row>
    <row r="564" spans="2:15" s="9" customFormat="1">
      <c r="B564" s="3"/>
      <c r="D564" s="2"/>
      <c r="E564" s="2"/>
      <c r="F564" s="2"/>
      <c r="G564" s="4"/>
      <c r="H564" s="5"/>
      <c r="I564" s="2"/>
      <c r="J564" s="2"/>
      <c r="K564" s="2"/>
      <c r="L564" s="7"/>
      <c r="M564" s="2"/>
      <c r="N564" s="2"/>
      <c r="O564" s="2"/>
    </row>
    <row r="566" spans="2:15">
      <c r="B566" s="8"/>
    </row>
    <row r="567" spans="2:15" s="9" customFormat="1">
      <c r="B567" s="3"/>
      <c r="D567" s="2"/>
      <c r="E567" s="2"/>
      <c r="F567" s="2"/>
      <c r="G567" s="4"/>
      <c r="H567" s="5"/>
      <c r="I567" s="2"/>
      <c r="J567" s="2"/>
      <c r="K567" s="2"/>
      <c r="L567" s="7"/>
      <c r="M567" s="2"/>
      <c r="N567" s="2"/>
      <c r="O567" s="2"/>
    </row>
    <row r="569" spans="2:15">
      <c r="B569" s="8"/>
    </row>
    <row r="572" spans="2:15">
      <c r="B572" s="8"/>
    </row>
    <row r="575" spans="2:15" s="9" customFormat="1">
      <c r="B575" s="3"/>
      <c r="D575" s="2"/>
      <c r="E575" s="2"/>
      <c r="F575" s="2"/>
      <c r="G575" s="4"/>
      <c r="H575" s="5"/>
      <c r="I575" s="2"/>
      <c r="J575" s="2"/>
      <c r="K575" s="2"/>
      <c r="L575" s="7"/>
      <c r="M575" s="2"/>
      <c r="N575" s="2"/>
      <c r="O575" s="2"/>
    </row>
    <row r="580" spans="2:15">
      <c r="B580" s="8"/>
    </row>
    <row r="581" spans="2:15" s="9" customFormat="1">
      <c r="B581" s="3"/>
      <c r="D581" s="2"/>
      <c r="E581" s="2"/>
      <c r="F581" s="2"/>
      <c r="G581" s="4"/>
      <c r="H581" s="5"/>
      <c r="I581" s="2"/>
      <c r="J581" s="2"/>
      <c r="K581" s="2"/>
      <c r="L581" s="7"/>
      <c r="M581" s="2"/>
      <c r="N581" s="2"/>
      <c r="O581" s="2"/>
    </row>
    <row r="584" spans="2:15" s="9" customFormat="1">
      <c r="B584" s="3"/>
      <c r="D584" s="2"/>
      <c r="E584" s="2"/>
      <c r="F584" s="2"/>
      <c r="G584" s="4"/>
      <c r="H584" s="5"/>
      <c r="I584" s="2"/>
      <c r="J584" s="2"/>
      <c r="K584" s="2"/>
      <c r="L584" s="7"/>
      <c r="M584" s="2"/>
      <c r="N584" s="2"/>
      <c r="O584" s="2"/>
    </row>
    <row r="585" spans="2:15">
      <c r="L585" s="2"/>
    </row>
    <row r="586" spans="2:15">
      <c r="B586" s="8"/>
    </row>
    <row r="587" spans="2:15" s="9" customFormat="1">
      <c r="B587" s="3"/>
      <c r="D587" s="2"/>
      <c r="E587" s="2"/>
      <c r="F587" s="2"/>
      <c r="G587" s="4"/>
      <c r="H587" s="5"/>
      <c r="I587" s="2"/>
      <c r="J587" s="2"/>
      <c r="K587" s="2"/>
      <c r="L587" s="7"/>
      <c r="M587" s="2"/>
      <c r="N587" s="2"/>
      <c r="O587" s="2"/>
    </row>
    <row r="589" spans="2:15">
      <c r="B589" s="8"/>
    </row>
    <row r="591" spans="2:15" s="9" customFormat="1">
      <c r="B591" s="3"/>
      <c r="D591" s="2"/>
      <c r="E591" s="2"/>
      <c r="F591" s="2"/>
      <c r="G591" s="4"/>
      <c r="H591" s="5"/>
      <c r="I591" s="2"/>
      <c r="J591" s="2"/>
      <c r="K591" s="2"/>
      <c r="L591" s="7"/>
      <c r="M591" s="2"/>
      <c r="N591" s="2"/>
      <c r="O591" s="2"/>
    </row>
    <row r="592" spans="2:15">
      <c r="B592" s="8"/>
    </row>
    <row r="595" spans="2:15" s="9" customFormat="1">
      <c r="B595" s="3"/>
      <c r="D595" s="2"/>
      <c r="E595" s="2"/>
      <c r="F595" s="2"/>
      <c r="G595" s="4"/>
      <c r="H595" s="5"/>
      <c r="I595" s="2"/>
      <c r="J595" s="2"/>
      <c r="K595" s="2"/>
      <c r="L595" s="7"/>
      <c r="M595" s="2"/>
      <c r="N595" s="2"/>
      <c r="O595" s="2"/>
    </row>
    <row r="596" spans="2:15">
      <c r="B596" s="8"/>
    </row>
    <row r="600" spans="2:15" s="9" customFormat="1">
      <c r="B600" s="8"/>
      <c r="D600" s="2"/>
      <c r="E600" s="2"/>
      <c r="F600" s="2"/>
      <c r="G600" s="4"/>
      <c r="H600" s="5"/>
      <c r="I600" s="2"/>
      <c r="J600" s="2"/>
      <c r="K600" s="2"/>
      <c r="L600" s="7"/>
      <c r="M600" s="2"/>
      <c r="N600" s="2"/>
      <c r="O600" s="2"/>
    </row>
    <row r="602" spans="2:15" s="9" customFormat="1">
      <c r="B602" s="3"/>
      <c r="D602" s="2"/>
      <c r="E602" s="2"/>
      <c r="F602" s="2"/>
      <c r="G602" s="4"/>
      <c r="H602" s="5"/>
      <c r="I602" s="2"/>
      <c r="J602" s="2"/>
      <c r="K602" s="2"/>
      <c r="L602" s="7"/>
      <c r="M602" s="2"/>
      <c r="N602" s="2"/>
      <c r="O602" s="2"/>
    </row>
    <row r="605" spans="2:15">
      <c r="B605" s="8"/>
    </row>
    <row r="607" spans="2:15">
      <c r="B607" s="8"/>
    </row>
    <row r="608" spans="2:15" s="9" customFormat="1">
      <c r="B608" s="3"/>
      <c r="D608" s="2"/>
      <c r="E608" s="2"/>
      <c r="F608" s="2"/>
      <c r="G608" s="4"/>
      <c r="H608" s="5"/>
      <c r="I608" s="2"/>
      <c r="J608" s="2"/>
      <c r="K608" s="2"/>
      <c r="L608" s="7"/>
      <c r="M608" s="2"/>
      <c r="N608" s="2"/>
      <c r="O608" s="2"/>
    </row>
    <row r="613" spans="2:8">
      <c r="B613" s="8"/>
      <c r="C613" s="2"/>
      <c r="G613" s="2"/>
      <c r="H613" s="2"/>
    </row>
  </sheetData>
  <phoneticPr fontId="1"/>
  <pageMargins left="0.70866141732283472" right="0.70866141732283472" top="0.74803149606299213" bottom="0.74803149606299213" header="0.31496062992125984" footer="0.31496062992125984"/>
  <pageSetup paperSize="9" scale="81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O511"/>
  <sheetViews>
    <sheetView showGridLines="0" zoomScale="85" zoomScaleNormal="85" workbookViewId="0">
      <pane ySplit="2" topLeftCell="A24" activePane="bottomLeft" state="frozen"/>
      <selection activeCell="K96" sqref="K96"/>
      <selection pane="bottomLeft" activeCell="B24" sqref="B24:E27"/>
    </sheetView>
  </sheetViews>
  <sheetFormatPr defaultColWidth="15.375" defaultRowHeight="12" outlineLevelRow="1"/>
  <cols>
    <col min="1" max="1" width="1.5" style="2" customWidth="1"/>
    <col min="2" max="2" width="10" style="3" bestFit="1" customWidth="1"/>
    <col min="3" max="3" width="4.625" style="9" bestFit="1" customWidth="1"/>
    <col min="4" max="4" width="23.875" style="2" bestFit="1" customWidth="1"/>
    <col min="5" max="5" width="21" style="2" bestFit="1" customWidth="1"/>
    <col min="6" max="6" width="16.875" style="2" bestFit="1" customWidth="1"/>
    <col min="7" max="7" width="4.625" style="4" bestFit="1" customWidth="1"/>
    <col min="8" max="8" width="10.125" style="5" bestFit="1" customWidth="1"/>
    <col min="9" max="9" width="11.5" style="2" bestFit="1" customWidth="1"/>
    <col min="10" max="10" width="1.5" style="2" customWidth="1"/>
    <col min="11" max="11" width="15.375" style="2"/>
    <col min="12" max="12" width="15.375" style="7"/>
    <col min="13" max="16384" width="15.375" style="2"/>
  </cols>
  <sheetData>
    <row r="1" spans="2:12" ht="21">
      <c r="B1" s="71" t="s">
        <v>2235</v>
      </c>
    </row>
    <row r="2" spans="2:12" s="1" customFormat="1">
      <c r="B2" s="51" t="s">
        <v>1</v>
      </c>
      <c r="C2" s="14" t="s">
        <v>69</v>
      </c>
      <c r="D2" s="20" t="s">
        <v>0</v>
      </c>
      <c r="E2" s="17" t="s">
        <v>68</v>
      </c>
      <c r="F2" s="20" t="s">
        <v>2</v>
      </c>
      <c r="G2" s="17" t="s">
        <v>3</v>
      </c>
      <c r="H2" s="21" t="s">
        <v>4</v>
      </c>
      <c r="I2" s="52" t="s">
        <v>84</v>
      </c>
      <c r="L2" s="6"/>
    </row>
    <row r="3" spans="2:12" s="1" customFormat="1" hidden="1" outlineLevel="1">
      <c r="B3" s="46"/>
      <c r="C3" s="15"/>
      <c r="D3" s="2"/>
      <c r="E3" s="18"/>
      <c r="F3" s="53"/>
      <c r="G3" s="31"/>
      <c r="H3" s="32"/>
      <c r="I3" s="54"/>
      <c r="L3" s="6"/>
    </row>
    <row r="4" spans="2:12" s="1" customFormat="1" hidden="1" outlineLevel="1">
      <c r="B4" s="46"/>
      <c r="C4" s="15"/>
      <c r="D4" s="2"/>
      <c r="E4" s="18"/>
      <c r="F4" s="55"/>
      <c r="G4" s="34"/>
      <c r="H4" s="35"/>
      <c r="I4" s="56"/>
      <c r="L4" s="6"/>
    </row>
    <row r="5" spans="2:12" s="1" customFormat="1" hidden="1" outlineLevel="1">
      <c r="B5" s="46"/>
      <c r="C5" s="15"/>
      <c r="D5" s="2"/>
      <c r="E5" s="18"/>
      <c r="F5" s="55"/>
      <c r="G5" s="34"/>
      <c r="H5" s="35"/>
      <c r="I5" s="56"/>
      <c r="L5" s="6"/>
    </row>
    <row r="6" spans="2:12" s="1" customFormat="1" hidden="1" outlineLevel="1">
      <c r="B6" s="46"/>
      <c r="C6" s="15"/>
      <c r="D6" s="2"/>
      <c r="E6" s="18"/>
      <c r="F6" s="55"/>
      <c r="G6" s="34"/>
      <c r="H6" s="35"/>
      <c r="I6" s="56"/>
      <c r="L6" s="6"/>
    </row>
    <row r="7" spans="2:12" s="1" customFormat="1" hidden="1" outlineLevel="1">
      <c r="B7" s="46"/>
      <c r="C7" s="15"/>
      <c r="D7" s="2"/>
      <c r="E7" s="18"/>
      <c r="F7" s="55"/>
      <c r="G7" s="34"/>
      <c r="H7" s="35"/>
      <c r="I7" s="56"/>
      <c r="L7" s="6"/>
    </row>
    <row r="8" spans="2:12" s="1" customFormat="1" hidden="1" outlineLevel="1">
      <c r="B8" s="46"/>
      <c r="C8" s="15"/>
      <c r="D8" s="2"/>
      <c r="E8" s="18"/>
      <c r="F8" s="55"/>
      <c r="G8" s="34"/>
      <c r="H8" s="35"/>
      <c r="I8" s="56"/>
      <c r="L8" s="6"/>
    </row>
    <row r="9" spans="2:12" s="1" customFormat="1" hidden="1" outlineLevel="1">
      <c r="B9" s="46"/>
      <c r="C9" s="15"/>
      <c r="D9" s="2"/>
      <c r="E9" s="18"/>
      <c r="F9" s="55"/>
      <c r="G9" s="34"/>
      <c r="H9" s="35"/>
      <c r="I9" s="56"/>
      <c r="L9" s="6"/>
    </row>
    <row r="10" spans="2:12" s="1" customFormat="1" hidden="1" outlineLevel="1">
      <c r="B10" s="46"/>
      <c r="C10" s="15"/>
      <c r="D10" s="2"/>
      <c r="E10" s="18"/>
      <c r="F10" s="55"/>
      <c r="G10" s="34"/>
      <c r="H10" s="35"/>
      <c r="I10" s="56"/>
      <c r="L10" s="6"/>
    </row>
    <row r="11" spans="2:12" s="1" customFormat="1" hidden="1" outlineLevel="1">
      <c r="B11" s="46"/>
      <c r="C11" s="15"/>
      <c r="D11" s="2"/>
      <c r="E11" s="18"/>
      <c r="F11" s="55"/>
      <c r="G11" s="34"/>
      <c r="H11" s="35"/>
      <c r="I11" s="56"/>
      <c r="L11" s="6"/>
    </row>
    <row r="12" spans="2:12" s="1" customFormat="1" hidden="1" outlineLevel="1">
      <c r="B12" s="46"/>
      <c r="C12" s="15"/>
      <c r="D12" s="2"/>
      <c r="E12" s="18"/>
      <c r="F12" s="55"/>
      <c r="G12" s="34"/>
      <c r="H12" s="35"/>
      <c r="I12" s="56"/>
      <c r="L12" s="6"/>
    </row>
    <row r="13" spans="2:12" s="1" customFormat="1" hidden="1" outlineLevel="1">
      <c r="B13" s="46"/>
      <c r="C13" s="15"/>
      <c r="D13" s="2"/>
      <c r="E13" s="18"/>
      <c r="F13" s="55"/>
      <c r="G13" s="34"/>
      <c r="H13" s="35"/>
      <c r="I13" s="56"/>
      <c r="L13" s="6"/>
    </row>
    <row r="14" spans="2:12" s="1" customFormat="1" hidden="1" outlineLevel="1">
      <c r="B14" s="46"/>
      <c r="C14" s="15"/>
      <c r="D14" s="2"/>
      <c r="E14" s="18"/>
      <c r="F14" s="55"/>
      <c r="G14" s="34"/>
      <c r="H14" s="35"/>
      <c r="I14" s="56"/>
      <c r="L14" s="6"/>
    </row>
    <row r="15" spans="2:12" s="1" customFormat="1" hidden="1" outlineLevel="1">
      <c r="B15" s="46"/>
      <c r="C15" s="15"/>
      <c r="D15" s="2"/>
      <c r="E15" s="18"/>
      <c r="F15" s="55"/>
      <c r="G15" s="34"/>
      <c r="H15" s="35"/>
      <c r="I15" s="56"/>
      <c r="L15" s="6"/>
    </row>
    <row r="16" spans="2:12" s="1" customFormat="1" hidden="1" outlineLevel="1">
      <c r="B16" s="46"/>
      <c r="C16" s="15"/>
      <c r="D16" s="2"/>
      <c r="E16" s="18"/>
      <c r="F16" s="55"/>
      <c r="G16" s="34"/>
      <c r="H16" s="35"/>
      <c r="I16" s="56"/>
      <c r="L16" s="6"/>
    </row>
    <row r="17" spans="2:12" s="1" customFormat="1" hidden="1" outlineLevel="1">
      <c r="B17" s="46"/>
      <c r="C17" s="15"/>
      <c r="D17" s="2"/>
      <c r="E17" s="18"/>
      <c r="F17" s="55"/>
      <c r="G17" s="34"/>
      <c r="H17" s="35"/>
      <c r="I17" s="56"/>
      <c r="L17" s="6"/>
    </row>
    <row r="18" spans="2:12" s="1" customFormat="1" hidden="1" outlineLevel="1">
      <c r="B18" s="46"/>
      <c r="C18" s="15"/>
      <c r="D18" s="2"/>
      <c r="E18" s="18"/>
      <c r="F18" s="55"/>
      <c r="G18" s="34"/>
      <c r="H18" s="35"/>
      <c r="I18" s="56"/>
      <c r="L18" s="6"/>
    </row>
    <row r="19" spans="2:12" s="1" customFormat="1" hidden="1" outlineLevel="1">
      <c r="B19" s="46"/>
      <c r="C19" s="15"/>
      <c r="D19" s="2"/>
      <c r="E19" s="18"/>
      <c r="F19" s="55"/>
      <c r="G19" s="34"/>
      <c r="H19" s="35"/>
      <c r="I19" s="56"/>
      <c r="L19" s="6"/>
    </row>
    <row r="20" spans="2:12" s="1" customFormat="1" hidden="1" outlineLevel="1">
      <c r="B20" s="46"/>
      <c r="C20" s="15"/>
      <c r="D20" s="2"/>
      <c r="E20" s="18"/>
      <c r="F20" s="55"/>
      <c r="G20" s="34"/>
      <c r="H20" s="35"/>
      <c r="I20" s="56"/>
      <c r="L20" s="6"/>
    </row>
    <row r="21" spans="2:12" s="1" customFormat="1" hidden="1" outlineLevel="1">
      <c r="B21" s="46"/>
      <c r="C21" s="15"/>
      <c r="D21" s="2"/>
      <c r="E21" s="18"/>
      <c r="F21" s="55"/>
      <c r="G21" s="34"/>
      <c r="H21" s="35"/>
      <c r="I21" s="56"/>
      <c r="L21" s="6"/>
    </row>
    <row r="22" spans="2:12" s="1" customFormat="1" hidden="1" outlineLevel="1">
      <c r="B22" s="46"/>
      <c r="C22" s="15"/>
      <c r="D22" s="2"/>
      <c r="E22" s="18"/>
      <c r="F22" s="55"/>
      <c r="G22" s="34"/>
      <c r="H22" s="35"/>
      <c r="I22" s="56"/>
      <c r="L22" s="6"/>
    </row>
    <row r="23" spans="2:12" s="1" customFormat="1" hidden="1" outlineLevel="1">
      <c r="B23" s="49"/>
      <c r="C23" s="16"/>
      <c r="D23" s="50"/>
      <c r="E23" s="19"/>
      <c r="F23" s="57"/>
      <c r="G23" s="37"/>
      <c r="H23" s="38"/>
      <c r="I23" s="58"/>
      <c r="L23" s="6"/>
    </row>
    <row r="24" spans="2:12" s="1" customFormat="1" outlineLevel="1">
      <c r="B24" s="63">
        <v>45004</v>
      </c>
      <c r="C24" s="24">
        <f>B24</f>
        <v>45004</v>
      </c>
      <c r="D24" s="64" t="s">
        <v>2389</v>
      </c>
      <c r="E24" s="25" t="s">
        <v>2434</v>
      </c>
      <c r="F24" s="108" t="s">
        <v>2354</v>
      </c>
      <c r="G24" s="31" t="str">
        <f>IF(H24="0-1","×",IF(H24="1-1","△",IF(H24="1-0","〇",IF(H24="2-0","〇",IF(H24="2-2","△",IF(H24="2-1","〇",IF(H24="0-0","△",IF(H24="3-0","○",IF(H24="4-0","○",IF(H24="4-1","○",IF(H24="3-1","〇",IF(H24="5-0","〇",IF(H24="5-1","〇",IF(H24="7-0","〇",IF(H24="3-2","〇",IF(H24="8-0","〇",IF(H24="4-3","〇",IF(H24="3-2","〇",IF(H24="5-2","〇",IF(H24="4-2","〇",IF(H24="6-0","〇","×")))))))))))))))))))))</f>
        <v>×</v>
      </c>
      <c r="H24" s="32" t="s">
        <v>529</v>
      </c>
      <c r="I24" s="54"/>
      <c r="L24" s="6"/>
    </row>
    <row r="25" spans="2:12" s="1" customFormat="1" outlineLevel="1">
      <c r="B25" s="46"/>
      <c r="C25" s="15"/>
      <c r="D25" s="2"/>
      <c r="E25" s="18"/>
      <c r="F25" s="107" t="s">
        <v>2813</v>
      </c>
      <c r="G25" s="34" t="str">
        <f t="shared" ref="G25:G28" si="0">IF(H25="0-1","×",IF(H25="1-1","△",IF(H25="1-0","〇",IF(H25="2-0","〇",IF(H25="2-2","△",IF(H25="2-1","〇",IF(H25="0-0","△",IF(H25="3-0","○",IF(H25="4-0","○",IF(H25="4-1","○",IF(H25="3-1","〇",IF(H25="5-0","〇",IF(H25="5-1","〇",IF(H25="7-0","〇",IF(H25="3-2","〇",IF(H25="8-0","〇",IF(H25="4-3","〇",IF(H25="3-2","〇",IF(H25="5-2","〇",IF(H25="4-2","〇",IF(H25="6-0","〇","×")))))))))))))))))))))</f>
        <v>△</v>
      </c>
      <c r="H25" s="41" t="s">
        <v>461</v>
      </c>
      <c r="I25" s="56"/>
      <c r="L25" s="6"/>
    </row>
    <row r="26" spans="2:12" s="1" customFormat="1" outlineLevel="1">
      <c r="B26" s="46"/>
      <c r="C26" s="15"/>
      <c r="D26" s="2"/>
      <c r="E26" s="18"/>
      <c r="F26" s="107" t="s">
        <v>2275</v>
      </c>
      <c r="G26" s="40" t="str">
        <f t="shared" si="0"/>
        <v>×</v>
      </c>
      <c r="H26" s="41" t="s">
        <v>570</v>
      </c>
      <c r="I26" s="56"/>
      <c r="L26" s="6"/>
    </row>
    <row r="27" spans="2:12" s="1" customFormat="1" outlineLevel="1">
      <c r="B27" s="46"/>
      <c r="C27" s="15"/>
      <c r="D27" s="2"/>
      <c r="E27" s="18"/>
      <c r="F27" s="107" t="s">
        <v>2597</v>
      </c>
      <c r="G27" s="34" t="str">
        <f t="shared" si="0"/>
        <v>〇</v>
      </c>
      <c r="H27" s="35" t="s">
        <v>614</v>
      </c>
      <c r="I27" s="56"/>
      <c r="L27" s="6"/>
    </row>
    <row r="28" spans="2:12" s="1" customFormat="1" outlineLevel="1">
      <c r="B28" s="46"/>
      <c r="C28" s="15"/>
      <c r="D28" s="2"/>
      <c r="E28" s="18"/>
      <c r="F28" s="107" t="s">
        <v>2814</v>
      </c>
      <c r="G28" s="40" t="str">
        <f t="shared" si="0"/>
        <v>△</v>
      </c>
      <c r="H28" s="41" t="s">
        <v>461</v>
      </c>
      <c r="I28" s="56"/>
      <c r="L28" s="6"/>
    </row>
    <row r="29" spans="2:12" s="1" customFormat="1" outlineLevel="1">
      <c r="B29" s="63">
        <v>44990</v>
      </c>
      <c r="C29" s="24">
        <f>B29</f>
        <v>44990</v>
      </c>
      <c r="D29" s="64" t="s">
        <v>70</v>
      </c>
      <c r="E29" s="25" t="s">
        <v>2288</v>
      </c>
      <c r="F29" s="108" t="s">
        <v>2227</v>
      </c>
      <c r="G29" s="31" t="str">
        <f>IF(H29="0-1","×",IF(H29="1-1","△",IF(H29="1-0","〇",IF(H29="2-0","〇",IF(H29="2-2","△",IF(H29="2-1","〇",IF(H29="0-0","△",IF(H29="3-0","○",IF(H29="4-0","○",IF(H29="4-1","○",IF(H29="3-1","〇",IF(H29="5-0","〇",IF(H29="5-1","〇",IF(H29="7-0","〇",IF(H29="3-2","〇",IF(H29="8-0","〇",IF(H29="4-3","〇",IF(H29="3-2","〇",IF(H29="5-2","〇",IF(H29="4-2","〇",IF(H29="6-0","〇","×")))))))))))))))))))))</f>
        <v>○</v>
      </c>
      <c r="H29" s="32" t="s">
        <v>463</v>
      </c>
      <c r="I29" s="54"/>
      <c r="L29" s="6"/>
    </row>
    <row r="30" spans="2:12" s="1" customFormat="1" outlineLevel="1">
      <c r="B30" s="46"/>
      <c r="C30" s="15"/>
      <c r="D30" s="2"/>
      <c r="E30" s="18"/>
      <c r="F30" s="107" t="s">
        <v>2245</v>
      </c>
      <c r="G30" s="34" t="str">
        <f t="shared" ref="G30:G34" si="1">IF(H30="0-1","×",IF(H30="1-1","△",IF(H30="1-0","〇",IF(H30="2-0","〇",IF(H30="2-2","△",IF(H30="2-1","〇",IF(H30="0-0","△",IF(H30="3-0","○",IF(H30="4-0","○",IF(H30="4-1","○",IF(H30="3-1","〇",IF(H30="5-0","〇",IF(H30="5-1","〇",IF(H30="7-0","〇",IF(H30="3-2","〇",IF(H30="8-0","〇",IF(H30="4-3","〇",IF(H30="3-2","〇",IF(H30="5-2","〇",IF(H30="4-2","〇",IF(H30="6-0","〇","×")))))))))))))))))))))</f>
        <v>×</v>
      </c>
      <c r="H30" s="41" t="s">
        <v>509</v>
      </c>
      <c r="I30" s="56"/>
      <c r="L30" s="6"/>
    </row>
    <row r="31" spans="2:12" s="1" customFormat="1" outlineLevel="1">
      <c r="B31" s="46"/>
      <c r="C31" s="15"/>
      <c r="D31" s="2"/>
      <c r="E31" s="18"/>
      <c r="F31" s="107" t="s">
        <v>2227</v>
      </c>
      <c r="G31" s="40" t="str">
        <f t="shared" si="1"/>
        <v>×</v>
      </c>
      <c r="H31" s="41" t="s">
        <v>481</v>
      </c>
      <c r="I31" s="56"/>
      <c r="L31" s="6"/>
    </row>
    <row r="32" spans="2:12" s="1" customFormat="1" outlineLevel="1">
      <c r="B32" s="46"/>
      <c r="C32" s="15"/>
      <c r="D32" s="2"/>
      <c r="E32" s="18"/>
      <c r="F32" s="107" t="s">
        <v>2245</v>
      </c>
      <c r="G32" s="34" t="str">
        <f t="shared" si="1"/>
        <v>〇</v>
      </c>
      <c r="H32" s="35" t="s">
        <v>462</v>
      </c>
      <c r="I32" s="56"/>
      <c r="L32" s="6"/>
    </row>
    <row r="33" spans="2:12" s="1" customFormat="1" outlineLevel="1">
      <c r="B33" s="46"/>
      <c r="C33" s="15"/>
      <c r="D33" s="2"/>
      <c r="E33" s="18"/>
      <c r="F33" s="107" t="s">
        <v>2227</v>
      </c>
      <c r="G33" s="40" t="str">
        <f t="shared" si="1"/>
        <v>〇</v>
      </c>
      <c r="H33" s="41" t="s">
        <v>462</v>
      </c>
      <c r="I33" s="56"/>
      <c r="L33" s="6"/>
    </row>
    <row r="34" spans="2:12" s="1" customFormat="1" outlineLevel="1">
      <c r="B34" s="46"/>
      <c r="C34" s="15"/>
      <c r="D34" s="2"/>
      <c r="E34" s="18"/>
      <c r="F34" s="107" t="s">
        <v>2245</v>
      </c>
      <c r="G34" s="40" t="str">
        <f t="shared" si="1"/>
        <v>〇</v>
      </c>
      <c r="H34" s="35" t="s">
        <v>464</v>
      </c>
      <c r="I34" s="56"/>
      <c r="L34" s="6"/>
    </row>
    <row r="35" spans="2:12" s="1" customFormat="1" outlineLevel="1">
      <c r="B35" s="63">
        <v>44980</v>
      </c>
      <c r="C35" s="24">
        <f>B35</f>
        <v>44980</v>
      </c>
      <c r="D35" s="64" t="s">
        <v>2728</v>
      </c>
      <c r="E35" s="25" t="s">
        <v>2216</v>
      </c>
      <c r="F35" s="30" t="s">
        <v>2721</v>
      </c>
      <c r="G35" s="28" t="str">
        <f>IF(H35="0-1","×",IF(H35="1-1","△",IF(H35="1-0","〇",IF(H35="2-0","〇",IF(H35="2-2","△",IF(H35="2-1","〇",IF(H35="0-0","△",IF(H35="3-0","○",IF(H35="4-0","○",IF(H35="4-1","○",IF(H35="3-1","〇",IF(H35="5-0","〇",IF(H35="5-1","〇",IF(H35="7-0","〇","×"))))))))))))))</f>
        <v>×</v>
      </c>
      <c r="H35" s="32" t="s">
        <v>535</v>
      </c>
      <c r="I35" s="54"/>
      <c r="L35" s="6"/>
    </row>
    <row r="36" spans="2:12" s="1" customFormat="1" outlineLevel="1">
      <c r="B36" s="63">
        <v>44968</v>
      </c>
      <c r="C36" s="24">
        <f>B36</f>
        <v>44968</v>
      </c>
      <c r="D36" s="64" t="s">
        <v>2273</v>
      </c>
      <c r="E36" s="25" t="s">
        <v>2274</v>
      </c>
      <c r="F36" s="108" t="s">
        <v>2582</v>
      </c>
      <c r="G36" s="31" t="s">
        <v>476</v>
      </c>
      <c r="H36" s="32" t="s">
        <v>459</v>
      </c>
      <c r="I36" s="54" t="s">
        <v>2427</v>
      </c>
      <c r="L36" s="6"/>
    </row>
    <row r="37" spans="2:12" s="1" customFormat="1" outlineLevel="1">
      <c r="B37" s="46"/>
      <c r="C37" s="15"/>
      <c r="D37" s="2"/>
      <c r="E37" s="18"/>
      <c r="F37" s="107" t="s">
        <v>2275</v>
      </c>
      <c r="G37" s="34" t="s">
        <v>499</v>
      </c>
      <c r="H37" s="41" t="s">
        <v>459</v>
      </c>
      <c r="I37" s="56" t="s">
        <v>2469</v>
      </c>
      <c r="L37" s="6"/>
    </row>
    <row r="38" spans="2:12" s="1" customFormat="1" outlineLevel="1">
      <c r="B38" s="63">
        <v>44948</v>
      </c>
      <c r="C38" s="24">
        <f>B38</f>
        <v>44948</v>
      </c>
      <c r="D38" s="64" t="s">
        <v>2742</v>
      </c>
      <c r="E38" s="25" t="s">
        <v>2417</v>
      </c>
      <c r="F38" s="108" t="s">
        <v>2743</v>
      </c>
      <c r="G38" s="31" t="str">
        <f>IF(H38="0-1","×",IF(H38="1-1","△",IF(H38="1-0","〇",IF(H38="2-0","〇",IF(H38="2-2","△",IF(H38="2-1","〇",IF(H38="0-0","△",IF(H38="3-0","○",IF(H38="4-0","○",IF(H38="4-1","○",IF(H38="3-1","〇",IF(H38="5-0","〇",IF(H38="5-1","〇",IF(H38="7-0","〇","×"))))))))))))))</f>
        <v>〇</v>
      </c>
      <c r="H38" s="32" t="s">
        <v>555</v>
      </c>
      <c r="I38" s="54"/>
      <c r="L38" s="6"/>
    </row>
    <row r="39" spans="2:12" s="1" customFormat="1" outlineLevel="1">
      <c r="B39" s="46"/>
      <c r="C39" s="15"/>
      <c r="D39" s="2"/>
      <c r="E39" s="18"/>
      <c r="F39" s="107" t="s">
        <v>2275</v>
      </c>
      <c r="G39" s="34" t="str">
        <f>IF(H39="0-1","×",IF(H39="1-1","△",IF(H39="1-0","〇",IF(H39="2-0","〇",IF(H39="2-2","△",IF(H39="2-1","〇",IF(H39="0-0","△",IF(H39="3-0","○",IF(H39="4-0","○",IF(H39="4-1","○",IF(H39="3-1","〇",IF(H39="5-0","〇",IF(H39="5-1","〇",IF(H39="7-0","〇","×"))))))))))))))</f>
        <v>〇</v>
      </c>
      <c r="H39" s="41" t="s">
        <v>464</v>
      </c>
      <c r="I39" s="56"/>
      <c r="L39" s="6"/>
    </row>
    <row r="40" spans="2:12" s="1" customFormat="1" outlineLevel="1">
      <c r="B40" s="63">
        <v>44941</v>
      </c>
      <c r="C40" s="24">
        <f>B40</f>
        <v>44941</v>
      </c>
      <c r="D40" s="64" t="s">
        <v>2728</v>
      </c>
      <c r="E40" s="25" t="s">
        <v>2417</v>
      </c>
      <c r="F40" s="30" t="s">
        <v>2223</v>
      </c>
      <c r="G40" s="31" t="s">
        <v>476</v>
      </c>
      <c r="H40" s="32" t="s">
        <v>948</v>
      </c>
      <c r="I40" s="54"/>
      <c r="L40" s="6"/>
    </row>
    <row r="41" spans="2:12" s="1" customFormat="1" outlineLevel="1">
      <c r="B41" s="63">
        <v>44934</v>
      </c>
      <c r="C41" s="24">
        <f>B41</f>
        <v>44934</v>
      </c>
      <c r="D41" s="64" t="s">
        <v>2728</v>
      </c>
      <c r="E41" s="25"/>
      <c r="F41" s="30" t="s">
        <v>2729</v>
      </c>
      <c r="G41" s="31" t="s">
        <v>476</v>
      </c>
      <c r="H41" s="32" t="s">
        <v>868</v>
      </c>
      <c r="I41" s="54"/>
      <c r="L41" s="6"/>
    </row>
    <row r="42" spans="2:12" s="1" customFormat="1" outlineLevel="1">
      <c r="B42" s="63">
        <v>44920</v>
      </c>
      <c r="C42" s="24">
        <f>B42</f>
        <v>44920</v>
      </c>
      <c r="D42" s="64" t="s">
        <v>2722</v>
      </c>
      <c r="E42" s="25" t="s">
        <v>2723</v>
      </c>
      <c r="F42" s="108" t="s">
        <v>2331</v>
      </c>
      <c r="G42" s="31" t="str">
        <f>IF(H42="0-1","×",IF(H42="1-1","△",IF(H42="1-0","〇",IF(H42="2-0","〇",IF(H42="2-2","△",IF(H42="2-1","〇",IF(H42="0-0","△",IF(H42="3-0","○",IF(H42="4-0","○",IF(H42="4-1","○",IF(H42="3-1","〇",IF(H42="5-0","〇",IF(H42="5-1","〇",IF(H42="7-0","〇","×"))))))))))))))</f>
        <v>×</v>
      </c>
      <c r="H42" s="32" t="s">
        <v>679</v>
      </c>
      <c r="I42" s="54"/>
      <c r="L42" s="6"/>
    </row>
    <row r="43" spans="2:12" s="1" customFormat="1" outlineLevel="1">
      <c r="B43" s="46"/>
      <c r="C43" s="15"/>
      <c r="D43" s="2"/>
      <c r="E43" s="18"/>
      <c r="F43" s="107" t="s">
        <v>2724</v>
      </c>
      <c r="G43" s="34" t="str">
        <f>IF(H43="0-1","×",IF(H43="1-1","△",IF(H43="1-0","〇",IF(H43="2-0","〇",IF(H43="2-2","△",IF(H43="2-1","〇",IF(H43="0-0","△",IF(H43="3-0","○",IF(H43="4-0","○",IF(H43="4-1","○",IF(H43="3-1","〇",IF(H43="5-0","〇",IF(H43="5-1","〇",IF(H43="7-0","〇","×"))))))))))))))</f>
        <v>△</v>
      </c>
      <c r="H43" s="41" t="s">
        <v>459</v>
      </c>
      <c r="I43" s="56"/>
      <c r="L43" s="6"/>
    </row>
    <row r="44" spans="2:12" s="1" customFormat="1" outlineLevel="1">
      <c r="B44" s="46"/>
      <c r="C44" s="15"/>
      <c r="D44" s="2"/>
      <c r="E44" s="18"/>
      <c r="F44" s="107" t="s">
        <v>1920</v>
      </c>
      <c r="G44" s="34" t="str">
        <f>IF(H44="0-1","×",IF(H44="1-1","△",IF(H44="1-0","〇",IF(H44="2-0","〇",IF(H44="2-2","△",IF(H44="2-1","〇",IF(H44="0-0","△",IF(H44="3-0","○",IF(H44="4-0","○",IF(H44="4-1","○",IF(H44="3-1","〇",IF(H44="5-0","〇",IF(H44="5-1","〇",IF(H44="7-0","〇","×"))))))))))))))</f>
        <v>×</v>
      </c>
      <c r="H44" s="41" t="s">
        <v>529</v>
      </c>
      <c r="I44" s="56"/>
      <c r="L44" s="6"/>
    </row>
    <row r="45" spans="2:12" s="1" customFormat="1" outlineLevel="1">
      <c r="B45" s="49"/>
      <c r="C45" s="16"/>
      <c r="D45" s="50"/>
      <c r="E45" s="19"/>
      <c r="F45" s="109" t="s">
        <v>2725</v>
      </c>
      <c r="G45" s="37" t="s">
        <v>476</v>
      </c>
      <c r="H45" s="38" t="s">
        <v>1185</v>
      </c>
      <c r="I45" s="58"/>
      <c r="L45" s="6"/>
    </row>
    <row r="46" spans="2:12" s="1" customFormat="1" outlineLevel="1">
      <c r="B46" s="63">
        <v>44919</v>
      </c>
      <c r="C46" s="24">
        <f>B46</f>
        <v>44919</v>
      </c>
      <c r="D46" s="64" t="s">
        <v>70</v>
      </c>
      <c r="E46" s="25" t="s">
        <v>2288</v>
      </c>
      <c r="F46" s="108" t="s">
        <v>2275</v>
      </c>
      <c r="G46" s="31" t="str">
        <f>IF(H46="0-1","×",IF(H46="1-1","△",IF(H46="1-0","〇",IF(H46="2-0","〇",IF(H46="2-2","△",IF(H46="2-1","〇",IF(H46="0-0","△",IF(H46="3-0","○",IF(H46="4-0","○",IF(H46="4-1","○",IF(H46="3-1","〇",IF(H46="5-0","〇",IF(H46="5-1","〇",IF(H46="7-0","〇","×"))))))))))))))</f>
        <v>×</v>
      </c>
      <c r="H46" s="32" t="s">
        <v>529</v>
      </c>
      <c r="I46" s="54"/>
      <c r="L46" s="6"/>
    </row>
    <row r="47" spans="2:12" s="1" customFormat="1" outlineLevel="1">
      <c r="B47" s="46"/>
      <c r="C47" s="15"/>
      <c r="D47" s="2"/>
      <c r="E47" s="18"/>
      <c r="F47" s="107" t="s">
        <v>2275</v>
      </c>
      <c r="G47" s="34" t="str">
        <f>IF(H47="0-1","×",IF(H47="1-1","△",IF(H47="1-0","〇",IF(H47="2-0","〇",IF(H47="2-2","△",IF(H47="2-1","〇",IF(H47="0-0","△",IF(H47="3-0","○",IF(H47="4-0","○",IF(H47="4-1","○",IF(H47="3-1","〇",IF(H47="5-0","〇",IF(H47="5-1","〇",IF(H47="7-0","〇","×"))))))))))))))</f>
        <v>×</v>
      </c>
      <c r="H47" s="41" t="s">
        <v>500</v>
      </c>
      <c r="I47" s="56"/>
      <c r="L47" s="6"/>
    </row>
    <row r="48" spans="2:12" s="1" customFormat="1" outlineLevel="1">
      <c r="B48" s="46"/>
      <c r="C48" s="15"/>
      <c r="D48" s="2"/>
      <c r="E48" s="18"/>
      <c r="F48" s="107" t="s">
        <v>2181</v>
      </c>
      <c r="G48" s="40" t="s">
        <v>476</v>
      </c>
      <c r="H48" s="41" t="s">
        <v>460</v>
      </c>
      <c r="I48" s="56"/>
      <c r="L48" s="6"/>
    </row>
    <row r="49" spans="2:12" s="1" customFormat="1" outlineLevel="1">
      <c r="B49" s="46"/>
      <c r="C49" s="15"/>
      <c r="D49" s="2"/>
      <c r="E49" s="18"/>
      <c r="F49" s="107" t="s">
        <v>2181</v>
      </c>
      <c r="G49" s="34" t="s">
        <v>476</v>
      </c>
      <c r="H49" s="35" t="s">
        <v>1185</v>
      </c>
      <c r="I49" s="56"/>
      <c r="L49" s="6"/>
    </row>
    <row r="50" spans="2:12" s="1" customFormat="1" outlineLevel="1">
      <c r="B50" s="49"/>
      <c r="C50" s="16"/>
      <c r="D50" s="50"/>
      <c r="E50" s="19"/>
      <c r="F50" s="36" t="s">
        <v>2715</v>
      </c>
      <c r="G50" s="75" t="str">
        <f>IF(H50="0-1","×",IF(H50="1-1","△",IF(H50="1-0","〇",IF(H50="2-0","〇",IF(H50="2-2","△",IF(H50="2-1","〇",IF(H50="0-0","△",IF(H50="3-0","○",IF(H50="4-0","○",IF(H50="4-1","○",IF(H50="5-1","○",IF(H50="5-2","○",IF(H50="3-1","○",IF(H50="3-3","△",IF(H50="5-4","○",IF(H50="10-0","○",IF(H50="6-0","○","×")))))))))))))))))</f>
        <v>×</v>
      </c>
      <c r="H50" s="76" t="s">
        <v>552</v>
      </c>
      <c r="I50" s="77"/>
      <c r="L50" s="6"/>
    </row>
    <row r="51" spans="2:12" s="1" customFormat="1" outlineLevel="1">
      <c r="B51" s="63">
        <v>44906</v>
      </c>
      <c r="C51" s="24">
        <f>B51</f>
        <v>44906</v>
      </c>
      <c r="D51" s="64" t="s">
        <v>2384</v>
      </c>
      <c r="E51" s="25" t="s">
        <v>2705</v>
      </c>
      <c r="F51" s="30" t="s">
        <v>2225</v>
      </c>
      <c r="G51" s="31" t="s">
        <v>476</v>
      </c>
      <c r="H51" s="32" t="s">
        <v>747</v>
      </c>
      <c r="I51" s="54"/>
      <c r="L51" s="6"/>
    </row>
    <row r="52" spans="2:12" s="1" customFormat="1" outlineLevel="1">
      <c r="B52" s="63">
        <v>44899</v>
      </c>
      <c r="C52" s="24">
        <f>B52</f>
        <v>44899</v>
      </c>
      <c r="D52" s="64" t="s">
        <v>2384</v>
      </c>
      <c r="E52" s="25" t="s">
        <v>2288</v>
      </c>
      <c r="F52" s="108" t="s">
        <v>2702</v>
      </c>
      <c r="G52" s="31" t="s">
        <v>476</v>
      </c>
      <c r="H52" s="32" t="s">
        <v>515</v>
      </c>
      <c r="I52" s="54"/>
      <c r="L52" s="6"/>
    </row>
    <row r="53" spans="2:12" s="1" customFormat="1" outlineLevel="1">
      <c r="B53" s="46"/>
      <c r="C53" s="15"/>
      <c r="D53" s="2"/>
      <c r="E53" s="18"/>
      <c r="F53" s="107" t="s">
        <v>2222</v>
      </c>
      <c r="G53" s="40" t="s">
        <v>476</v>
      </c>
      <c r="H53" s="41" t="s">
        <v>552</v>
      </c>
      <c r="I53" s="56"/>
      <c r="L53" s="6"/>
    </row>
    <row r="54" spans="2:12" s="1" customFormat="1" outlineLevel="1">
      <c r="B54" s="46"/>
      <c r="C54" s="15"/>
      <c r="D54" s="2"/>
      <c r="E54" s="18"/>
      <c r="F54" s="107" t="s">
        <v>2292</v>
      </c>
      <c r="G54" s="40" t="s">
        <v>476</v>
      </c>
      <c r="H54" s="41" t="s">
        <v>702</v>
      </c>
      <c r="I54" s="56"/>
      <c r="L54" s="6"/>
    </row>
    <row r="55" spans="2:12" s="1" customFormat="1" outlineLevel="1">
      <c r="B55" s="46"/>
      <c r="C55" s="15"/>
      <c r="D55" s="2"/>
      <c r="E55" s="18"/>
      <c r="F55" s="33" t="s">
        <v>2275</v>
      </c>
      <c r="G55" s="34" t="s">
        <v>476</v>
      </c>
      <c r="H55" s="35" t="s">
        <v>840</v>
      </c>
      <c r="I55" s="56" t="s">
        <v>2703</v>
      </c>
      <c r="L55" s="6"/>
    </row>
    <row r="56" spans="2:12" s="1" customFormat="1" outlineLevel="1">
      <c r="B56" s="49"/>
      <c r="C56" s="16"/>
      <c r="D56" s="50"/>
      <c r="E56" s="19"/>
      <c r="F56" s="19" t="s">
        <v>2222</v>
      </c>
      <c r="G56" s="75" t="str">
        <f>IF(H56="0-1","×",IF(H56="1-1","△",IF(H56="1-0","〇",IF(H56="2-0","〇",IF(H56="2-2","△",IF(H56="2-1","〇",IF(H56="0-0","△",IF(H56="3-0","○",IF(H56="4-0","○",IF(H56="4-1","○",IF(H56="5-1","○",IF(H56="5-2","○",IF(H56="3-1","○",IF(H56="3-3","△",IF(H56="5-4","○",IF(H56="10-0","○",IF(H56="6-0","○","×")))))))))))))))))</f>
        <v>×</v>
      </c>
      <c r="H56" s="76" t="s">
        <v>571</v>
      </c>
      <c r="I56" s="77"/>
      <c r="L56" s="6"/>
    </row>
    <row r="57" spans="2:12" s="1" customFormat="1" outlineLevel="1">
      <c r="B57" s="63">
        <v>44899</v>
      </c>
      <c r="C57" s="24">
        <f>B57</f>
        <v>44899</v>
      </c>
      <c r="D57" s="64" t="s">
        <v>2384</v>
      </c>
      <c r="E57" s="25" t="s">
        <v>2434</v>
      </c>
      <c r="F57" s="30" t="s">
        <v>2292</v>
      </c>
      <c r="G57" s="31" t="str">
        <f t="shared" ref="G57:G68" si="2">IF(H57="0-1","×",IF(H57="1-1","△",IF(H57="1-0","〇",IF(H57="2-0","〇",IF(H57="2-2","△",IF(H57="2-1","〇",IF(H57="0-0","△",IF(H57="3-0","○",IF(H57="4-0","○",IF(H57="4-1","○",IF(H57="3-1","〇",IF(H57="5-0","〇",IF(H57="5-1","〇",IF(H57="7-0","〇","×"))))))))))))))</f>
        <v>〇</v>
      </c>
      <c r="H57" s="32" t="s">
        <v>460</v>
      </c>
      <c r="I57" s="54"/>
      <c r="L57" s="6"/>
    </row>
    <row r="58" spans="2:12" s="1" customFormat="1" outlineLevel="1">
      <c r="B58" s="46"/>
      <c r="C58" s="15"/>
      <c r="D58" s="2"/>
      <c r="E58" s="18"/>
      <c r="F58" s="33" t="s">
        <v>2205</v>
      </c>
      <c r="G58" s="34" t="str">
        <f t="shared" si="2"/>
        <v>×</v>
      </c>
      <c r="H58" s="35" t="s">
        <v>1216</v>
      </c>
      <c r="I58" s="56"/>
      <c r="L58" s="6"/>
    </row>
    <row r="59" spans="2:12" s="1" customFormat="1" outlineLevel="1">
      <c r="B59" s="63">
        <v>44898</v>
      </c>
      <c r="C59" s="24">
        <f>B59</f>
        <v>44898</v>
      </c>
      <c r="D59" s="64" t="s">
        <v>2384</v>
      </c>
      <c r="E59" s="25" t="s">
        <v>2567</v>
      </c>
      <c r="F59" s="30" t="s">
        <v>2582</v>
      </c>
      <c r="G59" s="31" t="str">
        <f t="shared" si="2"/>
        <v>×</v>
      </c>
      <c r="H59" s="32" t="s">
        <v>529</v>
      </c>
      <c r="I59" s="54"/>
      <c r="L59" s="6"/>
    </row>
    <row r="60" spans="2:12" s="1" customFormat="1" outlineLevel="1">
      <c r="B60" s="46"/>
      <c r="C60" s="15"/>
      <c r="D60" s="2"/>
      <c r="E60" s="18"/>
      <c r="F60" s="33" t="s">
        <v>2275</v>
      </c>
      <c r="G60" s="34" t="str">
        <f t="shared" si="2"/>
        <v>×</v>
      </c>
      <c r="H60" s="35" t="s">
        <v>855</v>
      </c>
      <c r="I60" s="56"/>
      <c r="L60" s="6"/>
    </row>
    <row r="61" spans="2:12" s="1" customFormat="1" outlineLevel="1">
      <c r="B61" s="63">
        <v>44884</v>
      </c>
      <c r="C61" s="24">
        <f>B61</f>
        <v>44884</v>
      </c>
      <c r="D61" s="64" t="s">
        <v>2664</v>
      </c>
      <c r="E61" s="25" t="s">
        <v>2318</v>
      </c>
      <c r="F61" s="30" t="s">
        <v>2299</v>
      </c>
      <c r="G61" s="31" t="str">
        <f t="shared" si="2"/>
        <v>×</v>
      </c>
      <c r="H61" s="32" t="s">
        <v>2009</v>
      </c>
      <c r="I61" s="54"/>
      <c r="L61" s="6"/>
    </row>
    <row r="62" spans="2:12" s="1" customFormat="1" outlineLevel="1">
      <c r="B62" s="46"/>
      <c r="C62" s="15"/>
      <c r="D62" s="2"/>
      <c r="E62" s="18"/>
      <c r="F62" s="33" t="s">
        <v>2178</v>
      </c>
      <c r="G62" s="34" t="str">
        <f t="shared" si="2"/>
        <v>〇</v>
      </c>
      <c r="H62" s="35" t="s">
        <v>462</v>
      </c>
      <c r="I62" s="56"/>
      <c r="L62" s="6"/>
    </row>
    <row r="63" spans="2:12" s="1" customFormat="1" outlineLevel="1">
      <c r="B63" s="63">
        <v>44877</v>
      </c>
      <c r="C63" s="24">
        <f>B63</f>
        <v>44877</v>
      </c>
      <c r="D63" s="64" t="s">
        <v>2664</v>
      </c>
      <c r="E63" s="25" t="s">
        <v>2685</v>
      </c>
      <c r="F63" s="30" t="s">
        <v>2275</v>
      </c>
      <c r="G63" s="31" t="str">
        <f t="shared" si="2"/>
        <v>×</v>
      </c>
      <c r="H63" s="32" t="s">
        <v>1026</v>
      </c>
      <c r="I63" s="54"/>
      <c r="L63" s="6"/>
    </row>
    <row r="64" spans="2:12" s="1" customFormat="1" outlineLevel="1">
      <c r="B64" s="46"/>
      <c r="C64" s="15"/>
      <c r="D64" s="2"/>
      <c r="E64" s="18"/>
      <c r="F64" s="33" t="s">
        <v>2223</v>
      </c>
      <c r="G64" s="34" t="str">
        <f t="shared" si="2"/>
        <v>×</v>
      </c>
      <c r="H64" s="35" t="s">
        <v>529</v>
      </c>
      <c r="I64" s="56"/>
      <c r="L64" s="6"/>
    </row>
    <row r="65" spans="2:12" s="1" customFormat="1" outlineLevel="1">
      <c r="B65" s="63">
        <v>44870</v>
      </c>
      <c r="C65" s="24">
        <f>B65</f>
        <v>44870</v>
      </c>
      <c r="D65" s="64" t="s">
        <v>70</v>
      </c>
      <c r="E65" s="25" t="s">
        <v>2214</v>
      </c>
      <c r="F65" s="30" t="s">
        <v>2222</v>
      </c>
      <c r="G65" s="31" t="str">
        <f t="shared" si="2"/>
        <v>〇</v>
      </c>
      <c r="H65" s="32" t="s">
        <v>462</v>
      </c>
      <c r="I65" s="54"/>
      <c r="L65" s="6"/>
    </row>
    <row r="66" spans="2:12" s="1" customFormat="1" outlineLevel="1">
      <c r="B66" s="46"/>
      <c r="C66" s="15"/>
      <c r="D66" s="2"/>
      <c r="E66" s="18"/>
      <c r="F66" s="33" t="s">
        <v>2222</v>
      </c>
      <c r="G66" s="34" t="str">
        <f t="shared" si="2"/>
        <v>△</v>
      </c>
      <c r="H66" s="35" t="s">
        <v>459</v>
      </c>
      <c r="I66" s="56"/>
      <c r="L66" s="6"/>
    </row>
    <row r="67" spans="2:12" s="1" customFormat="1" outlineLevel="1">
      <c r="B67" s="46"/>
      <c r="C67" s="15"/>
      <c r="D67" s="2"/>
      <c r="E67" s="18"/>
      <c r="F67" s="33" t="s">
        <v>2222</v>
      </c>
      <c r="G67" s="34" t="str">
        <f t="shared" si="2"/>
        <v>△</v>
      </c>
      <c r="H67" s="35" t="s">
        <v>461</v>
      </c>
      <c r="I67" s="56"/>
      <c r="L67" s="6"/>
    </row>
    <row r="68" spans="2:12" s="1" customFormat="1" outlineLevel="1">
      <c r="B68" s="46"/>
      <c r="C68" s="15"/>
      <c r="D68" s="2"/>
      <c r="E68" s="18"/>
      <c r="F68" s="33" t="s">
        <v>2222</v>
      </c>
      <c r="G68" s="34" t="str">
        <f t="shared" si="2"/>
        <v>×</v>
      </c>
      <c r="H68" s="35" t="s">
        <v>529</v>
      </c>
      <c r="I68" s="56"/>
      <c r="L68" s="6"/>
    </row>
    <row r="69" spans="2:12" s="1" customFormat="1" outlineLevel="1">
      <c r="B69" s="63">
        <v>44868</v>
      </c>
      <c r="C69" s="24">
        <f>B69</f>
        <v>44868</v>
      </c>
      <c r="D69" s="64" t="s">
        <v>2664</v>
      </c>
      <c r="E69" s="25" t="s">
        <v>2318</v>
      </c>
      <c r="F69" s="30" t="s">
        <v>2178</v>
      </c>
      <c r="G69" s="37" t="str">
        <f>IF(H69="0-1","×",IF(H69="1-1","△",IF(H69="1-0","〇",IF(H69="2-0","〇",IF(H69="2-2","△",IF(H69="2-1","〇",IF(H69="0-0","△",IF(H69="3-0","○",IF(H69="4-0","○",IF(H69="4-1","○",IF(H69="3-1","〇",IF(H69="5-0","〇",IF(H69="5-1","〇",IF(H69="7-0","〇",IF(H69="3-2","〇",IF(H69="8-0","〇","×"))))))))))))))))</f>
        <v>〇</v>
      </c>
      <c r="H69" s="32" t="s">
        <v>510</v>
      </c>
      <c r="I69" s="54"/>
      <c r="L69" s="6"/>
    </row>
    <row r="70" spans="2:12" s="1" customFormat="1" outlineLevel="1">
      <c r="B70" s="46"/>
      <c r="C70" s="15"/>
      <c r="D70" s="2"/>
      <c r="E70" s="18"/>
      <c r="F70" s="39" t="s">
        <v>2582</v>
      </c>
      <c r="G70" s="37" t="str">
        <f>IF(H70="0-1","×",IF(H70="1-1","△",IF(H70="1-0","〇",IF(H70="2-0","〇",IF(H70="2-2","△",IF(H70="2-1","〇",IF(H70="0-0","△",IF(H70="3-0","○",IF(H70="4-0","○",IF(H70="4-1","○",IF(H70="3-1","〇",IF(H70="5-0","〇",IF(H70="5-1","〇",IF(H70="7-0","〇",IF(H70="3-2","〇","×")))))))))))))))</f>
        <v>〇</v>
      </c>
      <c r="H70" s="41" t="s">
        <v>495</v>
      </c>
      <c r="I70" s="56"/>
      <c r="L70" s="6"/>
    </row>
    <row r="71" spans="2:12" s="1" customFormat="1" outlineLevel="1">
      <c r="B71" s="63">
        <v>44843</v>
      </c>
      <c r="C71" s="24">
        <f>B71</f>
        <v>44843</v>
      </c>
      <c r="D71" s="64" t="s">
        <v>429</v>
      </c>
      <c r="E71" s="25" t="s">
        <v>2667</v>
      </c>
      <c r="F71" s="30" t="s">
        <v>2195</v>
      </c>
      <c r="G71" s="31" t="str">
        <f>IF(H71="0-1","×",IF(H71="1-1","△",IF(H71="1-0","〇",IF(H71="2-0","〇",IF(H71="2-2","△",IF(H71="2-1","〇",IF(H71="0-0","△",IF(H71="3-0","○",IF(H71="4-0","○",IF(H71="4-1","○",IF(H71="5-1","○",IF(H71="5-2","○",IF(H71="3-1","○",IF(H71="3-3","△",IF(H71="5-4","○",IF(H71="10-0","○",IF(H71="6-0","○","×")))))))))))))))))</f>
        <v>〇</v>
      </c>
      <c r="H71" s="32" t="s">
        <v>460</v>
      </c>
      <c r="I71" s="54"/>
      <c r="L71" s="7"/>
    </row>
    <row r="72" spans="2:12" s="1" customFormat="1" outlineLevel="1">
      <c r="B72" s="46"/>
      <c r="C72" s="15"/>
      <c r="D72" s="2"/>
      <c r="E72" s="18"/>
      <c r="F72" s="39" t="s">
        <v>521</v>
      </c>
      <c r="G72" s="40" t="str">
        <f>IF(H72="0-1","×",IF(H72="1-1","△",IF(H72="1-0","〇",IF(H72="2-0","〇",IF(H72="2-2","△",IF(H72="2-1","〇",IF(H72="0-0","△",IF(H72="3-0","○",IF(H72="4-0","○",IF(H72="4-1","○",IF(H72="5-1","○",IF(H72="5-2","○",IF(H72="3-1","○",IF(H72="3-3","△",IF(H72="5-4","○",IF(H72="10-0","○",IF(H72="6-0","○","×")))))))))))))))))</f>
        <v>×</v>
      </c>
      <c r="H72" s="41" t="s">
        <v>481</v>
      </c>
      <c r="I72" s="56"/>
      <c r="L72" s="6"/>
    </row>
    <row r="73" spans="2:12" s="1" customFormat="1" outlineLevel="1">
      <c r="B73" s="46"/>
      <c r="C73" s="15"/>
      <c r="D73" s="2"/>
      <c r="E73" s="18"/>
      <c r="F73" s="33" t="s">
        <v>2602</v>
      </c>
      <c r="G73" s="34" t="s">
        <v>476</v>
      </c>
      <c r="H73" s="35" t="s">
        <v>464</v>
      </c>
      <c r="I73" s="56"/>
      <c r="L73" s="6"/>
    </row>
    <row r="74" spans="2:12" s="1" customFormat="1" outlineLevel="1">
      <c r="B74" s="46"/>
      <c r="C74" s="15"/>
      <c r="D74" s="2"/>
      <c r="E74" s="18"/>
      <c r="F74" s="39" t="s">
        <v>2222</v>
      </c>
      <c r="G74" s="40" t="str">
        <f>IF(H74="0-1","×",IF(H74="1-1","△",IF(H74="1-0","〇",IF(H74="2-0","〇",IF(H74="2-2","△",IF(H74="2-1","〇",IF(H74="0-0","△",IF(H74="3-0","○",IF(H74="4-0","○",IF(H74="4-1","○",IF(H74="5-1","○",IF(H74="5-2","○",IF(H74="3-1","○",IF(H74="3-3","△",IF(H74="5-4","○",IF(H74="10-0","○",IF(H74="6-0","○","×")))))))))))))))))</f>
        <v>△</v>
      </c>
      <c r="H74" s="41" t="s">
        <v>461</v>
      </c>
      <c r="I74" s="62" t="s">
        <v>2668</v>
      </c>
      <c r="L74" s="6"/>
    </row>
    <row r="75" spans="2:12" s="1" customFormat="1" outlineLevel="1">
      <c r="B75" s="46"/>
      <c r="C75" s="15"/>
      <c r="D75" s="2"/>
      <c r="E75" s="18"/>
      <c r="F75" s="39" t="s">
        <v>2275</v>
      </c>
      <c r="G75" s="40" t="str">
        <f>IF(H75="0-1","×",IF(H75="1-1","△",IF(H75="1-0","〇",IF(H75="2-0","〇",IF(H75="2-2","△",IF(H75="2-1","〇",IF(H75="0-0","△",IF(H75="3-0","○",IF(H75="4-0","○",IF(H75="4-1","○",IF(H75="5-1","○",IF(H75="5-2","○",IF(H75="3-1","○",IF(H75="3-3","△",IF(H75="5-4","○",IF(H75="10-0","○",IF(H75="6-0","○","×")))))))))))))))))</f>
        <v>×</v>
      </c>
      <c r="H75" s="41" t="s">
        <v>571</v>
      </c>
      <c r="I75" s="62"/>
      <c r="L75" s="6"/>
    </row>
    <row r="76" spans="2:12" s="1" customFormat="1" outlineLevel="1">
      <c r="B76" s="63">
        <v>44827</v>
      </c>
      <c r="C76" s="24">
        <f>B76</f>
        <v>44827</v>
      </c>
      <c r="D76" s="64" t="s">
        <v>2384</v>
      </c>
      <c r="E76" s="25"/>
      <c r="F76" s="30" t="s">
        <v>2181</v>
      </c>
      <c r="G76" s="31" t="s">
        <v>476</v>
      </c>
      <c r="H76" s="32" t="s">
        <v>464</v>
      </c>
      <c r="I76" s="54"/>
      <c r="L76" s="6"/>
    </row>
    <row r="77" spans="2:12" s="1" customFormat="1" outlineLevel="1">
      <c r="B77" s="63">
        <v>44815</v>
      </c>
      <c r="C77" s="24">
        <f>B77</f>
        <v>44815</v>
      </c>
      <c r="D77" s="64" t="s">
        <v>2384</v>
      </c>
      <c r="E77" s="25" t="s">
        <v>2666</v>
      </c>
      <c r="F77" s="30" t="s">
        <v>2172</v>
      </c>
      <c r="G77" s="31" t="s">
        <v>476</v>
      </c>
      <c r="H77" s="32" t="s">
        <v>509</v>
      </c>
      <c r="I77" s="54"/>
      <c r="L77" s="6"/>
    </row>
    <row r="78" spans="2:12" s="1" customFormat="1" outlineLevel="1">
      <c r="B78" s="63">
        <v>44808</v>
      </c>
      <c r="C78" s="24">
        <f>B78</f>
        <v>44808</v>
      </c>
      <c r="D78" s="64" t="s">
        <v>2384</v>
      </c>
      <c r="E78" s="25" t="s">
        <v>2226</v>
      </c>
      <c r="F78" s="30" t="s">
        <v>2582</v>
      </c>
      <c r="G78" s="31" t="str">
        <f t="shared" ref="G78:G84" si="3">IF(H78="0-1","×",IF(H78="1-1","△",IF(H78="1-0","〇",IF(H78="2-0","〇",IF(H78="2-2","△",IF(H78="2-1","〇",IF(H78="0-0","△",IF(H78="3-0","○",IF(H78="4-0","○",IF(H78="4-1","○",IF(H78="5-1","○",IF(H78="5-2","○",IF(H78="3-1","○",IF(H78="3-3","△",IF(H78="5-4","○",IF(H78="10-0","○",IF(H78="6-0","○","×")))))))))))))))))</f>
        <v>〇</v>
      </c>
      <c r="H78" s="32" t="s">
        <v>464</v>
      </c>
      <c r="I78" s="54"/>
      <c r="L78" s="6"/>
    </row>
    <row r="79" spans="2:12" s="1" customFormat="1" outlineLevel="1">
      <c r="B79" s="46"/>
      <c r="C79" s="15"/>
      <c r="D79" s="2"/>
      <c r="E79" s="18"/>
      <c r="F79" s="39" t="s">
        <v>2172</v>
      </c>
      <c r="G79" s="40" t="str">
        <f t="shared" si="3"/>
        <v>×</v>
      </c>
      <c r="H79" s="41" t="s">
        <v>495</v>
      </c>
      <c r="I79" s="56" t="s">
        <v>70</v>
      </c>
      <c r="L79" s="6"/>
    </row>
    <row r="80" spans="2:12" s="1" customFormat="1" outlineLevel="1">
      <c r="B80" s="63">
        <v>44794</v>
      </c>
      <c r="C80" s="24">
        <f>B80</f>
        <v>44794</v>
      </c>
      <c r="D80" s="64" t="s">
        <v>2664</v>
      </c>
      <c r="E80" s="25" t="s">
        <v>2665</v>
      </c>
      <c r="F80" s="30" t="s">
        <v>2178</v>
      </c>
      <c r="G80" s="31" t="str">
        <f t="shared" si="3"/>
        <v>○</v>
      </c>
      <c r="H80" s="32" t="s">
        <v>494</v>
      </c>
      <c r="I80" s="54"/>
      <c r="L80" s="6"/>
    </row>
    <row r="81" spans="2:13" s="1" customFormat="1" outlineLevel="1">
      <c r="B81" s="46"/>
      <c r="C81" s="15"/>
      <c r="D81" s="2"/>
      <c r="E81" s="18"/>
      <c r="F81" s="39" t="s">
        <v>2275</v>
      </c>
      <c r="G81" s="40" t="str">
        <f t="shared" si="3"/>
        <v>×</v>
      </c>
      <c r="H81" s="41" t="s">
        <v>570</v>
      </c>
      <c r="I81" s="56"/>
      <c r="L81" s="6"/>
    </row>
    <row r="82" spans="2:13" s="1" customFormat="1" outlineLevel="1">
      <c r="B82" s="46"/>
      <c r="C82" s="15"/>
      <c r="D82" s="2"/>
      <c r="E82" s="18"/>
      <c r="F82" s="33" t="s">
        <v>2299</v>
      </c>
      <c r="G82" s="75" t="str">
        <f t="shared" si="3"/>
        <v>×</v>
      </c>
      <c r="H82" s="35" t="s">
        <v>565</v>
      </c>
      <c r="I82" s="56"/>
      <c r="L82" s="6"/>
    </row>
    <row r="83" spans="2:13" s="1" customFormat="1" outlineLevel="1">
      <c r="B83" s="63">
        <v>44780</v>
      </c>
      <c r="C83" s="24">
        <f>B83</f>
        <v>44780</v>
      </c>
      <c r="D83" s="64" t="s">
        <v>2603</v>
      </c>
      <c r="E83" s="25" t="s">
        <v>2604</v>
      </c>
      <c r="F83" s="30" t="s">
        <v>2605</v>
      </c>
      <c r="G83" s="31" t="str">
        <f t="shared" si="3"/>
        <v>△</v>
      </c>
      <c r="H83" s="32" t="s">
        <v>459</v>
      </c>
      <c r="I83" s="54"/>
      <c r="L83" s="6"/>
    </row>
    <row r="84" spans="2:13" s="1" customFormat="1" outlineLevel="1">
      <c r="B84" s="46"/>
      <c r="C84" s="15"/>
      <c r="D84" s="2"/>
      <c r="E84" s="18"/>
      <c r="F84" s="39" t="s">
        <v>2606</v>
      </c>
      <c r="G84" s="40" t="str">
        <f t="shared" si="3"/>
        <v>×</v>
      </c>
      <c r="H84" s="41" t="s">
        <v>535</v>
      </c>
      <c r="I84" s="56"/>
      <c r="L84" s="6"/>
    </row>
    <row r="85" spans="2:13" s="1" customFormat="1" outlineLevel="1">
      <c r="B85" s="46"/>
      <c r="C85" s="15"/>
      <c r="D85" s="2"/>
      <c r="E85" s="18"/>
      <c r="F85" s="33" t="s">
        <v>2607</v>
      </c>
      <c r="G85" s="34" t="s">
        <v>476</v>
      </c>
      <c r="H85" s="35" t="s">
        <v>495</v>
      </c>
      <c r="I85" s="56"/>
      <c r="L85" s="7"/>
    </row>
    <row r="86" spans="2:13" s="1" customFormat="1" outlineLevel="1">
      <c r="B86" s="46"/>
      <c r="C86" s="15"/>
      <c r="D86" s="2"/>
      <c r="E86" s="18"/>
      <c r="F86" s="39" t="s">
        <v>2608</v>
      </c>
      <c r="G86" s="40" t="str">
        <f t="shared" ref="G86:G99" si="4">IF(H86="0-1","×",IF(H86="1-1","△",IF(H86="1-0","〇",IF(H86="2-0","〇",IF(H86="2-2","△",IF(H86="2-1","〇",IF(H86="0-0","△",IF(H86="3-0","○",IF(H86="4-0","○",IF(H86="4-1","○",IF(H86="5-1","○",IF(H86="5-2","○",IF(H86="3-1","○",IF(H86="3-3","△",IF(H86="5-4","○",IF(H86="10-0","○",IF(H86="6-0","○","×")))))))))))))))))</f>
        <v>△</v>
      </c>
      <c r="H86" s="41" t="s">
        <v>459</v>
      </c>
      <c r="I86" s="62"/>
      <c r="K86" s="2"/>
      <c r="L86" s="6"/>
      <c r="M86" s="2"/>
    </row>
    <row r="87" spans="2:13" s="1" customFormat="1" outlineLevel="1">
      <c r="B87" s="46"/>
      <c r="C87" s="15"/>
      <c r="D87" s="2"/>
      <c r="E87" s="18"/>
      <c r="F87" s="39" t="s">
        <v>2605</v>
      </c>
      <c r="G87" s="40" t="str">
        <f t="shared" si="4"/>
        <v>〇</v>
      </c>
      <c r="H87" s="41" t="s">
        <v>460</v>
      </c>
      <c r="I87" s="62"/>
      <c r="K87" s="2"/>
      <c r="L87" s="6"/>
      <c r="M87" s="2"/>
    </row>
    <row r="88" spans="2:13" s="1" customFormat="1" outlineLevel="1">
      <c r="B88" s="46"/>
      <c r="C88" s="15"/>
      <c r="D88" s="2"/>
      <c r="E88" s="18"/>
      <c r="F88" s="19" t="s">
        <v>2584</v>
      </c>
      <c r="G88" s="75" t="str">
        <f t="shared" si="4"/>
        <v>×</v>
      </c>
      <c r="H88" s="76" t="s">
        <v>675</v>
      </c>
      <c r="I88" s="77"/>
      <c r="L88" s="6"/>
    </row>
    <row r="89" spans="2:13" s="1" customFormat="1" outlineLevel="1">
      <c r="B89" s="63">
        <v>44779</v>
      </c>
      <c r="C89" s="24">
        <f>B89</f>
        <v>44779</v>
      </c>
      <c r="D89" s="64" t="s">
        <v>70</v>
      </c>
      <c r="E89" s="25" t="s">
        <v>2221</v>
      </c>
      <c r="F89" s="30" t="s">
        <v>754</v>
      </c>
      <c r="G89" s="31" t="str">
        <f t="shared" si="4"/>
        <v>○</v>
      </c>
      <c r="H89" s="32" t="s">
        <v>463</v>
      </c>
      <c r="I89" s="54"/>
      <c r="L89" s="6"/>
    </row>
    <row r="90" spans="2:13" s="1" customFormat="1" outlineLevel="1">
      <c r="B90" s="46"/>
      <c r="C90" s="15"/>
      <c r="D90" s="2"/>
      <c r="E90" s="18"/>
      <c r="F90" s="39" t="s">
        <v>754</v>
      </c>
      <c r="G90" s="40" t="str">
        <f t="shared" si="4"/>
        <v>○</v>
      </c>
      <c r="H90" s="41" t="s">
        <v>463</v>
      </c>
      <c r="I90" s="56"/>
      <c r="L90" s="6"/>
    </row>
    <row r="91" spans="2:13" s="1" customFormat="1" outlineLevel="1">
      <c r="B91" s="46"/>
      <c r="C91" s="15"/>
      <c r="D91" s="2"/>
      <c r="E91" s="18"/>
      <c r="F91" s="33" t="s">
        <v>754</v>
      </c>
      <c r="G91" s="34" t="str">
        <f t="shared" si="4"/>
        <v>〇</v>
      </c>
      <c r="H91" s="35" t="s">
        <v>460</v>
      </c>
      <c r="I91" s="56"/>
      <c r="L91" s="6"/>
    </row>
    <row r="92" spans="2:13" s="1" customFormat="1" outlineLevel="1">
      <c r="B92" s="46"/>
      <c r="C92" s="15"/>
      <c r="D92" s="2"/>
      <c r="E92" s="18"/>
      <c r="F92" s="39" t="s">
        <v>754</v>
      </c>
      <c r="G92" s="40" t="str">
        <f t="shared" si="4"/>
        <v>○</v>
      </c>
      <c r="H92" s="41" t="s">
        <v>463</v>
      </c>
      <c r="I92" s="62"/>
      <c r="L92" s="6"/>
    </row>
    <row r="93" spans="2:13" s="1" customFormat="1" outlineLevel="1">
      <c r="B93" s="46"/>
      <c r="C93" s="15"/>
      <c r="D93" s="2"/>
      <c r="E93" s="18"/>
      <c r="F93" s="19" t="s">
        <v>754</v>
      </c>
      <c r="G93" s="75" t="str">
        <f t="shared" si="4"/>
        <v>〇</v>
      </c>
      <c r="H93" s="76" t="s">
        <v>464</v>
      </c>
      <c r="I93" s="77"/>
      <c r="L93" s="6"/>
    </row>
    <row r="94" spans="2:13" s="1" customFormat="1" outlineLevel="1">
      <c r="B94" s="63">
        <v>44752</v>
      </c>
      <c r="C94" s="24">
        <f>B94</f>
        <v>44752</v>
      </c>
      <c r="D94" s="64" t="s">
        <v>652</v>
      </c>
      <c r="E94" s="25" t="s">
        <v>2226</v>
      </c>
      <c r="F94" s="30" t="s">
        <v>2583</v>
      </c>
      <c r="G94" s="31" t="str">
        <f t="shared" si="4"/>
        <v>○</v>
      </c>
      <c r="H94" s="32" t="s">
        <v>2007</v>
      </c>
      <c r="I94" s="54"/>
      <c r="L94" s="6"/>
    </row>
    <row r="95" spans="2:13" s="1" customFormat="1" outlineLevel="1">
      <c r="B95" s="46"/>
      <c r="C95" s="15"/>
      <c r="D95" s="2"/>
      <c r="E95" s="18"/>
      <c r="F95" s="39" t="s">
        <v>2257</v>
      </c>
      <c r="G95" s="40" t="str">
        <f t="shared" si="4"/>
        <v>○</v>
      </c>
      <c r="H95" s="41" t="s">
        <v>747</v>
      </c>
      <c r="I95" s="56"/>
      <c r="L95" s="6"/>
    </row>
    <row r="96" spans="2:13" s="1" customFormat="1" outlineLevel="1">
      <c r="B96" s="46"/>
      <c r="C96" s="15"/>
      <c r="D96" s="2"/>
      <c r="E96" s="18"/>
      <c r="F96" s="39" t="s">
        <v>2584</v>
      </c>
      <c r="G96" s="40" t="str">
        <f t="shared" si="4"/>
        <v>×</v>
      </c>
      <c r="H96" s="41" t="s">
        <v>679</v>
      </c>
      <c r="I96" s="62"/>
      <c r="L96" s="6"/>
    </row>
    <row r="97" spans="2:12" s="1" customFormat="1" outlineLevel="1">
      <c r="B97" s="49"/>
      <c r="C97" s="16"/>
      <c r="D97" s="50"/>
      <c r="E97" s="19"/>
      <c r="F97" s="19" t="s">
        <v>2271</v>
      </c>
      <c r="G97" s="75" t="str">
        <f t="shared" si="4"/>
        <v>×</v>
      </c>
      <c r="H97" s="76" t="s">
        <v>679</v>
      </c>
      <c r="I97" s="58"/>
      <c r="L97" s="6"/>
    </row>
    <row r="98" spans="2:12" s="1" customFormat="1" outlineLevel="1">
      <c r="B98" s="46">
        <v>44751</v>
      </c>
      <c r="C98" s="15">
        <f>B98</f>
        <v>44751</v>
      </c>
      <c r="D98" s="2" t="s">
        <v>2273</v>
      </c>
      <c r="E98" s="18"/>
      <c r="F98" s="39" t="s">
        <v>2582</v>
      </c>
      <c r="G98" s="31" t="str">
        <f t="shared" si="4"/>
        <v>△</v>
      </c>
      <c r="H98" s="41" t="s">
        <v>840</v>
      </c>
      <c r="I98" s="62"/>
      <c r="L98" s="6"/>
    </row>
    <row r="99" spans="2:12" s="1" customFormat="1" outlineLevel="1">
      <c r="B99" s="46"/>
      <c r="C99" s="15"/>
      <c r="D99" s="2"/>
      <c r="E99" s="18"/>
      <c r="F99" s="39" t="s">
        <v>2223</v>
      </c>
      <c r="G99" s="75" t="str">
        <f t="shared" si="4"/>
        <v>○</v>
      </c>
      <c r="H99" s="41" t="s">
        <v>2009</v>
      </c>
      <c r="I99" s="56"/>
      <c r="L99" s="6"/>
    </row>
    <row r="100" spans="2:12" s="1" customFormat="1" outlineLevel="1">
      <c r="B100" s="63">
        <v>44731</v>
      </c>
      <c r="C100" s="24">
        <f>B100</f>
        <v>44731</v>
      </c>
      <c r="D100" s="25" t="s">
        <v>2571</v>
      </c>
      <c r="E100" s="25" t="s">
        <v>2572</v>
      </c>
      <c r="F100" s="53" t="s">
        <v>526</v>
      </c>
      <c r="G100" s="40" t="str">
        <f>IF(H100="0-1","×",IF(H100="1-1","△",IF(H100="1-0","〇",IF(H100="2-0","〇",IF(H100="2-2","△",IF(H100="2-1","〇",IF(H100="0-0","△",IF(H100="3-0","○",IF(H100="4-0","○",IF(H100="4-1","○",IF(H100="3-1","〇",IF(H100="5-0","〇",IF(H100="5-1","〇",IF(H100="7-0","〇","×"))))))))))))))</f>
        <v>〇</v>
      </c>
      <c r="H100" s="32" t="s">
        <v>563</v>
      </c>
      <c r="I100" s="54"/>
      <c r="L100" s="6"/>
    </row>
    <row r="101" spans="2:12" s="1" customFormat="1" outlineLevel="1">
      <c r="B101" s="46"/>
      <c r="C101" s="15"/>
      <c r="D101" s="2"/>
      <c r="E101" s="18"/>
      <c r="F101" s="66" t="s">
        <v>477</v>
      </c>
      <c r="G101" s="34" t="str">
        <f>IF(H101="0-1","×",IF(H101="1-1","△",IF(H101="1-0","〇",IF(H101="2-0","〇",IF(H101="2-2","△",IF(H101="2-1","〇",IF(H101="0-0","△",IF(H101="3-0","○",IF(H101="4-0","○",IF(H101="4-1","○",IF(H101="3-1","〇",IF(H101="5-0","〇",IF(H101="5-1","〇",IF(H101="7-0","〇","×"))))))))))))))</f>
        <v>×</v>
      </c>
      <c r="H101" s="22" t="s">
        <v>535</v>
      </c>
      <c r="I101" s="47"/>
      <c r="L101" s="6"/>
    </row>
    <row r="102" spans="2:12" s="1" customFormat="1" outlineLevel="1">
      <c r="B102" s="49"/>
      <c r="C102" s="16"/>
      <c r="D102" s="50"/>
      <c r="E102" s="19"/>
      <c r="F102" s="57" t="s">
        <v>2278</v>
      </c>
      <c r="G102" s="37" t="str">
        <f>IF(H102="0-1","×",IF(H102="1-1","△",IF(H102="1-0","〇",IF(H102="2-0","〇",IF(H102="2-2","△",IF(H102="2-1","〇",IF(H102="0-0","△",IF(H102="3-0","○",IF(H102="4-0","○",IF(H102="4-1","○",IF(H102="3-1","〇",IF(H102="5-0","〇",IF(H102="5-1","〇",IF(H102="7-0","〇","×"))))))))))))))</f>
        <v>〇</v>
      </c>
      <c r="H102" s="38" t="s">
        <v>464</v>
      </c>
      <c r="I102" s="58"/>
      <c r="L102" s="7"/>
    </row>
    <row r="103" spans="2:12" s="1" customFormat="1" outlineLevel="1">
      <c r="B103" s="67">
        <v>44724</v>
      </c>
      <c r="C103" s="26">
        <f>B103</f>
        <v>44724</v>
      </c>
      <c r="D103" s="68" t="s">
        <v>94</v>
      </c>
      <c r="E103" s="27" t="s">
        <v>2216</v>
      </c>
      <c r="F103" s="69" t="s">
        <v>2172</v>
      </c>
      <c r="G103" s="28" t="s">
        <v>1656</v>
      </c>
      <c r="H103" s="29" t="s">
        <v>671</v>
      </c>
      <c r="I103" s="70"/>
    </row>
    <row r="104" spans="2:12" s="1" customFormat="1" outlineLevel="1">
      <c r="B104" s="63">
        <v>44723</v>
      </c>
      <c r="C104" s="24">
        <f>B104</f>
        <v>44723</v>
      </c>
      <c r="D104" s="64" t="s">
        <v>70</v>
      </c>
      <c r="E104" s="25" t="s">
        <v>2564</v>
      </c>
      <c r="F104" s="53" t="s">
        <v>2227</v>
      </c>
      <c r="G104" s="34" t="str">
        <f>IF(H104="0-1","×",IF(H104="1-1","△",IF(H104="1-0","〇",IF(H104="2-0","〇",IF(H104="2-2","△",IF(H104="2-1","〇",IF(H104="0-0","△",IF(H104="3-0","○",IF(H104="4-0","○",IF(H104="4-1","○",IF(H104="3-1","〇","×")))))))))))</f>
        <v>×</v>
      </c>
      <c r="H104" s="32" t="s">
        <v>481</v>
      </c>
      <c r="I104" s="54"/>
    </row>
    <row r="105" spans="2:12" s="1" customFormat="1" outlineLevel="1">
      <c r="B105" s="46"/>
      <c r="C105" s="15"/>
      <c r="D105" s="2"/>
      <c r="E105" s="18"/>
      <c r="F105" s="55" t="s">
        <v>2181</v>
      </c>
      <c r="G105" s="34" t="str">
        <f>IF(H105="0-1","×",IF(H105="1-1","△",IF(H105="1-0","〇",IF(H105="2-0","〇",IF(H105="2-2","△",IF(H105="2-1","〇",IF(H105="0-0","△",IF(H105="3-0","○",IF(H105="4-0","○",IF(H105="4-1","○",IF(H105="3-1","〇",IF(H105="5-0","〇",IF(H105="5-1","〇","×")))))))))))))</f>
        <v>〇</v>
      </c>
      <c r="H105" s="41" t="s">
        <v>614</v>
      </c>
      <c r="I105" s="62"/>
    </row>
    <row r="106" spans="2:12" s="1" customFormat="1" outlineLevel="1">
      <c r="B106" s="46"/>
      <c r="C106" s="15"/>
      <c r="D106" s="2"/>
      <c r="E106" s="18"/>
      <c r="F106" s="33" t="s">
        <v>2227</v>
      </c>
      <c r="G106" s="34" t="str">
        <f>IF(H106="0-1","×",IF(H106="1-1","△",IF(H106="1-0","〇",IF(H106="2-0","〇",IF(H106="2-2","△",IF(H106="2-1","〇",IF(H106="0-0","△",IF(H106="3-0","○",IF(H106="4-0","○",IF(H106="4-1","○",IF(H106="3-1","〇","×")))))))))))</f>
        <v>〇</v>
      </c>
      <c r="H106" s="35" t="s">
        <v>462</v>
      </c>
      <c r="I106" s="56"/>
    </row>
    <row r="107" spans="2:12" s="1" customFormat="1" outlineLevel="1">
      <c r="B107" s="46"/>
      <c r="C107" s="15"/>
      <c r="D107" s="2"/>
      <c r="E107" s="18"/>
      <c r="F107" s="33" t="s">
        <v>2181</v>
      </c>
      <c r="G107" s="34" t="str">
        <f>IF(H107="0-1","×",IF(H107="1-1","△",IF(H107="1-0","〇",IF(H107="2-0","〇",IF(H107="2-2","△",IF(H107="2-1","〇",IF(H107="0-0","△",IF(H107="3-0","○",IF(H107="4-0","○",IF(H107="4-1","○",IF(H107="3-1","〇","×")))))))))))</f>
        <v>○</v>
      </c>
      <c r="H107" s="41" t="s">
        <v>494</v>
      </c>
      <c r="I107" s="62"/>
    </row>
    <row r="108" spans="2:12" s="1" customFormat="1" outlineLevel="1">
      <c r="B108" s="46"/>
      <c r="C108" s="15"/>
      <c r="D108" s="2"/>
      <c r="E108" s="18"/>
      <c r="F108" s="33" t="s">
        <v>2227</v>
      </c>
      <c r="G108" s="34" t="str">
        <f>IF(H108="0-1","×",IF(H108="1-1","△",IF(H108="1-0","〇",IF(H108="2-0","〇",IF(H108="2-2","△",IF(H108="2-1","〇",IF(H108="0-0","△",IF(H108="3-0","○",IF(H108="4-0","○",IF(H108="4-1","○",IF(H108="3-1","〇",IF(H108="5-0","〇",IF(H108="5-1","〇","×")))))))))))))</f>
        <v>〇</v>
      </c>
      <c r="H108" s="35" t="s">
        <v>564</v>
      </c>
      <c r="I108" s="56"/>
    </row>
    <row r="109" spans="2:12" s="1" customFormat="1" outlineLevel="1">
      <c r="B109" s="46"/>
      <c r="C109" s="15"/>
      <c r="D109" s="2"/>
      <c r="E109" s="18"/>
      <c r="F109" s="36" t="s">
        <v>2181</v>
      </c>
      <c r="G109" s="34" t="str">
        <f>IF(H109="0-1","×",IF(H109="1-1","△",IF(H109="1-0","〇",IF(H109="2-0","〇",IF(H109="2-2","△",IF(H109="2-1","〇",IF(H109="0-0","△",IF(H109="3-0","○",IF(H109="4-0","○",IF(H109="4-1","○",IF(H109="3-1","〇","×")))))))))))</f>
        <v>×</v>
      </c>
      <c r="H109" s="38" t="s">
        <v>2007</v>
      </c>
      <c r="I109" s="58"/>
    </row>
    <row r="110" spans="2:12" s="1" customFormat="1" outlineLevel="1">
      <c r="B110" s="63">
        <v>44717</v>
      </c>
      <c r="C110" s="24">
        <f>B110</f>
        <v>44717</v>
      </c>
      <c r="D110" s="25" t="s">
        <v>2451</v>
      </c>
      <c r="E110" s="25" t="s">
        <v>2556</v>
      </c>
      <c r="F110" s="53" t="s">
        <v>2205</v>
      </c>
      <c r="G110" s="31" t="s">
        <v>1656</v>
      </c>
      <c r="H110" s="32" t="s">
        <v>563</v>
      </c>
      <c r="I110" s="54"/>
    </row>
    <row r="111" spans="2:12" s="1" customFormat="1" outlineLevel="1">
      <c r="B111" s="46"/>
      <c r="C111" s="15"/>
      <c r="D111" s="2"/>
      <c r="E111" s="18"/>
      <c r="F111" s="66" t="s">
        <v>2557</v>
      </c>
      <c r="G111" s="31" t="s">
        <v>1656</v>
      </c>
      <c r="H111" s="22" t="s">
        <v>2560</v>
      </c>
      <c r="I111" s="47"/>
    </row>
    <row r="112" spans="2:12" s="1" customFormat="1" outlineLevel="1">
      <c r="B112" s="49"/>
      <c r="C112" s="16"/>
      <c r="D112" s="50"/>
      <c r="E112" s="19"/>
      <c r="F112" s="57" t="s">
        <v>2558</v>
      </c>
      <c r="G112" s="37" t="s">
        <v>1656</v>
      </c>
      <c r="H112" s="38" t="s">
        <v>2559</v>
      </c>
      <c r="I112" s="58"/>
    </row>
    <row r="113" spans="2:12" s="1" customFormat="1" outlineLevel="1">
      <c r="B113" s="63">
        <v>44710</v>
      </c>
      <c r="C113" s="24">
        <f>B113</f>
        <v>44710</v>
      </c>
      <c r="D113" s="25" t="s">
        <v>2548</v>
      </c>
      <c r="E113" s="25" t="s">
        <v>2486</v>
      </c>
      <c r="F113" s="53" t="s">
        <v>2222</v>
      </c>
      <c r="G113" s="31" t="str">
        <f>IF(H113="0-1","×",IF(H113="1-1","△",IF(H113="1-0","〇",IF(H113="2-0","〇",IF(H113="2-2","△",IF(H113="2-1","〇",IF(H113="0-0","△","×")))))))</f>
        <v>×</v>
      </c>
      <c r="H113" s="32" t="s">
        <v>571</v>
      </c>
      <c r="I113" s="54"/>
    </row>
    <row r="114" spans="2:12" s="1" customFormat="1" outlineLevel="1">
      <c r="B114" s="49"/>
      <c r="C114" s="16"/>
      <c r="D114" s="50"/>
      <c r="E114" s="19"/>
      <c r="F114" s="57" t="s">
        <v>2549</v>
      </c>
      <c r="G114" s="37" t="s">
        <v>1656</v>
      </c>
      <c r="H114" s="38" t="s">
        <v>555</v>
      </c>
      <c r="I114" s="58"/>
    </row>
    <row r="115" spans="2:12" s="1" customFormat="1" outlineLevel="1">
      <c r="B115" s="67">
        <v>44688</v>
      </c>
      <c r="C115" s="26">
        <f>B115</f>
        <v>44688</v>
      </c>
      <c r="D115" s="68" t="s">
        <v>94</v>
      </c>
      <c r="E115" s="27" t="s">
        <v>2219</v>
      </c>
      <c r="F115" s="69" t="s">
        <v>2278</v>
      </c>
      <c r="G115" s="28" t="s">
        <v>1656</v>
      </c>
      <c r="H115" s="29" t="s">
        <v>461</v>
      </c>
      <c r="I115" s="70" t="s">
        <v>2503</v>
      </c>
    </row>
    <row r="116" spans="2:12" s="1" customFormat="1" outlineLevel="1">
      <c r="B116" s="63">
        <v>44682</v>
      </c>
      <c r="C116" s="24">
        <f>B116</f>
        <v>44682</v>
      </c>
      <c r="D116" s="25" t="s">
        <v>2451</v>
      </c>
      <c r="E116" s="25" t="s">
        <v>2477</v>
      </c>
      <c r="F116" s="53" t="s">
        <v>2205</v>
      </c>
      <c r="G116" s="31" t="s">
        <v>1656</v>
      </c>
      <c r="H116" s="32" t="s">
        <v>509</v>
      </c>
      <c r="I116" s="54"/>
    </row>
    <row r="117" spans="2:12" s="1" customFormat="1" outlineLevel="1">
      <c r="B117" s="49"/>
      <c r="C117" s="16"/>
      <c r="D117" s="50"/>
      <c r="E117" s="19"/>
      <c r="F117" s="57" t="s">
        <v>2207</v>
      </c>
      <c r="G117" s="37" t="s">
        <v>1656</v>
      </c>
      <c r="H117" s="38" t="s">
        <v>2007</v>
      </c>
      <c r="I117" s="58"/>
    </row>
    <row r="118" spans="2:12">
      <c r="B118" s="63">
        <v>44674</v>
      </c>
      <c r="C118" s="24">
        <f>B118</f>
        <v>44674</v>
      </c>
      <c r="D118" s="64" t="s">
        <v>94</v>
      </c>
      <c r="E118" s="25" t="s">
        <v>2226</v>
      </c>
      <c r="F118" s="53" t="s">
        <v>2205</v>
      </c>
      <c r="G118" s="31" t="str">
        <f>IF(H118="0-1","×",IF(H118="1-1","△",IF(H118="1-0","〇",IF(H118="2-0","〇",IF(H118="2-2","△",IF(H118="2-1","〇",IF(H118="0-0","△",IF(H118="3-0","○",IF(H118="4-0","○","×")))))))))</f>
        <v>○</v>
      </c>
      <c r="H118" s="32" t="s">
        <v>463</v>
      </c>
      <c r="I118" s="54"/>
    </row>
    <row r="119" spans="2:12">
      <c r="B119" s="49"/>
      <c r="C119" s="16"/>
      <c r="D119" s="50"/>
      <c r="E119" s="19"/>
      <c r="F119" s="57" t="s">
        <v>2275</v>
      </c>
      <c r="G119" s="37" t="str">
        <f>IF(H119="0-1","×",IF(H119="1-1","△",IF(H119="1-0","〇",IF(H119="2-0","〇",IF(H119="2-2","△",IF(H119="2-1","〇",IF(H119="0-0","△",IF(H119="3-0","○",IF(H119="4-0","○","×")))))))))</f>
        <v>×</v>
      </c>
      <c r="H119" s="38" t="s">
        <v>570</v>
      </c>
      <c r="I119" s="58"/>
    </row>
    <row r="120" spans="2:12" s="1" customFormat="1" outlineLevel="1">
      <c r="B120" s="63">
        <v>44668</v>
      </c>
      <c r="C120" s="24">
        <f>B120</f>
        <v>44668</v>
      </c>
      <c r="D120" s="64" t="s">
        <v>823</v>
      </c>
      <c r="E120" s="25" t="s">
        <v>2464</v>
      </c>
      <c r="F120" s="53" t="s">
        <v>2465</v>
      </c>
      <c r="G120" s="31" t="str">
        <f>IF(H120="0-1","×",IF(H120="1-1","△",IF(H120="1-0","〇",IF(H120="2-0","〇",IF(H120="2-2","△",IF(H120="2-1","〇",IF(H120="0-0","△","×")))))))</f>
        <v>×</v>
      </c>
      <c r="H120" s="32" t="s">
        <v>679</v>
      </c>
      <c r="I120" s="54"/>
      <c r="L120" s="6"/>
    </row>
    <row r="121" spans="2:12" s="1" customFormat="1" outlineLevel="1">
      <c r="B121" s="46"/>
      <c r="C121" s="15"/>
      <c r="D121" s="2"/>
      <c r="E121" s="18"/>
      <c r="F121" s="55" t="s">
        <v>811</v>
      </c>
      <c r="G121" s="40" t="str">
        <f>IF(H121="0-1","×",IF(H121="1-1","△",IF(H121="1-0","〇",IF(H121="2-0","〇",IF(H121="2-2","△",IF(H121="2-1","〇",IF(H121="0-0","△","×")))))))</f>
        <v>×</v>
      </c>
      <c r="H121" s="41" t="s">
        <v>679</v>
      </c>
      <c r="I121" s="62"/>
    </row>
    <row r="122" spans="2:12" s="1" customFormat="1" outlineLevel="1">
      <c r="B122" s="46"/>
      <c r="C122" s="15"/>
      <c r="D122" s="2"/>
      <c r="E122" s="18"/>
      <c r="F122" s="33" t="s">
        <v>2466</v>
      </c>
      <c r="G122" s="34" t="str">
        <f>IF(H122="0-1","×",IF(H122="1-1","△",IF(H122="1-0","〇",IF(H122="2-0","〇",IF(H122="2-2","△",IF(H122="2-1","〇",IF(H122="0-0","△","×")))))))</f>
        <v>×</v>
      </c>
      <c r="H122" s="35" t="s">
        <v>570</v>
      </c>
      <c r="I122" s="56"/>
    </row>
    <row r="123" spans="2:12" s="1" customFormat="1" outlineLevel="1">
      <c r="B123" s="46"/>
      <c r="C123" s="15"/>
      <c r="D123" s="2"/>
      <c r="E123" s="18"/>
      <c r="F123" s="33" t="s">
        <v>2468</v>
      </c>
      <c r="G123" s="34" t="s">
        <v>499</v>
      </c>
      <c r="H123" s="41" t="s">
        <v>461</v>
      </c>
      <c r="I123" s="62" t="s">
        <v>2469</v>
      </c>
    </row>
    <row r="124" spans="2:12" s="1" customFormat="1" outlineLevel="1">
      <c r="B124" s="49"/>
      <c r="C124" s="16"/>
      <c r="D124" s="50"/>
      <c r="E124" s="19"/>
      <c r="F124" s="36" t="s">
        <v>2467</v>
      </c>
      <c r="G124" s="75" t="str">
        <f>IF(H124="0-1","×",IF(H124="1-1","△",IF(H124="1-0","〇",IF(H124="2-0","〇",IF(H124="2-2","△",IF(H124="2-1","〇",IF(H124="0-0","△","×")))))))</f>
        <v>〇</v>
      </c>
      <c r="H124" s="38" t="s">
        <v>462</v>
      </c>
      <c r="I124" s="58"/>
    </row>
    <row r="125" spans="2:12" s="1" customFormat="1" outlineLevel="1">
      <c r="B125" s="46">
        <v>44625</v>
      </c>
      <c r="C125" s="15">
        <f>B125</f>
        <v>44625</v>
      </c>
      <c r="D125" s="2" t="s">
        <v>2445</v>
      </c>
      <c r="E125" s="18" t="s">
        <v>2446</v>
      </c>
      <c r="F125" s="61" t="s">
        <v>2447</v>
      </c>
      <c r="G125" s="40" t="str">
        <f>IF(H125="0-1","×",IF(H125="1-1","△",IF(H125="1-0","〇",IF(H125="2-0","〇",IF(H125="2-2","△",IF(H125="2-1","〇",IF(H125="0-0","△",IF(H125="8-1","〇","×"))))))))</f>
        <v>〇</v>
      </c>
      <c r="H125" s="41" t="s">
        <v>690</v>
      </c>
      <c r="I125" s="62"/>
    </row>
    <row r="126" spans="2:12" s="1" customFormat="1" outlineLevel="1">
      <c r="B126" s="49"/>
      <c r="C126" s="16"/>
      <c r="D126" s="50"/>
      <c r="E126" s="19"/>
      <c r="F126" s="57" t="s">
        <v>2448</v>
      </c>
      <c r="G126" s="75" t="str">
        <f>IF(H126="0-1","×",IF(H126="1-1","△",IF(H126="1-0","〇",IF(H126="2-0","〇",IF(H126="2-2","△",IF(H126="2-1","〇",IF(H126="0-0","△",IF(H126="8-1","〇","×"))))))))</f>
        <v>×</v>
      </c>
      <c r="H126" s="76" t="s">
        <v>529</v>
      </c>
      <c r="I126" s="77"/>
    </row>
    <row r="127" spans="2:12" s="1" customFormat="1" outlineLevel="1">
      <c r="B127" s="46">
        <v>44615</v>
      </c>
      <c r="C127" s="15">
        <f>B127</f>
        <v>44615</v>
      </c>
      <c r="D127" s="2" t="s">
        <v>2389</v>
      </c>
      <c r="E127" s="18" t="s">
        <v>2434</v>
      </c>
      <c r="F127" s="61" t="s">
        <v>2435</v>
      </c>
      <c r="G127" s="40" t="s">
        <v>8</v>
      </c>
      <c r="H127" s="41" t="s">
        <v>461</v>
      </c>
      <c r="I127" s="62"/>
    </row>
    <row r="128" spans="2:12" s="1" customFormat="1" outlineLevel="1">
      <c r="B128" s="46"/>
      <c r="C128" s="15"/>
      <c r="D128" s="2"/>
      <c r="E128" s="18"/>
      <c r="F128" s="55" t="s">
        <v>2278</v>
      </c>
      <c r="G128" s="40" t="s">
        <v>499</v>
      </c>
      <c r="H128" s="41" t="s">
        <v>552</v>
      </c>
      <c r="I128" s="62"/>
    </row>
    <row r="129" spans="2:12" s="1" customFormat="1" outlineLevel="1">
      <c r="B129" s="46"/>
      <c r="C129" s="15"/>
      <c r="D129" s="2"/>
      <c r="E129" s="18"/>
      <c r="F129" s="33" t="s">
        <v>2436</v>
      </c>
      <c r="G129" s="34" t="s">
        <v>540</v>
      </c>
      <c r="H129" s="35" t="s">
        <v>461</v>
      </c>
      <c r="I129" s="56"/>
    </row>
    <row r="130" spans="2:12" s="1" customFormat="1" outlineLevel="1">
      <c r="B130" s="46"/>
      <c r="C130" s="15"/>
      <c r="D130" s="2"/>
      <c r="E130" s="18"/>
      <c r="F130" s="33" t="s">
        <v>2181</v>
      </c>
      <c r="G130" s="34" t="s">
        <v>476</v>
      </c>
      <c r="H130" s="41" t="s">
        <v>563</v>
      </c>
      <c r="I130" s="62"/>
    </row>
    <row r="131" spans="2:12" s="1" customFormat="1" outlineLevel="1">
      <c r="B131" s="46"/>
      <c r="C131" s="15"/>
      <c r="D131" s="2"/>
      <c r="E131" s="18"/>
      <c r="F131" s="33" t="s">
        <v>477</v>
      </c>
      <c r="G131" s="40" t="s">
        <v>499</v>
      </c>
      <c r="H131" s="35" t="s">
        <v>675</v>
      </c>
      <c r="I131" s="56"/>
    </row>
    <row r="132" spans="2:12" s="1" customFormat="1" outlineLevel="1">
      <c r="B132" s="49"/>
      <c r="C132" s="16"/>
      <c r="D132" s="50"/>
      <c r="E132" s="19"/>
      <c r="F132" s="36" t="s">
        <v>2436</v>
      </c>
      <c r="G132" s="37" t="s">
        <v>499</v>
      </c>
      <c r="H132" s="38" t="s">
        <v>552</v>
      </c>
      <c r="I132" s="58"/>
    </row>
    <row r="133" spans="2:12">
      <c r="B133" s="67">
        <v>44612</v>
      </c>
      <c r="C133" s="26">
        <f>B133</f>
        <v>44612</v>
      </c>
      <c r="D133" s="68" t="s">
        <v>2432</v>
      </c>
      <c r="E133" s="27" t="s">
        <v>2216</v>
      </c>
      <c r="F133" s="69" t="s">
        <v>754</v>
      </c>
      <c r="G133" s="28" t="s">
        <v>476</v>
      </c>
      <c r="H133" s="29" t="s">
        <v>461</v>
      </c>
      <c r="I133" s="70" t="s">
        <v>2433</v>
      </c>
    </row>
    <row r="134" spans="2:12" s="1" customFormat="1" outlineLevel="1">
      <c r="B134" s="46">
        <v>44577</v>
      </c>
      <c r="C134" s="15">
        <f>B134</f>
        <v>44577</v>
      </c>
      <c r="D134" s="2" t="s">
        <v>2415</v>
      </c>
      <c r="E134" s="18" t="s">
        <v>2417</v>
      </c>
      <c r="F134" s="61" t="s">
        <v>2419</v>
      </c>
      <c r="G134" s="40" t="s">
        <v>476</v>
      </c>
      <c r="H134" s="41" t="s">
        <v>464</v>
      </c>
      <c r="I134" s="62"/>
    </row>
    <row r="135" spans="2:12" s="1" customFormat="1" outlineLevel="1">
      <c r="B135" s="46"/>
      <c r="C135" s="15"/>
      <c r="D135" s="2"/>
      <c r="E135" s="18"/>
      <c r="F135" s="57" t="s">
        <v>2420</v>
      </c>
      <c r="G135" s="37" t="s">
        <v>476</v>
      </c>
      <c r="H135" s="76" t="s">
        <v>1185</v>
      </c>
      <c r="I135" s="77"/>
    </row>
    <row r="136" spans="2:12" s="1" customFormat="1" outlineLevel="1">
      <c r="B136" s="63">
        <v>44541</v>
      </c>
      <c r="C136" s="24">
        <f>B136</f>
        <v>44541</v>
      </c>
      <c r="D136" s="64" t="s">
        <v>2384</v>
      </c>
      <c r="E136" s="25" t="s">
        <v>2214</v>
      </c>
      <c r="F136" s="53" t="s">
        <v>2227</v>
      </c>
      <c r="G136" s="31" t="s">
        <v>476</v>
      </c>
      <c r="H136" s="32" t="s">
        <v>2009</v>
      </c>
      <c r="I136" s="54"/>
    </row>
    <row r="137" spans="2:12" s="1" customFormat="1" outlineLevel="1">
      <c r="B137" s="49"/>
      <c r="C137" s="16"/>
      <c r="D137" s="50"/>
      <c r="E137" s="19"/>
      <c r="F137" s="57" t="s">
        <v>2201</v>
      </c>
      <c r="G137" s="37" t="s">
        <v>476</v>
      </c>
      <c r="H137" s="76" t="s">
        <v>555</v>
      </c>
      <c r="I137" s="77"/>
      <c r="L137" s="6"/>
    </row>
    <row r="138" spans="2:12" s="1" customFormat="1" outlineLevel="1">
      <c r="B138" s="46">
        <v>44535</v>
      </c>
      <c r="C138" s="15">
        <f>B138</f>
        <v>44535</v>
      </c>
      <c r="D138" s="2" t="s">
        <v>1535</v>
      </c>
      <c r="E138" s="18" t="s">
        <v>2214</v>
      </c>
      <c r="F138" s="61" t="s">
        <v>2227</v>
      </c>
      <c r="G138" s="40" t="s">
        <v>476</v>
      </c>
      <c r="H138" s="41" t="s">
        <v>462</v>
      </c>
      <c r="I138" s="62"/>
      <c r="L138" s="6"/>
    </row>
    <row r="139" spans="2:12" s="1" customFormat="1" outlineLevel="1">
      <c r="B139" s="46"/>
      <c r="C139" s="15"/>
      <c r="D139" s="2"/>
      <c r="E139" s="18"/>
      <c r="F139" s="55" t="s">
        <v>2201</v>
      </c>
      <c r="G139" s="40" t="s">
        <v>499</v>
      </c>
      <c r="H139" s="41" t="s">
        <v>552</v>
      </c>
      <c r="I139" s="62"/>
      <c r="L139" s="6"/>
    </row>
    <row r="140" spans="2:12" s="1" customFormat="1" outlineLevel="1">
      <c r="B140" s="46"/>
      <c r="C140" s="15"/>
      <c r="D140" s="2"/>
      <c r="E140" s="18"/>
      <c r="F140" s="55" t="s">
        <v>521</v>
      </c>
      <c r="G140" s="40" t="s">
        <v>476</v>
      </c>
      <c r="H140" s="41" t="s">
        <v>460</v>
      </c>
      <c r="I140" s="62"/>
      <c r="L140" s="6"/>
    </row>
    <row r="141" spans="2:12" s="1" customFormat="1" outlineLevel="1">
      <c r="B141" s="49"/>
      <c r="C141" s="16"/>
      <c r="D141" s="50"/>
      <c r="E141" s="19"/>
      <c r="F141" s="57" t="s">
        <v>2292</v>
      </c>
      <c r="G141" s="37" t="s">
        <v>499</v>
      </c>
      <c r="H141" s="38" t="s">
        <v>481</v>
      </c>
      <c r="I141" s="58"/>
      <c r="L141" s="6"/>
    </row>
    <row r="142" spans="2:12" s="1" customFormat="1" outlineLevel="1">
      <c r="B142" s="46">
        <v>44523</v>
      </c>
      <c r="C142" s="15">
        <f>B142</f>
        <v>44523</v>
      </c>
      <c r="D142" s="2" t="s">
        <v>730</v>
      </c>
      <c r="E142" s="18" t="s">
        <v>2378</v>
      </c>
      <c r="F142" s="61" t="s">
        <v>2172</v>
      </c>
      <c r="G142" s="40" t="s">
        <v>540</v>
      </c>
      <c r="H142" s="41" t="s">
        <v>461</v>
      </c>
      <c r="I142" s="62"/>
      <c r="L142" s="6"/>
    </row>
    <row r="143" spans="2:12" s="1" customFormat="1" outlineLevel="1">
      <c r="B143" s="46"/>
      <c r="C143" s="15"/>
      <c r="D143" s="2"/>
      <c r="E143" s="18"/>
      <c r="F143" s="55" t="s">
        <v>2292</v>
      </c>
      <c r="G143" s="40" t="s">
        <v>540</v>
      </c>
      <c r="H143" s="41" t="s">
        <v>957</v>
      </c>
      <c r="I143" s="62"/>
      <c r="L143" s="6"/>
    </row>
    <row r="144" spans="2:12" s="1" customFormat="1" outlineLevel="1">
      <c r="B144" s="46"/>
      <c r="C144" s="15"/>
      <c r="D144" s="2"/>
      <c r="E144" s="18"/>
      <c r="F144" s="55" t="s">
        <v>2379</v>
      </c>
      <c r="G144" s="40" t="s">
        <v>476</v>
      </c>
      <c r="H144" s="41" t="s">
        <v>808</v>
      </c>
      <c r="I144" s="62"/>
      <c r="L144" s="6"/>
    </row>
    <row r="145" spans="2:12" s="1" customFormat="1" outlineLevel="1">
      <c r="B145" s="49"/>
      <c r="C145" s="16"/>
      <c r="D145" s="50"/>
      <c r="E145" s="19"/>
      <c r="F145" s="57" t="s">
        <v>2275</v>
      </c>
      <c r="G145" s="37" t="s">
        <v>499</v>
      </c>
      <c r="H145" s="38" t="s">
        <v>675</v>
      </c>
      <c r="I145" s="58"/>
      <c r="L145" s="6"/>
    </row>
    <row r="146" spans="2:12" s="1" customFormat="1" outlineLevel="1">
      <c r="B146" s="46">
        <v>44521</v>
      </c>
      <c r="C146" s="15">
        <f>B146</f>
        <v>44521</v>
      </c>
      <c r="D146" s="2" t="s">
        <v>70</v>
      </c>
      <c r="E146" s="18" t="s">
        <v>2374</v>
      </c>
      <c r="F146" s="61" t="s">
        <v>2172</v>
      </c>
      <c r="G146" s="40" t="s">
        <v>476</v>
      </c>
      <c r="H146" s="41" t="s">
        <v>494</v>
      </c>
      <c r="I146" s="62"/>
      <c r="L146" s="6"/>
    </row>
    <row r="147" spans="2:12" s="1" customFormat="1" outlineLevel="1">
      <c r="B147" s="46"/>
      <c r="C147" s="15"/>
      <c r="D147" s="2"/>
      <c r="E147" s="18"/>
      <c r="F147" s="55" t="s">
        <v>2222</v>
      </c>
      <c r="G147" s="40" t="s">
        <v>499</v>
      </c>
      <c r="H147" s="41" t="s">
        <v>570</v>
      </c>
      <c r="I147" s="62"/>
      <c r="L147" s="6"/>
    </row>
    <row r="148" spans="2:12" s="1" customFormat="1" outlineLevel="1">
      <c r="B148" s="46"/>
      <c r="C148" s="15"/>
      <c r="D148" s="2"/>
      <c r="E148" s="18"/>
      <c r="F148" s="55" t="s">
        <v>2172</v>
      </c>
      <c r="G148" s="40" t="s">
        <v>476</v>
      </c>
      <c r="H148" s="41" t="s">
        <v>555</v>
      </c>
      <c r="I148" s="62"/>
      <c r="L148" s="6"/>
    </row>
    <row r="149" spans="2:12" s="1" customFormat="1" outlineLevel="1">
      <c r="B149" s="49"/>
      <c r="C149" s="16"/>
      <c r="D149" s="50"/>
      <c r="E149" s="19"/>
      <c r="F149" s="57" t="s">
        <v>2222</v>
      </c>
      <c r="G149" s="37" t="s">
        <v>499</v>
      </c>
      <c r="H149" s="38" t="s">
        <v>570</v>
      </c>
      <c r="I149" s="58"/>
      <c r="L149" s="6"/>
    </row>
    <row r="150" spans="2:12" s="1" customFormat="1" outlineLevel="1">
      <c r="B150" s="46">
        <v>44409</v>
      </c>
      <c r="C150" s="15">
        <f>B150</f>
        <v>44409</v>
      </c>
      <c r="D150" s="2" t="s">
        <v>70</v>
      </c>
      <c r="E150" s="18" t="s">
        <v>2318</v>
      </c>
      <c r="F150" s="61" t="s">
        <v>526</v>
      </c>
      <c r="G150" s="40" t="s">
        <v>476</v>
      </c>
      <c r="H150" s="41" t="s">
        <v>495</v>
      </c>
      <c r="I150" s="62"/>
      <c r="L150" s="6"/>
    </row>
    <row r="151" spans="2:12" s="1" customFormat="1" outlineLevel="1">
      <c r="B151" s="46"/>
      <c r="C151" s="15"/>
      <c r="D151" s="2"/>
      <c r="E151" s="18"/>
      <c r="F151" s="55" t="s">
        <v>2223</v>
      </c>
      <c r="G151" s="40" t="s">
        <v>499</v>
      </c>
      <c r="H151" s="41" t="s">
        <v>571</v>
      </c>
      <c r="I151" s="62"/>
      <c r="L151" s="6"/>
    </row>
    <row r="152" spans="2:12" s="1" customFormat="1" outlineLevel="1">
      <c r="B152" s="49"/>
      <c r="C152" s="16"/>
      <c r="D152" s="50"/>
      <c r="E152" s="19"/>
      <c r="F152" s="36" t="s">
        <v>526</v>
      </c>
      <c r="G152" s="37" t="s">
        <v>476</v>
      </c>
      <c r="H152" s="38" t="s">
        <v>747</v>
      </c>
      <c r="I152" s="58"/>
      <c r="L152" s="6"/>
    </row>
    <row r="153" spans="2:12" s="1" customFormat="1" outlineLevel="1">
      <c r="B153" s="46">
        <v>44388</v>
      </c>
      <c r="C153" s="15">
        <f>B153</f>
        <v>44388</v>
      </c>
      <c r="D153" s="2" t="s">
        <v>2293</v>
      </c>
      <c r="E153" s="18" t="s">
        <v>2156</v>
      </c>
      <c r="F153" s="61" t="s">
        <v>2181</v>
      </c>
      <c r="G153" s="40" t="s">
        <v>476</v>
      </c>
      <c r="H153" s="41" t="s">
        <v>463</v>
      </c>
      <c r="I153" s="62"/>
      <c r="L153" s="6"/>
    </row>
    <row r="154" spans="2:12" s="1" customFormat="1" outlineLevel="1">
      <c r="B154" s="46"/>
      <c r="C154" s="15"/>
      <c r="D154" s="2"/>
      <c r="E154" s="18"/>
      <c r="F154" s="55" t="s">
        <v>2292</v>
      </c>
      <c r="G154" s="40" t="s">
        <v>8</v>
      </c>
      <c r="H154" s="41" t="s">
        <v>957</v>
      </c>
      <c r="I154" s="62"/>
      <c r="L154" s="6"/>
    </row>
    <row r="155" spans="2:12" s="1" customFormat="1" outlineLevel="1">
      <c r="B155" s="46"/>
      <c r="C155" s="15"/>
      <c r="D155" s="2"/>
      <c r="E155" s="18"/>
      <c r="F155" s="33" t="s">
        <v>2181</v>
      </c>
      <c r="G155" s="34" t="s">
        <v>476</v>
      </c>
      <c r="H155" s="35" t="s">
        <v>462</v>
      </c>
      <c r="I155" s="56"/>
      <c r="L155" s="6"/>
    </row>
    <row r="156" spans="2:12" s="1" customFormat="1" outlineLevel="1">
      <c r="B156" s="46"/>
      <c r="C156" s="15"/>
      <c r="D156" s="2"/>
      <c r="E156" s="18"/>
      <c r="F156" s="33" t="s">
        <v>2292</v>
      </c>
      <c r="G156" s="40" t="s">
        <v>499</v>
      </c>
      <c r="H156" s="41" t="s">
        <v>481</v>
      </c>
      <c r="I156" s="62"/>
      <c r="L156" s="6"/>
    </row>
    <row r="157" spans="2:12" s="1" customFormat="1" outlineLevel="1">
      <c r="B157" s="46"/>
      <c r="C157" s="15"/>
      <c r="D157" s="2"/>
      <c r="E157" s="18"/>
      <c r="F157" s="33" t="s">
        <v>2181</v>
      </c>
      <c r="G157" s="34" t="s">
        <v>476</v>
      </c>
      <c r="H157" s="35" t="s">
        <v>460</v>
      </c>
      <c r="I157" s="56"/>
      <c r="L157" s="6"/>
    </row>
    <row r="158" spans="2:12" s="1" customFormat="1" outlineLevel="1">
      <c r="B158" s="49"/>
      <c r="C158" s="16"/>
      <c r="D158" s="50"/>
      <c r="E158" s="19"/>
      <c r="F158" s="36" t="s">
        <v>2292</v>
      </c>
      <c r="G158" s="37" t="s">
        <v>499</v>
      </c>
      <c r="H158" s="38" t="s">
        <v>679</v>
      </c>
      <c r="I158" s="58"/>
      <c r="L158" s="6"/>
    </row>
    <row r="159" spans="2:12" s="1" customFormat="1">
      <c r="B159" s="11">
        <v>44178</v>
      </c>
      <c r="C159" s="15">
        <f>B159</f>
        <v>44178</v>
      </c>
      <c r="D159" s="2" t="s">
        <v>70</v>
      </c>
      <c r="E159" s="18" t="s">
        <v>2140</v>
      </c>
      <c r="F159" s="61" t="s">
        <v>24</v>
      </c>
      <c r="G159" s="40" t="s">
        <v>8</v>
      </c>
      <c r="H159" s="41" t="s">
        <v>459</v>
      </c>
      <c r="I159" s="62"/>
      <c r="L159" s="6"/>
    </row>
    <row r="160" spans="2:12" s="1" customFormat="1">
      <c r="B160" s="46"/>
      <c r="C160" s="15"/>
      <c r="D160" s="2"/>
      <c r="E160" s="18"/>
      <c r="F160" s="61" t="s">
        <v>642</v>
      </c>
      <c r="G160" s="40" t="s">
        <v>8</v>
      </c>
      <c r="H160" s="41" t="s">
        <v>957</v>
      </c>
      <c r="I160" s="62"/>
      <c r="L160" s="6"/>
    </row>
    <row r="161" spans="2:15" s="1" customFormat="1">
      <c r="B161" s="46"/>
      <c r="C161" s="15"/>
      <c r="D161" s="2"/>
      <c r="E161" s="18"/>
      <c r="F161" s="55" t="s">
        <v>24</v>
      </c>
      <c r="G161" s="34" t="s">
        <v>8</v>
      </c>
      <c r="H161" s="35" t="s">
        <v>459</v>
      </c>
      <c r="I161" s="56"/>
      <c r="L161" s="6"/>
    </row>
    <row r="162" spans="2:15" s="1" customFormat="1">
      <c r="B162" s="49"/>
      <c r="C162" s="16"/>
      <c r="D162" s="50"/>
      <c r="E162" s="19"/>
      <c r="F162" s="57" t="s">
        <v>642</v>
      </c>
      <c r="G162" s="37" t="s">
        <v>11</v>
      </c>
      <c r="H162" s="38" t="s">
        <v>481</v>
      </c>
      <c r="I162" s="58"/>
      <c r="L162" s="6"/>
    </row>
    <row r="163" spans="2:15">
      <c r="B163" s="8"/>
    </row>
    <row r="164" spans="2:15">
      <c r="B164" s="8"/>
    </row>
    <row r="165" spans="2:15">
      <c r="B165" s="8"/>
    </row>
    <row r="166" spans="2:15" s="9" customFormat="1">
      <c r="B166" s="8"/>
      <c r="D166" s="2"/>
      <c r="E166" s="2"/>
      <c r="F166" s="2"/>
      <c r="G166" s="4"/>
      <c r="H166" s="5"/>
      <c r="I166" s="2"/>
      <c r="J166" s="2"/>
      <c r="K166" s="2"/>
      <c r="L166" s="7"/>
      <c r="M166" s="2"/>
      <c r="N166" s="2"/>
      <c r="O166" s="2"/>
    </row>
    <row r="167" spans="2:15" s="9" customFormat="1">
      <c r="B167" s="8"/>
      <c r="D167" s="2"/>
      <c r="E167" s="2"/>
      <c r="F167" s="2"/>
      <c r="G167" s="4"/>
      <c r="H167" s="5"/>
      <c r="I167" s="2"/>
      <c r="J167" s="2"/>
      <c r="K167" s="2"/>
      <c r="L167" s="7"/>
      <c r="M167" s="2"/>
      <c r="N167" s="2"/>
      <c r="O167" s="2"/>
    </row>
    <row r="168" spans="2:15" s="9" customFormat="1">
      <c r="B168" s="8"/>
      <c r="D168" s="2"/>
      <c r="E168" s="2"/>
      <c r="F168" s="2"/>
      <c r="G168" s="4"/>
      <c r="H168" s="5"/>
      <c r="I168" s="2"/>
      <c r="J168" s="2"/>
      <c r="K168" s="2"/>
      <c r="L168" s="7"/>
      <c r="M168" s="2"/>
      <c r="N168" s="2"/>
      <c r="O168" s="2"/>
    </row>
    <row r="169" spans="2:15" s="9" customFormat="1">
      <c r="B169" s="8"/>
      <c r="D169" s="2"/>
      <c r="E169" s="2"/>
      <c r="F169" s="2"/>
      <c r="G169" s="4"/>
      <c r="H169" s="5"/>
      <c r="I169" s="2"/>
      <c r="J169" s="2"/>
      <c r="K169" s="2"/>
      <c r="L169" s="7"/>
      <c r="M169" s="2"/>
      <c r="N169" s="2"/>
      <c r="O169" s="2"/>
    </row>
    <row r="170" spans="2:15" s="9" customFormat="1">
      <c r="B170" s="8"/>
      <c r="D170" s="2"/>
      <c r="E170" s="2"/>
      <c r="F170" s="2"/>
      <c r="G170" s="4"/>
      <c r="H170" s="5"/>
      <c r="I170" s="2"/>
      <c r="J170" s="2"/>
      <c r="K170" s="2"/>
      <c r="L170" s="7"/>
      <c r="M170" s="2"/>
      <c r="N170" s="2"/>
      <c r="O170" s="2"/>
    </row>
    <row r="171" spans="2:15" s="9" customFormat="1">
      <c r="B171" s="8"/>
      <c r="D171" s="2"/>
      <c r="E171" s="2"/>
      <c r="F171" s="2"/>
      <c r="G171" s="4"/>
      <c r="H171" s="5"/>
      <c r="I171" s="2"/>
      <c r="J171" s="2"/>
      <c r="K171" s="2"/>
      <c r="L171" s="7"/>
      <c r="M171" s="2"/>
      <c r="N171" s="2"/>
      <c r="O171" s="2"/>
    </row>
    <row r="172" spans="2:15" s="9" customFormat="1">
      <c r="B172" s="8"/>
      <c r="D172" s="2"/>
      <c r="E172" s="2"/>
      <c r="F172" s="2"/>
      <c r="G172" s="4"/>
      <c r="H172" s="5"/>
      <c r="I172" s="2"/>
      <c r="J172" s="2"/>
      <c r="K172" s="2"/>
      <c r="L172" s="7"/>
      <c r="M172" s="2"/>
      <c r="N172" s="2"/>
      <c r="O172" s="2"/>
    </row>
    <row r="173" spans="2:15" s="9" customFormat="1">
      <c r="B173" s="8"/>
      <c r="D173" s="2"/>
      <c r="E173" s="2"/>
      <c r="F173" s="2"/>
      <c r="G173" s="4"/>
      <c r="H173" s="5"/>
      <c r="I173" s="2"/>
      <c r="J173" s="2"/>
      <c r="K173" s="2"/>
      <c r="L173" s="7"/>
      <c r="M173" s="2"/>
      <c r="N173" s="2"/>
      <c r="O173" s="2"/>
    </row>
    <row r="174" spans="2:15" s="9" customFormat="1">
      <c r="B174" s="8"/>
      <c r="D174" s="2"/>
      <c r="E174" s="2"/>
      <c r="F174" s="2"/>
      <c r="G174" s="4"/>
      <c r="H174" s="5"/>
      <c r="I174" s="2"/>
      <c r="J174" s="2"/>
      <c r="K174" s="2"/>
      <c r="L174" s="7"/>
      <c r="M174" s="2"/>
      <c r="N174" s="2"/>
      <c r="O174" s="2"/>
    </row>
    <row r="175" spans="2:15" s="9" customFormat="1">
      <c r="B175" s="8"/>
      <c r="D175" s="2"/>
      <c r="E175" s="2"/>
      <c r="F175" s="2"/>
      <c r="G175" s="4"/>
      <c r="H175" s="5"/>
      <c r="I175" s="2"/>
      <c r="J175" s="2"/>
      <c r="K175" s="2"/>
      <c r="L175" s="7"/>
      <c r="M175" s="2"/>
      <c r="N175" s="2"/>
      <c r="O175" s="2"/>
    </row>
    <row r="176" spans="2:15" s="9" customFormat="1">
      <c r="B176" s="8"/>
      <c r="D176" s="2"/>
      <c r="E176" s="2"/>
      <c r="F176" s="2"/>
      <c r="G176" s="4"/>
      <c r="H176" s="5"/>
      <c r="I176" s="2"/>
      <c r="J176" s="2"/>
      <c r="K176" s="2"/>
      <c r="L176" s="7"/>
      <c r="M176" s="2"/>
      <c r="N176" s="2"/>
      <c r="O176" s="2"/>
    </row>
    <row r="177" spans="2:15" s="9" customFormat="1">
      <c r="B177" s="8"/>
      <c r="D177" s="2"/>
      <c r="E177" s="2"/>
      <c r="F177" s="2"/>
      <c r="G177" s="4"/>
      <c r="H177" s="5"/>
      <c r="I177" s="2"/>
      <c r="J177" s="2"/>
      <c r="K177" s="2"/>
      <c r="L177" s="7"/>
      <c r="M177" s="2"/>
      <c r="N177" s="2"/>
      <c r="O177" s="2"/>
    </row>
    <row r="178" spans="2:15" s="9" customFormat="1">
      <c r="B178" s="8"/>
      <c r="D178" s="2"/>
      <c r="E178" s="2"/>
      <c r="F178" s="2"/>
      <c r="G178" s="4"/>
      <c r="H178" s="5"/>
      <c r="I178" s="2"/>
      <c r="J178" s="2"/>
      <c r="K178" s="2"/>
      <c r="L178" s="7"/>
      <c r="M178" s="2"/>
      <c r="N178" s="2"/>
      <c r="O178" s="2"/>
    </row>
    <row r="179" spans="2:15" s="9" customFormat="1">
      <c r="B179" s="8"/>
      <c r="D179" s="2"/>
      <c r="E179" s="2"/>
      <c r="F179" s="2"/>
      <c r="G179" s="4"/>
      <c r="H179" s="5"/>
      <c r="I179" s="2"/>
      <c r="J179" s="2"/>
      <c r="K179" s="2"/>
      <c r="L179" s="7"/>
      <c r="M179" s="2"/>
      <c r="N179" s="2"/>
      <c r="O179" s="2"/>
    </row>
    <row r="180" spans="2:15" s="9" customFormat="1">
      <c r="B180" s="8"/>
      <c r="D180" s="2"/>
      <c r="E180" s="2"/>
      <c r="F180" s="2"/>
      <c r="G180" s="4"/>
      <c r="H180" s="5"/>
      <c r="I180" s="2"/>
      <c r="J180" s="2"/>
      <c r="K180" s="2"/>
      <c r="L180" s="7"/>
      <c r="M180" s="2"/>
      <c r="N180" s="2"/>
      <c r="O180" s="2"/>
    </row>
    <row r="181" spans="2:15" s="9" customFormat="1">
      <c r="B181" s="8"/>
      <c r="D181" s="2"/>
      <c r="E181" s="2"/>
      <c r="F181" s="2"/>
      <c r="G181" s="4"/>
      <c r="H181" s="5"/>
      <c r="I181" s="2"/>
      <c r="J181" s="2"/>
      <c r="K181" s="2"/>
      <c r="L181" s="7"/>
      <c r="M181" s="2"/>
      <c r="N181" s="2"/>
      <c r="O181" s="2"/>
    </row>
    <row r="182" spans="2:15" s="9" customFormat="1">
      <c r="B182" s="8"/>
      <c r="D182" s="2"/>
      <c r="E182" s="2"/>
      <c r="F182" s="2"/>
      <c r="G182" s="4"/>
      <c r="H182" s="5"/>
      <c r="I182" s="2"/>
      <c r="J182" s="2"/>
      <c r="K182" s="2"/>
      <c r="L182" s="7"/>
      <c r="M182" s="2"/>
      <c r="N182" s="2"/>
      <c r="O182" s="2"/>
    </row>
    <row r="183" spans="2:15" s="9" customFormat="1">
      <c r="B183" s="8"/>
      <c r="D183" s="2"/>
      <c r="E183" s="2"/>
      <c r="F183" s="2"/>
      <c r="G183" s="4"/>
      <c r="H183" s="5"/>
      <c r="I183" s="2"/>
      <c r="J183" s="2"/>
      <c r="K183" s="2"/>
      <c r="L183" s="7"/>
      <c r="M183" s="2"/>
      <c r="N183" s="2"/>
      <c r="O183" s="2"/>
    </row>
    <row r="184" spans="2:15" s="9" customFormat="1">
      <c r="B184" s="8"/>
      <c r="D184" s="2"/>
      <c r="E184" s="2"/>
      <c r="F184" s="2"/>
      <c r="G184" s="4"/>
      <c r="H184" s="5"/>
      <c r="I184" s="2"/>
      <c r="J184" s="2"/>
      <c r="K184" s="2"/>
      <c r="L184" s="7"/>
      <c r="M184" s="2"/>
      <c r="N184" s="2"/>
      <c r="O184" s="2"/>
    </row>
    <row r="185" spans="2:15" s="9" customFormat="1">
      <c r="B185" s="8"/>
      <c r="D185" s="2"/>
      <c r="E185" s="2"/>
      <c r="F185" s="2"/>
      <c r="G185" s="4"/>
      <c r="H185" s="5"/>
      <c r="I185" s="2"/>
      <c r="J185" s="2"/>
      <c r="K185" s="2"/>
      <c r="L185" s="7"/>
      <c r="M185" s="2"/>
      <c r="N185" s="2"/>
      <c r="O185" s="2"/>
    </row>
    <row r="186" spans="2:15" s="9" customFormat="1">
      <c r="B186" s="8"/>
      <c r="D186" s="2"/>
      <c r="E186" s="2"/>
      <c r="F186" s="2"/>
      <c r="G186" s="4"/>
      <c r="H186" s="5"/>
      <c r="I186" s="2"/>
      <c r="J186" s="2"/>
      <c r="K186" s="2"/>
      <c r="L186" s="7"/>
      <c r="M186" s="2"/>
      <c r="N186" s="2"/>
      <c r="O186" s="2"/>
    </row>
    <row r="187" spans="2:15" s="9" customFormat="1">
      <c r="B187" s="8"/>
      <c r="D187" s="2"/>
      <c r="E187" s="2"/>
      <c r="F187" s="2"/>
      <c r="G187" s="4"/>
      <c r="H187" s="5"/>
      <c r="I187" s="2"/>
      <c r="J187" s="2"/>
      <c r="K187" s="2"/>
      <c r="L187" s="7"/>
      <c r="M187" s="2"/>
      <c r="N187" s="2"/>
      <c r="O187" s="2"/>
    </row>
    <row r="188" spans="2:15" s="9" customFormat="1">
      <c r="B188" s="8"/>
      <c r="D188" s="2"/>
      <c r="E188" s="2"/>
      <c r="F188" s="2"/>
      <c r="G188" s="4"/>
      <c r="H188" s="5"/>
      <c r="I188" s="2"/>
      <c r="J188" s="2"/>
      <c r="K188" s="2"/>
      <c r="L188" s="7"/>
      <c r="M188" s="2"/>
      <c r="N188" s="2"/>
      <c r="O188" s="2"/>
    </row>
    <row r="189" spans="2:15" s="9" customFormat="1">
      <c r="B189" s="8"/>
      <c r="D189" s="2"/>
      <c r="E189" s="2"/>
      <c r="F189" s="2"/>
      <c r="G189" s="4"/>
      <c r="H189" s="5"/>
      <c r="I189" s="2"/>
      <c r="J189" s="2"/>
      <c r="K189" s="2"/>
      <c r="L189" s="7"/>
      <c r="M189" s="2"/>
      <c r="N189" s="2"/>
      <c r="O189" s="2"/>
    </row>
    <row r="190" spans="2:15" s="9" customFormat="1">
      <c r="B190" s="8"/>
      <c r="D190" s="2"/>
      <c r="E190" s="2"/>
      <c r="F190" s="2"/>
      <c r="G190" s="4"/>
      <c r="H190" s="5"/>
      <c r="I190" s="2"/>
      <c r="J190" s="2"/>
      <c r="K190" s="2"/>
      <c r="L190" s="7"/>
      <c r="M190" s="2"/>
      <c r="N190" s="2"/>
      <c r="O190" s="2"/>
    </row>
    <row r="191" spans="2:15" s="9" customFormat="1">
      <c r="B191" s="8"/>
      <c r="D191" s="2"/>
      <c r="E191" s="2"/>
      <c r="F191" s="2"/>
      <c r="G191" s="4"/>
      <c r="H191" s="5"/>
      <c r="I191" s="2"/>
      <c r="J191" s="2"/>
      <c r="K191" s="2"/>
      <c r="L191" s="7"/>
      <c r="M191" s="2"/>
      <c r="N191" s="2"/>
      <c r="O191" s="2"/>
    </row>
    <row r="192" spans="2:15" s="9" customFormat="1">
      <c r="B192" s="8"/>
      <c r="D192" s="2"/>
      <c r="E192" s="2"/>
      <c r="F192" s="2"/>
      <c r="G192" s="4"/>
      <c r="H192" s="5"/>
      <c r="I192" s="2"/>
      <c r="J192" s="2"/>
      <c r="K192" s="2"/>
      <c r="L192" s="7"/>
      <c r="M192" s="2"/>
      <c r="N192" s="2"/>
      <c r="O192" s="2"/>
    </row>
    <row r="193" spans="2:15" s="9" customFormat="1">
      <c r="B193" s="8"/>
      <c r="D193" s="2"/>
      <c r="E193" s="2"/>
      <c r="F193" s="2"/>
      <c r="G193" s="4"/>
      <c r="H193" s="5"/>
      <c r="I193" s="2"/>
      <c r="J193" s="2"/>
      <c r="K193" s="2"/>
      <c r="L193" s="7"/>
      <c r="M193" s="2"/>
      <c r="N193" s="2"/>
      <c r="O193" s="2"/>
    </row>
    <row r="194" spans="2:15" s="9" customFormat="1">
      <c r="B194" s="8"/>
      <c r="D194" s="2"/>
      <c r="E194" s="2"/>
      <c r="F194" s="2"/>
      <c r="G194" s="4"/>
      <c r="H194" s="5"/>
      <c r="I194" s="2"/>
      <c r="J194" s="2"/>
      <c r="K194" s="2"/>
      <c r="L194" s="7"/>
      <c r="M194" s="2"/>
      <c r="N194" s="2"/>
      <c r="O194" s="2"/>
    </row>
    <row r="195" spans="2:15" s="9" customFormat="1">
      <c r="B195" s="8"/>
      <c r="D195" s="2"/>
      <c r="E195" s="2"/>
      <c r="F195" s="2"/>
      <c r="G195" s="4"/>
      <c r="H195" s="5"/>
      <c r="I195" s="2"/>
      <c r="J195" s="2"/>
      <c r="K195" s="2"/>
      <c r="L195" s="7"/>
      <c r="M195" s="2"/>
      <c r="N195" s="2"/>
      <c r="O195" s="2"/>
    </row>
    <row r="196" spans="2:15" s="9" customFormat="1">
      <c r="B196" s="8"/>
      <c r="D196" s="2"/>
      <c r="E196" s="2"/>
      <c r="F196" s="2"/>
      <c r="G196" s="4"/>
      <c r="H196" s="5"/>
      <c r="I196" s="2"/>
      <c r="J196" s="2"/>
      <c r="K196" s="2"/>
      <c r="L196" s="7"/>
      <c r="M196" s="2"/>
      <c r="N196" s="2"/>
      <c r="O196" s="2"/>
    </row>
    <row r="197" spans="2:15" s="9" customFormat="1">
      <c r="B197" s="8"/>
      <c r="D197" s="2"/>
      <c r="E197" s="2"/>
      <c r="F197" s="2"/>
      <c r="G197" s="4"/>
      <c r="H197" s="5"/>
      <c r="I197" s="2"/>
      <c r="J197" s="2"/>
      <c r="K197" s="2"/>
      <c r="L197" s="7"/>
      <c r="M197" s="2"/>
      <c r="N197" s="2"/>
      <c r="O197" s="2"/>
    </row>
    <row r="198" spans="2:15">
      <c r="B198" s="8"/>
    </row>
    <row r="199" spans="2:15">
      <c r="B199" s="8"/>
    </row>
    <row r="200" spans="2:15">
      <c r="B200" s="8"/>
    </row>
    <row r="201" spans="2:15">
      <c r="B201" s="8"/>
    </row>
    <row r="202" spans="2:15">
      <c r="B202" s="8"/>
    </row>
    <row r="203" spans="2:15">
      <c r="B203" s="8"/>
    </row>
    <row r="204" spans="2:15">
      <c r="B204" s="8"/>
    </row>
    <row r="205" spans="2:15">
      <c r="B205" s="8"/>
    </row>
    <row r="206" spans="2:15">
      <c r="B206" s="8"/>
    </row>
    <row r="207" spans="2:15">
      <c r="B207" s="8"/>
    </row>
    <row r="208" spans="2:15">
      <c r="B208" s="8"/>
    </row>
    <row r="209" spans="2:15">
      <c r="B209" s="8"/>
    </row>
    <row r="210" spans="2:15">
      <c r="B210" s="8"/>
    </row>
    <row r="211" spans="2:15">
      <c r="B211" s="8"/>
    </row>
    <row r="212" spans="2:15">
      <c r="B212" s="8"/>
    </row>
    <row r="213" spans="2:15" s="9" customFormat="1">
      <c r="B213" s="8"/>
      <c r="D213" s="2"/>
      <c r="E213" s="2"/>
      <c r="F213" s="2"/>
      <c r="G213" s="4"/>
      <c r="H213" s="5"/>
      <c r="I213" s="2"/>
      <c r="J213" s="2"/>
      <c r="K213" s="2"/>
      <c r="L213" s="7"/>
      <c r="M213" s="2"/>
      <c r="N213" s="2"/>
      <c r="O213" s="2"/>
    </row>
    <row r="214" spans="2:15">
      <c r="B214" s="8"/>
    </row>
    <row r="215" spans="2:15" s="9" customFormat="1">
      <c r="B215" s="8"/>
      <c r="D215" s="2"/>
      <c r="E215" s="2"/>
      <c r="F215" s="2"/>
      <c r="G215" s="4"/>
      <c r="H215" s="5"/>
      <c r="I215" s="2"/>
      <c r="J215" s="2"/>
      <c r="K215" s="2"/>
      <c r="L215" s="7"/>
      <c r="M215" s="2"/>
      <c r="N215" s="2"/>
      <c r="O215" s="2"/>
    </row>
    <row r="216" spans="2:15">
      <c r="B216" s="8"/>
    </row>
    <row r="217" spans="2:15">
      <c r="B217" s="8"/>
    </row>
    <row r="218" spans="2:15">
      <c r="B218" s="8"/>
    </row>
    <row r="219" spans="2:15">
      <c r="B219" s="8"/>
    </row>
    <row r="220" spans="2:15">
      <c r="B220" s="8"/>
    </row>
    <row r="221" spans="2:15">
      <c r="B221" s="8"/>
    </row>
    <row r="222" spans="2:15">
      <c r="B222" s="8"/>
    </row>
    <row r="223" spans="2:15" s="9" customFormat="1">
      <c r="B223" s="8"/>
      <c r="D223" s="2"/>
      <c r="E223" s="2"/>
      <c r="F223" s="2"/>
      <c r="G223" s="4"/>
      <c r="H223" s="5"/>
      <c r="I223" s="2"/>
      <c r="J223" s="2"/>
      <c r="K223" s="2"/>
      <c r="L223" s="7"/>
      <c r="M223" s="2"/>
      <c r="N223" s="2"/>
      <c r="O223" s="2"/>
    </row>
    <row r="224" spans="2:15" s="9" customFormat="1">
      <c r="B224" s="8"/>
      <c r="D224" s="2"/>
      <c r="E224" s="2"/>
      <c r="F224" s="2"/>
      <c r="G224" s="4"/>
      <c r="H224" s="5"/>
      <c r="I224" s="2"/>
      <c r="J224" s="2"/>
      <c r="K224" s="2"/>
      <c r="L224" s="7"/>
      <c r="M224" s="2"/>
      <c r="N224" s="2"/>
      <c r="O224" s="2"/>
    </row>
    <row r="227" spans="2:15" s="9" customFormat="1">
      <c r="B227" s="8"/>
      <c r="D227" s="2"/>
      <c r="E227" s="2"/>
      <c r="F227" s="2"/>
      <c r="G227" s="4"/>
      <c r="H227" s="5"/>
      <c r="I227" s="2"/>
      <c r="J227" s="2"/>
      <c r="K227" s="2"/>
      <c r="L227" s="7"/>
      <c r="M227" s="2"/>
      <c r="N227" s="2"/>
      <c r="O227" s="2"/>
    </row>
    <row r="230" spans="2:15" s="9" customFormat="1">
      <c r="B230" s="8"/>
      <c r="D230" s="2"/>
      <c r="E230" s="2"/>
      <c r="F230" s="2"/>
      <c r="G230" s="4"/>
      <c r="H230" s="5"/>
      <c r="I230" s="2"/>
      <c r="J230" s="2"/>
      <c r="K230" s="2"/>
      <c r="L230" s="7"/>
      <c r="M230" s="2"/>
      <c r="N230" s="2"/>
      <c r="O230" s="2"/>
    </row>
    <row r="233" spans="2:15" s="9" customFormat="1">
      <c r="B233" s="8"/>
      <c r="D233" s="2"/>
      <c r="E233" s="2"/>
      <c r="F233" s="2"/>
      <c r="G233" s="4"/>
      <c r="H233" s="5"/>
      <c r="I233" s="2"/>
      <c r="J233" s="2"/>
      <c r="K233" s="2"/>
      <c r="L233" s="7"/>
      <c r="M233" s="2"/>
      <c r="N233" s="2"/>
      <c r="O233" s="2"/>
    </row>
    <row r="236" spans="2:15" s="9" customFormat="1">
      <c r="B236" s="8"/>
      <c r="D236" s="2"/>
      <c r="E236" s="2"/>
      <c r="F236" s="2"/>
      <c r="G236" s="4"/>
      <c r="H236" s="5"/>
      <c r="I236" s="2"/>
      <c r="J236" s="2"/>
      <c r="K236" s="2"/>
      <c r="L236" s="7"/>
      <c r="M236" s="2"/>
      <c r="N236" s="2"/>
      <c r="O236" s="2"/>
    </row>
    <row r="237" spans="2:15" s="9" customFormat="1">
      <c r="B237" s="8"/>
      <c r="D237" s="2"/>
      <c r="E237" s="2"/>
      <c r="F237" s="2"/>
      <c r="G237" s="4"/>
      <c r="H237" s="5"/>
      <c r="I237" s="2"/>
      <c r="J237" s="2"/>
      <c r="K237" s="2"/>
      <c r="L237" s="7"/>
      <c r="M237" s="2"/>
      <c r="N237" s="2"/>
      <c r="O237" s="2"/>
    </row>
    <row r="241" spans="2:15" s="9" customFormat="1">
      <c r="B241" s="8"/>
      <c r="D241" s="2"/>
      <c r="E241" s="2"/>
      <c r="F241" s="2"/>
      <c r="G241" s="4"/>
      <c r="H241" s="5"/>
      <c r="I241" s="2"/>
      <c r="J241" s="2"/>
      <c r="K241" s="2"/>
      <c r="L241" s="7"/>
      <c r="M241" s="2"/>
      <c r="N241" s="2"/>
      <c r="O241" s="2"/>
    </row>
    <row r="242" spans="2:15" s="9" customFormat="1">
      <c r="B242" s="8"/>
      <c r="D242" s="2"/>
      <c r="E242" s="2"/>
      <c r="F242" s="2"/>
      <c r="G242" s="4"/>
      <c r="H242" s="5"/>
      <c r="I242" s="2"/>
      <c r="J242" s="2"/>
      <c r="K242" s="2"/>
      <c r="L242" s="7"/>
      <c r="M242" s="2"/>
      <c r="N242" s="2"/>
      <c r="O242" s="2"/>
    </row>
    <row r="243" spans="2:15" s="9" customFormat="1">
      <c r="B243" s="8"/>
      <c r="D243" s="2"/>
      <c r="E243" s="2"/>
      <c r="F243" s="2"/>
      <c r="G243" s="4"/>
      <c r="H243" s="5"/>
      <c r="I243" s="2"/>
      <c r="J243" s="2"/>
      <c r="K243" s="2"/>
      <c r="L243" s="7"/>
      <c r="M243" s="2"/>
      <c r="N243" s="2"/>
      <c r="O243" s="2"/>
    </row>
    <row r="244" spans="2:15" s="9" customFormat="1">
      <c r="B244" s="8"/>
      <c r="D244" s="2"/>
      <c r="E244" s="2"/>
      <c r="F244" s="2"/>
      <c r="G244" s="4"/>
      <c r="H244" s="5"/>
      <c r="I244" s="2"/>
      <c r="J244" s="2"/>
      <c r="K244" s="2"/>
      <c r="L244" s="7"/>
      <c r="M244" s="2"/>
      <c r="N244" s="2"/>
      <c r="O244" s="2"/>
    </row>
    <row r="245" spans="2:15" s="9" customFormat="1">
      <c r="B245" s="8"/>
      <c r="D245" s="2"/>
      <c r="E245" s="2"/>
      <c r="F245" s="2"/>
      <c r="G245" s="4"/>
      <c r="H245" s="5"/>
      <c r="I245" s="2"/>
      <c r="J245" s="2"/>
      <c r="K245" s="2"/>
      <c r="L245" s="7"/>
      <c r="M245" s="2"/>
      <c r="N245" s="2"/>
      <c r="O245" s="2"/>
    </row>
    <row r="247" spans="2:15" s="9" customFormat="1">
      <c r="B247" s="8"/>
      <c r="D247" s="2"/>
      <c r="E247" s="2"/>
      <c r="F247" s="2"/>
      <c r="G247" s="4"/>
      <c r="H247" s="5"/>
      <c r="I247" s="2"/>
      <c r="J247" s="2"/>
      <c r="K247" s="2"/>
      <c r="L247" s="7"/>
      <c r="M247" s="2"/>
      <c r="N247" s="2"/>
      <c r="O247" s="2"/>
    </row>
    <row r="249" spans="2:15" s="9" customFormat="1">
      <c r="B249" s="8"/>
      <c r="D249" s="2"/>
      <c r="E249" s="2"/>
      <c r="F249" s="2"/>
      <c r="G249" s="4"/>
      <c r="H249" s="5"/>
      <c r="I249" s="2"/>
      <c r="J249" s="2"/>
      <c r="K249" s="2"/>
      <c r="L249" s="7"/>
      <c r="M249" s="2"/>
      <c r="N249" s="2"/>
      <c r="O249" s="2"/>
    </row>
    <row r="253" spans="2:15" s="9" customFormat="1">
      <c r="B253" s="8"/>
      <c r="D253" s="2"/>
      <c r="E253" s="2"/>
      <c r="F253" s="2"/>
      <c r="G253" s="4"/>
      <c r="H253" s="5"/>
      <c r="I253" s="2"/>
      <c r="J253" s="2"/>
      <c r="K253" s="2"/>
      <c r="L253" s="7"/>
      <c r="M253" s="2"/>
      <c r="N253" s="2"/>
      <c r="O253" s="2"/>
    </row>
    <row r="256" spans="2:15" s="9" customFormat="1">
      <c r="B256" s="8"/>
      <c r="D256" s="2"/>
      <c r="E256" s="2"/>
      <c r="F256" s="2"/>
      <c r="G256" s="4"/>
      <c r="H256" s="5"/>
      <c r="I256" s="2"/>
      <c r="J256" s="2"/>
      <c r="K256" s="2"/>
      <c r="L256" s="7"/>
      <c r="M256" s="2"/>
      <c r="N256" s="2"/>
      <c r="O256" s="2"/>
    </row>
    <row r="258" spans="2:15" s="9" customFormat="1">
      <c r="B258" s="8"/>
      <c r="D258" s="2"/>
      <c r="E258" s="2"/>
      <c r="F258" s="2"/>
      <c r="G258" s="4"/>
      <c r="H258" s="5"/>
      <c r="I258" s="2"/>
      <c r="J258" s="2"/>
      <c r="K258" s="2"/>
      <c r="L258" s="7"/>
      <c r="M258" s="2"/>
      <c r="N258" s="2"/>
      <c r="O258" s="2"/>
    </row>
    <row r="260" spans="2:15" s="9" customFormat="1">
      <c r="B260" s="8"/>
      <c r="D260" s="2"/>
      <c r="E260" s="2"/>
      <c r="F260" s="2"/>
      <c r="G260" s="4"/>
      <c r="H260" s="5"/>
      <c r="I260" s="2"/>
      <c r="J260" s="2"/>
      <c r="K260" s="2"/>
      <c r="L260" s="7"/>
      <c r="M260" s="2"/>
      <c r="N260" s="2"/>
      <c r="O260" s="2"/>
    </row>
    <row r="262" spans="2:15" s="9" customFormat="1">
      <c r="B262" s="8"/>
      <c r="D262" s="2"/>
      <c r="E262" s="2"/>
      <c r="F262" s="2"/>
      <c r="G262" s="4"/>
      <c r="H262" s="5"/>
      <c r="I262" s="2"/>
      <c r="J262" s="2"/>
      <c r="K262" s="2"/>
      <c r="L262" s="7"/>
      <c r="M262" s="2"/>
      <c r="N262" s="2"/>
      <c r="O262" s="2"/>
    </row>
    <row r="268" spans="2:15" s="9" customFormat="1">
      <c r="B268" s="8"/>
      <c r="D268" s="2"/>
      <c r="E268" s="2"/>
      <c r="F268" s="2"/>
      <c r="G268" s="4"/>
      <c r="H268" s="5"/>
      <c r="I268" s="2"/>
      <c r="J268" s="2"/>
      <c r="K268" s="2"/>
      <c r="L268" s="7"/>
      <c r="M268" s="2"/>
      <c r="N268" s="2"/>
      <c r="O268" s="2"/>
    </row>
    <row r="272" spans="2:15">
      <c r="B272" s="8"/>
    </row>
    <row r="274" spans="2:15">
      <c r="B274" s="8"/>
    </row>
    <row r="276" spans="2:15">
      <c r="B276" s="8"/>
    </row>
    <row r="278" spans="2:15">
      <c r="B278" s="8"/>
    </row>
    <row r="283" spans="2:15">
      <c r="O283" s="9"/>
    </row>
    <row r="284" spans="2:15">
      <c r="B284" s="8"/>
    </row>
    <row r="289" spans="2:15">
      <c r="B289" s="8"/>
    </row>
    <row r="292" spans="2:15">
      <c r="B292" s="8"/>
    </row>
    <row r="294" spans="2:15">
      <c r="B294" s="8"/>
    </row>
    <row r="296" spans="2:15">
      <c r="B296" s="8"/>
    </row>
    <row r="297" spans="2:15" s="9" customFormat="1">
      <c r="B297" s="3"/>
      <c r="D297" s="2"/>
      <c r="E297" s="2"/>
      <c r="F297" s="2"/>
      <c r="G297" s="4"/>
      <c r="H297" s="5"/>
      <c r="I297" s="2"/>
      <c r="J297" s="2"/>
      <c r="K297" s="2"/>
      <c r="L297" s="7"/>
      <c r="M297" s="2"/>
      <c r="N297" s="2"/>
      <c r="O297" s="2"/>
    </row>
    <row r="300" spans="2:15">
      <c r="B300" s="8"/>
    </row>
    <row r="304" spans="2:15" s="9" customFormat="1">
      <c r="B304" s="8"/>
      <c r="D304" s="2"/>
      <c r="E304" s="2"/>
      <c r="F304" s="2"/>
      <c r="G304" s="4"/>
      <c r="H304" s="5"/>
      <c r="I304" s="2"/>
      <c r="J304" s="2"/>
      <c r="K304" s="2"/>
      <c r="L304" s="7"/>
      <c r="M304" s="2"/>
      <c r="N304" s="2"/>
      <c r="O304" s="2"/>
    </row>
    <row r="310" spans="2:15" s="9" customFormat="1">
      <c r="B310" s="8"/>
      <c r="D310" s="2"/>
      <c r="E310" s="2"/>
      <c r="F310" s="2"/>
      <c r="G310" s="4"/>
      <c r="H310" s="5"/>
      <c r="I310" s="2"/>
      <c r="J310" s="2"/>
      <c r="K310" s="2"/>
      <c r="L310" s="7"/>
      <c r="M310" s="2"/>
      <c r="N310" s="2"/>
      <c r="O310" s="2"/>
    </row>
    <row r="314" spans="2:15" s="9" customFormat="1">
      <c r="B314" s="8"/>
      <c r="D314" s="2"/>
      <c r="E314" s="2"/>
      <c r="F314" s="2"/>
      <c r="G314" s="4"/>
      <c r="H314" s="5"/>
      <c r="I314" s="2"/>
      <c r="J314" s="2"/>
      <c r="K314" s="2"/>
      <c r="L314" s="7"/>
      <c r="M314" s="2"/>
      <c r="N314" s="2"/>
      <c r="O314" s="2"/>
    </row>
    <row r="320" spans="2:15" s="9" customFormat="1">
      <c r="B320" s="8"/>
      <c r="D320" s="2"/>
      <c r="E320" s="2"/>
      <c r="F320" s="2"/>
      <c r="G320" s="4"/>
      <c r="H320" s="5"/>
      <c r="I320" s="2"/>
      <c r="J320" s="2"/>
      <c r="K320" s="2"/>
      <c r="L320" s="7"/>
      <c r="M320" s="2"/>
      <c r="N320" s="2"/>
      <c r="O320" s="2"/>
    </row>
    <row r="326" spans="2:15" s="9" customFormat="1">
      <c r="B326" s="8"/>
      <c r="D326" s="2"/>
      <c r="E326" s="2"/>
      <c r="F326" s="2"/>
      <c r="G326" s="4"/>
      <c r="H326" s="5"/>
      <c r="I326" s="2"/>
      <c r="J326" s="2"/>
      <c r="K326" s="2"/>
      <c r="L326" s="7"/>
      <c r="M326" s="2"/>
      <c r="N326" s="2"/>
      <c r="O326" s="2"/>
    </row>
    <row r="332" spans="2:15" s="9" customFormat="1">
      <c r="B332" s="8"/>
      <c r="D332" s="2"/>
      <c r="E332" s="2"/>
      <c r="F332" s="2"/>
      <c r="G332" s="4"/>
      <c r="H332" s="5"/>
      <c r="I332" s="2"/>
      <c r="J332" s="2"/>
      <c r="K332" s="2"/>
      <c r="L332" s="7"/>
      <c r="M332" s="2"/>
      <c r="N332" s="2"/>
      <c r="O332" s="2"/>
    </row>
    <row r="336" spans="2:15">
      <c r="B336" s="8"/>
    </row>
    <row r="337" spans="2:15">
      <c r="O337" s="9"/>
    </row>
    <row r="339" spans="2:15">
      <c r="B339" s="8"/>
    </row>
    <row r="342" spans="2:15">
      <c r="B342" s="8"/>
    </row>
    <row r="343" spans="2:15">
      <c r="B343" s="8"/>
    </row>
    <row r="344" spans="2:15">
      <c r="B344" s="8"/>
    </row>
    <row r="346" spans="2:15">
      <c r="B346" s="8"/>
    </row>
    <row r="347" spans="2:15">
      <c r="B347" s="8"/>
    </row>
    <row r="350" spans="2:15">
      <c r="B350" s="8"/>
      <c r="O350" s="9"/>
    </row>
    <row r="351" spans="2:15" s="9" customFormat="1">
      <c r="B351" s="3"/>
      <c r="D351" s="2"/>
      <c r="E351" s="2"/>
      <c r="F351" s="2"/>
      <c r="G351" s="4"/>
      <c r="H351" s="5"/>
      <c r="I351" s="2"/>
      <c r="J351" s="2"/>
      <c r="K351" s="2"/>
      <c r="L351" s="7"/>
      <c r="M351" s="2"/>
      <c r="N351" s="2"/>
      <c r="O351" s="2"/>
    </row>
    <row r="352" spans="2:15">
      <c r="B352" s="8"/>
    </row>
    <row r="355" spans="2:15">
      <c r="B355" s="8"/>
    </row>
    <row r="356" spans="2:15">
      <c r="B356" s="8"/>
    </row>
    <row r="358" spans="2:15">
      <c r="B358" s="8"/>
    </row>
    <row r="359" spans="2:15">
      <c r="B359" s="8"/>
    </row>
    <row r="364" spans="2:15" s="9" customFormat="1">
      <c r="B364" s="8"/>
      <c r="D364" s="2"/>
      <c r="E364" s="2"/>
      <c r="F364" s="2"/>
      <c r="G364" s="4"/>
      <c r="H364" s="5"/>
      <c r="I364" s="2"/>
      <c r="J364" s="2"/>
      <c r="K364" s="2"/>
      <c r="L364" s="7"/>
      <c r="M364" s="2"/>
      <c r="N364" s="2"/>
      <c r="O364" s="2"/>
    </row>
    <row r="365" spans="2:15">
      <c r="B365" s="8"/>
    </row>
    <row r="367" spans="2:15">
      <c r="B367" s="8"/>
    </row>
    <row r="372" spans="2:15">
      <c r="B372" s="8"/>
    </row>
    <row r="373" spans="2:15">
      <c r="B373" s="8"/>
    </row>
    <row r="374" spans="2:15">
      <c r="O374" s="9"/>
    </row>
    <row r="378" spans="2:15">
      <c r="B378" s="8"/>
    </row>
    <row r="379" spans="2:15">
      <c r="B379" s="8"/>
    </row>
    <row r="384" spans="2:15">
      <c r="B384" s="8"/>
    </row>
    <row r="388" spans="2:15" s="9" customFormat="1">
      <c r="B388" s="3"/>
      <c r="D388" s="2"/>
      <c r="E388" s="2"/>
      <c r="F388" s="2"/>
      <c r="G388" s="4"/>
      <c r="H388" s="5"/>
      <c r="I388" s="2"/>
      <c r="J388" s="2"/>
      <c r="K388" s="2"/>
      <c r="L388" s="7"/>
      <c r="M388" s="2"/>
      <c r="N388" s="2"/>
      <c r="O388" s="2"/>
    </row>
    <row r="392" spans="2:15">
      <c r="B392" s="8"/>
    </row>
    <row r="399" spans="2:15" s="9" customFormat="1">
      <c r="B399" s="8"/>
      <c r="D399" s="2"/>
      <c r="E399" s="2"/>
      <c r="F399" s="2"/>
      <c r="G399" s="4"/>
      <c r="H399" s="5"/>
      <c r="I399" s="2"/>
      <c r="J399" s="2"/>
      <c r="K399" s="2"/>
      <c r="L399" s="7"/>
      <c r="M399" s="2"/>
      <c r="N399" s="2"/>
      <c r="O399" s="2"/>
    </row>
    <row r="403" spans="2:15" s="9" customFormat="1">
      <c r="B403" s="8"/>
      <c r="D403" s="2"/>
      <c r="E403" s="2"/>
      <c r="F403" s="2"/>
      <c r="G403" s="4"/>
      <c r="H403" s="5"/>
      <c r="I403" s="2"/>
      <c r="J403" s="2"/>
      <c r="K403" s="2"/>
      <c r="L403" s="7"/>
      <c r="M403" s="2"/>
      <c r="N403" s="2"/>
      <c r="O403" s="2"/>
    </row>
    <row r="405" spans="2:15">
      <c r="B405" s="8"/>
    </row>
    <row r="407" spans="2:15">
      <c r="B407" s="8"/>
    </row>
    <row r="409" spans="2:15" s="9" customFormat="1">
      <c r="B409" s="8"/>
      <c r="D409" s="2"/>
      <c r="E409" s="2"/>
      <c r="F409" s="2"/>
      <c r="G409" s="4"/>
      <c r="H409" s="5"/>
      <c r="I409" s="2"/>
      <c r="J409" s="2"/>
      <c r="K409" s="2"/>
      <c r="L409" s="7"/>
      <c r="M409" s="2"/>
      <c r="N409" s="2"/>
      <c r="O409" s="2"/>
    </row>
    <row r="412" spans="2:15">
      <c r="B412" s="8"/>
    </row>
    <row r="415" spans="2:15" s="9" customFormat="1">
      <c r="B415" s="8"/>
      <c r="D415" s="2"/>
      <c r="E415" s="2"/>
      <c r="F415" s="2"/>
      <c r="G415" s="4"/>
      <c r="H415" s="5"/>
      <c r="I415" s="2"/>
      <c r="J415" s="2"/>
      <c r="K415" s="2"/>
      <c r="L415" s="7"/>
      <c r="M415" s="2"/>
      <c r="N415" s="2"/>
      <c r="O415" s="2"/>
    </row>
    <row r="421" spans="2:15" s="9" customFormat="1">
      <c r="B421" s="8"/>
      <c r="D421" s="2"/>
      <c r="E421" s="2"/>
      <c r="F421" s="2"/>
      <c r="G421" s="4"/>
      <c r="H421" s="5"/>
      <c r="I421" s="2"/>
      <c r="J421" s="2"/>
      <c r="K421" s="2"/>
      <c r="L421" s="7"/>
      <c r="M421" s="2"/>
      <c r="N421" s="2"/>
      <c r="O421" s="2"/>
    </row>
    <row r="425" spans="2:15" s="9" customFormat="1">
      <c r="B425" s="8"/>
      <c r="D425" s="2"/>
      <c r="E425" s="2"/>
      <c r="F425" s="2"/>
      <c r="G425" s="4"/>
      <c r="H425" s="5"/>
      <c r="I425" s="2"/>
      <c r="J425" s="2"/>
      <c r="K425" s="2"/>
      <c r="L425" s="7"/>
      <c r="M425" s="2"/>
      <c r="N425" s="2"/>
      <c r="O425" s="2"/>
    </row>
    <row r="433" spans="2:15" s="9" customFormat="1">
      <c r="B433" s="8"/>
      <c r="D433" s="2"/>
      <c r="E433" s="2"/>
      <c r="F433" s="2"/>
      <c r="G433" s="4"/>
      <c r="H433" s="5"/>
      <c r="I433" s="2"/>
      <c r="J433" s="2"/>
      <c r="K433" s="2"/>
      <c r="L433" s="7"/>
      <c r="M433" s="2"/>
      <c r="N433" s="2"/>
      <c r="O433" s="2"/>
    </row>
    <row r="435" spans="2:15">
      <c r="B435" s="8"/>
    </row>
    <row r="437" spans="2:15">
      <c r="B437" s="8"/>
    </row>
    <row r="443" spans="2:15">
      <c r="B443" s="8"/>
    </row>
    <row r="446" spans="2:15">
      <c r="B446" s="8"/>
    </row>
    <row r="449" spans="2:15" s="9" customFormat="1">
      <c r="B449" s="8"/>
      <c r="D449" s="2"/>
      <c r="E449" s="2"/>
      <c r="F449" s="2"/>
      <c r="G449" s="4"/>
      <c r="H449" s="5"/>
      <c r="I449" s="2"/>
      <c r="J449" s="2"/>
      <c r="K449" s="2"/>
      <c r="L449" s="7"/>
      <c r="M449" s="2"/>
      <c r="N449" s="2"/>
      <c r="O449" s="2"/>
    </row>
    <row r="457" spans="2:15" s="9" customFormat="1">
      <c r="B457" s="8"/>
      <c r="D457" s="2"/>
      <c r="E457" s="2"/>
      <c r="F457" s="2"/>
      <c r="G457" s="4"/>
      <c r="H457" s="5"/>
      <c r="I457" s="2"/>
      <c r="J457" s="2"/>
      <c r="K457" s="2"/>
      <c r="L457" s="7"/>
      <c r="M457" s="2"/>
      <c r="N457" s="2"/>
      <c r="O457" s="2"/>
    </row>
    <row r="460" spans="2:15" s="9" customFormat="1">
      <c r="B460" s="8"/>
      <c r="D460" s="2"/>
      <c r="E460" s="2"/>
      <c r="F460" s="2"/>
      <c r="G460" s="4"/>
      <c r="H460" s="5"/>
      <c r="I460" s="2"/>
      <c r="J460" s="2"/>
      <c r="K460" s="2"/>
      <c r="L460" s="7"/>
      <c r="M460" s="2"/>
      <c r="N460" s="2"/>
      <c r="O460" s="2"/>
    </row>
    <row r="464" spans="2:15" s="9" customFormat="1">
      <c r="B464" s="8"/>
      <c r="D464" s="2"/>
      <c r="E464" s="2"/>
      <c r="F464" s="2"/>
      <c r="G464" s="4"/>
      <c r="H464" s="5"/>
      <c r="I464" s="2"/>
      <c r="J464" s="2"/>
      <c r="K464" s="2"/>
      <c r="L464" s="7"/>
      <c r="M464" s="2"/>
      <c r="N464" s="2"/>
      <c r="O464" s="2"/>
    </row>
    <row r="467" spans="2:15" s="9" customFormat="1">
      <c r="B467" s="8"/>
      <c r="D467" s="2"/>
      <c r="E467" s="2"/>
      <c r="F467" s="2"/>
      <c r="G467" s="4"/>
      <c r="H467" s="5"/>
      <c r="I467" s="2"/>
      <c r="J467" s="2"/>
      <c r="K467" s="2"/>
      <c r="L467" s="7"/>
      <c r="M467" s="2"/>
      <c r="N467" s="2"/>
      <c r="O467" s="2"/>
    </row>
    <row r="470" spans="2:15" s="9" customFormat="1">
      <c r="B470" s="8"/>
      <c r="D470" s="2"/>
      <c r="E470" s="2"/>
      <c r="F470" s="2"/>
      <c r="G470" s="4"/>
      <c r="H470" s="5"/>
      <c r="I470" s="2"/>
      <c r="J470" s="2"/>
      <c r="K470" s="2"/>
      <c r="L470" s="7"/>
      <c r="M470" s="2"/>
      <c r="N470" s="2"/>
      <c r="O470" s="2"/>
    </row>
    <row r="478" spans="2:15" s="9" customFormat="1">
      <c r="B478" s="8"/>
      <c r="D478" s="2"/>
      <c r="E478" s="2"/>
      <c r="F478" s="2"/>
      <c r="G478" s="4"/>
      <c r="H478" s="5"/>
      <c r="I478" s="2"/>
      <c r="J478" s="2"/>
      <c r="K478" s="2"/>
      <c r="L478" s="7"/>
      <c r="M478" s="2"/>
      <c r="N478" s="2"/>
      <c r="O478" s="2"/>
    </row>
    <row r="484" spans="2:15" s="9" customFormat="1">
      <c r="B484" s="8"/>
      <c r="D484" s="2"/>
      <c r="E484" s="2"/>
      <c r="F484" s="2"/>
      <c r="G484" s="4"/>
      <c r="H484" s="5"/>
      <c r="I484" s="2"/>
      <c r="J484" s="2"/>
      <c r="K484" s="2"/>
      <c r="L484" s="7"/>
      <c r="M484" s="2"/>
      <c r="N484" s="2"/>
      <c r="O484" s="2"/>
    </row>
    <row r="487" spans="2:15" s="9" customFormat="1">
      <c r="B487" s="8"/>
      <c r="D487" s="2"/>
      <c r="E487" s="2"/>
      <c r="F487" s="2"/>
      <c r="G487" s="4"/>
      <c r="H487" s="5"/>
      <c r="I487" s="2"/>
      <c r="J487" s="2"/>
      <c r="K487" s="2"/>
      <c r="L487" s="7"/>
      <c r="M487" s="2"/>
      <c r="N487" s="2"/>
      <c r="O487" s="2"/>
    </row>
    <row r="490" spans="2:15" s="9" customFormat="1">
      <c r="B490" s="8"/>
      <c r="D490" s="2"/>
      <c r="E490" s="2"/>
      <c r="F490" s="2"/>
      <c r="G490" s="4"/>
      <c r="H490" s="5"/>
      <c r="I490" s="2"/>
      <c r="J490" s="2"/>
      <c r="K490" s="2"/>
      <c r="L490" s="7"/>
      <c r="M490" s="2"/>
      <c r="N490" s="2"/>
      <c r="O490" s="2"/>
    </row>
    <row r="494" spans="2:15" s="9" customFormat="1">
      <c r="B494" s="8"/>
      <c r="D494" s="2"/>
      <c r="E494" s="2"/>
      <c r="F494" s="2"/>
      <c r="G494" s="4"/>
      <c r="H494" s="5"/>
      <c r="I494" s="2"/>
      <c r="J494" s="2"/>
      <c r="K494" s="2"/>
      <c r="L494" s="7"/>
      <c r="M494" s="2"/>
      <c r="N494" s="2"/>
      <c r="O494" s="2"/>
    </row>
    <row r="498" spans="2:15" s="9" customFormat="1">
      <c r="B498" s="8"/>
      <c r="D498" s="2"/>
      <c r="E498" s="2"/>
      <c r="F498" s="2"/>
      <c r="G498" s="4"/>
      <c r="H498" s="5"/>
      <c r="I498" s="2"/>
      <c r="J498" s="2"/>
      <c r="K498" s="2"/>
      <c r="L498" s="7"/>
      <c r="M498" s="2"/>
      <c r="N498" s="2"/>
      <c r="O498" s="2"/>
    </row>
    <row r="503" spans="2:15" s="9" customFormat="1">
      <c r="B503" s="8"/>
      <c r="D503" s="2"/>
      <c r="E503" s="2"/>
      <c r="F503" s="2"/>
      <c r="G503" s="4"/>
      <c r="H503" s="5"/>
      <c r="I503" s="2"/>
      <c r="J503" s="2"/>
      <c r="K503" s="2"/>
      <c r="L503" s="7"/>
      <c r="M503" s="2"/>
      <c r="N503" s="2"/>
      <c r="O503" s="2"/>
    </row>
    <row r="505" spans="2:15" s="9" customFormat="1">
      <c r="B505" s="8"/>
      <c r="D505" s="2"/>
      <c r="E505" s="2"/>
      <c r="F505" s="2"/>
      <c r="G505" s="4"/>
      <c r="H505" s="5"/>
      <c r="I505" s="2"/>
      <c r="J505" s="2"/>
      <c r="K505" s="2"/>
      <c r="L505" s="7"/>
      <c r="M505" s="2"/>
      <c r="N505" s="2"/>
      <c r="O505" s="2"/>
    </row>
    <row r="511" spans="2:15" s="9" customFormat="1">
      <c r="B511" s="8"/>
      <c r="D511" s="2"/>
      <c r="E511" s="2"/>
      <c r="F511" s="2"/>
      <c r="G511" s="4"/>
      <c r="H511" s="5"/>
      <c r="I511" s="2"/>
      <c r="J511" s="2"/>
      <c r="K511" s="2"/>
      <c r="L511" s="7"/>
      <c r="M511" s="2"/>
      <c r="N511" s="2"/>
      <c r="O511" s="2"/>
    </row>
  </sheetData>
  <phoneticPr fontId="1"/>
  <pageMargins left="0.70866141732283472" right="0.70866141732283472" top="0.74803149606299213" bottom="0.74803149606299213" header="0.31496062992125984" footer="0.31496062992125984"/>
  <pageSetup paperSize="9" scale="81"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O466"/>
  <sheetViews>
    <sheetView showGridLines="0" tabSelected="1" zoomScale="85" zoomScaleNormal="85" workbookViewId="0">
      <pane ySplit="2" topLeftCell="A3" activePane="bottomLeft" state="frozen"/>
      <selection activeCell="K96" sqref="K96"/>
      <selection pane="bottomLeft" activeCell="A24" sqref="A24:XFD24"/>
    </sheetView>
  </sheetViews>
  <sheetFormatPr defaultColWidth="15.375" defaultRowHeight="12" outlineLevelRow="1"/>
  <cols>
    <col min="1" max="1" width="1.5" style="2" customWidth="1"/>
    <col min="2" max="2" width="10" style="3" bestFit="1" customWidth="1"/>
    <col min="3" max="3" width="4.625" style="9" bestFit="1" customWidth="1"/>
    <col min="4" max="4" width="23.875" style="2" bestFit="1" customWidth="1"/>
    <col min="5" max="5" width="21" style="2" bestFit="1" customWidth="1"/>
    <col min="6" max="6" width="16.875" style="2" bestFit="1" customWidth="1"/>
    <col min="7" max="7" width="4.625" style="4" bestFit="1" customWidth="1"/>
    <col min="8" max="8" width="10.125" style="5" bestFit="1" customWidth="1"/>
    <col min="9" max="9" width="11.5" style="2" bestFit="1" customWidth="1"/>
    <col min="10" max="10" width="1.5" style="2" customWidth="1"/>
    <col min="11" max="11" width="15.375" style="2"/>
    <col min="12" max="12" width="15.375" style="7"/>
    <col min="13" max="16384" width="15.375" style="2"/>
  </cols>
  <sheetData>
    <row r="1" spans="2:12" ht="21">
      <c r="B1" s="71" t="s">
        <v>2117</v>
      </c>
    </row>
    <row r="2" spans="2:12" s="1" customFormat="1">
      <c r="B2" s="51" t="s">
        <v>1</v>
      </c>
      <c r="C2" s="14" t="s">
        <v>69</v>
      </c>
      <c r="D2" s="20" t="s">
        <v>0</v>
      </c>
      <c r="E2" s="17" t="s">
        <v>68</v>
      </c>
      <c r="F2" s="20" t="s">
        <v>2</v>
      </c>
      <c r="G2" s="17" t="s">
        <v>3</v>
      </c>
      <c r="H2" s="21" t="s">
        <v>4</v>
      </c>
      <c r="I2" s="52" t="s">
        <v>84</v>
      </c>
      <c r="L2" s="6"/>
    </row>
    <row r="3" spans="2:12" s="1" customFormat="1" hidden="1" outlineLevel="1">
      <c r="B3" s="46"/>
      <c r="C3" s="15"/>
      <c r="D3" s="2"/>
      <c r="E3" s="18"/>
      <c r="F3" s="53"/>
      <c r="G3" s="31"/>
      <c r="H3" s="32"/>
      <c r="I3" s="54"/>
      <c r="L3" s="6"/>
    </row>
    <row r="4" spans="2:12" s="1" customFormat="1" hidden="1" outlineLevel="1">
      <c r="B4" s="46"/>
      <c r="C4" s="15"/>
      <c r="D4" s="2"/>
      <c r="E4" s="18"/>
      <c r="F4" s="55"/>
      <c r="G4" s="34"/>
      <c r="H4" s="35"/>
      <c r="I4" s="56"/>
      <c r="L4" s="6"/>
    </row>
    <row r="5" spans="2:12" s="1" customFormat="1" hidden="1" outlineLevel="1">
      <c r="B5" s="46"/>
      <c r="C5" s="15"/>
      <c r="D5" s="2"/>
      <c r="E5" s="18"/>
      <c r="F5" s="55"/>
      <c r="G5" s="34"/>
      <c r="H5" s="35"/>
      <c r="I5" s="56"/>
      <c r="L5" s="6"/>
    </row>
    <row r="6" spans="2:12" s="1" customFormat="1" hidden="1" outlineLevel="1">
      <c r="B6" s="46"/>
      <c r="C6" s="15"/>
      <c r="D6" s="2"/>
      <c r="E6" s="18"/>
      <c r="F6" s="55"/>
      <c r="G6" s="34"/>
      <c r="H6" s="35"/>
      <c r="I6" s="56"/>
      <c r="L6" s="6"/>
    </row>
    <row r="7" spans="2:12" s="1" customFormat="1" hidden="1" outlineLevel="1">
      <c r="B7" s="46"/>
      <c r="C7" s="15"/>
      <c r="D7" s="2"/>
      <c r="E7" s="18"/>
      <c r="F7" s="55"/>
      <c r="G7" s="34"/>
      <c r="H7" s="35"/>
      <c r="I7" s="56"/>
      <c r="L7" s="6"/>
    </row>
    <row r="8" spans="2:12" s="1" customFormat="1" hidden="1" outlineLevel="1">
      <c r="B8" s="46"/>
      <c r="C8" s="15"/>
      <c r="D8" s="2"/>
      <c r="E8" s="18"/>
      <c r="F8" s="55"/>
      <c r="G8" s="34"/>
      <c r="H8" s="35"/>
      <c r="I8" s="56"/>
      <c r="L8" s="6"/>
    </row>
    <row r="9" spans="2:12" s="1" customFormat="1" hidden="1" outlineLevel="1">
      <c r="B9" s="46"/>
      <c r="C9" s="15"/>
      <c r="D9" s="2"/>
      <c r="E9" s="18"/>
      <c r="F9" s="55"/>
      <c r="G9" s="34"/>
      <c r="H9" s="35"/>
      <c r="I9" s="56"/>
      <c r="L9" s="6"/>
    </row>
    <row r="10" spans="2:12" s="1" customFormat="1" hidden="1" outlineLevel="1">
      <c r="B10" s="46"/>
      <c r="C10" s="15"/>
      <c r="D10" s="2"/>
      <c r="E10" s="18"/>
      <c r="F10" s="55"/>
      <c r="G10" s="34"/>
      <c r="H10" s="35"/>
      <c r="I10" s="56"/>
      <c r="L10" s="6"/>
    </row>
    <row r="11" spans="2:12" s="1" customFormat="1" hidden="1" outlineLevel="1">
      <c r="B11" s="46"/>
      <c r="C11" s="15"/>
      <c r="D11" s="2"/>
      <c r="E11" s="18"/>
      <c r="F11" s="55"/>
      <c r="G11" s="34"/>
      <c r="H11" s="35"/>
      <c r="I11" s="56"/>
      <c r="L11" s="6"/>
    </row>
    <row r="12" spans="2:12" s="1" customFormat="1" hidden="1" outlineLevel="1">
      <c r="B12" s="46"/>
      <c r="C12" s="15"/>
      <c r="D12" s="2"/>
      <c r="E12" s="18"/>
      <c r="F12" s="55"/>
      <c r="G12" s="34"/>
      <c r="H12" s="35"/>
      <c r="I12" s="56"/>
      <c r="L12" s="6"/>
    </row>
    <row r="13" spans="2:12" s="1" customFormat="1" hidden="1" outlineLevel="1">
      <c r="B13" s="46"/>
      <c r="C13" s="15"/>
      <c r="D13" s="2"/>
      <c r="E13" s="18"/>
      <c r="F13" s="55"/>
      <c r="G13" s="34"/>
      <c r="H13" s="35"/>
      <c r="I13" s="56"/>
      <c r="L13" s="6"/>
    </row>
    <row r="14" spans="2:12" s="1" customFormat="1" hidden="1" outlineLevel="1">
      <c r="B14" s="46"/>
      <c r="C14" s="15"/>
      <c r="D14" s="2"/>
      <c r="E14" s="18"/>
      <c r="F14" s="55"/>
      <c r="G14" s="34"/>
      <c r="H14" s="35"/>
      <c r="I14" s="56"/>
      <c r="L14" s="6"/>
    </row>
    <row r="15" spans="2:12" s="1" customFormat="1" hidden="1" outlineLevel="1">
      <c r="B15" s="46"/>
      <c r="C15" s="15"/>
      <c r="D15" s="2"/>
      <c r="E15" s="18"/>
      <c r="F15" s="55"/>
      <c r="G15" s="34"/>
      <c r="H15" s="35"/>
      <c r="I15" s="56"/>
      <c r="L15" s="6"/>
    </row>
    <row r="16" spans="2:12" s="1" customFormat="1" hidden="1" outlineLevel="1">
      <c r="B16" s="46"/>
      <c r="C16" s="15"/>
      <c r="D16" s="2"/>
      <c r="E16" s="18"/>
      <c r="F16" s="55"/>
      <c r="G16" s="34"/>
      <c r="H16" s="35"/>
      <c r="I16" s="56"/>
      <c r="L16" s="6"/>
    </row>
    <row r="17" spans="2:12" s="1" customFormat="1" hidden="1" outlineLevel="1">
      <c r="B17" s="46"/>
      <c r="C17" s="15"/>
      <c r="D17" s="2"/>
      <c r="E17" s="18"/>
      <c r="F17" s="55"/>
      <c r="G17" s="34"/>
      <c r="H17" s="35"/>
      <c r="I17" s="56"/>
      <c r="L17" s="6"/>
    </row>
    <row r="18" spans="2:12" s="1" customFormat="1" hidden="1" outlineLevel="1">
      <c r="B18" s="46"/>
      <c r="C18" s="15"/>
      <c r="D18" s="2"/>
      <c r="E18" s="18"/>
      <c r="F18" s="55"/>
      <c r="G18" s="34"/>
      <c r="H18" s="35"/>
      <c r="I18" s="56"/>
      <c r="L18" s="6"/>
    </row>
    <row r="19" spans="2:12" s="1" customFormat="1" hidden="1" outlineLevel="1">
      <c r="B19" s="46"/>
      <c r="C19" s="15"/>
      <c r="D19" s="2"/>
      <c r="E19" s="18"/>
      <c r="F19" s="55"/>
      <c r="G19" s="34"/>
      <c r="H19" s="35"/>
      <c r="I19" s="56"/>
      <c r="L19" s="6"/>
    </row>
    <row r="20" spans="2:12" s="1" customFormat="1" hidden="1" outlineLevel="1">
      <c r="B20" s="46"/>
      <c r="C20" s="15"/>
      <c r="D20" s="2"/>
      <c r="E20" s="18"/>
      <c r="F20" s="55"/>
      <c r="G20" s="34"/>
      <c r="H20" s="35"/>
      <c r="I20" s="56"/>
      <c r="L20" s="6"/>
    </row>
    <row r="21" spans="2:12" s="1" customFormat="1" hidden="1" outlineLevel="1">
      <c r="B21" s="46"/>
      <c r="C21" s="15"/>
      <c r="D21" s="2"/>
      <c r="E21" s="18"/>
      <c r="F21" s="55"/>
      <c r="G21" s="34"/>
      <c r="H21" s="35"/>
      <c r="I21" s="56"/>
      <c r="L21" s="6"/>
    </row>
    <row r="22" spans="2:12" s="1" customFormat="1" hidden="1" outlineLevel="1">
      <c r="B22" s="46"/>
      <c r="C22" s="15"/>
      <c r="D22" s="2"/>
      <c r="E22" s="18"/>
      <c r="F22" s="55"/>
      <c r="G22" s="34"/>
      <c r="H22" s="35"/>
      <c r="I22" s="56"/>
      <c r="L22" s="6"/>
    </row>
    <row r="23" spans="2:12" s="1" customFormat="1" hidden="1" outlineLevel="1">
      <c r="B23" s="49"/>
      <c r="C23" s="16"/>
      <c r="D23" s="50"/>
      <c r="E23" s="19"/>
      <c r="F23" s="57"/>
      <c r="G23" s="37"/>
      <c r="H23" s="38"/>
      <c r="I23" s="58"/>
      <c r="L23" s="6"/>
    </row>
    <row r="24" spans="2:12" s="1" customFormat="1" outlineLevel="1">
      <c r="B24" s="63">
        <v>45032</v>
      </c>
      <c r="C24" s="24">
        <f>B24</f>
        <v>45032</v>
      </c>
      <c r="D24" s="64" t="s">
        <v>94</v>
      </c>
      <c r="E24" s="25" t="s">
        <v>2219</v>
      </c>
      <c r="F24" s="30" t="s">
        <v>2222</v>
      </c>
      <c r="G24" s="28" t="str">
        <f>IF(H24="0-1","×",IF(H24="1-1","△",IF(H24="1-0","〇",IF(H24="2-0","〇",IF(H24="2-2","△",IF(H24="2-1","〇",IF(H24="0-0","△",IF(H24="3-0","○",IF(H24="4-0","○",IF(H24="4-1","○",IF(H24="3-1","〇",IF(H24="5-0","〇",IF(H24="5-1","〇",IF(H24="7-0","〇","×"))))))))))))))</f>
        <v>〇</v>
      </c>
      <c r="H24" s="32" t="s">
        <v>464</v>
      </c>
      <c r="I24" s="54"/>
      <c r="L24" s="6"/>
    </row>
    <row r="25" spans="2:12" s="1" customFormat="1" outlineLevel="1">
      <c r="B25" s="63">
        <v>45004</v>
      </c>
      <c r="C25" s="24">
        <f>B25</f>
        <v>45004</v>
      </c>
      <c r="D25" s="64" t="s">
        <v>2805</v>
      </c>
      <c r="E25" s="25" t="s">
        <v>2604</v>
      </c>
      <c r="F25" s="30" t="s">
        <v>2201</v>
      </c>
      <c r="G25" s="31" t="str">
        <f>IF(H25="0-1","×",IF(H25="1-1","△",IF(H25="1-0","〇",IF(H25="2-0","〇",IF(H25="2-2","△",IF(H25="2-1","〇",IF(H25="0-0","△",IF(H25="3-0","○",IF(H25="4-0","○",IF(H25="4-1","○",IF(H25="3-1","〇",IF(H25="5-0","〇",IF(H25="5-1","〇",IF(H25="7-0","〇",IF(H25="3-2","〇",IF(H25="8-0","〇",IF(H25="4-3","〇",IF(H25="3-2","〇",IF(H25="5-2","〇",IF(H25="4-2","〇",IF(H25="6-0","〇","×")))))))))))))))))))))</f>
        <v>〇</v>
      </c>
      <c r="H25" s="32" t="s">
        <v>614</v>
      </c>
      <c r="I25" s="54"/>
      <c r="L25" s="6"/>
    </row>
    <row r="26" spans="2:12" s="1" customFormat="1" outlineLevel="1">
      <c r="B26" s="46"/>
      <c r="C26" s="15"/>
      <c r="D26" s="2"/>
      <c r="E26" s="18"/>
      <c r="F26" s="39" t="s">
        <v>2806</v>
      </c>
      <c r="G26" s="34" t="str">
        <f t="shared" ref="G26:G30" si="0">IF(H26="0-1","×",IF(H26="1-1","△",IF(H26="1-0","〇",IF(H26="2-0","〇",IF(H26="2-2","△",IF(H26="2-1","〇",IF(H26="0-0","△",IF(H26="3-0","○",IF(H26="4-0","○",IF(H26="4-1","○",IF(H26="3-1","〇",IF(H26="5-0","〇",IF(H26="5-1","〇",IF(H26="7-0","〇",IF(H26="3-2","〇",IF(H26="8-0","〇",IF(H26="4-3","〇",IF(H26="3-2","〇",IF(H26="5-2","〇",IF(H26="4-2","〇",IF(H26="6-0","〇","×")))))))))))))))))))))</f>
        <v>〇</v>
      </c>
      <c r="H26" s="41" t="s">
        <v>555</v>
      </c>
      <c r="I26" s="62"/>
      <c r="L26" s="6"/>
    </row>
    <row r="27" spans="2:12" s="1" customFormat="1" outlineLevel="1">
      <c r="B27" s="46"/>
      <c r="C27" s="15"/>
      <c r="D27" s="2"/>
      <c r="E27" s="18"/>
      <c r="F27" s="39" t="s">
        <v>2808</v>
      </c>
      <c r="G27" s="34" t="str">
        <f t="shared" si="0"/>
        <v>△</v>
      </c>
      <c r="H27" s="41" t="s">
        <v>459</v>
      </c>
      <c r="I27" s="62"/>
      <c r="L27" s="6"/>
    </row>
    <row r="28" spans="2:12" s="1" customFormat="1" outlineLevel="1">
      <c r="B28" s="46"/>
      <c r="C28" s="15"/>
      <c r="D28" s="2"/>
      <c r="E28" s="18"/>
      <c r="F28" s="39" t="s">
        <v>2807</v>
      </c>
      <c r="G28" s="34" t="str">
        <f t="shared" si="0"/>
        <v>〇</v>
      </c>
      <c r="H28" s="41" t="s">
        <v>462</v>
      </c>
      <c r="I28" s="62"/>
      <c r="L28" s="6"/>
    </row>
    <row r="29" spans="2:12" s="1" customFormat="1" outlineLevel="1">
      <c r="B29" s="46"/>
      <c r="C29" s="15"/>
      <c r="D29" s="2"/>
      <c r="E29" s="18"/>
      <c r="F29" s="39" t="s">
        <v>2807</v>
      </c>
      <c r="G29" s="34" t="str">
        <f t="shared" si="0"/>
        <v>〇</v>
      </c>
      <c r="H29" s="41" t="s">
        <v>462</v>
      </c>
      <c r="I29" s="62"/>
      <c r="L29" s="6"/>
    </row>
    <row r="30" spans="2:12" s="1" customFormat="1" outlineLevel="1">
      <c r="B30" s="46"/>
      <c r="C30" s="15"/>
      <c r="D30" s="2"/>
      <c r="E30" s="18"/>
      <c r="F30" s="39" t="s">
        <v>2808</v>
      </c>
      <c r="G30" s="34" t="str">
        <f t="shared" si="0"/>
        <v>△</v>
      </c>
      <c r="H30" s="41" t="s">
        <v>461</v>
      </c>
      <c r="I30" s="62" t="s">
        <v>2809</v>
      </c>
      <c r="L30" s="6"/>
    </row>
    <row r="31" spans="2:12" s="1" customFormat="1" outlineLevel="1">
      <c r="B31" s="63">
        <v>45004</v>
      </c>
      <c r="C31" s="24">
        <f>B31</f>
        <v>45004</v>
      </c>
      <c r="D31" s="64" t="s">
        <v>2220</v>
      </c>
      <c r="E31" s="25" t="s">
        <v>2375</v>
      </c>
      <c r="F31" s="30" t="s">
        <v>2172</v>
      </c>
      <c r="G31" s="31" t="str">
        <f>IF(H31="0-1","×",IF(H31="1-1","△",IF(H31="1-0","〇",IF(H31="2-0","〇",IF(H31="2-2","△",IF(H31="2-1","〇",IF(H31="0-0","△",IF(H31="3-0","○",IF(H31="4-0","○",IF(H31="4-1","○",IF(H31="3-1","〇",IF(H31="5-0","〇",IF(H31="5-1","〇",IF(H31="7-0","〇",IF(H31="3-2","〇",IF(H31="8-0","〇",IF(H31="4-3","〇",IF(H31="3-2","〇",IF(H31="5-2","〇",IF(H31="4-2","〇",IF(H31="6-0","〇","×")))))))))))))))))))))</f>
        <v>×</v>
      </c>
      <c r="H31" s="32" t="s">
        <v>481</v>
      </c>
      <c r="I31" s="54"/>
      <c r="L31" s="6"/>
    </row>
    <row r="32" spans="2:12" s="1" customFormat="1" outlineLevel="1">
      <c r="B32" s="46"/>
      <c r="C32" s="15"/>
      <c r="D32" s="2"/>
      <c r="E32" s="18"/>
      <c r="F32" s="39" t="s">
        <v>2272</v>
      </c>
      <c r="G32" s="34" t="str">
        <f t="shared" ref="G32" si="1">IF(H32="0-1","×",IF(H32="1-1","△",IF(H32="1-0","〇",IF(H32="2-0","〇",IF(H32="2-2","△",IF(H32="2-1","〇",IF(H32="0-0","△",IF(H32="3-0","○",IF(H32="4-0","○",IF(H32="4-1","○",IF(H32="3-1","〇",IF(H32="5-0","〇",IF(H32="5-1","〇",IF(H32="7-0","〇",IF(H32="3-2","〇",IF(H32="8-0","〇",IF(H32="4-3","〇",IF(H32="3-2","〇",IF(H32="5-2","〇",IF(H32="4-2","〇",IF(H32="6-0","〇","×")))))))))))))))))))))</f>
        <v>×</v>
      </c>
      <c r="H32" s="41" t="s">
        <v>500</v>
      </c>
      <c r="I32" s="62"/>
      <c r="L32" s="6"/>
    </row>
    <row r="33" spans="2:12" s="1" customFormat="1" outlineLevel="1">
      <c r="B33" s="46"/>
      <c r="C33" s="15"/>
      <c r="D33" s="2"/>
      <c r="E33" s="18"/>
      <c r="F33" s="39" t="s">
        <v>2804</v>
      </c>
      <c r="G33" s="34" t="s">
        <v>476</v>
      </c>
      <c r="H33" s="41" t="s">
        <v>1959</v>
      </c>
      <c r="I33" s="62"/>
      <c r="L33" s="6"/>
    </row>
    <row r="34" spans="2:12" s="1" customFormat="1" outlineLevel="1">
      <c r="B34" s="63">
        <v>44997</v>
      </c>
      <c r="C34" s="24">
        <f>B34</f>
        <v>44997</v>
      </c>
      <c r="D34" s="64" t="s">
        <v>1847</v>
      </c>
      <c r="E34" s="25" t="s">
        <v>2800</v>
      </c>
      <c r="F34" s="30" t="s">
        <v>2724</v>
      </c>
      <c r="G34" s="31" t="str">
        <f>IF(H34="0-1","×",IF(H34="1-1","△",IF(H34="1-0","〇",IF(H34="2-0","〇",IF(H34="2-2","△",IF(H34="2-1","〇",IF(H34="0-0","△",IF(H34="3-0","○",IF(H34="4-0","○",IF(H34="4-1","○",IF(H34="3-1","〇",IF(H34="5-0","〇",IF(H34="5-1","〇",IF(H34="7-0","〇",IF(H34="3-2","〇",IF(H34="8-0","〇",IF(H34="4-3","〇",IF(H34="3-2","〇",IF(H34="5-2","〇",IF(H34="4-2","〇",IF(H34="6-0","〇","×")))))))))))))))))))))</f>
        <v>○</v>
      </c>
      <c r="H34" s="32" t="s">
        <v>463</v>
      </c>
      <c r="I34" s="54"/>
      <c r="L34" s="6"/>
    </row>
    <row r="35" spans="2:12" s="1" customFormat="1" outlineLevel="1">
      <c r="B35" s="46"/>
      <c r="C35" s="15"/>
      <c r="D35" s="2"/>
      <c r="E35" s="18"/>
      <c r="F35" s="39" t="s">
        <v>2801</v>
      </c>
      <c r="G35" s="34" t="str">
        <f t="shared" ref="G35:G36" si="2">IF(H35="0-1","×",IF(H35="1-1","△",IF(H35="1-0","〇",IF(H35="2-0","〇",IF(H35="2-2","△",IF(H35="2-1","〇",IF(H35="0-0","△",IF(H35="3-0","○",IF(H35="4-0","○",IF(H35="4-1","○",IF(H35="3-1","〇",IF(H35="5-0","〇",IF(H35="5-1","〇",IF(H35="7-0","〇",IF(H35="3-2","〇",IF(H35="8-0","〇",IF(H35="4-3","〇",IF(H35="3-2","〇",IF(H35="5-2","〇",IF(H35="4-2","〇",IF(H35="6-0","〇","×")))))))))))))))))))))</f>
        <v>×</v>
      </c>
      <c r="H35" s="41" t="s">
        <v>509</v>
      </c>
      <c r="I35" s="62"/>
      <c r="L35" s="6"/>
    </row>
    <row r="36" spans="2:12" s="1" customFormat="1" outlineLevel="1">
      <c r="B36" s="46"/>
      <c r="C36" s="15"/>
      <c r="D36" s="2"/>
      <c r="E36" s="18"/>
      <c r="F36" s="39" t="s">
        <v>2802</v>
      </c>
      <c r="G36" s="34" t="str">
        <f t="shared" si="2"/>
        <v>〇</v>
      </c>
      <c r="H36" s="41" t="s">
        <v>614</v>
      </c>
      <c r="I36" s="62"/>
      <c r="L36" s="6"/>
    </row>
    <row r="37" spans="2:12" s="1" customFormat="1" outlineLevel="1">
      <c r="B37" s="63">
        <v>44996</v>
      </c>
      <c r="C37" s="24">
        <f>B37</f>
        <v>44996</v>
      </c>
      <c r="D37" s="64" t="s">
        <v>2793</v>
      </c>
      <c r="E37" s="25" t="s">
        <v>2274</v>
      </c>
      <c r="F37" s="30" t="s">
        <v>2275</v>
      </c>
      <c r="G37" s="31" t="str">
        <f>IF(H37="0-1","×",IF(H37="1-1","△",IF(H37="1-0","〇",IF(H37="2-0","〇",IF(H37="2-2","△",IF(H37="2-1","〇",IF(H37="0-0","△",IF(H37="3-0","○",IF(H37="4-0","○",IF(H37="4-1","○",IF(H37="3-1","〇",IF(H37="5-0","〇",IF(H37="5-1","〇",IF(H37="7-0","〇",IF(H37="3-2","〇",IF(H37="8-0","〇",IF(H37="4-3","〇",IF(H37="3-2","〇",IF(H37="5-2","〇",IF(H37="4-2","〇",IF(H37="6-0","〇","×")))))))))))))))))))))</f>
        <v>△</v>
      </c>
      <c r="H37" s="32" t="s">
        <v>459</v>
      </c>
      <c r="I37" s="54"/>
      <c r="L37" s="6"/>
    </row>
    <row r="38" spans="2:12" s="1" customFormat="1" outlineLevel="1">
      <c r="B38" s="46"/>
      <c r="C38" s="15"/>
      <c r="D38" s="2"/>
      <c r="E38" s="18"/>
      <c r="F38" s="39" t="s">
        <v>2794</v>
      </c>
      <c r="G38" s="34" t="str">
        <f t="shared" ref="G38:G40" si="3">IF(H38="0-1","×",IF(H38="1-1","△",IF(H38="1-0","〇",IF(H38="2-0","〇",IF(H38="2-2","△",IF(H38="2-1","〇",IF(H38="0-0","△",IF(H38="3-0","○",IF(H38="4-0","○",IF(H38="4-1","○",IF(H38="3-1","〇",IF(H38="5-0","〇",IF(H38="5-1","〇",IF(H38="7-0","〇",IF(H38="3-2","〇",IF(H38="8-0","〇",IF(H38="4-3","〇",IF(H38="3-2","〇",IF(H38="5-2","〇",IF(H38="4-2","〇",IF(H38="6-0","〇","×")))))))))))))))))))))</f>
        <v>×</v>
      </c>
      <c r="H38" s="41" t="s">
        <v>570</v>
      </c>
      <c r="I38" s="62"/>
      <c r="L38" s="6"/>
    </row>
    <row r="39" spans="2:12" s="1" customFormat="1" outlineLevel="1">
      <c r="B39" s="46"/>
      <c r="C39" s="15"/>
      <c r="D39" s="2"/>
      <c r="E39" s="18"/>
      <c r="F39" s="39" t="s">
        <v>2795</v>
      </c>
      <c r="G39" s="34" t="str">
        <f t="shared" si="3"/>
        <v>○</v>
      </c>
      <c r="H39" s="41" t="s">
        <v>671</v>
      </c>
      <c r="I39" s="62"/>
      <c r="L39" s="6"/>
    </row>
    <row r="40" spans="2:12" s="1" customFormat="1" outlineLevel="1">
      <c r="B40" s="46"/>
      <c r="C40" s="15"/>
      <c r="D40" s="2"/>
      <c r="E40" s="18"/>
      <c r="F40" s="39" t="s">
        <v>2227</v>
      </c>
      <c r="G40" s="34" t="str">
        <f t="shared" si="3"/>
        <v>△</v>
      </c>
      <c r="H40" s="41" t="s">
        <v>461</v>
      </c>
      <c r="I40" s="62"/>
      <c r="L40" s="6"/>
    </row>
    <row r="41" spans="2:12" s="1" customFormat="1" outlineLevel="1">
      <c r="B41" s="63">
        <v>44990</v>
      </c>
      <c r="C41" s="24">
        <f>B41</f>
        <v>44990</v>
      </c>
      <c r="D41" s="64" t="s">
        <v>2649</v>
      </c>
      <c r="E41" s="25" t="s">
        <v>2434</v>
      </c>
      <c r="F41" s="30" t="s">
        <v>2181</v>
      </c>
      <c r="G41" s="31" t="str">
        <f>IF(H41="0-1","×",IF(H41="1-1","△",IF(H41="1-0","〇",IF(H41="2-0","〇",IF(H41="2-2","△",IF(H41="2-1","〇",IF(H41="0-0","△",IF(H41="3-0","○",IF(H41="4-0","○",IF(H41="4-1","○",IF(H41="3-1","〇",IF(H41="5-0","〇",IF(H41="5-1","〇",IF(H41="7-0","〇",IF(H41="3-2","〇",IF(H41="8-0","〇",IF(H41="4-3","〇",IF(H41="3-2","〇",IF(H41="5-2","〇",IF(H41="4-2","〇",IF(H41="6-0","〇","×")))))))))))))))))))))</f>
        <v>〇</v>
      </c>
      <c r="H41" s="32" t="s">
        <v>462</v>
      </c>
      <c r="I41" s="54"/>
      <c r="L41" s="6"/>
    </row>
    <row r="42" spans="2:12" s="1" customFormat="1" outlineLevel="1">
      <c r="B42" s="46"/>
      <c r="C42" s="15"/>
      <c r="D42" s="2"/>
      <c r="E42" s="18"/>
      <c r="F42" s="39" t="s">
        <v>2783</v>
      </c>
      <c r="G42" s="34" t="str">
        <f t="shared" ref="G42:G46" si="4">IF(H42="0-1","×",IF(H42="1-1","△",IF(H42="1-0","〇",IF(H42="2-0","〇",IF(H42="2-2","△",IF(H42="2-1","〇",IF(H42="0-0","△",IF(H42="3-0","○",IF(H42="4-0","○",IF(H42="4-1","○",IF(H42="3-1","〇",IF(H42="5-0","〇",IF(H42="5-1","〇",IF(H42="7-0","〇",IF(H42="3-2","〇",IF(H42="8-0","〇",IF(H42="4-3","〇",IF(H42="3-2","〇",IF(H42="5-2","〇",IF(H42="4-2","〇",IF(H42="6-0","〇","×")))))))))))))))))))))</f>
        <v>○</v>
      </c>
      <c r="H42" s="41" t="s">
        <v>463</v>
      </c>
      <c r="I42" s="62"/>
      <c r="L42" s="6"/>
    </row>
    <row r="43" spans="2:12" s="1" customFormat="1" outlineLevel="1">
      <c r="B43" s="46"/>
      <c r="C43" s="15"/>
      <c r="D43" s="2"/>
      <c r="E43" s="18"/>
      <c r="F43" s="39" t="s">
        <v>2725</v>
      </c>
      <c r="G43" s="34" t="str">
        <f t="shared" si="4"/>
        <v>〇</v>
      </c>
      <c r="H43" s="41" t="s">
        <v>462</v>
      </c>
      <c r="I43" s="62"/>
      <c r="L43" s="6"/>
    </row>
    <row r="44" spans="2:12" s="1" customFormat="1" outlineLevel="1">
      <c r="B44" s="46"/>
      <c r="C44" s="15"/>
      <c r="D44" s="2"/>
      <c r="E44" s="18"/>
      <c r="F44" s="39" t="s">
        <v>880</v>
      </c>
      <c r="G44" s="34" t="str">
        <f t="shared" si="4"/>
        <v>〇</v>
      </c>
      <c r="H44" s="41" t="s">
        <v>460</v>
      </c>
      <c r="I44" s="62"/>
      <c r="L44" s="6"/>
    </row>
    <row r="45" spans="2:12" s="1" customFormat="1" outlineLevel="1">
      <c r="B45" s="46"/>
      <c r="C45" s="15"/>
      <c r="D45" s="2"/>
      <c r="E45" s="18"/>
      <c r="F45" s="39" t="s">
        <v>2275</v>
      </c>
      <c r="G45" s="34" t="str">
        <f t="shared" si="4"/>
        <v>×</v>
      </c>
      <c r="H45" s="41" t="s">
        <v>529</v>
      </c>
      <c r="I45" s="62"/>
      <c r="L45" s="6"/>
    </row>
    <row r="46" spans="2:12" s="1" customFormat="1" outlineLevel="1">
      <c r="B46" s="46"/>
      <c r="C46" s="15"/>
      <c r="D46" s="2"/>
      <c r="E46" s="18"/>
      <c r="F46" s="39" t="s">
        <v>2275</v>
      </c>
      <c r="G46" s="37" t="str">
        <f t="shared" si="4"/>
        <v>△</v>
      </c>
      <c r="H46" s="41" t="s">
        <v>461</v>
      </c>
      <c r="I46" s="62" t="s">
        <v>2469</v>
      </c>
      <c r="L46" s="6"/>
    </row>
    <row r="47" spans="2:12" s="1" customFormat="1" outlineLevel="1">
      <c r="B47" s="63">
        <v>44980</v>
      </c>
      <c r="C47" s="24">
        <f>B47</f>
        <v>44980</v>
      </c>
      <c r="D47" s="64" t="s">
        <v>2728</v>
      </c>
      <c r="E47" s="25" t="s">
        <v>2216</v>
      </c>
      <c r="F47" s="30" t="s">
        <v>2181</v>
      </c>
      <c r="G47" s="40" t="str">
        <f>IF(H47="0-1","×",IF(H47="1-1","△",IF(H47="1-0","〇",IF(H47="2-0","〇",IF(H47="2-2","△",IF(H47="2-1","〇",IF(H47="0-0","△",IF(H47="3-0","○",IF(H47="4-0","○",IF(H47="4-1","○",IF(H47="3-1","〇",IF(H47="5-0","〇",IF(H47="5-1","〇",IF(H47="7-0","〇","×"))))))))))))))</f>
        <v>〇</v>
      </c>
      <c r="H47" s="32" t="s">
        <v>460</v>
      </c>
      <c r="I47" s="54"/>
      <c r="L47" s="6"/>
    </row>
    <row r="48" spans="2:12" s="1" customFormat="1" outlineLevel="1">
      <c r="B48" s="63">
        <v>44976</v>
      </c>
      <c r="C48" s="24">
        <f>B48</f>
        <v>44976</v>
      </c>
      <c r="D48" s="64" t="s">
        <v>2770</v>
      </c>
      <c r="E48" s="25" t="s">
        <v>2739</v>
      </c>
      <c r="F48" s="30" t="s">
        <v>2181</v>
      </c>
      <c r="G48" s="31" t="str">
        <f>IF(H48="0-1","×",IF(H48="1-1","△",IF(H48="1-0","〇",IF(H48="2-0","〇",IF(H48="2-2","△",IF(H48="2-1","〇",IF(H48="0-0","△",IF(H48="3-0","○",IF(H48="4-0","○",IF(H48="4-1","○",IF(H48="3-1","〇",IF(H48="5-0","〇",IF(H48="5-1","〇",IF(H48="7-0","〇",IF(H48="3-2","〇",IF(H48="8-0","〇",IF(H48="4-3","〇",IF(H48="3-2","〇",IF(H48="5-2","〇",IF(H48="4-2","〇",IF(H48="6-0","〇","×")))))))))))))))))))))</f>
        <v>〇</v>
      </c>
      <c r="H48" s="32" t="s">
        <v>462</v>
      </c>
      <c r="I48" s="54"/>
      <c r="L48" s="6"/>
    </row>
    <row r="49" spans="2:12" s="1" customFormat="1" outlineLevel="1">
      <c r="B49" s="46"/>
      <c r="C49" s="15"/>
      <c r="D49" s="2"/>
      <c r="E49" s="18"/>
      <c r="F49" s="39" t="s">
        <v>2204</v>
      </c>
      <c r="G49" s="34" t="str">
        <f t="shared" ref="G49:G54" si="5">IF(H49="0-1","×",IF(H49="1-1","△",IF(H49="1-0","〇",IF(H49="2-0","〇",IF(H49="2-2","△",IF(H49="2-1","〇",IF(H49="0-0","△",IF(H49="3-0","○",IF(H49="4-0","○",IF(H49="4-1","○",IF(H49="3-1","〇",IF(H49="5-0","〇",IF(H49="5-1","〇",IF(H49="7-0","〇",IF(H49="3-2","〇",IF(H49="8-0","〇",IF(H49="4-3","〇",IF(H49="3-2","〇",IF(H49="5-2","〇",IF(H49="4-2","〇",IF(H49="6-0","〇","×")))))))))))))))))))))</f>
        <v>△</v>
      </c>
      <c r="H49" s="41" t="s">
        <v>957</v>
      </c>
      <c r="I49" s="62"/>
      <c r="L49" s="6"/>
    </row>
    <row r="50" spans="2:12" s="1" customFormat="1" outlineLevel="1">
      <c r="B50" s="46"/>
      <c r="C50" s="15"/>
      <c r="D50" s="2"/>
      <c r="E50" s="18"/>
      <c r="F50" s="39" t="s">
        <v>2382</v>
      </c>
      <c r="G50" s="34" t="str">
        <f t="shared" si="5"/>
        <v>×</v>
      </c>
      <c r="H50" s="41" t="s">
        <v>552</v>
      </c>
      <c r="I50" s="62"/>
      <c r="L50" s="6"/>
    </row>
    <row r="51" spans="2:12" s="1" customFormat="1" outlineLevel="1">
      <c r="B51" s="46"/>
      <c r="C51" s="15"/>
      <c r="D51" s="2"/>
      <c r="E51" s="18"/>
      <c r="F51" s="39" t="s">
        <v>2673</v>
      </c>
      <c r="G51" s="34" t="s">
        <v>476</v>
      </c>
      <c r="H51" s="41" t="s">
        <v>461</v>
      </c>
      <c r="I51" s="62" t="s">
        <v>2503</v>
      </c>
      <c r="L51" s="6"/>
    </row>
    <row r="52" spans="2:12" s="1" customFormat="1" outlineLevel="1">
      <c r="B52" s="46"/>
      <c r="C52" s="15"/>
      <c r="D52" s="2" t="s">
        <v>2771</v>
      </c>
      <c r="E52" s="18"/>
      <c r="F52" s="39" t="s">
        <v>2602</v>
      </c>
      <c r="G52" s="34" t="str">
        <f t="shared" si="5"/>
        <v>△</v>
      </c>
      <c r="H52" s="41" t="s">
        <v>459</v>
      </c>
      <c r="I52" s="62"/>
      <c r="L52" s="6"/>
    </row>
    <row r="53" spans="2:12" s="1" customFormat="1" outlineLevel="1">
      <c r="B53" s="46"/>
      <c r="C53" s="15"/>
      <c r="D53" s="2"/>
      <c r="E53" s="18"/>
      <c r="F53" s="39" t="s">
        <v>2673</v>
      </c>
      <c r="G53" s="34" t="str">
        <f t="shared" si="5"/>
        <v>△</v>
      </c>
      <c r="H53" s="41" t="s">
        <v>957</v>
      </c>
      <c r="I53" s="62"/>
      <c r="L53" s="6"/>
    </row>
    <row r="54" spans="2:12" s="1" customFormat="1" outlineLevel="1">
      <c r="B54" s="46"/>
      <c r="C54" s="15"/>
      <c r="D54" s="2"/>
      <c r="E54" s="18"/>
      <c r="F54" s="39" t="s">
        <v>2271</v>
      </c>
      <c r="G54" s="34" t="str">
        <f t="shared" si="5"/>
        <v>〇</v>
      </c>
      <c r="H54" s="41" t="s">
        <v>464</v>
      </c>
      <c r="I54" s="62"/>
      <c r="L54" s="6"/>
    </row>
    <row r="55" spans="2:12" s="1" customFormat="1" outlineLevel="1">
      <c r="B55" s="46"/>
      <c r="C55" s="15"/>
      <c r="D55" s="2"/>
      <c r="E55" s="18"/>
      <c r="F55" s="33" t="s">
        <v>2204</v>
      </c>
      <c r="G55" s="34" t="str">
        <f>IF(H55="0-1","×",IF(H55="1-1","△",IF(H55="1-0","〇",IF(H55="2-0","〇",IF(H55="2-2","△",IF(H55="2-1","〇",IF(H55="0-0","△",IF(H55="3-0","○",IF(H55="4-0","○",IF(H55="4-1","○",IF(H55="3-1","〇",IF(H55="5-0","〇",IF(H55="5-1","〇",IF(H55="7-0","〇",IF(H55="3-2","〇",IF(H55="8-0","〇",IF(H55="4-3","〇",IF(H55="3-2","〇",IF(H55="5-2","〇",IF(H55="4-2","〇",IF(H55="6-0","〇","×")))))))))))))))))))))</f>
        <v>×</v>
      </c>
      <c r="H55" s="35" t="s">
        <v>535</v>
      </c>
      <c r="I55" s="56"/>
      <c r="L55" s="6"/>
    </row>
    <row r="56" spans="2:12" s="1" customFormat="1" outlineLevel="1">
      <c r="B56" s="67">
        <v>44955</v>
      </c>
      <c r="C56" s="26">
        <f>B56</f>
        <v>44955</v>
      </c>
      <c r="D56" s="68" t="s">
        <v>2728</v>
      </c>
      <c r="E56" s="27" t="s">
        <v>2749</v>
      </c>
      <c r="F56" s="27" t="s">
        <v>2673</v>
      </c>
      <c r="G56" s="28" t="s">
        <v>499</v>
      </c>
      <c r="H56" s="29" t="s">
        <v>459</v>
      </c>
      <c r="I56" s="70" t="s">
        <v>2750</v>
      </c>
      <c r="L56" s="6"/>
    </row>
    <row r="57" spans="2:12" s="1" customFormat="1" outlineLevel="1">
      <c r="B57" s="63">
        <v>44947</v>
      </c>
      <c r="C57" s="24">
        <f>B57</f>
        <v>44947</v>
      </c>
      <c r="D57" s="64" t="s">
        <v>2738</v>
      </c>
      <c r="E57" s="25" t="s">
        <v>2739</v>
      </c>
      <c r="F57" s="30" t="s">
        <v>1060</v>
      </c>
      <c r="G57" s="31" t="str">
        <f>IF(H57="0-1","×",IF(H57="1-1","△",IF(H57="1-0","〇",IF(H57="2-0","〇",IF(H57="2-2","△",IF(H57="2-1","〇",IF(H57="0-0","△",IF(H57="3-0","○",IF(H57="4-0","○",IF(H57="4-1","○",IF(H57="3-1","〇",IF(H57="5-0","〇",IF(H57="5-1","〇",IF(H57="7-0","〇",IF(H57="3-2","〇",IF(H57="8-0","〇",IF(H57="4-3","〇",IF(H57="3-2","〇",IF(H57="5-2","〇",IF(H57="4-2","〇",IF(H57="6-0","〇","×")))))))))))))))))))))</f>
        <v>〇</v>
      </c>
      <c r="H57" s="32" t="s">
        <v>495</v>
      </c>
      <c r="I57" s="54"/>
      <c r="L57" s="6"/>
    </row>
    <row r="58" spans="2:12" s="1" customFormat="1" outlineLevel="1">
      <c r="B58" s="46"/>
      <c r="C58" s="15"/>
      <c r="D58" s="2"/>
      <c r="E58" s="18"/>
      <c r="F58" s="33" t="s">
        <v>2740</v>
      </c>
      <c r="G58" s="34" t="str">
        <f>IF(H58="0-1","×",IF(H58="1-1","△",IF(H58="1-0","〇",IF(H58="2-0","〇",IF(H58="2-2","△",IF(H58="2-1","〇",IF(H58="0-0","△",IF(H58="3-0","○",IF(H58="4-0","○",IF(H58="4-1","○",IF(H58="3-1","〇",IF(H58="5-0","〇",IF(H58="5-1","〇",IF(H58="7-0","〇",IF(H58="3-2","〇",IF(H58="8-0","〇",IF(H58="4-3","〇",IF(H58="3-2","〇",IF(H58="5-2","〇",IF(H58="4-2","〇",IF(H58="6-0","〇","×")))))))))))))))))))))</f>
        <v>△</v>
      </c>
      <c r="H58" s="35" t="s">
        <v>461</v>
      </c>
      <c r="I58" s="56"/>
      <c r="L58" s="6"/>
    </row>
    <row r="59" spans="2:12" s="1" customFormat="1" outlineLevel="1">
      <c r="B59" s="46"/>
      <c r="C59" s="15"/>
      <c r="D59" s="2"/>
      <c r="E59" s="18"/>
      <c r="F59" s="33" t="s">
        <v>2443</v>
      </c>
      <c r="G59" s="34" t="str">
        <f>IF(H59="0-1","×",IF(H59="1-1","△",IF(H59="1-0","〇",IF(H59="2-0","〇",IF(H59="2-2","△",IF(H59="2-1","〇",IF(H59="0-0","△",IF(H59="3-0","○",IF(H59="4-0","○",IF(H59="4-1","○",IF(H59="3-1","〇",IF(H59="5-0","〇",IF(H59="5-1","〇",IF(H59="7-0","〇",IF(H59="3-2","〇",IF(H59="8-0","〇",IF(H59="4-3","〇",IF(H59="3-2","〇",IF(H59="5-2","〇",IF(H59="4-2","〇",IF(H59="6-0","〇","×")))))))))))))))))))))</f>
        <v>×</v>
      </c>
      <c r="H59" s="35" t="s">
        <v>1055</v>
      </c>
      <c r="I59" s="56"/>
      <c r="L59" s="6"/>
    </row>
    <row r="60" spans="2:12" s="1" customFormat="1" outlineLevel="1">
      <c r="B60" s="46"/>
      <c r="C60" s="15"/>
      <c r="D60" s="2"/>
      <c r="E60" s="18"/>
      <c r="F60" s="33" t="s">
        <v>2741</v>
      </c>
      <c r="G60" s="34" t="str">
        <f>IF(H60="0-1","×",IF(H60="1-1","△",IF(H60="1-0","〇",IF(H60="2-0","〇",IF(H60="2-2","△",IF(H60="2-1","〇",IF(H60="0-0","△",IF(H60="3-0","○",IF(H60="4-0","○",IF(H60="4-1","○",IF(H60="3-1","〇",IF(H60="5-0","〇",IF(H60="5-1","〇",IF(H60="7-0","〇",IF(H60="3-2","〇",IF(H60="8-0","〇",IF(H60="4-3","〇",IF(H60="3-2","〇",IF(H60="5-2","〇",IF(H60="4-2","〇",IF(H60="6-0","〇","×")))))))))))))))))))))</f>
        <v>〇</v>
      </c>
      <c r="H60" s="35" t="s">
        <v>747</v>
      </c>
      <c r="I60" s="56"/>
      <c r="L60" s="6"/>
    </row>
    <row r="61" spans="2:12" s="1" customFormat="1" outlineLevel="1">
      <c r="B61" s="46"/>
      <c r="C61" s="15"/>
      <c r="D61" s="2"/>
      <c r="E61" s="18"/>
      <c r="F61" s="33" t="s">
        <v>2740</v>
      </c>
      <c r="G61" s="37" t="str">
        <f>IF(H61="0-1","×",IF(H61="1-1","△",IF(H61="1-0","〇",IF(H61="2-0","〇",IF(H61="2-2","△",IF(H61="2-1","〇",IF(H61="0-0","△",IF(H61="3-0","○",IF(H61="4-0","○",IF(H61="4-1","○",IF(H61="3-1","〇",IF(H61="5-0","〇",IF(H61="5-1","〇",IF(H61="7-0","〇",IF(H61="3-2","〇",IF(H61="8-0","〇",IF(H61="4-3","〇",IF(H61="3-2","〇",IF(H61="5-2","〇",IF(H61="4-2","〇",IF(H61="6-0","〇","×")))))))))))))))))))))</f>
        <v>〇</v>
      </c>
      <c r="H61" s="35" t="s">
        <v>614</v>
      </c>
      <c r="I61" s="56"/>
      <c r="L61" s="6"/>
    </row>
    <row r="62" spans="2:12" s="1" customFormat="1" outlineLevel="1">
      <c r="B62" s="67">
        <v>44941</v>
      </c>
      <c r="C62" s="26">
        <f>B62</f>
        <v>44941</v>
      </c>
      <c r="D62" s="68" t="s">
        <v>2728</v>
      </c>
      <c r="E62" s="27" t="s">
        <v>2417</v>
      </c>
      <c r="F62" s="27" t="s">
        <v>2195</v>
      </c>
      <c r="G62" s="28" t="str">
        <f t="shared" ref="G62:G71" si="6">IF(H62="0-1","×",IF(H62="1-1","△",IF(H62="1-0","〇",IF(H62="2-0","〇",IF(H62="2-2","△",IF(H62="2-1","〇",IF(H62="0-0","△",IF(H62="3-0","○",IF(H62="4-0","○",IF(H62="4-1","○",IF(H62="3-1","〇",IF(H62="5-0","〇",IF(H62="5-1","〇",IF(H62="7-0","〇","×"))))))))))))))</f>
        <v>○</v>
      </c>
      <c r="H62" s="29" t="s">
        <v>463</v>
      </c>
      <c r="I62" s="70"/>
      <c r="L62" s="6"/>
    </row>
    <row r="63" spans="2:12" s="1" customFormat="1" outlineLevel="1">
      <c r="B63" s="63">
        <v>44935</v>
      </c>
      <c r="C63" s="24">
        <f>B63</f>
        <v>44935</v>
      </c>
      <c r="D63" s="64" t="s">
        <v>70</v>
      </c>
      <c r="E63" s="25" t="s">
        <v>2375</v>
      </c>
      <c r="F63" s="110" t="s">
        <v>754</v>
      </c>
      <c r="G63" s="31" t="str">
        <f t="shared" si="6"/>
        <v>〇</v>
      </c>
      <c r="H63" s="32" t="s">
        <v>563</v>
      </c>
      <c r="I63" s="54"/>
      <c r="L63" s="6"/>
    </row>
    <row r="64" spans="2:12" s="1" customFormat="1" ht="18.75" customHeight="1" outlineLevel="1">
      <c r="B64" s="46"/>
      <c r="C64" s="15"/>
      <c r="D64" s="2"/>
      <c r="E64" s="18"/>
      <c r="F64" s="111"/>
      <c r="G64" s="34" t="str">
        <f t="shared" si="6"/>
        <v>〇</v>
      </c>
      <c r="H64" s="35" t="s">
        <v>462</v>
      </c>
      <c r="I64" s="56"/>
      <c r="L64" s="6"/>
    </row>
    <row r="65" spans="2:12" s="1" customFormat="1" ht="18.75" customHeight="1" outlineLevel="1">
      <c r="B65" s="46"/>
      <c r="C65" s="15"/>
      <c r="D65" s="2"/>
      <c r="E65" s="18"/>
      <c r="F65" s="111"/>
      <c r="G65" s="34" t="str">
        <f t="shared" si="6"/>
        <v>○</v>
      </c>
      <c r="H65" s="35" t="s">
        <v>463</v>
      </c>
      <c r="I65" s="56"/>
      <c r="L65" s="6"/>
    </row>
    <row r="66" spans="2:12" s="1" customFormat="1" ht="18.75" customHeight="1" outlineLevel="1">
      <c r="B66" s="49"/>
      <c r="C66" s="16"/>
      <c r="D66" s="50"/>
      <c r="E66" s="19"/>
      <c r="F66" s="112"/>
      <c r="G66" s="37" t="str">
        <f t="shared" si="6"/>
        <v>△</v>
      </c>
      <c r="H66" s="38" t="s">
        <v>957</v>
      </c>
      <c r="I66" s="58"/>
      <c r="L66" s="6"/>
    </row>
    <row r="67" spans="2:12" s="1" customFormat="1" outlineLevel="1">
      <c r="B67" s="63">
        <v>44919</v>
      </c>
      <c r="C67" s="24">
        <f>B67</f>
        <v>44919</v>
      </c>
      <c r="D67" s="64" t="s">
        <v>70</v>
      </c>
      <c r="E67" s="25" t="s">
        <v>2723</v>
      </c>
      <c r="F67" s="30" t="s">
        <v>2724</v>
      </c>
      <c r="G67" s="31" t="str">
        <f t="shared" si="6"/>
        <v>△</v>
      </c>
      <c r="H67" s="32" t="s">
        <v>461</v>
      </c>
      <c r="I67" s="54"/>
      <c r="L67" s="6"/>
    </row>
    <row r="68" spans="2:12" s="1" customFormat="1" outlineLevel="1">
      <c r="B68" s="46"/>
      <c r="C68" s="15"/>
      <c r="D68" s="2"/>
      <c r="E68" s="18"/>
      <c r="F68" s="33" t="s">
        <v>2726</v>
      </c>
      <c r="G68" s="34" t="str">
        <f t="shared" si="6"/>
        <v>△</v>
      </c>
      <c r="H68" s="35" t="s">
        <v>461</v>
      </c>
      <c r="I68" s="56"/>
      <c r="L68" s="6"/>
    </row>
    <row r="69" spans="2:12" s="1" customFormat="1" outlineLevel="1">
      <c r="B69" s="46"/>
      <c r="C69" s="15"/>
      <c r="D69" s="2"/>
      <c r="E69" s="18"/>
      <c r="F69" s="33" t="s">
        <v>2725</v>
      </c>
      <c r="G69" s="34" t="str">
        <f t="shared" si="6"/>
        <v>×</v>
      </c>
      <c r="H69" s="35" t="s">
        <v>570</v>
      </c>
      <c r="I69" s="56"/>
      <c r="L69" s="6"/>
    </row>
    <row r="70" spans="2:12" s="1" customFormat="1" outlineLevel="1">
      <c r="B70" s="49"/>
      <c r="C70" s="16"/>
      <c r="D70" s="50"/>
      <c r="E70" s="19"/>
      <c r="F70" s="36" t="s">
        <v>2724</v>
      </c>
      <c r="G70" s="37" t="str">
        <f t="shared" si="6"/>
        <v>×</v>
      </c>
      <c r="H70" s="38" t="s">
        <v>481</v>
      </c>
      <c r="I70" s="58"/>
      <c r="L70" s="6"/>
    </row>
    <row r="71" spans="2:12" s="1" customFormat="1" outlineLevel="1">
      <c r="B71" s="63">
        <v>44913</v>
      </c>
      <c r="C71" s="24">
        <f>B71</f>
        <v>44913</v>
      </c>
      <c r="D71" s="64" t="s">
        <v>2384</v>
      </c>
      <c r="E71" s="25" t="s">
        <v>2652</v>
      </c>
      <c r="F71" s="30" t="s">
        <v>2172</v>
      </c>
      <c r="G71" s="31" t="str">
        <f t="shared" si="6"/>
        <v>×</v>
      </c>
      <c r="H71" s="32" t="s">
        <v>1915</v>
      </c>
      <c r="I71" s="54"/>
      <c r="L71" s="6"/>
    </row>
    <row r="72" spans="2:12" s="1" customFormat="1" outlineLevel="1">
      <c r="B72" s="46"/>
      <c r="C72" s="15"/>
      <c r="D72" s="2"/>
      <c r="E72" s="18"/>
      <c r="F72" s="33" t="s">
        <v>2265</v>
      </c>
      <c r="G72" s="37" t="s">
        <v>476</v>
      </c>
      <c r="H72" s="35" t="s">
        <v>808</v>
      </c>
      <c r="I72" s="56" t="s">
        <v>70</v>
      </c>
      <c r="L72" s="6"/>
    </row>
    <row r="73" spans="2:12" s="1" customFormat="1" outlineLevel="1">
      <c r="B73" s="63">
        <v>44912</v>
      </c>
      <c r="C73" s="24">
        <f>B73</f>
        <v>44912</v>
      </c>
      <c r="D73" s="64" t="s">
        <v>2384</v>
      </c>
      <c r="E73" s="25" t="s">
        <v>2701</v>
      </c>
      <c r="F73" s="30" t="s">
        <v>2172</v>
      </c>
      <c r="G73" s="31" t="str">
        <f>IF(H73="0-1","×",IF(H73="1-1","△",IF(H73="1-0","〇",IF(H73="2-0","〇",IF(H73="2-2","△",IF(H73="2-1","〇",IF(H73="0-0","△",IF(H73="3-0","○",IF(H73="4-0","○",IF(H73="4-1","○",IF(H73="3-1","〇",IF(H73="5-0","〇",IF(H73="5-1","〇",IF(H73="7-0","〇","×"))))))))))))))</f>
        <v>△</v>
      </c>
      <c r="H73" s="32" t="s">
        <v>461</v>
      </c>
      <c r="I73" s="54"/>
      <c r="L73" s="6"/>
    </row>
    <row r="74" spans="2:12" s="1" customFormat="1" outlineLevel="1">
      <c r="B74" s="46"/>
      <c r="C74" s="15"/>
      <c r="D74" s="2"/>
      <c r="E74" s="18"/>
      <c r="F74" s="33" t="s">
        <v>2554</v>
      </c>
      <c r="G74" s="37" t="str">
        <f>IF(H74="0-1","×",IF(H74="1-1","△",IF(H74="1-0","〇",IF(H74="2-0","〇",IF(H74="2-2","△",IF(H74="2-1","〇",IF(H74="0-0","△",IF(H74="3-0","○",IF(H74="4-0","○",IF(H74="4-1","○",IF(H74="3-1","〇",IF(H74="5-0","〇",IF(H74="5-1","〇",IF(H74="7-0","〇",IF(H74="3-2","〇",IF(H74="8-0","〇",IF(H74="4-3","〇",IF(H74="3-2","〇",IF(H74="5-2","〇","×")))))))))))))))))))</f>
        <v>〇</v>
      </c>
      <c r="H74" s="35" t="s">
        <v>460</v>
      </c>
      <c r="I74" s="56" t="s">
        <v>70</v>
      </c>
      <c r="L74" s="6"/>
    </row>
    <row r="75" spans="2:12" s="1" customFormat="1" outlineLevel="1">
      <c r="B75" s="63">
        <v>44905</v>
      </c>
      <c r="C75" s="24">
        <f>B75</f>
        <v>44905</v>
      </c>
      <c r="D75" s="64" t="s">
        <v>2384</v>
      </c>
      <c r="E75" s="25" t="s">
        <v>2701</v>
      </c>
      <c r="F75" s="30" t="s">
        <v>2178</v>
      </c>
      <c r="G75" s="31" t="str">
        <f>IF(H75="0-1","×",IF(H75="1-1","△",IF(H75="1-0","〇",IF(H75="2-0","〇",IF(H75="2-2","△",IF(H75="2-1","〇",IF(H75="0-0","△",IF(H75="3-0","○",IF(H75="4-0","○",IF(H75="4-1","○",IF(H75="3-1","〇",IF(H75="5-0","〇",IF(H75="5-1","〇",IF(H75="7-0","〇","×"))))))))))))))</f>
        <v>×</v>
      </c>
      <c r="H75" s="32" t="s">
        <v>679</v>
      </c>
      <c r="I75" s="54"/>
      <c r="L75" s="6"/>
    </row>
    <row r="76" spans="2:12" s="1" customFormat="1" outlineLevel="1">
      <c r="B76" s="46"/>
      <c r="C76" s="15"/>
      <c r="D76" s="2"/>
      <c r="E76" s="18"/>
      <c r="F76" s="33" t="s">
        <v>2554</v>
      </c>
      <c r="G76" s="37" t="str">
        <f>IF(H76="0-1","×",IF(H76="1-1","△",IF(H76="1-0","〇",IF(H76="2-0","〇",IF(H76="2-2","△",IF(H76="2-1","〇",IF(H76="0-0","△",IF(H76="3-0","○",IF(H76="4-0","○",IF(H76="4-1","○",IF(H76="3-1","〇",IF(H76="5-0","〇",IF(H76="5-1","〇",IF(H76="7-0","〇",IF(H76="3-2","〇",IF(H76="8-0","〇",IF(H76="4-3","〇",IF(H76="3-2","〇",IF(H76="5-2","〇","×")))))))))))))))))))</f>
        <v>〇</v>
      </c>
      <c r="H76" s="35" t="s">
        <v>1216</v>
      </c>
      <c r="I76" s="56"/>
      <c r="L76" s="6"/>
    </row>
    <row r="77" spans="2:12" s="1" customFormat="1" outlineLevel="1">
      <c r="B77" s="63">
        <v>44892</v>
      </c>
      <c r="C77" s="24">
        <f>B77</f>
        <v>44892</v>
      </c>
      <c r="D77" s="64" t="s">
        <v>70</v>
      </c>
      <c r="E77" s="25" t="s">
        <v>2694</v>
      </c>
      <c r="F77" s="30" t="s">
        <v>2178</v>
      </c>
      <c r="G77" s="31" t="str">
        <f t="shared" ref="G77:G86" si="7">IF(H77="0-1","×",IF(H77="1-1","△",IF(H77="1-0","〇",IF(H77="2-0","〇",IF(H77="2-2","△",IF(H77="2-1","〇",IF(H77="0-0","△",IF(H77="3-0","○",IF(H77="4-0","○",IF(H77="4-1","○",IF(H77="3-1","〇",IF(H77="5-0","〇",IF(H77="5-1","〇",IF(H77="7-0","〇","×"))))))))))))))</f>
        <v>〇</v>
      </c>
      <c r="H77" s="32" t="s">
        <v>460</v>
      </c>
      <c r="I77" s="54"/>
      <c r="L77" s="6"/>
    </row>
    <row r="78" spans="2:12" s="1" customFormat="1" outlineLevel="1">
      <c r="B78" s="46"/>
      <c r="C78" s="15"/>
      <c r="D78" s="2"/>
      <c r="E78" s="18"/>
      <c r="F78" s="33" t="s">
        <v>2299</v>
      </c>
      <c r="G78" s="34" t="str">
        <f t="shared" si="7"/>
        <v>×</v>
      </c>
      <c r="H78" s="35" t="s">
        <v>702</v>
      </c>
      <c r="I78" s="56"/>
      <c r="L78" s="6"/>
    </row>
    <row r="79" spans="2:12" s="1" customFormat="1" outlineLevel="1">
      <c r="B79" s="46"/>
      <c r="C79" s="15"/>
      <c r="D79" s="2"/>
      <c r="E79" s="18"/>
      <c r="F79" s="33" t="s">
        <v>2178</v>
      </c>
      <c r="G79" s="34" t="str">
        <f t="shared" si="7"/>
        <v>×</v>
      </c>
      <c r="H79" s="35" t="s">
        <v>524</v>
      </c>
      <c r="I79" s="56"/>
      <c r="L79" s="6"/>
    </row>
    <row r="80" spans="2:12" s="1" customFormat="1" outlineLevel="1">
      <c r="B80" s="46"/>
      <c r="C80" s="15"/>
      <c r="D80" s="2"/>
      <c r="E80" s="18"/>
      <c r="F80" s="33" t="s">
        <v>2299</v>
      </c>
      <c r="G80" s="34" t="str">
        <f t="shared" si="7"/>
        <v>×</v>
      </c>
      <c r="H80" s="35" t="s">
        <v>510</v>
      </c>
      <c r="I80" s="56"/>
      <c r="L80" s="6"/>
    </row>
    <row r="81" spans="2:12" s="1" customFormat="1" outlineLevel="1">
      <c r="B81" s="46"/>
      <c r="C81" s="15"/>
      <c r="D81" s="2"/>
      <c r="E81" s="18"/>
      <c r="F81" s="33" t="s">
        <v>2178</v>
      </c>
      <c r="G81" s="34" t="str">
        <f t="shared" si="7"/>
        <v>〇</v>
      </c>
      <c r="H81" s="35" t="s">
        <v>460</v>
      </c>
      <c r="I81" s="56"/>
      <c r="L81" s="6"/>
    </row>
    <row r="82" spans="2:12" s="1" customFormat="1" outlineLevel="1">
      <c r="B82" s="46"/>
      <c r="C82" s="15"/>
      <c r="D82" s="2"/>
      <c r="E82" s="18"/>
      <c r="F82" s="36" t="s">
        <v>2299</v>
      </c>
      <c r="G82" s="37" t="str">
        <f t="shared" si="7"/>
        <v>×</v>
      </c>
      <c r="H82" s="38" t="s">
        <v>481</v>
      </c>
      <c r="I82" s="58"/>
      <c r="L82" s="6"/>
    </row>
    <row r="83" spans="2:12" s="1" customFormat="1" outlineLevel="1">
      <c r="B83" s="63">
        <v>44870</v>
      </c>
      <c r="C83" s="24">
        <f>B83</f>
        <v>44870</v>
      </c>
      <c r="D83" s="64" t="s">
        <v>70</v>
      </c>
      <c r="E83" s="25" t="s">
        <v>2214</v>
      </c>
      <c r="F83" s="30" t="s">
        <v>2178</v>
      </c>
      <c r="G83" s="31" t="str">
        <f t="shared" si="7"/>
        <v>×</v>
      </c>
      <c r="H83" s="32" t="s">
        <v>679</v>
      </c>
      <c r="I83" s="54"/>
      <c r="L83" s="6"/>
    </row>
    <row r="84" spans="2:12" s="1" customFormat="1" outlineLevel="1">
      <c r="B84" s="46"/>
      <c r="C84" s="15"/>
      <c r="D84" s="2"/>
      <c r="E84" s="18"/>
      <c r="F84" s="33" t="s">
        <v>2178</v>
      </c>
      <c r="G84" s="34" t="str">
        <f t="shared" si="7"/>
        <v>×</v>
      </c>
      <c r="H84" s="35" t="s">
        <v>679</v>
      </c>
      <c r="I84" s="56"/>
      <c r="L84" s="6"/>
    </row>
    <row r="85" spans="2:12" s="1" customFormat="1" outlineLevel="1">
      <c r="B85" s="46"/>
      <c r="C85" s="15"/>
      <c r="D85" s="2"/>
      <c r="E85" s="18"/>
      <c r="F85" s="33" t="s">
        <v>2178</v>
      </c>
      <c r="G85" s="34" t="str">
        <f t="shared" si="7"/>
        <v>○</v>
      </c>
      <c r="H85" s="35" t="s">
        <v>463</v>
      </c>
      <c r="I85" s="56"/>
      <c r="L85" s="6"/>
    </row>
    <row r="86" spans="2:12" s="1" customFormat="1" outlineLevel="1">
      <c r="B86" s="46"/>
      <c r="C86" s="15"/>
      <c r="D86" s="2"/>
      <c r="E86" s="18"/>
      <c r="F86" s="36" t="s">
        <v>2178</v>
      </c>
      <c r="G86" s="34" t="str">
        <f t="shared" si="7"/>
        <v>×</v>
      </c>
      <c r="H86" s="35" t="s">
        <v>529</v>
      </c>
      <c r="I86" s="56"/>
      <c r="L86" s="6"/>
    </row>
    <row r="87" spans="2:12" s="1" customFormat="1" outlineLevel="1">
      <c r="B87" s="63">
        <v>44829</v>
      </c>
      <c r="C87" s="24">
        <f>B87</f>
        <v>44829</v>
      </c>
      <c r="D87" s="64" t="s">
        <v>2671</v>
      </c>
      <c r="E87" s="25" t="s">
        <v>2672</v>
      </c>
      <c r="F87" s="30" t="s">
        <v>2673</v>
      </c>
      <c r="G87" s="31" t="str">
        <f>IF(H87="0-1","×",IF(H87="1-1","△",IF(H87="1-0","〇",IF(H87="2-0","〇",IF(H87="2-2","△",IF(H87="2-1","〇",IF(H87="0-0","△",IF(H87="3-0","○",IF(H87="4-0","○",IF(H87="4-1","○",IF(H87="3-1","〇",IF(H87="5-0","〇",IF(H87="5-1","〇","×")))))))))))))</f>
        <v>〇</v>
      </c>
      <c r="H87" s="32" t="s">
        <v>462</v>
      </c>
      <c r="I87" s="54"/>
      <c r="L87" s="6"/>
    </row>
    <row r="88" spans="2:12" s="1" customFormat="1" outlineLevel="1">
      <c r="B88" s="46"/>
      <c r="C88" s="15"/>
      <c r="D88" s="2"/>
      <c r="E88" s="18"/>
      <c r="F88" s="33" t="s">
        <v>521</v>
      </c>
      <c r="G88" s="34" t="str">
        <f>IF(H88="0-1","×",IF(H88="1-1","△",IF(H88="1-0","〇",IF(H88="2-0","〇",IF(H88="2-2","△",IF(H88="2-1","〇",IF(H88="0-0","△",IF(H88="3-0","○",IF(H88="4-0","○",IF(H88="4-1","○",IF(H88="3-1","〇",IF(H88="5-0","〇",IF(H88="5-1","〇","×")))))))))))))</f>
        <v>〇</v>
      </c>
      <c r="H88" s="35" t="s">
        <v>555</v>
      </c>
      <c r="I88" s="56"/>
      <c r="L88" s="6"/>
    </row>
    <row r="89" spans="2:12" s="1" customFormat="1" outlineLevel="1">
      <c r="B89" s="49"/>
      <c r="C89" s="16"/>
      <c r="D89" s="50"/>
      <c r="E89" s="19"/>
      <c r="F89" s="36" t="s">
        <v>2372</v>
      </c>
      <c r="G89" s="37" t="str">
        <f>IF(H89="0-1","×",IF(H89="1-1","△",IF(H89="1-0","〇",IF(H89="2-0","〇",IF(H89="2-2","△",IF(H89="2-1","〇",IF(H89="0-0","△",IF(H89="3-0","○",IF(H89="4-0","○",IF(H89="4-1","○",IF(H89="3-1","〇",IF(H89="5-0","〇",IF(H89="5-1","〇","×")))))))))))))</f>
        <v>○</v>
      </c>
      <c r="H89" s="38" t="s">
        <v>494</v>
      </c>
      <c r="I89" s="58"/>
      <c r="L89" s="6"/>
    </row>
    <row r="90" spans="2:12" s="1" customFormat="1" outlineLevel="1">
      <c r="B90" s="46">
        <v>44808</v>
      </c>
      <c r="C90" s="15">
        <f>B90</f>
        <v>44808</v>
      </c>
      <c r="D90" s="2" t="s">
        <v>2384</v>
      </c>
      <c r="E90" s="18" t="s">
        <v>2214</v>
      </c>
      <c r="F90" s="39" t="s">
        <v>2181</v>
      </c>
      <c r="G90" s="40" t="str">
        <f>IF(H90="0-1","×",IF(H90="1-1","△",IF(H90="1-0","〇",IF(H90="2-0","〇",IF(H90="2-2","△",IF(H90="2-1","〇",IF(H90="0-0","△",IF(H90="3-0","○",IF(H90="4-0","○",IF(H90="4-1","○",IF(H90="3-1","〇",IF(H90="5-0","〇",IF(H90="5-1","〇","×")))))))))))))</f>
        <v>△</v>
      </c>
      <c r="H90" s="41" t="s">
        <v>957</v>
      </c>
      <c r="I90" s="62" t="s">
        <v>2670</v>
      </c>
      <c r="L90" s="6"/>
    </row>
    <row r="91" spans="2:12" s="1" customFormat="1" outlineLevel="1">
      <c r="B91" s="46"/>
      <c r="C91" s="15"/>
      <c r="D91" s="2"/>
      <c r="E91" s="18"/>
      <c r="F91" s="33" t="s">
        <v>2227</v>
      </c>
      <c r="G91" s="34" t="str">
        <f>IF(H91="0-1","×",IF(H91="1-1","△",IF(H91="1-0","〇",IF(H91="2-0","〇",IF(H91="2-2","△",IF(H91="2-1","〇",IF(H91="0-0","△",IF(H91="3-0","○",IF(H91="4-0","○",IF(H91="4-1","○",IF(H91="3-1","〇",IF(H91="5-0","〇",IF(H91="5-1","〇","×")))))))))))))</f>
        <v>〇</v>
      </c>
      <c r="H91" s="35" t="s">
        <v>460</v>
      </c>
      <c r="I91" s="56"/>
      <c r="L91" s="6"/>
    </row>
    <row r="92" spans="2:12" s="1" customFormat="1" outlineLevel="1">
      <c r="B92" s="49"/>
      <c r="C92" s="16"/>
      <c r="D92" s="50"/>
      <c r="E92" s="19"/>
      <c r="F92" s="36" t="s">
        <v>2227</v>
      </c>
      <c r="G92" s="37" t="s">
        <v>476</v>
      </c>
      <c r="H92" s="38" t="s">
        <v>563</v>
      </c>
      <c r="I92" s="58"/>
      <c r="L92" s="6"/>
    </row>
    <row r="93" spans="2:12" s="1" customFormat="1" outlineLevel="1">
      <c r="B93" s="46">
        <v>44801</v>
      </c>
      <c r="C93" s="15">
        <f>B93</f>
        <v>44801</v>
      </c>
      <c r="D93" s="2" t="s">
        <v>2229</v>
      </c>
      <c r="E93" s="18" t="s">
        <v>2669</v>
      </c>
      <c r="F93" s="39" t="s">
        <v>2172</v>
      </c>
      <c r="G93" s="40" t="str">
        <f>IF(H93="0-1","×",IF(H93="1-1","△",IF(H93="1-0","〇",IF(H93="2-0","〇",IF(H93="2-2","△",IF(H93="2-1","〇",IF(H93="0-0","△",IF(H93="3-0","○",IF(H93="4-0","○",IF(H93="4-1","○",IF(H93="3-1","〇",IF(H93="5-0","〇",IF(H93="5-1","〇","×")))))))))))))</f>
        <v>〇</v>
      </c>
      <c r="H93" s="41" t="s">
        <v>460</v>
      </c>
      <c r="I93" s="62"/>
      <c r="L93" s="6"/>
    </row>
    <row r="94" spans="2:12" s="1" customFormat="1" outlineLevel="1">
      <c r="B94" s="46"/>
      <c r="C94" s="15"/>
      <c r="D94" s="2"/>
      <c r="E94" s="18"/>
      <c r="F94" s="33" t="s">
        <v>2602</v>
      </c>
      <c r="G94" s="34" t="str">
        <f>IF(H94="0-1","×",IF(H94="1-1","△",IF(H94="1-0","〇",IF(H94="2-0","〇",IF(H94="2-2","△",IF(H94="2-1","〇",IF(H94="0-0","△",IF(H94="3-0","○",IF(H94="4-0","○",IF(H94="4-1","○",IF(H94="3-1","〇",IF(H94="5-0","〇",IF(H94="5-1","〇","×")))))))))))))</f>
        <v>〇</v>
      </c>
      <c r="H94" s="35" t="s">
        <v>460</v>
      </c>
      <c r="I94" s="56"/>
      <c r="L94" s="6"/>
    </row>
    <row r="95" spans="2:12" s="1" customFormat="1" outlineLevel="1">
      <c r="B95" s="46"/>
      <c r="C95" s="15"/>
      <c r="D95" s="2"/>
      <c r="E95" s="18"/>
      <c r="F95" s="33" t="s">
        <v>2582</v>
      </c>
      <c r="G95" s="34" t="str">
        <f>IF(H95="0-1","×",IF(H95="1-1","△",IF(H95="1-0","〇",IF(H95="2-0","〇",IF(H95="2-2","△",IF(H95="2-1","〇",IF(H95="0-0","△",IF(H95="3-0","○",IF(H95="4-0","○",IF(H95="4-1","○",IF(H95="3-1","〇",IF(H95="5-0","〇",IF(H95="5-1","〇","×")))))))))))))</f>
        <v>×</v>
      </c>
      <c r="H95" s="35" t="s">
        <v>524</v>
      </c>
      <c r="I95" s="56"/>
      <c r="L95" s="6"/>
    </row>
    <row r="96" spans="2:12" s="1" customFormat="1" outlineLevel="1">
      <c r="B96" s="46"/>
      <c r="C96" s="15"/>
      <c r="D96" s="2"/>
      <c r="E96" s="18"/>
      <c r="F96" s="36" t="s">
        <v>2227</v>
      </c>
      <c r="G96" s="37" t="s">
        <v>476</v>
      </c>
      <c r="H96" s="38" t="s">
        <v>614</v>
      </c>
      <c r="I96" s="58"/>
      <c r="L96" s="6"/>
    </row>
    <row r="97" spans="2:12" s="1" customFormat="1" outlineLevel="1">
      <c r="B97" s="63">
        <v>44779</v>
      </c>
      <c r="C97" s="24">
        <f>B97</f>
        <v>44779</v>
      </c>
      <c r="D97" s="64" t="s">
        <v>70</v>
      </c>
      <c r="E97" s="25" t="s">
        <v>2375</v>
      </c>
      <c r="F97" s="30" t="s">
        <v>2227</v>
      </c>
      <c r="G97" s="31" t="str">
        <f>IF(H97="0-1","×",IF(H97="1-1","△",IF(H97="1-0","〇",IF(H97="2-0","〇",IF(H97="2-2","△",IF(H97="2-1","〇",IF(H97="0-0","△",IF(H97="3-0","○",IF(H97="4-0","○",IF(H97="4-1","○",IF(H97="3-1","〇",IF(H97="5-0","〇",IF(H97="5-1","〇","×")))))))))))))</f>
        <v>○</v>
      </c>
      <c r="H97" s="32" t="s">
        <v>494</v>
      </c>
      <c r="I97" s="54"/>
      <c r="L97" s="6"/>
    </row>
    <row r="98" spans="2:12" s="1" customFormat="1" outlineLevel="1">
      <c r="B98" s="46"/>
      <c r="C98" s="15"/>
      <c r="D98" s="2"/>
      <c r="E98" s="18"/>
      <c r="F98" s="33" t="s">
        <v>2227</v>
      </c>
      <c r="G98" s="34" t="str">
        <f>IF(H98="0-1","×",IF(H98="1-1","△",IF(H98="1-0","〇",IF(H98="2-0","〇",IF(H98="2-2","△",IF(H98="2-1","〇",IF(H98="0-0","△",IF(H98="3-0","○",IF(H98="4-0","○",IF(H98="4-1","○",IF(H98="3-1","〇",IF(H98="5-0","〇",IF(H98="5-1","〇","×")))))))))))))</f>
        <v>○</v>
      </c>
      <c r="H98" s="35" t="s">
        <v>494</v>
      </c>
      <c r="I98" s="56"/>
      <c r="L98" s="6"/>
    </row>
    <row r="99" spans="2:12" s="1" customFormat="1" outlineLevel="1">
      <c r="B99" s="46"/>
      <c r="C99" s="15"/>
      <c r="D99" s="2"/>
      <c r="E99" s="18"/>
      <c r="F99" s="33" t="s">
        <v>2227</v>
      </c>
      <c r="G99" s="34" t="str">
        <f>IF(H99="0-1","×",IF(H99="1-1","△",IF(H99="1-0","〇",IF(H99="2-0","〇",IF(H99="2-2","△",IF(H99="2-1","〇",IF(H99="0-0","△",IF(H99="3-0","○",IF(H99="4-0","○",IF(H99="4-1","○",IF(H99="3-1","〇",IF(H99="5-0","〇",IF(H99="5-1","〇","×")))))))))))))</f>
        <v>〇</v>
      </c>
      <c r="H99" s="35" t="s">
        <v>462</v>
      </c>
      <c r="I99" s="56"/>
      <c r="L99" s="6"/>
    </row>
    <row r="100" spans="2:12" s="1" customFormat="1" outlineLevel="1">
      <c r="B100" s="49"/>
      <c r="C100" s="16"/>
      <c r="D100" s="50"/>
      <c r="E100" s="19"/>
      <c r="F100" s="36" t="s">
        <v>2227</v>
      </c>
      <c r="G100" s="37" t="s">
        <v>476</v>
      </c>
      <c r="H100" s="38" t="s">
        <v>1508</v>
      </c>
      <c r="I100" s="58"/>
      <c r="L100" s="6"/>
    </row>
    <row r="101" spans="2:12" s="1" customFormat="1" outlineLevel="1">
      <c r="B101" s="46">
        <v>44723</v>
      </c>
      <c r="C101" s="15">
        <f>B101</f>
        <v>44723</v>
      </c>
      <c r="D101" s="2" t="s">
        <v>70</v>
      </c>
      <c r="E101" s="18" t="s">
        <v>2214</v>
      </c>
      <c r="F101" s="39" t="s">
        <v>2227</v>
      </c>
      <c r="G101" s="40" t="str">
        <f t="shared" ref="G101:G106" si="8">IF(H101="0-1","×",IF(H101="1-1","△",IF(H101="1-0","〇",IF(H101="2-0","〇",IF(H101="2-2","△",IF(H101="2-1","〇",IF(H101="0-0","△",IF(H101="3-0","○",IF(H101="4-0","○",IF(H101="4-1","○",IF(H101="3-1","〇",IF(H101="5-0","〇",IF(H101="5-1","〇","×")))))))))))))</f>
        <v>○</v>
      </c>
      <c r="H101" s="41" t="s">
        <v>671</v>
      </c>
      <c r="I101" s="62"/>
      <c r="L101" s="6"/>
    </row>
    <row r="102" spans="2:12" s="1" customFormat="1" outlineLevel="1">
      <c r="B102" s="46"/>
      <c r="C102" s="15"/>
      <c r="D102" s="2"/>
      <c r="E102" s="18"/>
      <c r="F102" s="33" t="s">
        <v>2565</v>
      </c>
      <c r="G102" s="34" t="str">
        <f t="shared" si="8"/>
        <v>〇</v>
      </c>
      <c r="H102" s="35" t="s">
        <v>462</v>
      </c>
      <c r="I102" s="56"/>
      <c r="L102" s="6"/>
    </row>
    <row r="103" spans="2:12" s="1" customFormat="1" outlineLevel="1">
      <c r="B103" s="46"/>
      <c r="C103" s="15"/>
      <c r="D103" s="2"/>
      <c r="E103" s="18"/>
      <c r="F103" s="33" t="s">
        <v>2227</v>
      </c>
      <c r="G103" s="34" t="str">
        <f t="shared" si="8"/>
        <v>〇</v>
      </c>
      <c r="H103" s="35" t="s">
        <v>460</v>
      </c>
      <c r="I103" s="56"/>
      <c r="L103" s="6"/>
    </row>
    <row r="104" spans="2:12" s="1" customFormat="1" outlineLevel="1">
      <c r="B104" s="46"/>
      <c r="C104" s="15"/>
      <c r="D104" s="2"/>
      <c r="E104" s="18"/>
      <c r="F104" s="33" t="s">
        <v>2565</v>
      </c>
      <c r="G104" s="34" t="str">
        <f t="shared" si="8"/>
        <v>△</v>
      </c>
      <c r="H104" s="35" t="s">
        <v>461</v>
      </c>
      <c r="I104" s="56"/>
      <c r="L104" s="6"/>
    </row>
    <row r="105" spans="2:12" s="1" customFormat="1" outlineLevel="1">
      <c r="B105" s="46"/>
      <c r="C105" s="15"/>
      <c r="D105" s="2"/>
      <c r="E105" s="18"/>
      <c r="F105" s="33" t="s">
        <v>2227</v>
      </c>
      <c r="G105" s="34" t="str">
        <f t="shared" si="8"/>
        <v>〇</v>
      </c>
      <c r="H105" s="35" t="s">
        <v>614</v>
      </c>
      <c r="I105" s="56"/>
      <c r="L105" s="6"/>
    </row>
    <row r="106" spans="2:12" s="1" customFormat="1" outlineLevel="1">
      <c r="B106" s="49"/>
      <c r="C106" s="16"/>
      <c r="D106" s="50"/>
      <c r="E106" s="19"/>
      <c r="F106" s="36" t="s">
        <v>2565</v>
      </c>
      <c r="G106" s="34" t="str">
        <f t="shared" si="8"/>
        <v>×</v>
      </c>
      <c r="H106" s="38" t="s">
        <v>552</v>
      </c>
      <c r="I106" s="58"/>
      <c r="L106" s="6"/>
    </row>
    <row r="107" spans="2:12" s="1" customFormat="1">
      <c r="B107" s="63">
        <v>44709</v>
      </c>
      <c r="C107" s="24">
        <f>B107</f>
        <v>44709</v>
      </c>
      <c r="D107" s="64" t="s">
        <v>70</v>
      </c>
      <c r="E107" s="25" t="s">
        <v>2318</v>
      </c>
      <c r="F107" s="30" t="s">
        <v>2531</v>
      </c>
      <c r="G107" s="31" t="str">
        <f t="shared" ref="G107:G112" si="9">IF(H107="0-1","×",IF(H107="1-1","△",IF(H107="1-0","〇",IF(H107="2-0","〇",IF(H107="2-2","△",IF(H107="2-1","〇",IF(H107="0-0","△",IF(H107="3-0","○",IF(H107="4-0","○",IF(H107="4-1","○","×"))))))))))</f>
        <v>×</v>
      </c>
      <c r="H107" s="32" t="s">
        <v>570</v>
      </c>
      <c r="I107" s="54"/>
      <c r="L107" s="6"/>
    </row>
    <row r="108" spans="2:12" s="1" customFormat="1">
      <c r="B108" s="46"/>
      <c r="C108" s="15"/>
      <c r="D108" s="2"/>
      <c r="E108" s="18"/>
      <c r="F108" s="33" t="s">
        <v>2275</v>
      </c>
      <c r="G108" s="34" t="str">
        <f t="shared" si="9"/>
        <v>△</v>
      </c>
      <c r="H108" s="35" t="s">
        <v>461</v>
      </c>
      <c r="I108" s="56"/>
      <c r="L108" s="6"/>
    </row>
    <row r="109" spans="2:12" s="1" customFormat="1">
      <c r="B109" s="46"/>
      <c r="C109" s="15"/>
      <c r="D109" s="2"/>
      <c r="E109" s="18"/>
      <c r="F109" s="33" t="s">
        <v>2531</v>
      </c>
      <c r="G109" s="34" t="str">
        <f t="shared" si="9"/>
        <v>△</v>
      </c>
      <c r="H109" s="35" t="s">
        <v>459</v>
      </c>
      <c r="I109" s="56"/>
      <c r="L109" s="6"/>
    </row>
    <row r="110" spans="2:12" s="1" customFormat="1">
      <c r="B110" s="46"/>
      <c r="C110" s="15"/>
      <c r="D110" s="2"/>
      <c r="E110" s="18"/>
      <c r="F110" s="33" t="s">
        <v>2275</v>
      </c>
      <c r="G110" s="34" t="str">
        <f t="shared" si="9"/>
        <v>〇</v>
      </c>
      <c r="H110" s="35" t="s">
        <v>462</v>
      </c>
      <c r="I110" s="56"/>
      <c r="L110" s="6"/>
    </row>
    <row r="111" spans="2:12" s="1" customFormat="1">
      <c r="B111" s="46"/>
      <c r="C111" s="15"/>
      <c r="D111" s="2"/>
      <c r="E111" s="18"/>
      <c r="F111" s="33" t="s">
        <v>2531</v>
      </c>
      <c r="G111" s="34" t="str">
        <f t="shared" si="9"/>
        <v>×</v>
      </c>
      <c r="H111" s="35" t="s">
        <v>535</v>
      </c>
      <c r="I111" s="56"/>
      <c r="L111" s="6"/>
    </row>
    <row r="112" spans="2:12">
      <c r="B112" s="49"/>
      <c r="C112" s="16"/>
      <c r="D112" s="50"/>
      <c r="E112" s="19"/>
      <c r="F112" s="36" t="s">
        <v>2275</v>
      </c>
      <c r="G112" s="37" t="str">
        <f t="shared" si="9"/>
        <v>〇</v>
      </c>
      <c r="H112" s="38" t="s">
        <v>2532</v>
      </c>
      <c r="I112" s="58"/>
    </row>
    <row r="113" spans="2:15" s="1" customFormat="1">
      <c r="B113" s="63">
        <v>44682</v>
      </c>
      <c r="C113" s="24">
        <f>B113</f>
        <v>44682</v>
      </c>
      <c r="D113" s="64" t="s">
        <v>70</v>
      </c>
      <c r="E113" s="25" t="s">
        <v>2226</v>
      </c>
      <c r="F113" s="30" t="s">
        <v>2181</v>
      </c>
      <c r="G113" s="31" t="str">
        <f t="shared" ref="G113:G118" si="10">IF(H113="0-1","×",IF(H113="1-1","△",IF(H113="1-0","〇",IF(H113="2-0","〇",IF(H113="2-2","△",IF(H113="2-1","〇",IF(H113="0-0","△",IF(H113="3-0","○",IF(H113="4-0","○",IF(H113="4-1","○","×"))))))))))</f>
        <v>×</v>
      </c>
      <c r="H113" s="32" t="s">
        <v>552</v>
      </c>
      <c r="I113" s="54"/>
      <c r="L113" s="6"/>
    </row>
    <row r="114" spans="2:15" s="1" customFormat="1">
      <c r="B114" s="46"/>
      <c r="C114" s="15"/>
      <c r="D114" s="2"/>
      <c r="E114" s="18"/>
      <c r="F114" s="33" t="s">
        <v>2275</v>
      </c>
      <c r="G114" s="34" t="str">
        <f t="shared" si="10"/>
        <v>〇</v>
      </c>
      <c r="H114" s="35" t="s">
        <v>462</v>
      </c>
      <c r="I114" s="56"/>
      <c r="L114" s="6"/>
    </row>
    <row r="115" spans="2:15" s="1" customFormat="1">
      <c r="B115" s="46"/>
      <c r="C115" s="15"/>
      <c r="D115" s="2"/>
      <c r="E115" s="18"/>
      <c r="F115" s="33" t="s">
        <v>2181</v>
      </c>
      <c r="G115" s="34" t="str">
        <f t="shared" si="10"/>
        <v>×</v>
      </c>
      <c r="H115" s="35" t="s">
        <v>679</v>
      </c>
      <c r="I115" s="56"/>
      <c r="L115" s="6"/>
    </row>
    <row r="116" spans="2:15" s="1" customFormat="1">
      <c r="B116" s="46"/>
      <c r="C116" s="15"/>
      <c r="D116" s="2"/>
      <c r="E116" s="18"/>
      <c r="F116" s="33" t="s">
        <v>2275</v>
      </c>
      <c r="G116" s="34" t="str">
        <f t="shared" si="10"/>
        <v>×</v>
      </c>
      <c r="H116" s="35" t="s">
        <v>570</v>
      </c>
      <c r="I116" s="56"/>
      <c r="L116" s="6"/>
    </row>
    <row r="117" spans="2:15" s="1" customFormat="1">
      <c r="B117" s="46"/>
      <c r="C117" s="15"/>
      <c r="D117" s="2"/>
      <c r="E117" s="18"/>
      <c r="F117" s="33" t="s">
        <v>2181</v>
      </c>
      <c r="G117" s="34" t="str">
        <f t="shared" si="10"/>
        <v>×</v>
      </c>
      <c r="H117" s="35" t="s">
        <v>552</v>
      </c>
      <c r="I117" s="56"/>
      <c r="L117" s="6"/>
    </row>
    <row r="118" spans="2:15">
      <c r="B118" s="49"/>
      <c r="C118" s="16"/>
      <c r="D118" s="50"/>
      <c r="E118" s="19"/>
      <c r="F118" s="36" t="s">
        <v>2275</v>
      </c>
      <c r="G118" s="37" t="str">
        <f t="shared" si="10"/>
        <v>△</v>
      </c>
      <c r="H118" s="38" t="s">
        <v>459</v>
      </c>
      <c r="I118" s="58"/>
    </row>
    <row r="119" spans="2:15">
      <c r="B119" s="8"/>
    </row>
    <row r="120" spans="2:15">
      <c r="B120" s="8"/>
    </row>
    <row r="121" spans="2:15" s="9" customFormat="1">
      <c r="B121" s="8"/>
      <c r="D121" s="2"/>
      <c r="E121" s="2"/>
      <c r="F121" s="2"/>
      <c r="G121" s="4"/>
      <c r="H121" s="5"/>
      <c r="I121" s="2"/>
      <c r="J121" s="2"/>
      <c r="K121" s="2"/>
      <c r="L121" s="7"/>
      <c r="M121" s="2"/>
      <c r="N121" s="2"/>
      <c r="O121" s="2"/>
    </row>
    <row r="122" spans="2:15" s="9" customFormat="1">
      <c r="B122" s="8"/>
      <c r="D122" s="2"/>
      <c r="E122" s="2"/>
      <c r="F122" s="2"/>
      <c r="G122" s="4"/>
      <c r="H122" s="5"/>
      <c r="I122" s="2"/>
      <c r="J122" s="2"/>
      <c r="K122" s="2"/>
      <c r="L122" s="7"/>
      <c r="M122" s="2"/>
      <c r="N122" s="2"/>
      <c r="O122" s="2"/>
    </row>
    <row r="123" spans="2:15" s="9" customFormat="1">
      <c r="B123" s="8"/>
      <c r="D123" s="2"/>
      <c r="E123" s="2"/>
      <c r="F123" s="2"/>
      <c r="G123" s="4"/>
      <c r="H123" s="5"/>
      <c r="I123" s="2"/>
      <c r="J123" s="2"/>
      <c r="K123" s="2"/>
      <c r="L123" s="7"/>
      <c r="M123" s="2"/>
      <c r="N123" s="2"/>
      <c r="O123" s="2"/>
    </row>
    <row r="124" spans="2:15" s="9" customFormat="1">
      <c r="B124" s="8"/>
      <c r="D124" s="2"/>
      <c r="E124" s="2"/>
      <c r="F124" s="2"/>
      <c r="G124" s="4"/>
      <c r="H124" s="5"/>
      <c r="I124" s="2"/>
      <c r="J124" s="2"/>
      <c r="K124" s="2"/>
      <c r="L124" s="7"/>
      <c r="M124" s="2"/>
      <c r="N124" s="2"/>
      <c r="O124" s="2"/>
    </row>
    <row r="125" spans="2:15" s="9" customFormat="1">
      <c r="B125" s="8"/>
      <c r="D125" s="2"/>
      <c r="E125" s="2"/>
      <c r="F125" s="2"/>
      <c r="G125" s="4"/>
      <c r="H125" s="5"/>
      <c r="I125" s="2"/>
      <c r="J125" s="2"/>
      <c r="K125" s="2"/>
      <c r="L125" s="7"/>
      <c r="M125" s="2"/>
      <c r="N125" s="2"/>
      <c r="O125" s="2"/>
    </row>
    <row r="126" spans="2:15" s="9" customFormat="1">
      <c r="B126" s="8"/>
      <c r="D126" s="2"/>
      <c r="E126" s="2"/>
      <c r="F126" s="2"/>
      <c r="G126" s="4"/>
      <c r="H126" s="5"/>
      <c r="I126" s="2"/>
      <c r="J126" s="2"/>
      <c r="K126" s="2"/>
      <c r="L126" s="7"/>
      <c r="M126" s="2"/>
      <c r="N126" s="2"/>
      <c r="O126" s="2"/>
    </row>
    <row r="127" spans="2:15" s="9" customFormat="1">
      <c r="B127" s="8"/>
      <c r="D127" s="2"/>
      <c r="E127" s="2"/>
      <c r="F127" s="2"/>
      <c r="G127" s="4"/>
      <c r="H127" s="5"/>
      <c r="I127" s="2"/>
      <c r="J127" s="2"/>
      <c r="K127" s="2"/>
      <c r="L127" s="7"/>
      <c r="M127" s="2"/>
      <c r="N127" s="2"/>
      <c r="O127" s="2"/>
    </row>
    <row r="128" spans="2:15" s="9" customFormat="1">
      <c r="B128" s="8"/>
      <c r="D128" s="2"/>
      <c r="E128" s="2"/>
      <c r="F128" s="2"/>
      <c r="G128" s="4"/>
      <c r="H128" s="5"/>
      <c r="I128" s="2"/>
      <c r="J128" s="2"/>
      <c r="K128" s="2"/>
      <c r="L128" s="7"/>
      <c r="M128" s="2"/>
      <c r="N128" s="2"/>
      <c r="O128" s="2"/>
    </row>
    <row r="129" spans="2:15" s="9" customFormat="1">
      <c r="B129" s="8"/>
      <c r="D129" s="2"/>
      <c r="E129" s="2"/>
      <c r="F129" s="2"/>
      <c r="G129" s="4"/>
      <c r="H129" s="5"/>
      <c r="I129" s="2"/>
      <c r="J129" s="2"/>
      <c r="K129" s="2"/>
      <c r="L129" s="7"/>
      <c r="M129" s="2"/>
      <c r="N129" s="2"/>
      <c r="O129" s="2"/>
    </row>
    <row r="130" spans="2:15" s="9" customFormat="1">
      <c r="B130" s="8"/>
      <c r="D130" s="2"/>
      <c r="E130" s="2"/>
      <c r="F130" s="2"/>
      <c r="G130" s="4"/>
      <c r="H130" s="5"/>
      <c r="I130" s="2"/>
      <c r="J130" s="2"/>
      <c r="K130" s="2"/>
      <c r="L130" s="7"/>
      <c r="M130" s="2"/>
      <c r="N130" s="2"/>
      <c r="O130" s="2"/>
    </row>
    <row r="131" spans="2:15" s="9" customFormat="1">
      <c r="B131" s="8"/>
      <c r="D131" s="2"/>
      <c r="E131" s="2"/>
      <c r="F131" s="2"/>
      <c r="G131" s="4"/>
      <c r="H131" s="5"/>
      <c r="I131" s="2"/>
      <c r="J131" s="2"/>
      <c r="K131" s="2"/>
      <c r="L131" s="7"/>
      <c r="M131" s="2"/>
      <c r="N131" s="2"/>
      <c r="O131" s="2"/>
    </row>
    <row r="132" spans="2:15" s="9" customFormat="1">
      <c r="B132" s="8"/>
      <c r="D132" s="2"/>
      <c r="E132" s="2"/>
      <c r="F132" s="2"/>
      <c r="G132" s="4"/>
      <c r="H132" s="5"/>
      <c r="I132" s="2"/>
      <c r="J132" s="2"/>
      <c r="K132" s="2"/>
      <c r="L132" s="7"/>
      <c r="M132" s="2"/>
      <c r="N132" s="2"/>
      <c r="O132" s="2"/>
    </row>
    <row r="133" spans="2:15" s="9" customFormat="1">
      <c r="B133" s="8"/>
      <c r="D133" s="2"/>
      <c r="E133" s="2"/>
      <c r="F133" s="2"/>
      <c r="G133" s="4"/>
      <c r="H133" s="5"/>
      <c r="I133" s="2"/>
      <c r="J133" s="2"/>
      <c r="K133" s="2"/>
      <c r="L133" s="7"/>
      <c r="M133" s="2"/>
      <c r="N133" s="2"/>
      <c r="O133" s="2"/>
    </row>
    <row r="134" spans="2:15" s="9" customFormat="1">
      <c r="B134" s="8"/>
      <c r="D134" s="2"/>
      <c r="E134" s="2"/>
      <c r="F134" s="2"/>
      <c r="G134" s="4"/>
      <c r="H134" s="5"/>
      <c r="I134" s="2"/>
      <c r="J134" s="2"/>
      <c r="K134" s="2"/>
      <c r="L134" s="7"/>
      <c r="M134" s="2"/>
      <c r="N134" s="2"/>
      <c r="O134" s="2"/>
    </row>
    <row r="135" spans="2:15" s="9" customFormat="1">
      <c r="B135" s="8"/>
      <c r="D135" s="2"/>
      <c r="E135" s="2"/>
      <c r="F135" s="2"/>
      <c r="G135" s="4"/>
      <c r="H135" s="5"/>
      <c r="I135" s="2"/>
      <c r="J135" s="2"/>
      <c r="K135" s="2"/>
      <c r="L135" s="7"/>
      <c r="M135" s="2"/>
      <c r="N135" s="2"/>
      <c r="O135" s="2"/>
    </row>
    <row r="136" spans="2:15" s="9" customFormat="1">
      <c r="B136" s="8"/>
      <c r="D136" s="2"/>
      <c r="E136" s="2"/>
      <c r="F136" s="2"/>
      <c r="G136" s="4"/>
      <c r="H136" s="5"/>
      <c r="I136" s="2"/>
      <c r="J136" s="2"/>
      <c r="K136" s="2"/>
      <c r="L136" s="7"/>
      <c r="M136" s="2"/>
      <c r="N136" s="2"/>
      <c r="O136" s="2"/>
    </row>
    <row r="137" spans="2:15" s="9" customFormat="1">
      <c r="B137" s="8"/>
      <c r="D137" s="2"/>
      <c r="E137" s="2"/>
      <c r="F137" s="2"/>
      <c r="G137" s="4"/>
      <c r="H137" s="5"/>
      <c r="I137" s="2"/>
      <c r="J137" s="2"/>
      <c r="K137" s="2"/>
      <c r="L137" s="7"/>
      <c r="M137" s="2"/>
      <c r="N137" s="2"/>
      <c r="O137" s="2"/>
    </row>
    <row r="138" spans="2:15" s="9" customFormat="1">
      <c r="B138" s="8"/>
      <c r="D138" s="2"/>
      <c r="E138" s="2"/>
      <c r="F138" s="2"/>
      <c r="G138" s="4"/>
      <c r="H138" s="5"/>
      <c r="I138" s="2"/>
      <c r="J138" s="2"/>
      <c r="K138" s="2"/>
      <c r="L138" s="7"/>
      <c r="M138" s="2"/>
      <c r="N138" s="2"/>
      <c r="O138" s="2"/>
    </row>
    <row r="139" spans="2:15" s="9" customFormat="1">
      <c r="B139" s="8"/>
      <c r="D139" s="2"/>
      <c r="E139" s="2"/>
      <c r="F139" s="2"/>
      <c r="G139" s="4"/>
      <c r="H139" s="5"/>
      <c r="I139" s="2"/>
      <c r="J139" s="2"/>
      <c r="K139" s="2"/>
      <c r="L139" s="7"/>
      <c r="M139" s="2"/>
      <c r="N139" s="2"/>
      <c r="O139" s="2"/>
    </row>
    <row r="140" spans="2:15" s="9" customFormat="1">
      <c r="B140" s="8"/>
      <c r="D140" s="2"/>
      <c r="E140" s="2"/>
      <c r="F140" s="2"/>
      <c r="G140" s="4"/>
      <c r="H140" s="5"/>
      <c r="I140" s="2"/>
      <c r="J140" s="2"/>
      <c r="K140" s="2"/>
      <c r="L140" s="7"/>
      <c r="M140" s="2"/>
      <c r="N140" s="2"/>
      <c r="O140" s="2"/>
    </row>
    <row r="141" spans="2:15" s="9" customFormat="1">
      <c r="B141" s="8"/>
      <c r="D141" s="2"/>
      <c r="E141" s="2"/>
      <c r="F141" s="2"/>
      <c r="G141" s="4"/>
      <c r="H141" s="5"/>
      <c r="I141" s="2"/>
      <c r="J141" s="2"/>
      <c r="K141" s="2"/>
      <c r="L141" s="7"/>
      <c r="M141" s="2"/>
      <c r="N141" s="2"/>
      <c r="O141" s="2"/>
    </row>
    <row r="142" spans="2:15" s="9" customFormat="1">
      <c r="B142" s="8"/>
      <c r="D142" s="2"/>
      <c r="E142" s="2"/>
      <c r="F142" s="2"/>
      <c r="G142" s="4"/>
      <c r="H142" s="5"/>
      <c r="I142" s="2"/>
      <c r="J142" s="2"/>
      <c r="K142" s="2"/>
      <c r="L142" s="7"/>
      <c r="M142" s="2"/>
      <c r="N142" s="2"/>
      <c r="O142" s="2"/>
    </row>
    <row r="143" spans="2:15" s="9" customFormat="1">
      <c r="B143" s="8"/>
      <c r="D143" s="2"/>
      <c r="E143" s="2"/>
      <c r="F143" s="2"/>
      <c r="G143" s="4"/>
      <c r="H143" s="5"/>
      <c r="I143" s="2"/>
      <c r="J143" s="2"/>
      <c r="K143" s="2"/>
      <c r="L143" s="7"/>
      <c r="M143" s="2"/>
      <c r="N143" s="2"/>
      <c r="O143" s="2"/>
    </row>
    <row r="144" spans="2:15" s="9" customFormat="1">
      <c r="B144" s="8"/>
      <c r="D144" s="2"/>
      <c r="E144" s="2"/>
      <c r="F144" s="2"/>
      <c r="G144" s="4"/>
      <c r="H144" s="5"/>
      <c r="I144" s="2"/>
      <c r="J144" s="2"/>
      <c r="K144" s="2"/>
      <c r="L144" s="7"/>
      <c r="M144" s="2"/>
      <c r="N144" s="2"/>
      <c r="O144" s="2"/>
    </row>
    <row r="145" spans="2:15" s="9" customFormat="1">
      <c r="B145" s="8"/>
      <c r="D145" s="2"/>
      <c r="E145" s="2"/>
      <c r="F145" s="2"/>
      <c r="G145" s="4"/>
      <c r="H145" s="5"/>
      <c r="I145" s="2"/>
      <c r="J145" s="2"/>
      <c r="K145" s="2"/>
      <c r="L145" s="7"/>
      <c r="M145" s="2"/>
      <c r="N145" s="2"/>
      <c r="O145" s="2"/>
    </row>
    <row r="146" spans="2:15" s="9" customFormat="1">
      <c r="B146" s="8"/>
      <c r="D146" s="2"/>
      <c r="E146" s="2"/>
      <c r="F146" s="2"/>
      <c r="G146" s="4"/>
      <c r="H146" s="5"/>
      <c r="I146" s="2"/>
      <c r="J146" s="2"/>
      <c r="K146" s="2"/>
      <c r="L146" s="7"/>
      <c r="M146" s="2"/>
      <c r="N146" s="2"/>
      <c r="O146" s="2"/>
    </row>
    <row r="147" spans="2:15" s="9" customFormat="1">
      <c r="B147" s="8"/>
      <c r="D147" s="2"/>
      <c r="E147" s="2"/>
      <c r="F147" s="2"/>
      <c r="G147" s="4"/>
      <c r="H147" s="5"/>
      <c r="I147" s="2"/>
      <c r="J147" s="2"/>
      <c r="K147" s="2"/>
      <c r="L147" s="7"/>
      <c r="M147" s="2"/>
      <c r="N147" s="2"/>
      <c r="O147" s="2"/>
    </row>
    <row r="148" spans="2:15" s="9" customFormat="1">
      <c r="B148" s="8"/>
      <c r="D148" s="2"/>
      <c r="E148" s="2"/>
      <c r="F148" s="2"/>
      <c r="G148" s="4"/>
      <c r="H148" s="5"/>
      <c r="I148" s="2"/>
      <c r="J148" s="2"/>
      <c r="K148" s="2"/>
      <c r="L148" s="7"/>
      <c r="M148" s="2"/>
      <c r="N148" s="2"/>
      <c r="O148" s="2"/>
    </row>
    <row r="149" spans="2:15" s="9" customFormat="1">
      <c r="B149" s="8"/>
      <c r="D149" s="2"/>
      <c r="E149" s="2"/>
      <c r="F149" s="2"/>
      <c r="G149" s="4"/>
      <c r="H149" s="5"/>
      <c r="I149" s="2"/>
      <c r="J149" s="2"/>
      <c r="K149" s="2"/>
      <c r="L149" s="7"/>
      <c r="M149" s="2"/>
      <c r="N149" s="2"/>
      <c r="O149" s="2"/>
    </row>
    <row r="150" spans="2:15" s="9" customFormat="1">
      <c r="B150" s="8"/>
      <c r="D150" s="2"/>
      <c r="E150" s="2"/>
      <c r="F150" s="2"/>
      <c r="G150" s="4"/>
      <c r="H150" s="5"/>
      <c r="I150" s="2"/>
      <c r="J150" s="2"/>
      <c r="K150" s="2"/>
      <c r="L150" s="7"/>
      <c r="M150" s="2"/>
      <c r="N150" s="2"/>
      <c r="O150" s="2"/>
    </row>
    <row r="151" spans="2:15" s="9" customFormat="1">
      <c r="B151" s="8"/>
      <c r="D151" s="2"/>
      <c r="E151" s="2"/>
      <c r="F151" s="2"/>
      <c r="G151" s="4"/>
      <c r="H151" s="5"/>
      <c r="I151" s="2"/>
      <c r="J151" s="2"/>
      <c r="K151" s="2"/>
      <c r="L151" s="7"/>
      <c r="M151" s="2"/>
      <c r="N151" s="2"/>
      <c r="O151" s="2"/>
    </row>
    <row r="152" spans="2:15" s="9" customFormat="1">
      <c r="B152" s="8"/>
      <c r="D152" s="2"/>
      <c r="E152" s="2"/>
      <c r="F152" s="2"/>
      <c r="G152" s="4"/>
      <c r="H152" s="5"/>
      <c r="I152" s="2"/>
      <c r="J152" s="2"/>
      <c r="K152" s="2"/>
      <c r="L152" s="7"/>
      <c r="M152" s="2"/>
      <c r="N152" s="2"/>
      <c r="O152" s="2"/>
    </row>
    <row r="153" spans="2:15">
      <c r="B153" s="8"/>
    </row>
    <row r="154" spans="2:15">
      <c r="B154" s="8"/>
    </row>
    <row r="155" spans="2:15">
      <c r="B155" s="8"/>
    </row>
    <row r="156" spans="2:15">
      <c r="B156" s="8"/>
    </row>
    <row r="157" spans="2:15">
      <c r="B157" s="8"/>
    </row>
    <row r="158" spans="2:15">
      <c r="B158" s="8"/>
    </row>
    <row r="159" spans="2:15">
      <c r="B159" s="8"/>
    </row>
    <row r="160" spans="2:15">
      <c r="B160" s="8"/>
    </row>
    <row r="161" spans="2:15">
      <c r="B161" s="8"/>
    </row>
    <row r="162" spans="2:15">
      <c r="B162" s="8"/>
    </row>
    <row r="163" spans="2:15">
      <c r="B163" s="8"/>
    </row>
    <row r="164" spans="2:15">
      <c r="B164" s="8"/>
    </row>
    <row r="165" spans="2:15">
      <c r="B165" s="8"/>
    </row>
    <row r="166" spans="2:15">
      <c r="B166" s="8"/>
    </row>
    <row r="167" spans="2:15">
      <c r="B167" s="8"/>
    </row>
    <row r="168" spans="2:15" s="9" customFormat="1">
      <c r="B168" s="8"/>
      <c r="D168" s="2"/>
      <c r="E168" s="2"/>
      <c r="F168" s="2"/>
      <c r="G168" s="4"/>
      <c r="H168" s="5"/>
      <c r="I168" s="2"/>
      <c r="J168" s="2"/>
      <c r="K168" s="2"/>
      <c r="L168" s="7"/>
      <c r="M168" s="2"/>
      <c r="N168" s="2"/>
      <c r="O168" s="2"/>
    </row>
    <row r="169" spans="2:15">
      <c r="B169" s="8"/>
    </row>
    <row r="170" spans="2:15" s="9" customFormat="1">
      <c r="B170" s="8"/>
      <c r="D170" s="2"/>
      <c r="E170" s="2"/>
      <c r="F170" s="2"/>
      <c r="G170" s="4"/>
      <c r="H170" s="5"/>
      <c r="I170" s="2"/>
      <c r="J170" s="2"/>
      <c r="K170" s="2"/>
      <c r="L170" s="7"/>
      <c r="M170" s="2"/>
      <c r="N170" s="2"/>
      <c r="O170" s="2"/>
    </row>
    <row r="171" spans="2:15">
      <c r="B171" s="8"/>
    </row>
    <row r="172" spans="2:15">
      <c r="B172" s="8"/>
    </row>
    <row r="173" spans="2:15">
      <c r="B173" s="8"/>
    </row>
    <row r="174" spans="2:15">
      <c r="B174" s="8"/>
    </row>
    <row r="175" spans="2:15">
      <c r="B175" s="8"/>
    </row>
    <row r="176" spans="2:15">
      <c r="B176" s="8"/>
    </row>
    <row r="177" spans="2:15">
      <c r="B177" s="8"/>
    </row>
    <row r="178" spans="2:15" s="9" customFormat="1">
      <c r="B178" s="8"/>
      <c r="D178" s="2"/>
      <c r="E178" s="2"/>
      <c r="F178" s="2"/>
      <c r="G178" s="4"/>
      <c r="H178" s="5"/>
      <c r="I178" s="2"/>
      <c r="J178" s="2"/>
      <c r="K178" s="2"/>
      <c r="L178" s="7"/>
      <c r="M178" s="2"/>
      <c r="N178" s="2"/>
      <c r="O178" s="2"/>
    </row>
    <row r="179" spans="2:15" s="9" customFormat="1">
      <c r="B179" s="8"/>
      <c r="D179" s="2"/>
      <c r="E179" s="2"/>
      <c r="F179" s="2"/>
      <c r="G179" s="4"/>
      <c r="H179" s="5"/>
      <c r="I179" s="2"/>
      <c r="J179" s="2"/>
      <c r="K179" s="2"/>
      <c r="L179" s="7"/>
      <c r="M179" s="2"/>
      <c r="N179" s="2"/>
      <c r="O179" s="2"/>
    </row>
    <row r="182" spans="2:15" s="9" customFormat="1">
      <c r="B182" s="8"/>
      <c r="D182" s="2"/>
      <c r="E182" s="2"/>
      <c r="F182" s="2"/>
      <c r="G182" s="4"/>
      <c r="H182" s="5"/>
      <c r="I182" s="2"/>
      <c r="J182" s="2"/>
      <c r="K182" s="2"/>
      <c r="L182" s="7"/>
      <c r="M182" s="2"/>
      <c r="N182" s="2"/>
      <c r="O182" s="2"/>
    </row>
    <row r="185" spans="2:15" s="9" customFormat="1">
      <c r="B185" s="8"/>
      <c r="D185" s="2"/>
      <c r="E185" s="2"/>
      <c r="F185" s="2"/>
      <c r="G185" s="4"/>
      <c r="H185" s="5"/>
      <c r="I185" s="2"/>
      <c r="J185" s="2"/>
      <c r="K185" s="2"/>
      <c r="L185" s="7"/>
      <c r="M185" s="2"/>
      <c r="N185" s="2"/>
      <c r="O185" s="2"/>
    </row>
    <row r="188" spans="2:15" s="9" customFormat="1">
      <c r="B188" s="8"/>
      <c r="D188" s="2"/>
      <c r="E188" s="2"/>
      <c r="F188" s="2"/>
      <c r="G188" s="4"/>
      <c r="H188" s="5"/>
      <c r="I188" s="2"/>
      <c r="J188" s="2"/>
      <c r="K188" s="2"/>
      <c r="L188" s="7"/>
      <c r="M188" s="2"/>
      <c r="N188" s="2"/>
      <c r="O188" s="2"/>
    </row>
    <row r="191" spans="2:15" s="9" customFormat="1">
      <c r="B191" s="8"/>
      <c r="D191" s="2"/>
      <c r="E191" s="2"/>
      <c r="F191" s="2"/>
      <c r="G191" s="4"/>
      <c r="H191" s="5"/>
      <c r="I191" s="2"/>
      <c r="J191" s="2"/>
      <c r="K191" s="2"/>
      <c r="L191" s="7"/>
      <c r="M191" s="2"/>
      <c r="N191" s="2"/>
      <c r="O191" s="2"/>
    </row>
    <row r="192" spans="2:15" s="9" customFormat="1">
      <c r="B192" s="8"/>
      <c r="D192" s="2"/>
      <c r="E192" s="2"/>
      <c r="F192" s="2"/>
      <c r="G192" s="4"/>
      <c r="H192" s="5"/>
      <c r="I192" s="2"/>
      <c r="J192" s="2"/>
      <c r="K192" s="2"/>
      <c r="L192" s="7"/>
      <c r="M192" s="2"/>
      <c r="N192" s="2"/>
      <c r="O192" s="2"/>
    </row>
    <row r="196" spans="2:15" s="9" customFormat="1">
      <c r="B196" s="8"/>
      <c r="D196" s="2"/>
      <c r="E196" s="2"/>
      <c r="F196" s="2"/>
      <c r="G196" s="4"/>
      <c r="H196" s="5"/>
      <c r="I196" s="2"/>
      <c r="J196" s="2"/>
      <c r="K196" s="2"/>
      <c r="L196" s="7"/>
      <c r="M196" s="2"/>
      <c r="N196" s="2"/>
      <c r="O196" s="2"/>
    </row>
    <row r="197" spans="2:15" s="9" customFormat="1">
      <c r="B197" s="8"/>
      <c r="D197" s="2"/>
      <c r="E197" s="2"/>
      <c r="F197" s="2"/>
      <c r="G197" s="4"/>
      <c r="H197" s="5"/>
      <c r="I197" s="2"/>
      <c r="J197" s="2"/>
      <c r="K197" s="2"/>
      <c r="L197" s="7"/>
      <c r="M197" s="2"/>
      <c r="N197" s="2"/>
      <c r="O197" s="2"/>
    </row>
    <row r="198" spans="2:15" s="9" customFormat="1">
      <c r="B198" s="8"/>
      <c r="D198" s="2"/>
      <c r="E198" s="2"/>
      <c r="F198" s="2"/>
      <c r="G198" s="4"/>
      <c r="H198" s="5"/>
      <c r="I198" s="2"/>
      <c r="J198" s="2"/>
      <c r="K198" s="2"/>
      <c r="L198" s="7"/>
      <c r="M198" s="2"/>
      <c r="N198" s="2"/>
      <c r="O198" s="2"/>
    </row>
    <row r="199" spans="2:15" s="9" customFormat="1">
      <c r="B199" s="8"/>
      <c r="D199" s="2"/>
      <c r="E199" s="2"/>
      <c r="F199" s="2"/>
      <c r="G199" s="4"/>
      <c r="H199" s="5"/>
      <c r="I199" s="2"/>
      <c r="J199" s="2"/>
      <c r="K199" s="2"/>
      <c r="L199" s="7"/>
      <c r="M199" s="2"/>
      <c r="N199" s="2"/>
      <c r="O199" s="2"/>
    </row>
    <row r="200" spans="2:15" s="9" customFormat="1">
      <c r="B200" s="8"/>
      <c r="D200" s="2"/>
      <c r="E200" s="2"/>
      <c r="F200" s="2"/>
      <c r="G200" s="4"/>
      <c r="H200" s="5"/>
      <c r="I200" s="2"/>
      <c r="J200" s="2"/>
      <c r="K200" s="2"/>
      <c r="L200" s="7"/>
      <c r="M200" s="2"/>
      <c r="N200" s="2"/>
      <c r="O200" s="2"/>
    </row>
    <row r="202" spans="2:15" s="9" customFormat="1">
      <c r="B202" s="8"/>
      <c r="D202" s="2"/>
      <c r="E202" s="2"/>
      <c r="F202" s="2"/>
      <c r="G202" s="4"/>
      <c r="H202" s="5"/>
      <c r="I202" s="2"/>
      <c r="J202" s="2"/>
      <c r="K202" s="2"/>
      <c r="L202" s="7"/>
      <c r="M202" s="2"/>
      <c r="N202" s="2"/>
      <c r="O202" s="2"/>
    </row>
    <row r="204" spans="2:15" s="9" customFormat="1">
      <c r="B204" s="8"/>
      <c r="D204" s="2"/>
      <c r="E204" s="2"/>
      <c r="F204" s="2"/>
      <c r="G204" s="4"/>
      <c r="H204" s="5"/>
      <c r="I204" s="2"/>
      <c r="J204" s="2"/>
      <c r="K204" s="2"/>
      <c r="L204" s="7"/>
      <c r="M204" s="2"/>
      <c r="N204" s="2"/>
      <c r="O204" s="2"/>
    </row>
    <row r="208" spans="2:15" s="9" customFormat="1">
      <c r="B208" s="8"/>
      <c r="D208" s="2"/>
      <c r="E208" s="2"/>
      <c r="F208" s="2"/>
      <c r="G208" s="4"/>
      <c r="H208" s="5"/>
      <c r="I208" s="2"/>
      <c r="J208" s="2"/>
      <c r="K208" s="2"/>
      <c r="L208" s="7"/>
      <c r="M208" s="2"/>
      <c r="N208" s="2"/>
      <c r="O208" s="2"/>
    </row>
    <row r="211" spans="2:15" s="9" customFormat="1">
      <c r="B211" s="8"/>
      <c r="D211" s="2"/>
      <c r="E211" s="2"/>
      <c r="F211" s="2"/>
      <c r="G211" s="4"/>
      <c r="H211" s="5"/>
      <c r="I211" s="2"/>
      <c r="J211" s="2"/>
      <c r="K211" s="2"/>
      <c r="L211" s="7"/>
      <c r="M211" s="2"/>
      <c r="N211" s="2"/>
      <c r="O211" s="2"/>
    </row>
    <row r="213" spans="2:15" s="9" customFormat="1">
      <c r="B213" s="8"/>
      <c r="D213" s="2"/>
      <c r="E213" s="2"/>
      <c r="F213" s="2"/>
      <c r="G213" s="4"/>
      <c r="H213" s="5"/>
      <c r="I213" s="2"/>
      <c r="J213" s="2"/>
      <c r="K213" s="2"/>
      <c r="L213" s="7"/>
      <c r="M213" s="2"/>
      <c r="N213" s="2"/>
      <c r="O213" s="2"/>
    </row>
    <row r="215" spans="2:15" s="9" customFormat="1">
      <c r="B215" s="8"/>
      <c r="D215" s="2"/>
      <c r="E215" s="2"/>
      <c r="F215" s="2"/>
      <c r="G215" s="4"/>
      <c r="H215" s="5"/>
      <c r="I215" s="2"/>
      <c r="J215" s="2"/>
      <c r="K215" s="2"/>
      <c r="L215" s="7"/>
      <c r="M215" s="2"/>
      <c r="N215" s="2"/>
      <c r="O215" s="2"/>
    </row>
    <row r="217" spans="2:15" s="9" customFormat="1">
      <c r="B217" s="8"/>
      <c r="D217" s="2"/>
      <c r="E217" s="2"/>
      <c r="F217" s="2"/>
      <c r="G217" s="4"/>
      <c r="H217" s="5"/>
      <c r="I217" s="2"/>
      <c r="J217" s="2"/>
      <c r="K217" s="2"/>
      <c r="L217" s="7"/>
      <c r="M217" s="2"/>
      <c r="N217" s="2"/>
      <c r="O217" s="2"/>
    </row>
    <row r="223" spans="2:15" s="9" customFormat="1">
      <c r="B223" s="8"/>
      <c r="D223" s="2"/>
      <c r="E223" s="2"/>
      <c r="F223" s="2"/>
      <c r="G223" s="4"/>
      <c r="H223" s="5"/>
      <c r="I223" s="2"/>
      <c r="J223" s="2"/>
      <c r="K223" s="2"/>
      <c r="L223" s="7"/>
      <c r="M223" s="2"/>
      <c r="N223" s="2"/>
      <c r="O223" s="2"/>
    </row>
    <row r="227" spans="2:15">
      <c r="B227" s="8"/>
    </row>
    <row r="229" spans="2:15">
      <c r="B229" s="8"/>
    </row>
    <row r="231" spans="2:15">
      <c r="B231" s="8"/>
    </row>
    <row r="233" spans="2:15">
      <c r="B233" s="8"/>
    </row>
    <row r="238" spans="2:15">
      <c r="O238" s="9"/>
    </row>
    <row r="239" spans="2:15">
      <c r="B239" s="8"/>
    </row>
    <row r="244" spans="2:15">
      <c r="B244" s="8"/>
    </row>
    <row r="247" spans="2:15">
      <c r="B247" s="8"/>
    </row>
    <row r="249" spans="2:15">
      <c r="B249" s="8"/>
    </row>
    <row r="251" spans="2:15">
      <c r="B251" s="8"/>
    </row>
    <row r="252" spans="2:15" s="9" customFormat="1">
      <c r="B252" s="3"/>
      <c r="D252" s="2"/>
      <c r="E252" s="2"/>
      <c r="F252" s="2"/>
      <c r="G252" s="4"/>
      <c r="H252" s="5"/>
      <c r="I252" s="2"/>
      <c r="J252" s="2"/>
      <c r="K252" s="2"/>
      <c r="L252" s="7"/>
      <c r="M252" s="2"/>
      <c r="N252" s="2"/>
      <c r="O252" s="2"/>
    </row>
    <row r="255" spans="2:15">
      <c r="B255" s="8"/>
    </row>
    <row r="259" spans="2:15" s="9" customFormat="1">
      <c r="B259" s="8"/>
      <c r="D259" s="2"/>
      <c r="E259" s="2"/>
      <c r="F259" s="2"/>
      <c r="G259" s="4"/>
      <c r="H259" s="5"/>
      <c r="I259" s="2"/>
      <c r="J259" s="2"/>
      <c r="K259" s="2"/>
      <c r="L259" s="7"/>
      <c r="M259" s="2"/>
      <c r="N259" s="2"/>
      <c r="O259" s="2"/>
    </row>
    <row r="265" spans="2:15" s="9" customFormat="1">
      <c r="B265" s="8"/>
      <c r="D265" s="2"/>
      <c r="E265" s="2"/>
      <c r="F265" s="2"/>
      <c r="G265" s="4"/>
      <c r="H265" s="5"/>
      <c r="I265" s="2"/>
      <c r="J265" s="2"/>
      <c r="K265" s="2"/>
      <c r="L265" s="7"/>
      <c r="M265" s="2"/>
      <c r="N265" s="2"/>
      <c r="O265" s="2"/>
    </row>
    <row r="269" spans="2:15" s="9" customFormat="1">
      <c r="B269" s="8"/>
      <c r="D269" s="2"/>
      <c r="E269" s="2"/>
      <c r="F269" s="2"/>
      <c r="G269" s="4"/>
      <c r="H269" s="5"/>
      <c r="I269" s="2"/>
      <c r="J269" s="2"/>
      <c r="K269" s="2"/>
      <c r="L269" s="7"/>
      <c r="M269" s="2"/>
      <c r="N269" s="2"/>
      <c r="O269" s="2"/>
    </row>
    <row r="275" spans="2:15" s="9" customFormat="1">
      <c r="B275" s="8"/>
      <c r="D275" s="2"/>
      <c r="E275" s="2"/>
      <c r="F275" s="2"/>
      <c r="G275" s="4"/>
      <c r="H275" s="5"/>
      <c r="I275" s="2"/>
      <c r="J275" s="2"/>
      <c r="K275" s="2"/>
      <c r="L275" s="7"/>
      <c r="M275" s="2"/>
      <c r="N275" s="2"/>
      <c r="O275" s="2"/>
    </row>
    <row r="281" spans="2:15" s="9" customFormat="1">
      <c r="B281" s="8"/>
      <c r="D281" s="2"/>
      <c r="E281" s="2"/>
      <c r="F281" s="2"/>
      <c r="G281" s="4"/>
      <c r="H281" s="5"/>
      <c r="I281" s="2"/>
      <c r="J281" s="2"/>
      <c r="K281" s="2"/>
      <c r="L281" s="7"/>
      <c r="M281" s="2"/>
      <c r="N281" s="2"/>
      <c r="O281" s="2"/>
    </row>
    <row r="287" spans="2:15" s="9" customFormat="1">
      <c r="B287" s="8"/>
      <c r="D287" s="2"/>
      <c r="E287" s="2"/>
      <c r="F287" s="2"/>
      <c r="G287" s="4"/>
      <c r="H287" s="5"/>
      <c r="I287" s="2"/>
      <c r="J287" s="2"/>
      <c r="K287" s="2"/>
      <c r="L287" s="7"/>
      <c r="M287" s="2"/>
      <c r="N287" s="2"/>
      <c r="O287" s="2"/>
    </row>
    <row r="291" spans="2:15">
      <c r="B291" s="8"/>
    </row>
    <row r="292" spans="2:15">
      <c r="O292" s="9"/>
    </row>
    <row r="294" spans="2:15">
      <c r="B294" s="8"/>
    </row>
    <row r="297" spans="2:15">
      <c r="B297" s="8"/>
    </row>
    <row r="298" spans="2:15">
      <c r="B298" s="8"/>
    </row>
    <row r="299" spans="2:15">
      <c r="B299" s="8"/>
    </row>
    <row r="301" spans="2:15">
      <c r="B301" s="8"/>
    </row>
    <row r="302" spans="2:15">
      <c r="B302" s="8"/>
    </row>
    <row r="305" spans="2:15">
      <c r="B305" s="8"/>
      <c r="O305" s="9"/>
    </row>
    <row r="306" spans="2:15" s="9" customFormat="1">
      <c r="B306" s="3"/>
      <c r="D306" s="2"/>
      <c r="E306" s="2"/>
      <c r="F306" s="2"/>
      <c r="G306" s="4"/>
      <c r="H306" s="5"/>
      <c r="I306" s="2"/>
      <c r="J306" s="2"/>
      <c r="K306" s="2"/>
      <c r="L306" s="7"/>
      <c r="M306" s="2"/>
      <c r="N306" s="2"/>
      <c r="O306" s="2"/>
    </row>
    <row r="307" spans="2:15">
      <c r="B307" s="8"/>
    </row>
    <row r="310" spans="2:15">
      <c r="B310" s="8"/>
    </row>
    <row r="311" spans="2:15">
      <c r="B311" s="8"/>
    </row>
    <row r="313" spans="2:15">
      <c r="B313" s="8"/>
    </row>
    <row r="314" spans="2:15">
      <c r="B314" s="8"/>
    </row>
    <row r="319" spans="2:15" s="9" customFormat="1">
      <c r="B319" s="8"/>
      <c r="D319" s="2"/>
      <c r="E319" s="2"/>
      <c r="F319" s="2"/>
      <c r="G319" s="4"/>
      <c r="H319" s="5"/>
      <c r="I319" s="2"/>
      <c r="J319" s="2"/>
      <c r="K319" s="2"/>
      <c r="L319" s="7"/>
      <c r="M319" s="2"/>
      <c r="N319" s="2"/>
      <c r="O319" s="2"/>
    </row>
    <row r="320" spans="2:15">
      <c r="B320" s="8"/>
    </row>
    <row r="322" spans="2:15">
      <c r="B322" s="8"/>
    </row>
    <row r="327" spans="2:15">
      <c r="B327" s="8"/>
    </row>
    <row r="328" spans="2:15">
      <c r="B328" s="8"/>
    </row>
    <row r="329" spans="2:15">
      <c r="O329" s="9"/>
    </row>
    <row r="333" spans="2:15">
      <c r="B333" s="8"/>
    </row>
    <row r="334" spans="2:15">
      <c r="B334" s="8"/>
    </row>
    <row r="339" spans="2:15">
      <c r="B339" s="8"/>
    </row>
    <row r="343" spans="2:15" s="9" customFormat="1">
      <c r="B343" s="3"/>
      <c r="D343" s="2"/>
      <c r="E343" s="2"/>
      <c r="F343" s="2"/>
      <c r="G343" s="4"/>
      <c r="H343" s="5"/>
      <c r="I343" s="2"/>
      <c r="J343" s="2"/>
      <c r="K343" s="2"/>
      <c r="L343" s="7"/>
      <c r="M343" s="2"/>
      <c r="N343" s="2"/>
      <c r="O343" s="2"/>
    </row>
    <row r="347" spans="2:15">
      <c r="B347" s="8"/>
    </row>
    <row r="354" spans="2:15" s="9" customFormat="1">
      <c r="B354" s="8"/>
      <c r="D354" s="2"/>
      <c r="E354" s="2"/>
      <c r="F354" s="2"/>
      <c r="G354" s="4"/>
      <c r="H354" s="5"/>
      <c r="I354" s="2"/>
      <c r="J354" s="2"/>
      <c r="K354" s="2"/>
      <c r="L354" s="7"/>
      <c r="M354" s="2"/>
      <c r="N354" s="2"/>
      <c r="O354" s="2"/>
    </row>
    <row r="358" spans="2:15" s="9" customFormat="1">
      <c r="B358" s="8"/>
      <c r="D358" s="2"/>
      <c r="E358" s="2"/>
      <c r="F358" s="2"/>
      <c r="G358" s="4"/>
      <c r="H358" s="5"/>
      <c r="I358" s="2"/>
      <c r="J358" s="2"/>
      <c r="K358" s="2"/>
      <c r="L358" s="7"/>
      <c r="M358" s="2"/>
      <c r="N358" s="2"/>
      <c r="O358" s="2"/>
    </row>
    <row r="360" spans="2:15">
      <c r="B360" s="8"/>
    </row>
    <row r="362" spans="2:15">
      <c r="B362" s="8"/>
    </row>
    <row r="364" spans="2:15" s="9" customFormat="1">
      <c r="B364" s="8"/>
      <c r="D364" s="2"/>
      <c r="E364" s="2"/>
      <c r="F364" s="2"/>
      <c r="G364" s="4"/>
      <c r="H364" s="5"/>
      <c r="I364" s="2"/>
      <c r="J364" s="2"/>
      <c r="K364" s="2"/>
      <c r="L364" s="7"/>
      <c r="M364" s="2"/>
      <c r="N364" s="2"/>
      <c r="O364" s="2"/>
    </row>
    <row r="367" spans="2:15">
      <c r="B367" s="8"/>
    </row>
    <row r="370" spans="2:15" s="9" customFormat="1">
      <c r="B370" s="8"/>
      <c r="D370" s="2"/>
      <c r="E370" s="2"/>
      <c r="F370" s="2"/>
      <c r="G370" s="4"/>
      <c r="H370" s="5"/>
      <c r="I370" s="2"/>
      <c r="J370" s="2"/>
      <c r="K370" s="2"/>
      <c r="L370" s="7"/>
      <c r="M370" s="2"/>
      <c r="N370" s="2"/>
      <c r="O370" s="2"/>
    </row>
    <row r="376" spans="2:15" s="9" customFormat="1">
      <c r="B376" s="8"/>
      <c r="D376" s="2"/>
      <c r="E376" s="2"/>
      <c r="F376" s="2"/>
      <c r="G376" s="4"/>
      <c r="H376" s="5"/>
      <c r="I376" s="2"/>
      <c r="J376" s="2"/>
      <c r="K376" s="2"/>
      <c r="L376" s="7"/>
      <c r="M376" s="2"/>
      <c r="N376" s="2"/>
      <c r="O376" s="2"/>
    </row>
    <row r="380" spans="2:15" s="9" customFormat="1">
      <c r="B380" s="8"/>
      <c r="D380" s="2"/>
      <c r="E380" s="2"/>
      <c r="F380" s="2"/>
      <c r="G380" s="4"/>
      <c r="H380" s="5"/>
      <c r="I380" s="2"/>
      <c r="J380" s="2"/>
      <c r="K380" s="2"/>
      <c r="L380" s="7"/>
      <c r="M380" s="2"/>
      <c r="N380" s="2"/>
      <c r="O380" s="2"/>
    </row>
    <row r="388" spans="2:15" s="9" customFormat="1">
      <c r="B388" s="8"/>
      <c r="D388" s="2"/>
      <c r="E388" s="2"/>
      <c r="F388" s="2"/>
      <c r="G388" s="4"/>
      <c r="H388" s="5"/>
      <c r="I388" s="2"/>
      <c r="J388" s="2"/>
      <c r="K388" s="2"/>
      <c r="L388" s="7"/>
      <c r="M388" s="2"/>
      <c r="N388" s="2"/>
      <c r="O388" s="2"/>
    </row>
    <row r="390" spans="2:15">
      <c r="B390" s="8"/>
    </row>
    <row r="392" spans="2:15">
      <c r="B392" s="8"/>
    </row>
    <row r="398" spans="2:15">
      <c r="B398" s="8"/>
    </row>
    <row r="401" spans="2:15">
      <c r="B401" s="8"/>
    </row>
    <row r="404" spans="2:15" s="9" customFormat="1">
      <c r="B404" s="8"/>
      <c r="D404" s="2"/>
      <c r="E404" s="2"/>
      <c r="F404" s="2"/>
      <c r="G404" s="4"/>
      <c r="H404" s="5"/>
      <c r="I404" s="2"/>
      <c r="J404" s="2"/>
      <c r="K404" s="2"/>
      <c r="L404" s="7"/>
      <c r="M404" s="2"/>
      <c r="N404" s="2"/>
      <c r="O404" s="2"/>
    </row>
    <row r="412" spans="2:15" s="9" customFormat="1">
      <c r="B412" s="8"/>
      <c r="D412" s="2"/>
      <c r="E412" s="2"/>
      <c r="F412" s="2"/>
      <c r="G412" s="4"/>
      <c r="H412" s="5"/>
      <c r="I412" s="2"/>
      <c r="J412" s="2"/>
      <c r="K412" s="2"/>
      <c r="L412" s="7"/>
      <c r="M412" s="2"/>
      <c r="N412" s="2"/>
      <c r="O412" s="2"/>
    </row>
    <row r="415" spans="2:15" s="9" customFormat="1">
      <c r="B415" s="8"/>
      <c r="D415" s="2"/>
      <c r="E415" s="2"/>
      <c r="F415" s="2"/>
      <c r="G415" s="4"/>
      <c r="H415" s="5"/>
      <c r="I415" s="2"/>
      <c r="J415" s="2"/>
      <c r="K415" s="2"/>
      <c r="L415" s="7"/>
      <c r="M415" s="2"/>
      <c r="N415" s="2"/>
      <c r="O415" s="2"/>
    </row>
    <row r="419" spans="2:15" s="9" customFormat="1">
      <c r="B419" s="8"/>
      <c r="D419" s="2"/>
      <c r="E419" s="2"/>
      <c r="F419" s="2"/>
      <c r="G419" s="4"/>
      <c r="H419" s="5"/>
      <c r="I419" s="2"/>
      <c r="J419" s="2"/>
      <c r="K419" s="2"/>
      <c r="L419" s="7"/>
      <c r="M419" s="2"/>
      <c r="N419" s="2"/>
      <c r="O419" s="2"/>
    </row>
    <row r="422" spans="2:15" s="9" customFormat="1">
      <c r="B422" s="8"/>
      <c r="D422" s="2"/>
      <c r="E422" s="2"/>
      <c r="F422" s="2"/>
      <c r="G422" s="4"/>
      <c r="H422" s="5"/>
      <c r="I422" s="2"/>
      <c r="J422" s="2"/>
      <c r="K422" s="2"/>
      <c r="L422" s="7"/>
      <c r="M422" s="2"/>
      <c r="N422" s="2"/>
      <c r="O422" s="2"/>
    </row>
    <row r="425" spans="2:15" s="9" customFormat="1">
      <c r="B425" s="8"/>
      <c r="D425" s="2"/>
      <c r="E425" s="2"/>
      <c r="F425" s="2"/>
      <c r="G425" s="4"/>
      <c r="H425" s="5"/>
      <c r="I425" s="2"/>
      <c r="J425" s="2"/>
      <c r="K425" s="2"/>
      <c r="L425" s="7"/>
      <c r="M425" s="2"/>
      <c r="N425" s="2"/>
      <c r="O425" s="2"/>
    </row>
    <row r="433" spans="2:15" s="9" customFormat="1">
      <c r="B433" s="8"/>
      <c r="D433" s="2"/>
      <c r="E433" s="2"/>
      <c r="F433" s="2"/>
      <c r="G433" s="4"/>
      <c r="H433" s="5"/>
      <c r="I433" s="2"/>
      <c r="J433" s="2"/>
      <c r="K433" s="2"/>
      <c r="L433" s="7"/>
      <c r="M433" s="2"/>
      <c r="N433" s="2"/>
      <c r="O433" s="2"/>
    </row>
    <row r="439" spans="2:15" s="9" customFormat="1">
      <c r="B439" s="8"/>
      <c r="D439" s="2"/>
      <c r="E439" s="2"/>
      <c r="F439" s="2"/>
      <c r="G439" s="4"/>
      <c r="H439" s="5"/>
      <c r="I439" s="2"/>
      <c r="J439" s="2"/>
      <c r="K439" s="2"/>
      <c r="L439" s="7"/>
      <c r="M439" s="2"/>
      <c r="N439" s="2"/>
      <c r="O439" s="2"/>
    </row>
    <row r="442" spans="2:15" s="9" customFormat="1">
      <c r="B442" s="8"/>
      <c r="D442" s="2"/>
      <c r="E442" s="2"/>
      <c r="F442" s="2"/>
      <c r="G442" s="4"/>
      <c r="H442" s="5"/>
      <c r="I442" s="2"/>
      <c r="J442" s="2"/>
      <c r="K442" s="2"/>
      <c r="L442" s="7"/>
      <c r="M442" s="2"/>
      <c r="N442" s="2"/>
      <c r="O442" s="2"/>
    </row>
    <row r="445" spans="2:15" s="9" customFormat="1">
      <c r="B445" s="8"/>
      <c r="D445" s="2"/>
      <c r="E445" s="2"/>
      <c r="F445" s="2"/>
      <c r="G445" s="4"/>
      <c r="H445" s="5"/>
      <c r="I445" s="2"/>
      <c r="J445" s="2"/>
      <c r="K445" s="2"/>
      <c r="L445" s="7"/>
      <c r="M445" s="2"/>
      <c r="N445" s="2"/>
      <c r="O445" s="2"/>
    </row>
    <row r="449" spans="2:15" s="9" customFormat="1">
      <c r="B449" s="8"/>
      <c r="D449" s="2"/>
      <c r="E449" s="2"/>
      <c r="F449" s="2"/>
      <c r="G449" s="4"/>
      <c r="H449" s="5"/>
      <c r="I449" s="2"/>
      <c r="J449" s="2"/>
      <c r="K449" s="2"/>
      <c r="L449" s="7"/>
      <c r="M449" s="2"/>
      <c r="N449" s="2"/>
      <c r="O449" s="2"/>
    </row>
    <row r="453" spans="2:15" s="9" customFormat="1">
      <c r="B453" s="8"/>
      <c r="D453" s="2"/>
      <c r="E453" s="2"/>
      <c r="F453" s="2"/>
      <c r="G453" s="4"/>
      <c r="H453" s="5"/>
      <c r="I453" s="2"/>
      <c r="J453" s="2"/>
      <c r="K453" s="2"/>
      <c r="L453" s="7"/>
      <c r="M453" s="2"/>
      <c r="N453" s="2"/>
      <c r="O453" s="2"/>
    </row>
    <row r="458" spans="2:15" s="9" customFormat="1">
      <c r="B458" s="8"/>
      <c r="D458" s="2"/>
      <c r="E458" s="2"/>
      <c r="F458" s="2"/>
      <c r="G458" s="4"/>
      <c r="H458" s="5"/>
      <c r="I458" s="2"/>
      <c r="J458" s="2"/>
      <c r="K458" s="2"/>
      <c r="L458" s="7"/>
      <c r="M458" s="2"/>
      <c r="N458" s="2"/>
      <c r="O458" s="2"/>
    </row>
    <row r="460" spans="2:15" s="9" customFormat="1">
      <c r="B460" s="8"/>
      <c r="D460" s="2"/>
      <c r="E460" s="2"/>
      <c r="F460" s="2"/>
      <c r="G460" s="4"/>
      <c r="H460" s="5"/>
      <c r="I460" s="2"/>
      <c r="J460" s="2"/>
      <c r="K460" s="2"/>
      <c r="L460" s="7"/>
      <c r="M460" s="2"/>
      <c r="N460" s="2"/>
      <c r="O460" s="2"/>
    </row>
    <row r="466" spans="2:15" s="9" customFormat="1">
      <c r="B466" s="8"/>
      <c r="D466" s="2"/>
      <c r="E466" s="2"/>
      <c r="F466" s="2"/>
      <c r="G466" s="4"/>
      <c r="H466" s="5"/>
      <c r="I466" s="2"/>
      <c r="J466" s="2"/>
      <c r="K466" s="2"/>
      <c r="L466" s="7"/>
      <c r="M466" s="2"/>
      <c r="N466" s="2"/>
      <c r="O466" s="2"/>
    </row>
  </sheetData>
  <mergeCells count="1">
    <mergeCell ref="F63:F66"/>
  </mergeCells>
  <phoneticPr fontId="1"/>
  <pageMargins left="0.70866141732283472" right="0.70866141732283472" top="0.74803149606299213" bottom="0.74803149606299213" header="0.31496062992125984" footer="0.31496062992125984"/>
  <pageSetup paperSize="9" scale="81"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O1214"/>
  <sheetViews>
    <sheetView showGridLines="0" zoomScale="88" zoomScaleNormal="83" workbookViewId="0">
      <pane ySplit="2" topLeftCell="A32" activePane="bottomLeft" state="frozen"/>
      <selection activeCell="K96" sqref="K96"/>
      <selection pane="bottomLeft" activeCell="G37" sqref="G37:G43"/>
    </sheetView>
  </sheetViews>
  <sheetFormatPr defaultColWidth="15.375" defaultRowHeight="12" outlineLevelRow="1"/>
  <cols>
    <col min="1" max="1" width="1.5" style="2" customWidth="1"/>
    <col min="2" max="2" width="10" style="3" bestFit="1" customWidth="1"/>
    <col min="3" max="3" width="4.625" style="9" bestFit="1" customWidth="1"/>
    <col min="4" max="4" width="43.5" style="2" bestFit="1" customWidth="1"/>
    <col min="5" max="5" width="23.5" style="2" bestFit="1" customWidth="1"/>
    <col min="6" max="6" width="16.25" style="2" bestFit="1" customWidth="1"/>
    <col min="7" max="7" width="8.5" style="4" bestFit="1" customWidth="1"/>
    <col min="8" max="8" width="11.875" style="5" bestFit="1" customWidth="1"/>
    <col min="9" max="9" width="18.25" style="2" bestFit="1" customWidth="1"/>
    <col min="10" max="10" width="1.5" style="2" customWidth="1"/>
    <col min="11" max="11" width="15.375" style="2"/>
    <col min="12" max="12" width="15.375" style="7"/>
    <col min="13" max="16384" width="15.375" style="2"/>
  </cols>
  <sheetData>
    <row r="1" spans="2:12" ht="21">
      <c r="B1" s="71" t="s">
        <v>453</v>
      </c>
    </row>
    <row r="2" spans="2:12" s="1" customFormat="1">
      <c r="B2" s="51" t="s">
        <v>1</v>
      </c>
      <c r="C2" s="14" t="s">
        <v>69</v>
      </c>
      <c r="D2" s="20" t="s">
        <v>0</v>
      </c>
      <c r="E2" s="17" t="s">
        <v>68</v>
      </c>
      <c r="F2" s="20" t="s">
        <v>2</v>
      </c>
      <c r="G2" s="17" t="s">
        <v>3</v>
      </c>
      <c r="H2" s="21" t="s">
        <v>4</v>
      </c>
      <c r="I2" s="52" t="s">
        <v>84</v>
      </c>
      <c r="L2" s="6"/>
    </row>
    <row r="3" spans="2:12" s="1" customFormat="1" hidden="1" outlineLevel="1">
      <c r="B3" s="46"/>
      <c r="C3" s="15"/>
      <c r="D3" s="2"/>
      <c r="E3" s="18"/>
      <c r="F3" s="53"/>
      <c r="G3" s="31"/>
      <c r="H3" s="32"/>
      <c r="I3" s="54"/>
      <c r="L3" s="6"/>
    </row>
    <row r="4" spans="2:12" s="1" customFormat="1" hidden="1" outlineLevel="1">
      <c r="B4" s="46"/>
      <c r="C4" s="15"/>
      <c r="D4" s="2"/>
      <c r="E4" s="18"/>
      <c r="F4" s="61"/>
      <c r="G4" s="40"/>
      <c r="H4" s="41"/>
      <c r="I4" s="62"/>
      <c r="L4" s="6"/>
    </row>
    <row r="5" spans="2:12" s="1" customFormat="1" hidden="1" outlineLevel="1">
      <c r="B5" s="46"/>
      <c r="C5" s="15"/>
      <c r="D5" s="2"/>
      <c r="E5" s="18"/>
      <c r="F5" s="61"/>
      <c r="G5" s="40"/>
      <c r="H5" s="41"/>
      <c r="I5" s="62"/>
      <c r="L5" s="6"/>
    </row>
    <row r="6" spans="2:12" s="1" customFormat="1" hidden="1" outlineLevel="1">
      <c r="B6" s="46"/>
      <c r="C6" s="15"/>
      <c r="D6" s="2"/>
      <c r="E6" s="18"/>
      <c r="F6" s="61"/>
      <c r="G6" s="40"/>
      <c r="H6" s="41"/>
      <c r="I6" s="62"/>
      <c r="L6" s="6"/>
    </row>
    <row r="7" spans="2:12" s="1" customFormat="1" hidden="1" outlineLevel="1">
      <c r="B7" s="46"/>
      <c r="C7" s="15"/>
      <c r="D7" s="2"/>
      <c r="E7" s="18"/>
      <c r="F7" s="61"/>
      <c r="G7" s="40"/>
      <c r="H7" s="41"/>
      <c r="I7" s="62"/>
      <c r="L7" s="6"/>
    </row>
    <row r="8" spans="2:12" s="1" customFormat="1" hidden="1" outlineLevel="1">
      <c r="B8" s="46"/>
      <c r="C8" s="15"/>
      <c r="D8" s="2"/>
      <c r="E8" s="18"/>
      <c r="F8" s="61"/>
      <c r="G8" s="40"/>
      <c r="H8" s="41"/>
      <c r="I8" s="62"/>
      <c r="L8" s="6"/>
    </row>
    <row r="9" spans="2:12" s="1" customFormat="1" hidden="1" outlineLevel="1">
      <c r="B9" s="46"/>
      <c r="C9" s="15"/>
      <c r="D9" s="2"/>
      <c r="E9" s="18"/>
      <c r="F9" s="61"/>
      <c r="G9" s="40"/>
      <c r="H9" s="41"/>
      <c r="I9" s="62"/>
      <c r="L9" s="6"/>
    </row>
    <row r="10" spans="2:12" s="1" customFormat="1" hidden="1" outlineLevel="1">
      <c r="B10" s="46"/>
      <c r="C10" s="15"/>
      <c r="D10" s="2"/>
      <c r="E10" s="18"/>
      <c r="F10" s="55"/>
      <c r="G10" s="34"/>
      <c r="H10" s="35"/>
      <c r="I10" s="56"/>
      <c r="L10" s="6"/>
    </row>
    <row r="11" spans="2:12" s="1" customFormat="1" hidden="1" outlineLevel="1">
      <c r="B11" s="49"/>
      <c r="C11" s="16"/>
      <c r="D11" s="50"/>
      <c r="E11" s="19"/>
      <c r="F11" s="57"/>
      <c r="G11" s="37"/>
      <c r="H11" s="38"/>
      <c r="I11" s="58"/>
      <c r="L11" s="6"/>
    </row>
    <row r="12" spans="2:12" s="1" customFormat="1" hidden="1" outlineLevel="1">
      <c r="B12" s="46"/>
      <c r="C12" s="15"/>
      <c r="D12" s="2"/>
      <c r="E12" s="18"/>
      <c r="F12" s="2"/>
      <c r="G12" s="23"/>
      <c r="H12" s="22"/>
      <c r="I12" s="47"/>
      <c r="L12" s="6"/>
    </row>
    <row r="13" spans="2:12" s="1" customFormat="1" hidden="1" outlineLevel="1">
      <c r="B13" s="46"/>
      <c r="C13" s="15"/>
      <c r="D13" s="2"/>
      <c r="E13" s="18"/>
      <c r="F13" s="2"/>
      <c r="G13" s="23"/>
      <c r="H13" s="22"/>
      <c r="I13" s="47"/>
      <c r="L13" s="6"/>
    </row>
    <row r="14" spans="2:12" s="1" customFormat="1" hidden="1" outlineLevel="1">
      <c r="B14" s="46"/>
      <c r="C14" s="15"/>
      <c r="D14" s="2"/>
      <c r="E14" s="18"/>
      <c r="F14" s="2"/>
      <c r="G14" s="23"/>
      <c r="H14" s="22"/>
      <c r="I14" s="47"/>
      <c r="L14" s="6"/>
    </row>
    <row r="15" spans="2:12" s="1" customFormat="1" hidden="1" outlineLevel="1">
      <c r="B15" s="46"/>
      <c r="C15" s="15"/>
      <c r="D15" s="2"/>
      <c r="E15" s="18"/>
      <c r="F15" s="2"/>
      <c r="G15" s="23"/>
      <c r="H15" s="22"/>
      <c r="I15" s="47"/>
      <c r="L15" s="6"/>
    </row>
    <row r="16" spans="2:12" s="1" customFormat="1" hidden="1" outlineLevel="1">
      <c r="B16" s="46"/>
      <c r="C16" s="15"/>
      <c r="D16" s="2"/>
      <c r="E16" s="18"/>
      <c r="F16" s="2"/>
      <c r="G16" s="23"/>
      <c r="H16" s="22"/>
      <c r="I16" s="47"/>
      <c r="L16" s="6"/>
    </row>
    <row r="17" spans="2:12" s="1" customFormat="1" hidden="1" outlineLevel="1">
      <c r="B17" s="46"/>
      <c r="C17" s="15"/>
      <c r="D17" s="2"/>
      <c r="E17" s="18"/>
      <c r="F17" s="2"/>
      <c r="G17" s="23"/>
      <c r="H17" s="22"/>
      <c r="I17" s="47"/>
      <c r="L17" s="6"/>
    </row>
    <row r="18" spans="2:12" s="1" customFormat="1" hidden="1" outlineLevel="1">
      <c r="B18" s="46"/>
      <c r="C18" s="15"/>
      <c r="D18" s="2"/>
      <c r="E18" s="18"/>
      <c r="F18" s="2"/>
      <c r="G18" s="23"/>
      <c r="H18" s="22"/>
      <c r="I18" s="47"/>
      <c r="L18" s="6"/>
    </row>
    <row r="19" spans="2:12" s="1" customFormat="1" hidden="1" outlineLevel="1">
      <c r="B19" s="46"/>
      <c r="C19" s="15"/>
      <c r="D19" s="2"/>
      <c r="E19" s="18"/>
      <c r="F19" s="2"/>
      <c r="G19" s="23"/>
      <c r="H19" s="22"/>
      <c r="I19" s="47"/>
      <c r="L19" s="6"/>
    </row>
    <row r="20" spans="2:12" s="1" customFormat="1" hidden="1" outlineLevel="1">
      <c r="B20" s="46"/>
      <c r="C20" s="15"/>
      <c r="D20" s="2"/>
      <c r="E20" s="18"/>
      <c r="F20" s="2"/>
      <c r="G20" s="23"/>
      <c r="H20" s="22"/>
      <c r="I20" s="47"/>
      <c r="L20" s="6"/>
    </row>
    <row r="21" spans="2:12" s="1" customFormat="1" hidden="1" outlineLevel="1">
      <c r="B21" s="44"/>
      <c r="C21" s="15"/>
      <c r="D21" s="2"/>
      <c r="E21" s="18"/>
      <c r="F21" s="2"/>
      <c r="G21" s="23"/>
      <c r="H21" s="22"/>
      <c r="I21" s="47"/>
      <c r="L21" s="6"/>
    </row>
    <row r="22" spans="2:12" s="1" customFormat="1" hidden="1" outlineLevel="1">
      <c r="B22" s="46"/>
      <c r="C22" s="15"/>
      <c r="D22" s="2"/>
      <c r="E22" s="18"/>
      <c r="F22" s="2"/>
      <c r="G22" s="23"/>
      <c r="H22" s="22"/>
      <c r="I22" s="47"/>
      <c r="L22" s="6"/>
    </row>
    <row r="23" spans="2:12" s="1" customFormat="1" hidden="1" outlineLevel="1">
      <c r="B23" s="46"/>
      <c r="C23" s="15"/>
      <c r="D23" s="2"/>
      <c r="E23" s="18"/>
      <c r="F23" s="2"/>
      <c r="G23" s="23"/>
      <c r="H23" s="22"/>
      <c r="I23" s="47"/>
      <c r="L23" s="6"/>
    </row>
    <row r="24" spans="2:12" s="1" customFormat="1" hidden="1" outlineLevel="1">
      <c r="B24" s="46"/>
      <c r="C24" s="15"/>
      <c r="D24" s="2"/>
      <c r="E24" s="18"/>
      <c r="F24" s="2"/>
      <c r="G24" s="23"/>
      <c r="H24" s="22"/>
      <c r="I24" s="47"/>
      <c r="L24" s="6"/>
    </row>
    <row r="25" spans="2:12" s="1" customFormat="1" hidden="1" outlineLevel="1">
      <c r="B25" s="46"/>
      <c r="C25" s="15"/>
      <c r="D25" s="2"/>
      <c r="E25" s="18"/>
      <c r="F25" s="2"/>
      <c r="G25" s="23"/>
      <c r="H25" s="22"/>
      <c r="I25" s="47"/>
      <c r="L25" s="6"/>
    </row>
    <row r="26" spans="2:12" s="1" customFormat="1" hidden="1" outlineLevel="1">
      <c r="B26" s="46"/>
      <c r="C26" s="15"/>
      <c r="D26" s="2"/>
      <c r="E26" s="18"/>
      <c r="F26" s="2"/>
      <c r="G26" s="23"/>
      <c r="H26" s="22"/>
      <c r="I26" s="47"/>
      <c r="L26" s="6"/>
    </row>
    <row r="27" spans="2:12" s="1" customFormat="1" hidden="1" outlineLevel="1">
      <c r="B27" s="46"/>
      <c r="C27" s="15"/>
      <c r="D27" s="2"/>
      <c r="E27" s="18"/>
      <c r="F27" s="2"/>
      <c r="G27" s="23"/>
      <c r="H27" s="22"/>
      <c r="I27" s="47"/>
      <c r="L27" s="6"/>
    </row>
    <row r="28" spans="2:12" s="1" customFormat="1" hidden="1" outlineLevel="1">
      <c r="B28" s="46"/>
      <c r="C28" s="15"/>
      <c r="D28" s="2"/>
      <c r="E28" s="18"/>
      <c r="F28" s="2"/>
      <c r="G28" s="23"/>
      <c r="H28" s="22"/>
      <c r="I28" s="47"/>
      <c r="L28" s="6"/>
    </row>
    <row r="29" spans="2:12" s="1" customFormat="1" hidden="1" outlineLevel="1">
      <c r="B29" s="46"/>
      <c r="C29" s="15"/>
      <c r="D29" s="2"/>
      <c r="E29" s="18"/>
      <c r="F29" s="2"/>
      <c r="G29" s="23"/>
      <c r="H29" s="22"/>
      <c r="I29" s="47"/>
      <c r="L29" s="6"/>
    </row>
    <row r="30" spans="2:12" s="1" customFormat="1" hidden="1" outlineLevel="1">
      <c r="B30" s="46"/>
      <c r="C30" s="15"/>
      <c r="D30" s="2"/>
      <c r="E30" s="18"/>
      <c r="F30" s="2"/>
      <c r="G30" s="23"/>
      <c r="H30" s="22"/>
      <c r="I30" s="47"/>
      <c r="L30" s="6"/>
    </row>
    <row r="31" spans="2:12" s="1" customFormat="1" hidden="1" outlineLevel="1">
      <c r="B31" s="46"/>
      <c r="C31" s="15"/>
      <c r="D31" s="2"/>
      <c r="E31" s="18"/>
      <c r="F31" s="2"/>
      <c r="G31" s="23"/>
      <c r="H31" s="22"/>
      <c r="I31" s="47"/>
      <c r="L31" s="6"/>
    </row>
    <row r="32" spans="2:12" s="1" customFormat="1" outlineLevel="1">
      <c r="B32" s="46">
        <v>44626</v>
      </c>
      <c r="C32" s="15">
        <f>B32</f>
        <v>44626</v>
      </c>
      <c r="D32" s="2" t="s">
        <v>2444</v>
      </c>
      <c r="E32" s="18" t="s">
        <v>2226</v>
      </c>
      <c r="F32" s="39" t="s">
        <v>2449</v>
      </c>
      <c r="G32" s="40" t="str">
        <f t="shared" ref="G32:G52" si="0">IF(H32="0-1","×",IF(H32="1-1","△",IF(H32="1-0","〇",IF(H32="2-0","〇",IF(H32="2-2","△",IF(H32="2-1","〇",IF(H32="0-0","△","×")))))))</f>
        <v>〇</v>
      </c>
      <c r="H32" s="41" t="s">
        <v>460</v>
      </c>
      <c r="I32" s="62"/>
      <c r="L32" s="6"/>
    </row>
    <row r="33" spans="2:12" s="1" customFormat="1" outlineLevel="1">
      <c r="B33" s="46"/>
      <c r="C33" s="15"/>
      <c r="D33" s="2"/>
      <c r="E33" s="18"/>
      <c r="F33" s="39" t="s">
        <v>788</v>
      </c>
      <c r="G33" s="34" t="str">
        <f t="shared" si="0"/>
        <v>×</v>
      </c>
      <c r="H33" s="41" t="s">
        <v>524</v>
      </c>
      <c r="I33" s="62"/>
      <c r="L33" s="6"/>
    </row>
    <row r="34" spans="2:12" s="1" customFormat="1" outlineLevel="1">
      <c r="B34" s="46"/>
      <c r="C34" s="15"/>
      <c r="D34" s="2"/>
      <c r="E34" s="18"/>
      <c r="F34" s="39" t="s">
        <v>2172</v>
      </c>
      <c r="G34" s="40" t="str">
        <f t="shared" si="0"/>
        <v>×</v>
      </c>
      <c r="H34" s="41" t="s">
        <v>481</v>
      </c>
      <c r="I34" s="62"/>
      <c r="L34" s="6"/>
    </row>
    <row r="35" spans="2:12" s="1" customFormat="1" outlineLevel="1">
      <c r="B35" s="46"/>
      <c r="C35" s="15"/>
      <c r="D35" s="2"/>
      <c r="E35" s="18"/>
      <c r="F35" s="39" t="s">
        <v>688</v>
      </c>
      <c r="G35" s="40" t="str">
        <f t="shared" si="0"/>
        <v>〇</v>
      </c>
      <c r="H35" s="35" t="s">
        <v>462</v>
      </c>
      <c r="I35" s="56"/>
      <c r="L35" s="6"/>
    </row>
    <row r="36" spans="2:12" s="1" customFormat="1" outlineLevel="1">
      <c r="B36" s="49"/>
      <c r="C36" s="16"/>
      <c r="D36" s="50"/>
      <c r="E36" s="19"/>
      <c r="F36" s="36" t="s">
        <v>2195</v>
      </c>
      <c r="G36" s="75" t="str">
        <f t="shared" si="0"/>
        <v>〇</v>
      </c>
      <c r="H36" s="38" t="s">
        <v>462</v>
      </c>
      <c r="I36" s="58"/>
      <c r="L36" s="6"/>
    </row>
    <row r="37" spans="2:12" s="1" customFormat="1" outlineLevel="1">
      <c r="B37" s="46">
        <v>44625</v>
      </c>
      <c r="C37" s="15">
        <f>B37</f>
        <v>44625</v>
      </c>
      <c r="D37" s="2" t="s">
        <v>2444</v>
      </c>
      <c r="E37" s="18" t="s">
        <v>2221</v>
      </c>
      <c r="F37" s="39" t="s">
        <v>788</v>
      </c>
      <c r="G37" s="40" t="str">
        <f t="shared" si="0"/>
        <v>〇</v>
      </c>
      <c r="H37" s="41" t="s">
        <v>460</v>
      </c>
      <c r="I37" s="62"/>
      <c r="L37" s="6"/>
    </row>
    <row r="38" spans="2:12" s="1" customFormat="1" outlineLevel="1">
      <c r="B38" s="46"/>
      <c r="C38" s="15"/>
      <c r="D38" s="2"/>
      <c r="E38" s="18"/>
      <c r="F38" s="39" t="s">
        <v>655</v>
      </c>
      <c r="G38" s="40" t="str">
        <f t="shared" si="0"/>
        <v>△</v>
      </c>
      <c r="H38" s="41" t="s">
        <v>459</v>
      </c>
      <c r="I38" s="62"/>
      <c r="L38" s="6"/>
    </row>
    <row r="39" spans="2:12" s="1" customFormat="1" outlineLevel="1">
      <c r="B39" s="46"/>
      <c r="C39" s="15"/>
      <c r="D39" s="2"/>
      <c r="E39" s="18"/>
      <c r="F39" s="39" t="s">
        <v>561</v>
      </c>
      <c r="G39" s="40" t="str">
        <f t="shared" si="0"/>
        <v>×</v>
      </c>
      <c r="H39" s="41" t="s">
        <v>679</v>
      </c>
      <c r="I39" s="62"/>
      <c r="L39" s="6"/>
    </row>
    <row r="40" spans="2:12" s="1" customFormat="1" outlineLevel="1">
      <c r="B40" s="49"/>
      <c r="C40" s="16"/>
      <c r="D40" s="50"/>
      <c r="E40" s="19"/>
      <c r="F40" s="19" t="s">
        <v>561</v>
      </c>
      <c r="G40" s="75" t="str">
        <f t="shared" si="0"/>
        <v>×</v>
      </c>
      <c r="H40" s="76" t="s">
        <v>535</v>
      </c>
      <c r="I40" s="77"/>
      <c r="L40" s="6"/>
    </row>
    <row r="41" spans="2:12" s="1" customFormat="1" outlineLevel="1">
      <c r="B41" s="46">
        <v>44619</v>
      </c>
      <c r="C41" s="15">
        <f>B41</f>
        <v>44619</v>
      </c>
      <c r="D41" s="2" t="s">
        <v>2440</v>
      </c>
      <c r="E41" s="18" t="s">
        <v>2264</v>
      </c>
      <c r="F41" s="39" t="s">
        <v>2441</v>
      </c>
      <c r="G41" s="40" t="str">
        <f t="shared" si="0"/>
        <v>〇</v>
      </c>
      <c r="H41" s="41" t="s">
        <v>462</v>
      </c>
      <c r="I41" s="62"/>
      <c r="L41" s="6"/>
    </row>
    <row r="42" spans="2:12" s="1" customFormat="1" outlineLevel="1">
      <c r="B42" s="46"/>
      <c r="C42" s="15"/>
      <c r="D42" s="2"/>
      <c r="E42" s="18"/>
      <c r="F42" s="39" t="s">
        <v>980</v>
      </c>
      <c r="G42" s="40" t="str">
        <f t="shared" si="0"/>
        <v>〇</v>
      </c>
      <c r="H42" s="41" t="s">
        <v>462</v>
      </c>
      <c r="I42" s="62"/>
      <c r="L42" s="6"/>
    </row>
    <row r="43" spans="2:12" s="1" customFormat="1" outlineLevel="1">
      <c r="B43" s="49"/>
      <c r="C43" s="16"/>
      <c r="D43" s="50"/>
      <c r="E43" s="19"/>
      <c r="F43" s="19" t="s">
        <v>2172</v>
      </c>
      <c r="G43" s="75" t="str">
        <f t="shared" si="0"/>
        <v>×</v>
      </c>
      <c r="H43" s="76" t="s">
        <v>535</v>
      </c>
      <c r="I43" s="77"/>
      <c r="L43" s="6"/>
    </row>
    <row r="44" spans="2:12" s="1" customFormat="1" outlineLevel="1">
      <c r="B44" s="46">
        <v>44618</v>
      </c>
      <c r="C44" s="15">
        <f>B44</f>
        <v>44618</v>
      </c>
      <c r="D44" s="2" t="s">
        <v>70</v>
      </c>
      <c r="E44" s="18" t="s">
        <v>2226</v>
      </c>
      <c r="F44" s="39" t="s">
        <v>754</v>
      </c>
      <c r="G44" s="40" t="str">
        <f t="shared" si="0"/>
        <v>△</v>
      </c>
      <c r="H44" s="41" t="s">
        <v>459</v>
      </c>
      <c r="I44" s="62"/>
      <c r="L44" s="6"/>
    </row>
    <row r="45" spans="2:12" s="1" customFormat="1" outlineLevel="1">
      <c r="B45" s="46"/>
      <c r="C45" s="15"/>
      <c r="D45" s="2"/>
      <c r="E45" s="18"/>
      <c r="F45" s="39" t="s">
        <v>754</v>
      </c>
      <c r="G45" s="40" t="str">
        <f t="shared" si="0"/>
        <v>△</v>
      </c>
      <c r="H45" s="41" t="s">
        <v>459</v>
      </c>
      <c r="I45" s="62"/>
      <c r="L45" s="6"/>
    </row>
    <row r="46" spans="2:12" s="1" customFormat="1" outlineLevel="1">
      <c r="B46" s="46"/>
      <c r="C46" s="15"/>
      <c r="D46" s="2"/>
      <c r="E46" s="18"/>
      <c r="F46" s="39" t="s">
        <v>754</v>
      </c>
      <c r="G46" s="40" t="str">
        <f t="shared" si="0"/>
        <v>〇</v>
      </c>
      <c r="H46" s="41" t="s">
        <v>464</v>
      </c>
      <c r="I46" s="62"/>
      <c r="L46" s="6"/>
    </row>
    <row r="47" spans="2:12" s="1" customFormat="1" outlineLevel="1">
      <c r="B47" s="46"/>
      <c r="C47" s="15"/>
      <c r="D47" s="2"/>
      <c r="E47" s="18"/>
      <c r="F47" s="39" t="s">
        <v>754</v>
      </c>
      <c r="G47" s="40" t="str">
        <f t="shared" si="0"/>
        <v>〇</v>
      </c>
      <c r="H47" s="35" t="s">
        <v>462</v>
      </c>
      <c r="I47" s="56"/>
      <c r="L47" s="6"/>
    </row>
    <row r="48" spans="2:12" s="1" customFormat="1" outlineLevel="1">
      <c r="B48" s="46"/>
      <c r="C48" s="15"/>
      <c r="D48" s="2"/>
      <c r="E48" s="18"/>
      <c r="F48" s="33" t="s">
        <v>2439</v>
      </c>
      <c r="G48" s="40" t="str">
        <f t="shared" si="0"/>
        <v>△</v>
      </c>
      <c r="H48" s="35" t="s">
        <v>459</v>
      </c>
      <c r="I48" s="56"/>
      <c r="L48" s="6"/>
    </row>
    <row r="49" spans="2:12" s="1" customFormat="1" outlineLevel="1">
      <c r="B49" s="46"/>
      <c r="C49" s="15"/>
      <c r="D49" s="2"/>
      <c r="E49" s="18"/>
      <c r="F49" s="33" t="s">
        <v>2439</v>
      </c>
      <c r="G49" s="40" t="str">
        <f t="shared" si="0"/>
        <v>×</v>
      </c>
      <c r="H49" s="35" t="s">
        <v>481</v>
      </c>
      <c r="I49" s="56"/>
      <c r="L49" s="6"/>
    </row>
    <row r="50" spans="2:12" s="1" customFormat="1" outlineLevel="1">
      <c r="B50" s="49"/>
      <c r="C50" s="16"/>
      <c r="D50" s="50"/>
      <c r="E50" s="19"/>
      <c r="F50" s="36" t="s">
        <v>2439</v>
      </c>
      <c r="G50" s="75" t="str">
        <f t="shared" si="0"/>
        <v>△</v>
      </c>
      <c r="H50" s="38" t="s">
        <v>459</v>
      </c>
      <c r="I50" s="58"/>
      <c r="L50" s="6"/>
    </row>
    <row r="51" spans="2:12" s="1" customFormat="1" outlineLevel="1">
      <c r="B51" s="46">
        <v>44615</v>
      </c>
      <c r="C51" s="15">
        <f>B51</f>
        <v>44615</v>
      </c>
      <c r="D51" s="2" t="s">
        <v>70</v>
      </c>
      <c r="E51" s="18" t="s">
        <v>2226</v>
      </c>
      <c r="F51" s="39" t="s">
        <v>2172</v>
      </c>
      <c r="G51" s="40" t="str">
        <f t="shared" si="0"/>
        <v>×</v>
      </c>
      <c r="H51" s="41" t="s">
        <v>481</v>
      </c>
      <c r="I51" s="62"/>
      <c r="L51" s="6"/>
    </row>
    <row r="52" spans="2:12" s="1" customFormat="1" outlineLevel="1">
      <c r="B52" s="46"/>
      <c r="C52" s="15"/>
      <c r="D52" s="2"/>
      <c r="E52" s="18"/>
      <c r="F52" s="33" t="s">
        <v>2172</v>
      </c>
      <c r="G52" s="40" t="str">
        <f t="shared" si="0"/>
        <v>×</v>
      </c>
      <c r="H52" s="41" t="s">
        <v>529</v>
      </c>
      <c r="I52" s="62"/>
      <c r="L52" s="6"/>
    </row>
    <row r="53" spans="2:12" s="1" customFormat="1" outlineLevel="1">
      <c r="B53" s="46"/>
      <c r="C53" s="15"/>
      <c r="D53" s="2"/>
      <c r="E53" s="18"/>
      <c r="F53" s="33" t="s">
        <v>2172</v>
      </c>
      <c r="G53" s="40" t="str">
        <f t="shared" ref="G53:G60" si="1">IF(H53="0-1","×",IF(H53="1-1","△",IF(H53="1-0","〇",IF(H53="2-0","〇",IF(H53="2-2","△",IF(H53="2-1","〇",IF(H53="0-0","△","×")))))))</f>
        <v>×</v>
      </c>
      <c r="H53" s="41" t="s">
        <v>481</v>
      </c>
      <c r="I53" s="62"/>
      <c r="L53" s="6"/>
    </row>
    <row r="54" spans="2:12" s="1" customFormat="1" outlineLevel="1">
      <c r="B54" s="46"/>
      <c r="C54" s="15"/>
      <c r="D54" s="2"/>
      <c r="E54" s="18"/>
      <c r="F54" s="33" t="s">
        <v>2172</v>
      </c>
      <c r="G54" s="40" t="str">
        <f t="shared" si="1"/>
        <v>△</v>
      </c>
      <c r="H54" s="35" t="s">
        <v>459</v>
      </c>
      <c r="I54" s="56"/>
      <c r="L54" s="6"/>
    </row>
    <row r="55" spans="2:12" s="1" customFormat="1" outlineLevel="1">
      <c r="B55" s="46"/>
      <c r="C55" s="15"/>
      <c r="D55" s="2"/>
      <c r="E55" s="18"/>
      <c r="F55" s="33" t="s">
        <v>2172</v>
      </c>
      <c r="G55" s="40" t="str">
        <f t="shared" si="1"/>
        <v>〇</v>
      </c>
      <c r="H55" s="35" t="s">
        <v>460</v>
      </c>
      <c r="I55" s="56"/>
      <c r="L55" s="6"/>
    </row>
    <row r="56" spans="2:12" s="1" customFormat="1" outlineLevel="1">
      <c r="B56" s="46"/>
      <c r="C56" s="15"/>
      <c r="D56" s="2"/>
      <c r="E56" s="18"/>
      <c r="F56" s="33" t="s">
        <v>2172</v>
      </c>
      <c r="G56" s="40" t="str">
        <f t="shared" si="1"/>
        <v>△</v>
      </c>
      <c r="H56" s="35" t="s">
        <v>459</v>
      </c>
      <c r="I56" s="56"/>
      <c r="L56" s="6"/>
    </row>
    <row r="57" spans="2:12" s="1" customFormat="1" outlineLevel="1">
      <c r="B57" s="46"/>
      <c r="C57" s="15"/>
      <c r="D57" s="2"/>
      <c r="E57" s="18"/>
      <c r="F57" s="33" t="s">
        <v>2172</v>
      </c>
      <c r="G57" s="40" t="str">
        <f t="shared" si="1"/>
        <v>×</v>
      </c>
      <c r="H57" s="35" t="s">
        <v>529</v>
      </c>
      <c r="I57" s="56"/>
      <c r="L57" s="6"/>
    </row>
    <row r="58" spans="2:12" s="1" customFormat="1" outlineLevel="1">
      <c r="B58" s="46"/>
      <c r="C58" s="15"/>
      <c r="D58" s="2"/>
      <c r="E58" s="18"/>
      <c r="F58" s="33" t="s">
        <v>2172</v>
      </c>
      <c r="G58" s="40" t="str">
        <f t="shared" si="1"/>
        <v>△</v>
      </c>
      <c r="H58" s="44" t="s">
        <v>459</v>
      </c>
      <c r="I58" s="60"/>
      <c r="L58" s="6"/>
    </row>
    <row r="59" spans="2:12" s="1" customFormat="1" outlineLevel="1">
      <c r="B59" s="46"/>
      <c r="C59" s="15"/>
      <c r="D59" s="2"/>
      <c r="E59" s="18"/>
      <c r="F59" s="33" t="s">
        <v>2172</v>
      </c>
      <c r="G59" s="40" t="str">
        <f t="shared" si="1"/>
        <v>×</v>
      </c>
      <c r="H59" s="44" t="s">
        <v>529</v>
      </c>
      <c r="I59" s="60"/>
      <c r="L59" s="6"/>
    </row>
    <row r="60" spans="2:12" s="1" customFormat="1" outlineLevel="1">
      <c r="B60" s="49"/>
      <c r="C60" s="16"/>
      <c r="D60" s="50"/>
      <c r="E60" s="19"/>
      <c r="F60" s="36" t="s">
        <v>2172</v>
      </c>
      <c r="G60" s="37" t="str">
        <f t="shared" si="1"/>
        <v>△</v>
      </c>
      <c r="H60" s="38" t="s">
        <v>461</v>
      </c>
      <c r="I60" s="58"/>
      <c r="L60" s="6"/>
    </row>
    <row r="61" spans="2:12" s="1" customFormat="1" outlineLevel="1">
      <c r="B61" s="46">
        <v>44605</v>
      </c>
      <c r="C61" s="15">
        <f>B61</f>
        <v>44605</v>
      </c>
      <c r="D61" s="2" t="s">
        <v>2425</v>
      </c>
      <c r="E61" s="18" t="s">
        <v>2426</v>
      </c>
      <c r="F61" s="39" t="s">
        <v>668</v>
      </c>
      <c r="G61" s="40" t="s">
        <v>540</v>
      </c>
      <c r="H61" s="41" t="s">
        <v>459</v>
      </c>
      <c r="I61" s="62"/>
      <c r="L61" s="6"/>
    </row>
    <row r="62" spans="2:12" s="1" customFormat="1" outlineLevel="1">
      <c r="B62" s="46"/>
      <c r="C62" s="15"/>
      <c r="D62" s="2"/>
      <c r="E62" s="18"/>
      <c r="F62" s="33" t="s">
        <v>2181</v>
      </c>
      <c r="G62" s="34" t="s">
        <v>476</v>
      </c>
      <c r="H62" s="41" t="s">
        <v>463</v>
      </c>
      <c r="I62" s="62"/>
      <c r="L62" s="6"/>
    </row>
    <row r="63" spans="2:12" s="1" customFormat="1" outlineLevel="1">
      <c r="B63" s="49"/>
      <c r="C63" s="16"/>
      <c r="D63" s="50"/>
      <c r="E63" s="19"/>
      <c r="F63" s="36" t="s">
        <v>487</v>
      </c>
      <c r="G63" s="37" t="s">
        <v>476</v>
      </c>
      <c r="H63" s="76" t="s">
        <v>459</v>
      </c>
      <c r="I63" s="77" t="s">
        <v>2427</v>
      </c>
      <c r="L63" s="6"/>
    </row>
    <row r="64" spans="2:12" s="1" customFormat="1" outlineLevel="1">
      <c r="B64" s="46">
        <v>44604</v>
      </c>
      <c r="C64" s="15">
        <f>B64</f>
        <v>44604</v>
      </c>
      <c r="D64" s="2" t="s">
        <v>70</v>
      </c>
      <c r="E64" s="18" t="s">
        <v>2226</v>
      </c>
      <c r="F64" s="39" t="s">
        <v>2372</v>
      </c>
      <c r="G64" s="40" t="s">
        <v>540</v>
      </c>
      <c r="H64" s="41" t="s">
        <v>459</v>
      </c>
      <c r="I64" s="62"/>
      <c r="L64" s="6"/>
    </row>
    <row r="65" spans="2:12" s="1" customFormat="1" outlineLevel="1">
      <c r="B65" s="46"/>
      <c r="C65" s="15"/>
      <c r="D65" s="2"/>
      <c r="E65" s="18"/>
      <c r="F65" s="33" t="s">
        <v>2372</v>
      </c>
      <c r="G65" s="34" t="s">
        <v>499</v>
      </c>
      <c r="H65" s="41" t="s">
        <v>529</v>
      </c>
      <c r="I65" s="62"/>
      <c r="L65" s="6"/>
    </row>
    <row r="66" spans="2:12" s="1" customFormat="1" outlineLevel="1">
      <c r="B66" s="46"/>
      <c r="C66" s="15"/>
      <c r="D66" s="2"/>
      <c r="E66" s="18"/>
      <c r="F66" s="33" t="s">
        <v>2372</v>
      </c>
      <c r="G66" s="34" t="s">
        <v>540</v>
      </c>
      <c r="H66" s="41" t="s">
        <v>459</v>
      </c>
      <c r="I66" s="62"/>
      <c r="L66" s="6"/>
    </row>
    <row r="67" spans="2:12" s="1" customFormat="1" outlineLevel="1">
      <c r="B67" s="46"/>
      <c r="C67" s="15"/>
      <c r="D67" s="2"/>
      <c r="E67" s="18"/>
      <c r="F67" s="33" t="s">
        <v>2372</v>
      </c>
      <c r="G67" s="34" t="s">
        <v>499</v>
      </c>
      <c r="H67" s="35" t="s">
        <v>481</v>
      </c>
      <c r="I67" s="56"/>
      <c r="L67" s="6"/>
    </row>
    <row r="68" spans="2:12" s="1" customFormat="1" outlineLevel="1">
      <c r="B68" s="46"/>
      <c r="C68" s="15"/>
      <c r="D68" s="2"/>
      <c r="E68" s="18"/>
      <c r="F68" s="33" t="s">
        <v>2372</v>
      </c>
      <c r="G68" s="34" t="s">
        <v>499</v>
      </c>
      <c r="H68" s="35" t="s">
        <v>552</v>
      </c>
      <c r="I68" s="56"/>
      <c r="L68" s="6"/>
    </row>
    <row r="69" spans="2:12" s="1" customFormat="1" outlineLevel="1">
      <c r="B69" s="46"/>
      <c r="C69" s="15"/>
      <c r="D69" s="2"/>
      <c r="E69" s="18"/>
      <c r="F69" s="33" t="s">
        <v>2372</v>
      </c>
      <c r="G69" s="34" t="s">
        <v>499</v>
      </c>
      <c r="H69" s="35" t="s">
        <v>481</v>
      </c>
      <c r="I69" s="56"/>
      <c r="L69" s="6"/>
    </row>
    <row r="70" spans="2:12" s="1" customFormat="1" outlineLevel="1">
      <c r="B70" s="46"/>
      <c r="C70" s="15"/>
      <c r="D70" s="2"/>
      <c r="E70" s="18"/>
      <c r="F70" s="33" t="s">
        <v>2372</v>
      </c>
      <c r="G70" s="34" t="s">
        <v>499</v>
      </c>
      <c r="H70" s="35" t="s">
        <v>481</v>
      </c>
      <c r="I70" s="56"/>
      <c r="L70" s="6"/>
    </row>
    <row r="71" spans="2:12" s="1" customFormat="1" outlineLevel="1">
      <c r="B71" s="49"/>
      <c r="C71" s="16"/>
      <c r="D71" s="50"/>
      <c r="E71" s="19"/>
      <c r="F71" s="36" t="s">
        <v>2372</v>
      </c>
      <c r="G71" s="37" t="s">
        <v>499</v>
      </c>
      <c r="H71" s="38" t="s">
        <v>481</v>
      </c>
      <c r="I71" s="58"/>
      <c r="L71" s="6"/>
    </row>
    <row r="72" spans="2:12" s="1" customFormat="1" outlineLevel="1">
      <c r="B72" s="63">
        <v>44577</v>
      </c>
      <c r="C72" s="24">
        <f>B72</f>
        <v>44577</v>
      </c>
      <c r="D72" s="64" t="s">
        <v>70</v>
      </c>
      <c r="E72" s="25" t="s">
        <v>2226</v>
      </c>
      <c r="F72" s="39" t="s">
        <v>2270</v>
      </c>
      <c r="G72" s="40" t="s">
        <v>540</v>
      </c>
      <c r="H72" s="41" t="s">
        <v>459</v>
      </c>
      <c r="I72" s="62"/>
      <c r="L72" s="6"/>
    </row>
    <row r="73" spans="2:12" s="1" customFormat="1" outlineLevel="1">
      <c r="B73" s="46"/>
      <c r="C73" s="15"/>
      <c r="D73" s="2"/>
      <c r="E73" s="18"/>
      <c r="F73" s="33" t="s">
        <v>2270</v>
      </c>
      <c r="G73" s="34" t="s">
        <v>476</v>
      </c>
      <c r="H73" s="41" t="s">
        <v>462</v>
      </c>
      <c r="I73" s="62"/>
      <c r="L73" s="6"/>
    </row>
    <row r="74" spans="2:12" s="1" customFormat="1" outlineLevel="1">
      <c r="B74" s="46"/>
      <c r="C74" s="15"/>
      <c r="D74" s="2"/>
      <c r="E74" s="18"/>
      <c r="F74" s="33" t="s">
        <v>2270</v>
      </c>
      <c r="G74" s="34" t="s">
        <v>476</v>
      </c>
      <c r="H74" s="41" t="s">
        <v>462</v>
      </c>
      <c r="I74" s="62"/>
      <c r="L74" s="6"/>
    </row>
    <row r="75" spans="2:12" s="1" customFormat="1" outlineLevel="1">
      <c r="B75" s="46"/>
      <c r="C75" s="15"/>
      <c r="D75" s="2"/>
      <c r="E75" s="18"/>
      <c r="F75" s="33" t="s">
        <v>2270</v>
      </c>
      <c r="G75" s="34" t="s">
        <v>476</v>
      </c>
      <c r="H75" s="35" t="s">
        <v>460</v>
      </c>
      <c r="I75" s="56"/>
      <c r="L75" s="6"/>
    </row>
    <row r="76" spans="2:12" s="1" customFormat="1" outlineLevel="1">
      <c r="B76" s="49"/>
      <c r="C76" s="16"/>
      <c r="D76" s="50"/>
      <c r="E76" s="19"/>
      <c r="F76" s="36" t="s">
        <v>2270</v>
      </c>
      <c r="G76" s="37" t="s">
        <v>540</v>
      </c>
      <c r="H76" s="38" t="s">
        <v>459</v>
      </c>
      <c r="I76" s="58"/>
      <c r="L76" s="6"/>
    </row>
    <row r="77" spans="2:12" s="1" customFormat="1" outlineLevel="1">
      <c r="B77" s="46">
        <v>44571</v>
      </c>
      <c r="C77" s="15">
        <f>B77</f>
        <v>44571</v>
      </c>
      <c r="D77" s="2" t="s">
        <v>70</v>
      </c>
      <c r="E77" s="18" t="s">
        <v>2226</v>
      </c>
      <c r="F77" s="39" t="s">
        <v>2172</v>
      </c>
      <c r="G77" s="40" t="s">
        <v>499</v>
      </c>
      <c r="H77" s="41" t="s">
        <v>481</v>
      </c>
      <c r="I77" s="62"/>
      <c r="L77" s="6"/>
    </row>
    <row r="78" spans="2:12" s="1" customFormat="1" outlineLevel="1">
      <c r="B78" s="46"/>
      <c r="C78" s="15"/>
      <c r="D78" s="2"/>
      <c r="E78" s="18"/>
      <c r="F78" s="33" t="s">
        <v>2172</v>
      </c>
      <c r="G78" s="34" t="s">
        <v>540</v>
      </c>
      <c r="H78" s="41" t="s">
        <v>461</v>
      </c>
      <c r="I78" s="62"/>
      <c r="L78" s="6"/>
    </row>
    <row r="79" spans="2:12" s="1" customFormat="1" outlineLevel="1">
      <c r="B79" s="46"/>
      <c r="C79" s="15"/>
      <c r="D79" s="2"/>
      <c r="E79" s="18"/>
      <c r="F79" s="33" t="s">
        <v>2172</v>
      </c>
      <c r="G79" s="34" t="s">
        <v>540</v>
      </c>
      <c r="H79" s="41" t="s">
        <v>461</v>
      </c>
      <c r="I79" s="62"/>
      <c r="L79" s="6"/>
    </row>
    <row r="80" spans="2:12" s="1" customFormat="1" outlineLevel="1">
      <c r="B80" s="46"/>
      <c r="C80" s="15"/>
      <c r="D80" s="2"/>
      <c r="E80" s="18"/>
      <c r="F80" s="33" t="s">
        <v>2172</v>
      </c>
      <c r="G80" s="34" t="s">
        <v>499</v>
      </c>
      <c r="H80" s="35" t="s">
        <v>481</v>
      </c>
      <c r="I80" s="56"/>
      <c r="L80" s="6"/>
    </row>
    <row r="81" spans="2:12" s="1" customFormat="1" outlineLevel="1">
      <c r="B81" s="46"/>
      <c r="C81" s="15"/>
      <c r="D81" s="2"/>
      <c r="E81" s="18"/>
      <c r="F81" s="33" t="s">
        <v>2172</v>
      </c>
      <c r="G81" s="34" t="s">
        <v>476</v>
      </c>
      <c r="H81" s="35" t="s">
        <v>462</v>
      </c>
      <c r="I81" s="56"/>
      <c r="L81" s="6"/>
    </row>
    <row r="82" spans="2:12" s="1" customFormat="1" outlineLevel="1">
      <c r="B82" s="46"/>
      <c r="C82" s="15"/>
      <c r="D82" s="2"/>
      <c r="E82" s="18"/>
      <c r="F82" s="33" t="s">
        <v>2172</v>
      </c>
      <c r="G82" s="34" t="s">
        <v>540</v>
      </c>
      <c r="H82" s="35" t="s">
        <v>481</v>
      </c>
      <c r="I82" s="56"/>
      <c r="L82" s="6"/>
    </row>
    <row r="83" spans="2:12" s="1" customFormat="1" outlineLevel="1">
      <c r="B83" s="46"/>
      <c r="C83" s="15"/>
      <c r="D83" s="2"/>
      <c r="E83" s="18"/>
      <c r="F83" s="33" t="s">
        <v>2172</v>
      </c>
      <c r="G83" s="34" t="s">
        <v>540</v>
      </c>
      <c r="H83" s="35" t="s">
        <v>459</v>
      </c>
      <c r="I83" s="56"/>
      <c r="L83" s="6"/>
    </row>
    <row r="84" spans="2:12" s="1" customFormat="1" outlineLevel="1">
      <c r="B84" s="49"/>
      <c r="C84" s="16"/>
      <c r="D84" s="50"/>
      <c r="E84" s="19"/>
      <c r="F84" s="36" t="s">
        <v>2172</v>
      </c>
      <c r="G84" s="37" t="s">
        <v>476</v>
      </c>
      <c r="H84" s="38" t="s">
        <v>462</v>
      </c>
      <c r="I84" s="58"/>
      <c r="L84" s="6"/>
    </row>
    <row r="85" spans="2:12" s="1" customFormat="1" outlineLevel="1">
      <c r="B85" s="63">
        <v>44570</v>
      </c>
      <c r="C85" s="24">
        <f>B85</f>
        <v>44570</v>
      </c>
      <c r="D85" s="64" t="s">
        <v>2408</v>
      </c>
      <c r="E85" s="25" t="s">
        <v>2409</v>
      </c>
      <c r="F85" s="30" t="s">
        <v>2410</v>
      </c>
      <c r="G85" s="37" t="s">
        <v>499</v>
      </c>
      <c r="H85" s="32" t="s">
        <v>2250</v>
      </c>
      <c r="I85" s="54"/>
      <c r="L85" s="6"/>
    </row>
    <row r="86" spans="2:12" s="1" customFormat="1" outlineLevel="1">
      <c r="B86" s="63">
        <v>44569</v>
      </c>
      <c r="C86" s="24">
        <f>B86</f>
        <v>44569</v>
      </c>
      <c r="D86" s="64" t="s">
        <v>70</v>
      </c>
      <c r="E86" s="25" t="s">
        <v>2370</v>
      </c>
      <c r="F86" s="30" t="s">
        <v>521</v>
      </c>
      <c r="G86" s="40" t="s">
        <v>476</v>
      </c>
      <c r="H86" s="32" t="s">
        <v>460</v>
      </c>
      <c r="I86" s="54"/>
      <c r="L86" s="6"/>
    </row>
    <row r="87" spans="2:12" s="1" customFormat="1" outlineLevel="1">
      <c r="B87" s="46"/>
      <c r="C87" s="15"/>
      <c r="D87" s="2"/>
      <c r="E87" s="18"/>
      <c r="F87" s="33" t="s">
        <v>521</v>
      </c>
      <c r="G87" s="34" t="s">
        <v>540</v>
      </c>
      <c r="H87" s="35" t="s">
        <v>459</v>
      </c>
      <c r="I87" s="56"/>
      <c r="L87" s="6"/>
    </row>
    <row r="88" spans="2:12" s="1" customFormat="1" outlineLevel="1">
      <c r="B88" s="46"/>
      <c r="C88" s="15"/>
      <c r="D88" s="2"/>
      <c r="E88" s="18"/>
      <c r="F88" s="33" t="s">
        <v>521</v>
      </c>
      <c r="G88" s="34" t="s">
        <v>476</v>
      </c>
      <c r="H88" s="35" t="s">
        <v>462</v>
      </c>
      <c r="I88" s="56"/>
      <c r="L88" s="6"/>
    </row>
    <row r="89" spans="2:12" s="1" customFormat="1" outlineLevel="1">
      <c r="B89" s="49"/>
      <c r="C89" s="16"/>
      <c r="D89" s="50"/>
      <c r="E89" s="19"/>
      <c r="F89" s="36" t="s">
        <v>521</v>
      </c>
      <c r="G89" s="34" t="s">
        <v>540</v>
      </c>
      <c r="H89" s="38" t="s">
        <v>459</v>
      </c>
      <c r="I89" s="56"/>
      <c r="L89" s="6"/>
    </row>
    <row r="90" spans="2:12" s="1" customFormat="1" outlineLevel="1">
      <c r="B90" s="63">
        <v>44557</v>
      </c>
      <c r="C90" s="24">
        <f>B90</f>
        <v>44557</v>
      </c>
      <c r="D90" s="64" t="s">
        <v>2369</v>
      </c>
      <c r="E90" s="25" t="s">
        <v>2216</v>
      </c>
      <c r="F90" s="30" t="s">
        <v>2407</v>
      </c>
      <c r="G90" s="31" t="s">
        <v>499</v>
      </c>
      <c r="H90" s="32" t="s">
        <v>552</v>
      </c>
      <c r="I90" s="54"/>
      <c r="L90" s="6"/>
    </row>
    <row r="91" spans="2:12" s="1" customFormat="1" outlineLevel="1">
      <c r="B91" s="46"/>
      <c r="C91" s="15"/>
      <c r="D91" s="2"/>
      <c r="E91" s="18"/>
      <c r="F91" s="33" t="s">
        <v>2400</v>
      </c>
      <c r="G91" s="34" t="s">
        <v>540</v>
      </c>
      <c r="H91" s="35" t="s">
        <v>459</v>
      </c>
      <c r="I91" s="56" t="s">
        <v>70</v>
      </c>
      <c r="L91" s="6"/>
    </row>
    <row r="92" spans="2:12" s="1" customFormat="1" outlineLevel="1">
      <c r="B92" s="46"/>
      <c r="C92" s="15"/>
      <c r="D92" s="2"/>
      <c r="E92" s="18"/>
      <c r="F92" s="33" t="s">
        <v>2400</v>
      </c>
      <c r="G92" s="34" t="s">
        <v>476</v>
      </c>
      <c r="H92" s="35" t="s">
        <v>500</v>
      </c>
      <c r="I92" s="56" t="s">
        <v>70</v>
      </c>
      <c r="L92" s="6"/>
    </row>
    <row r="93" spans="2:12" s="1" customFormat="1" outlineLevel="1">
      <c r="B93" s="49"/>
      <c r="C93" s="16"/>
      <c r="D93" s="50"/>
      <c r="E93" s="19"/>
      <c r="F93" s="36" t="s">
        <v>2400</v>
      </c>
      <c r="G93" s="34" t="s">
        <v>540</v>
      </c>
      <c r="H93" s="38" t="s">
        <v>459</v>
      </c>
      <c r="I93" s="56" t="s">
        <v>70</v>
      </c>
      <c r="L93" s="6"/>
    </row>
    <row r="94" spans="2:12" s="1" customFormat="1" outlineLevel="1">
      <c r="B94" s="63">
        <v>44556</v>
      </c>
      <c r="C94" s="24">
        <f>B94</f>
        <v>44556</v>
      </c>
      <c r="D94" s="64" t="s">
        <v>2369</v>
      </c>
      <c r="E94" s="25" t="s">
        <v>2399</v>
      </c>
      <c r="F94" s="30" t="s">
        <v>2406</v>
      </c>
      <c r="G94" s="31" t="s">
        <v>499</v>
      </c>
      <c r="H94" s="32" t="s">
        <v>552</v>
      </c>
      <c r="I94" s="54"/>
      <c r="L94" s="6"/>
    </row>
    <row r="95" spans="2:12" s="1" customFormat="1" outlineLevel="1">
      <c r="B95" s="46"/>
      <c r="C95" s="15"/>
      <c r="D95" s="2"/>
      <c r="E95" s="18"/>
      <c r="F95" s="33" t="s">
        <v>2222</v>
      </c>
      <c r="G95" s="34" t="s">
        <v>476</v>
      </c>
      <c r="H95" s="35" t="s">
        <v>747</v>
      </c>
      <c r="I95" s="56"/>
      <c r="L95" s="6"/>
    </row>
    <row r="96" spans="2:12" s="1" customFormat="1" outlineLevel="1">
      <c r="B96" s="63">
        <v>44555</v>
      </c>
      <c r="C96" s="24">
        <f>B96</f>
        <v>44555</v>
      </c>
      <c r="D96" s="64" t="s">
        <v>2369</v>
      </c>
      <c r="E96" s="25" t="s">
        <v>2399</v>
      </c>
      <c r="F96" s="30" t="s">
        <v>2401</v>
      </c>
      <c r="G96" s="31" t="s">
        <v>476</v>
      </c>
      <c r="H96" s="32" t="s">
        <v>460</v>
      </c>
      <c r="I96" s="54"/>
      <c r="L96" s="6"/>
    </row>
    <row r="97" spans="2:12" s="1" customFormat="1" outlineLevel="1">
      <c r="B97" s="46"/>
      <c r="C97" s="15"/>
      <c r="D97" s="2"/>
      <c r="E97" s="18"/>
      <c r="F97" s="33" t="s">
        <v>733</v>
      </c>
      <c r="G97" s="34" t="s">
        <v>540</v>
      </c>
      <c r="H97" s="35" t="s">
        <v>459</v>
      </c>
      <c r="I97" s="56"/>
      <c r="L97" s="6"/>
    </row>
    <row r="98" spans="2:12" s="1" customFormat="1" outlineLevel="1">
      <c r="B98" s="49"/>
      <c r="C98" s="16"/>
      <c r="D98" s="50"/>
      <c r="E98" s="19"/>
      <c r="F98" s="36" t="s">
        <v>2227</v>
      </c>
      <c r="G98" s="37" t="s">
        <v>476</v>
      </c>
      <c r="H98" s="38" t="s">
        <v>460</v>
      </c>
      <c r="I98" s="58"/>
      <c r="L98" s="6"/>
    </row>
    <row r="99" spans="2:12" s="1" customFormat="1" outlineLevel="1">
      <c r="B99" s="63">
        <v>44548</v>
      </c>
      <c r="C99" s="24">
        <f>B99</f>
        <v>44548</v>
      </c>
      <c r="D99" s="64" t="s">
        <v>70</v>
      </c>
      <c r="E99" s="25" t="s">
        <v>2226</v>
      </c>
      <c r="F99" s="39" t="s">
        <v>2181</v>
      </c>
      <c r="G99" s="34" t="s">
        <v>476</v>
      </c>
      <c r="H99" s="41" t="s">
        <v>614</v>
      </c>
      <c r="I99" s="62"/>
      <c r="L99" s="6"/>
    </row>
    <row r="100" spans="2:12" s="1" customFormat="1" outlineLevel="1">
      <c r="B100" s="46"/>
      <c r="C100" s="15"/>
      <c r="D100" s="2"/>
      <c r="E100" s="18"/>
      <c r="F100" s="33" t="s">
        <v>2257</v>
      </c>
      <c r="G100" s="34" t="s">
        <v>476</v>
      </c>
      <c r="H100" s="35" t="s">
        <v>462</v>
      </c>
      <c r="I100" s="56"/>
      <c r="L100" s="6"/>
    </row>
    <row r="101" spans="2:12" s="1" customFormat="1" outlineLevel="1">
      <c r="B101" s="46"/>
      <c r="C101" s="15"/>
      <c r="D101" s="2"/>
      <c r="E101" s="18"/>
      <c r="F101" s="39" t="s">
        <v>2181</v>
      </c>
      <c r="G101" s="34" t="s">
        <v>540</v>
      </c>
      <c r="H101" s="35" t="s">
        <v>459</v>
      </c>
      <c r="I101" s="56"/>
      <c r="L101" s="6"/>
    </row>
    <row r="102" spans="2:12" s="1" customFormat="1" outlineLevel="1">
      <c r="B102" s="46"/>
      <c r="C102" s="15"/>
      <c r="D102" s="2"/>
      <c r="E102" s="18"/>
      <c r="F102" s="33" t="s">
        <v>2257</v>
      </c>
      <c r="G102" s="34" t="s">
        <v>540</v>
      </c>
      <c r="H102" s="35" t="s">
        <v>459</v>
      </c>
      <c r="I102" s="56"/>
      <c r="L102" s="6"/>
    </row>
    <row r="103" spans="2:12" s="1" customFormat="1" outlineLevel="1">
      <c r="B103" s="46"/>
      <c r="C103" s="15"/>
      <c r="D103" s="2"/>
      <c r="E103" s="18"/>
      <c r="F103" s="39" t="s">
        <v>2181</v>
      </c>
      <c r="G103" s="34" t="s">
        <v>476</v>
      </c>
      <c r="H103" s="35" t="s">
        <v>463</v>
      </c>
      <c r="I103" s="56"/>
      <c r="L103" s="6"/>
    </row>
    <row r="104" spans="2:12" s="1" customFormat="1" outlineLevel="1">
      <c r="B104" s="49"/>
      <c r="C104" s="16"/>
      <c r="D104" s="50"/>
      <c r="E104" s="19"/>
      <c r="F104" s="36" t="s">
        <v>2257</v>
      </c>
      <c r="G104" s="37" t="s">
        <v>476</v>
      </c>
      <c r="H104" s="38" t="s">
        <v>460</v>
      </c>
      <c r="I104" s="58"/>
      <c r="L104" s="6"/>
    </row>
    <row r="105" spans="2:12" s="1" customFormat="1" outlineLevel="1">
      <c r="B105" s="63">
        <v>44534</v>
      </c>
      <c r="C105" s="24">
        <f>B105</f>
        <v>44534</v>
      </c>
      <c r="D105" s="64" t="s">
        <v>292</v>
      </c>
      <c r="E105" s="25" t="s">
        <v>2216</v>
      </c>
      <c r="F105" s="39" t="s">
        <v>2372</v>
      </c>
      <c r="G105" s="40" t="s">
        <v>476</v>
      </c>
      <c r="H105" s="41" t="s">
        <v>462</v>
      </c>
      <c r="I105" s="62"/>
      <c r="L105" s="6"/>
    </row>
    <row r="106" spans="2:12" s="1" customFormat="1" outlineLevel="1">
      <c r="B106" s="46"/>
      <c r="C106" s="15"/>
      <c r="D106" s="2"/>
      <c r="E106" s="18"/>
      <c r="F106" s="33" t="s">
        <v>1963</v>
      </c>
      <c r="G106" s="34" t="s">
        <v>499</v>
      </c>
      <c r="H106" s="35" t="s">
        <v>529</v>
      </c>
      <c r="I106" s="56"/>
      <c r="L106" s="6"/>
    </row>
    <row r="107" spans="2:12" s="1" customFormat="1" outlineLevel="1">
      <c r="B107" s="46"/>
      <c r="C107" s="15"/>
      <c r="D107" s="2"/>
      <c r="E107" s="18"/>
      <c r="F107" s="33" t="s">
        <v>2380</v>
      </c>
      <c r="G107" s="34" t="s">
        <v>499</v>
      </c>
      <c r="H107" s="35" t="s">
        <v>481</v>
      </c>
      <c r="I107" s="56"/>
      <c r="L107" s="6"/>
    </row>
    <row r="108" spans="2:12" s="1" customFormat="1" outlineLevel="1">
      <c r="B108" s="46"/>
      <c r="C108" s="15"/>
      <c r="D108" s="2"/>
      <c r="E108" s="18"/>
      <c r="F108" s="33" t="s">
        <v>2381</v>
      </c>
      <c r="G108" s="34" t="s">
        <v>499</v>
      </c>
      <c r="H108" s="35" t="s">
        <v>481</v>
      </c>
      <c r="I108" s="56"/>
      <c r="L108" s="6"/>
    </row>
    <row r="109" spans="2:12" s="1" customFormat="1" outlineLevel="1">
      <c r="B109" s="46"/>
      <c r="C109" s="15"/>
      <c r="D109" s="2"/>
      <c r="E109" s="18"/>
      <c r="F109" s="33" t="s">
        <v>785</v>
      </c>
      <c r="G109" s="34" t="s">
        <v>499</v>
      </c>
      <c r="H109" s="35" t="s">
        <v>529</v>
      </c>
      <c r="I109" s="56"/>
      <c r="L109" s="6"/>
    </row>
    <row r="110" spans="2:12" s="1" customFormat="1" outlineLevel="1">
      <c r="B110" s="49"/>
      <c r="C110" s="16"/>
      <c r="D110" s="50"/>
      <c r="E110" s="19"/>
      <c r="F110" s="36" t="s">
        <v>2382</v>
      </c>
      <c r="G110" s="37" t="s">
        <v>499</v>
      </c>
      <c r="H110" s="38" t="s">
        <v>529</v>
      </c>
      <c r="I110" s="58"/>
      <c r="L110" s="6"/>
    </row>
    <row r="111" spans="2:12" s="1" customFormat="1" outlineLevel="1">
      <c r="B111" s="63">
        <v>44523</v>
      </c>
      <c r="C111" s="24">
        <f>B111</f>
        <v>44523</v>
      </c>
      <c r="D111" s="64" t="s">
        <v>70</v>
      </c>
      <c r="E111" s="25" t="s">
        <v>2370</v>
      </c>
      <c r="F111" s="30" t="s">
        <v>2171</v>
      </c>
      <c r="G111" s="34" t="s">
        <v>476</v>
      </c>
      <c r="H111" s="35" t="s">
        <v>462</v>
      </c>
      <c r="I111" s="54"/>
      <c r="L111" s="6"/>
    </row>
    <row r="112" spans="2:12" s="1" customFormat="1" outlineLevel="1">
      <c r="B112" s="46"/>
      <c r="C112" s="15"/>
      <c r="D112" s="2"/>
      <c r="E112" s="18"/>
      <c r="F112" s="39" t="s">
        <v>22</v>
      </c>
      <c r="G112" s="34" t="s">
        <v>540</v>
      </c>
      <c r="H112" s="35" t="s">
        <v>459</v>
      </c>
      <c r="I112" s="62"/>
      <c r="L112" s="6"/>
    </row>
    <row r="113" spans="2:12" s="1" customFormat="1" outlineLevel="1">
      <c r="B113" s="46"/>
      <c r="C113" s="15"/>
      <c r="D113" s="2"/>
      <c r="E113" s="18"/>
      <c r="F113" s="39" t="s">
        <v>22</v>
      </c>
      <c r="G113" s="34" t="s">
        <v>499</v>
      </c>
      <c r="H113" s="35" t="s">
        <v>535</v>
      </c>
      <c r="I113" s="62"/>
      <c r="L113" s="6"/>
    </row>
    <row r="114" spans="2:12" s="1" customFormat="1" outlineLevel="1">
      <c r="B114" s="46"/>
      <c r="C114" s="15"/>
      <c r="D114" s="2"/>
      <c r="E114" s="18"/>
      <c r="F114" s="39" t="s">
        <v>22</v>
      </c>
      <c r="G114" s="34" t="s">
        <v>540</v>
      </c>
      <c r="H114" s="35" t="s">
        <v>459</v>
      </c>
      <c r="I114" s="56"/>
      <c r="L114" s="6"/>
    </row>
    <row r="115" spans="2:12" s="1" customFormat="1" outlineLevel="1">
      <c r="B115" s="46"/>
      <c r="C115" s="15"/>
      <c r="D115" s="2"/>
      <c r="E115" s="18"/>
      <c r="F115" s="39" t="s">
        <v>22</v>
      </c>
      <c r="G115" s="34" t="s">
        <v>540</v>
      </c>
      <c r="H115" s="35" t="s">
        <v>461</v>
      </c>
      <c r="I115" s="56"/>
      <c r="L115" s="6"/>
    </row>
    <row r="116" spans="2:12" s="1" customFormat="1" outlineLevel="1">
      <c r="B116" s="46"/>
      <c r="C116" s="15"/>
      <c r="D116" s="2"/>
      <c r="E116" s="18"/>
      <c r="F116" s="39" t="s">
        <v>22</v>
      </c>
      <c r="G116" s="34" t="s">
        <v>499</v>
      </c>
      <c r="H116" s="35" t="s">
        <v>481</v>
      </c>
      <c r="I116" s="56"/>
      <c r="L116" s="6"/>
    </row>
    <row r="117" spans="2:12" s="1" customFormat="1" outlineLevel="1">
      <c r="B117" s="46"/>
      <c r="C117" s="15"/>
      <c r="D117" s="2"/>
      <c r="E117" s="18"/>
      <c r="F117" s="39" t="s">
        <v>22</v>
      </c>
      <c r="G117" s="34" t="s">
        <v>499</v>
      </c>
      <c r="H117" s="35" t="s">
        <v>481</v>
      </c>
      <c r="I117" s="56"/>
      <c r="L117" s="6"/>
    </row>
    <row r="118" spans="2:12" s="1" customFormat="1" outlineLevel="1">
      <c r="B118" s="46"/>
      <c r="C118" s="15"/>
      <c r="D118" s="2"/>
      <c r="E118" s="18"/>
      <c r="F118" s="39" t="s">
        <v>22</v>
      </c>
      <c r="G118" s="34" t="s">
        <v>499</v>
      </c>
      <c r="H118" s="44" t="s">
        <v>552</v>
      </c>
      <c r="I118" s="60"/>
      <c r="L118" s="6"/>
    </row>
    <row r="119" spans="2:12" s="1" customFormat="1" outlineLevel="1">
      <c r="B119" s="49"/>
      <c r="C119" s="16"/>
      <c r="D119" s="50"/>
      <c r="E119" s="19"/>
      <c r="F119" s="19" t="s">
        <v>22</v>
      </c>
      <c r="G119" s="37" t="s">
        <v>540</v>
      </c>
      <c r="H119" s="38" t="s">
        <v>459</v>
      </c>
      <c r="I119" s="58"/>
      <c r="L119" s="6"/>
    </row>
    <row r="120" spans="2:12" s="1" customFormat="1" outlineLevel="1">
      <c r="B120" s="63">
        <v>44521</v>
      </c>
      <c r="C120" s="24">
        <f>B120</f>
        <v>44521</v>
      </c>
      <c r="D120" s="64" t="s">
        <v>70</v>
      </c>
      <c r="E120" s="25" t="s">
        <v>2373</v>
      </c>
      <c r="F120" s="39" t="s">
        <v>502</v>
      </c>
      <c r="G120" s="40" t="s">
        <v>540</v>
      </c>
      <c r="H120" s="41" t="s">
        <v>461</v>
      </c>
      <c r="I120" s="62"/>
      <c r="L120" s="6"/>
    </row>
    <row r="121" spans="2:12" s="1" customFormat="1" outlineLevel="1">
      <c r="B121" s="46"/>
      <c r="C121" s="15"/>
      <c r="D121" s="2"/>
      <c r="E121" s="18"/>
      <c r="F121" s="33" t="s">
        <v>502</v>
      </c>
      <c r="G121" s="34" t="s">
        <v>540</v>
      </c>
      <c r="H121" s="35" t="s">
        <v>459</v>
      </c>
      <c r="I121" s="56"/>
      <c r="L121" s="6"/>
    </row>
    <row r="122" spans="2:12" s="1" customFormat="1" outlineLevel="1">
      <c r="B122" s="46"/>
      <c r="C122" s="15"/>
      <c r="D122" s="2"/>
      <c r="E122" s="18"/>
      <c r="F122" s="33" t="s">
        <v>502</v>
      </c>
      <c r="G122" s="34" t="s">
        <v>476</v>
      </c>
      <c r="H122" s="35" t="s">
        <v>463</v>
      </c>
      <c r="I122" s="56"/>
      <c r="L122" s="6"/>
    </row>
    <row r="123" spans="2:12" s="1" customFormat="1" outlineLevel="1">
      <c r="B123" s="46"/>
      <c r="C123" s="15"/>
      <c r="D123" s="2"/>
      <c r="E123" s="18"/>
      <c r="F123" s="33" t="s">
        <v>502</v>
      </c>
      <c r="G123" s="34" t="s">
        <v>540</v>
      </c>
      <c r="H123" s="35" t="s">
        <v>957</v>
      </c>
      <c r="I123" s="56"/>
      <c r="L123" s="6"/>
    </row>
    <row r="124" spans="2:12" s="1" customFormat="1" outlineLevel="1">
      <c r="B124" s="46"/>
      <c r="C124" s="15"/>
      <c r="D124" s="2"/>
      <c r="E124" s="18"/>
      <c r="F124" s="33" t="s">
        <v>502</v>
      </c>
      <c r="G124" s="34" t="s">
        <v>476</v>
      </c>
      <c r="H124" s="35" t="s">
        <v>555</v>
      </c>
      <c r="I124" s="56"/>
      <c r="L124" s="6"/>
    </row>
    <row r="125" spans="2:12" s="1" customFormat="1" outlineLevel="1">
      <c r="B125" s="49"/>
      <c r="C125" s="16"/>
      <c r="D125" s="50"/>
      <c r="E125" s="19"/>
      <c r="F125" s="36" t="s">
        <v>502</v>
      </c>
      <c r="G125" s="37" t="s">
        <v>499</v>
      </c>
      <c r="H125" s="38" t="s">
        <v>552</v>
      </c>
      <c r="I125" s="58"/>
      <c r="L125" s="6"/>
    </row>
    <row r="126" spans="2:12" s="1" customFormat="1" outlineLevel="1">
      <c r="B126" s="63">
        <v>44520</v>
      </c>
      <c r="C126" s="24">
        <f>B126</f>
        <v>44520</v>
      </c>
      <c r="D126" s="64" t="s">
        <v>70</v>
      </c>
      <c r="E126" s="25" t="s">
        <v>2371</v>
      </c>
      <c r="F126" s="30" t="s">
        <v>2372</v>
      </c>
      <c r="G126" s="31" t="s">
        <v>476</v>
      </c>
      <c r="H126" s="32" t="s">
        <v>462</v>
      </c>
      <c r="I126" s="54"/>
      <c r="L126" s="6"/>
    </row>
    <row r="127" spans="2:12" s="1" customFormat="1" outlineLevel="1">
      <c r="B127" s="46"/>
      <c r="C127" s="15"/>
      <c r="D127" s="2"/>
      <c r="E127" s="18"/>
      <c r="F127" s="33" t="s">
        <v>2372</v>
      </c>
      <c r="G127" s="34" t="s">
        <v>476</v>
      </c>
      <c r="H127" s="35" t="s">
        <v>462</v>
      </c>
      <c r="I127" s="56"/>
      <c r="L127" s="6"/>
    </row>
    <row r="128" spans="2:12" s="1" customFormat="1" outlineLevel="1">
      <c r="B128" s="46"/>
      <c r="C128" s="15"/>
      <c r="D128" s="2"/>
      <c r="E128" s="18"/>
      <c r="F128" s="33" t="s">
        <v>2372</v>
      </c>
      <c r="G128" s="34" t="s">
        <v>540</v>
      </c>
      <c r="H128" s="35" t="s">
        <v>459</v>
      </c>
      <c r="I128" s="56"/>
      <c r="L128" s="6"/>
    </row>
    <row r="129" spans="2:12" s="1" customFormat="1" outlineLevel="1">
      <c r="B129" s="46"/>
      <c r="C129" s="15"/>
      <c r="D129" s="2"/>
      <c r="E129" s="18"/>
      <c r="F129" s="33" t="s">
        <v>2372</v>
      </c>
      <c r="G129" s="34" t="s">
        <v>476</v>
      </c>
      <c r="H129" s="35" t="s">
        <v>462</v>
      </c>
      <c r="I129" s="56"/>
      <c r="L129" s="6"/>
    </row>
    <row r="130" spans="2:12" s="1" customFormat="1" outlineLevel="1">
      <c r="B130" s="46"/>
      <c r="C130" s="15"/>
      <c r="D130" s="2"/>
      <c r="E130" s="18"/>
      <c r="F130" s="33" t="s">
        <v>2372</v>
      </c>
      <c r="G130" s="34" t="s">
        <v>476</v>
      </c>
      <c r="H130" s="35" t="s">
        <v>462</v>
      </c>
      <c r="I130" s="56"/>
      <c r="L130" s="6"/>
    </row>
    <row r="131" spans="2:12" s="1" customFormat="1" outlineLevel="1">
      <c r="B131" s="46"/>
      <c r="C131" s="15"/>
      <c r="D131" s="2"/>
      <c r="E131" s="18"/>
      <c r="F131" s="33" t="s">
        <v>2372</v>
      </c>
      <c r="G131" s="34" t="s">
        <v>540</v>
      </c>
      <c r="H131" s="35" t="s">
        <v>461</v>
      </c>
      <c r="I131" s="56"/>
      <c r="L131" s="6"/>
    </row>
    <row r="132" spans="2:12" s="1" customFormat="1" outlineLevel="1">
      <c r="B132" s="46"/>
      <c r="C132" s="15"/>
      <c r="D132" s="2"/>
      <c r="E132" s="18"/>
      <c r="F132" s="36" t="s">
        <v>2372</v>
      </c>
      <c r="G132" s="34" t="s">
        <v>476</v>
      </c>
      <c r="H132" s="35" t="s">
        <v>462</v>
      </c>
      <c r="I132" s="56"/>
      <c r="L132" s="6"/>
    </row>
    <row r="133" spans="2:12" s="1" customFormat="1" outlineLevel="1">
      <c r="B133" s="63">
        <v>44514</v>
      </c>
      <c r="C133" s="24">
        <f>B133</f>
        <v>44514</v>
      </c>
      <c r="D133" s="64" t="s">
        <v>70</v>
      </c>
      <c r="E133" s="25" t="s">
        <v>2230</v>
      </c>
      <c r="F133" s="30" t="s">
        <v>2317</v>
      </c>
      <c r="G133" s="31" t="s">
        <v>476</v>
      </c>
      <c r="H133" s="32" t="s">
        <v>462</v>
      </c>
      <c r="I133" s="54"/>
      <c r="L133" s="6"/>
    </row>
    <row r="134" spans="2:12" s="1" customFormat="1" outlineLevel="1">
      <c r="B134" s="46"/>
      <c r="C134" s="15"/>
      <c r="D134" s="2"/>
      <c r="E134" s="18"/>
      <c r="F134" s="33" t="s">
        <v>2368</v>
      </c>
      <c r="G134" s="34" t="s">
        <v>540</v>
      </c>
      <c r="H134" s="35" t="s">
        <v>459</v>
      </c>
      <c r="I134" s="56"/>
      <c r="L134" s="6"/>
    </row>
    <row r="135" spans="2:12" s="1" customFormat="1" outlineLevel="1">
      <c r="B135" s="46"/>
      <c r="C135" s="15"/>
      <c r="D135" s="2"/>
      <c r="E135" s="18"/>
      <c r="F135" s="33" t="s">
        <v>2317</v>
      </c>
      <c r="G135" s="34" t="s">
        <v>476</v>
      </c>
      <c r="H135" s="35" t="s">
        <v>460</v>
      </c>
      <c r="I135" s="56"/>
      <c r="L135" s="6"/>
    </row>
    <row r="136" spans="2:12" s="1" customFormat="1" outlineLevel="1">
      <c r="B136" s="49"/>
      <c r="C136" s="16"/>
      <c r="D136" s="50"/>
      <c r="E136" s="19"/>
      <c r="F136" s="36" t="s">
        <v>2368</v>
      </c>
      <c r="G136" s="37" t="s">
        <v>476</v>
      </c>
      <c r="H136" s="38" t="s">
        <v>463</v>
      </c>
      <c r="I136" s="58"/>
      <c r="L136" s="6"/>
    </row>
    <row r="137" spans="2:12" s="1" customFormat="1" outlineLevel="1">
      <c r="B137" s="63">
        <v>44513</v>
      </c>
      <c r="C137" s="24">
        <f>B137</f>
        <v>44513</v>
      </c>
      <c r="D137" s="64" t="s">
        <v>292</v>
      </c>
      <c r="E137" s="25" t="s">
        <v>2226</v>
      </c>
      <c r="F137" s="30" t="s">
        <v>647</v>
      </c>
      <c r="G137" s="31" t="s">
        <v>499</v>
      </c>
      <c r="H137" s="32" t="s">
        <v>481</v>
      </c>
      <c r="I137" s="54"/>
      <c r="L137" s="6"/>
    </row>
    <row r="138" spans="2:12" s="1" customFormat="1" outlineLevel="1">
      <c r="B138" s="46"/>
      <c r="C138" s="15"/>
      <c r="D138" s="2"/>
      <c r="E138" s="18"/>
      <c r="F138" s="33" t="s">
        <v>2245</v>
      </c>
      <c r="G138" s="34" t="s">
        <v>499</v>
      </c>
      <c r="H138" s="35" t="s">
        <v>535</v>
      </c>
      <c r="I138" s="56"/>
      <c r="L138" s="6"/>
    </row>
    <row r="139" spans="2:12" s="1" customFormat="1" outlineLevel="1">
      <c r="B139" s="46"/>
      <c r="C139" s="15"/>
      <c r="D139" s="2"/>
      <c r="E139" s="18"/>
      <c r="F139" s="33" t="s">
        <v>526</v>
      </c>
      <c r="G139" s="34" t="s">
        <v>499</v>
      </c>
      <c r="H139" s="35" t="s">
        <v>481</v>
      </c>
      <c r="I139" s="56"/>
      <c r="L139" s="6"/>
    </row>
    <row r="140" spans="2:12" s="1" customFormat="1" outlineLevel="1">
      <c r="B140" s="49"/>
      <c r="C140" s="16"/>
      <c r="D140" s="50"/>
      <c r="E140" s="19"/>
      <c r="F140" s="36" t="s">
        <v>2245</v>
      </c>
      <c r="G140" s="37" t="s">
        <v>476</v>
      </c>
      <c r="H140" s="38" t="s">
        <v>671</v>
      </c>
      <c r="I140" s="58" t="s">
        <v>70</v>
      </c>
      <c r="L140" s="6"/>
    </row>
    <row r="141" spans="2:12" s="1" customFormat="1" outlineLevel="1">
      <c r="B141" s="63">
        <v>44507</v>
      </c>
      <c r="C141" s="24">
        <f>B141</f>
        <v>44507</v>
      </c>
      <c r="D141" s="2" t="s">
        <v>2359</v>
      </c>
      <c r="E141" s="18" t="s">
        <v>2360</v>
      </c>
      <c r="F141" s="74" t="s">
        <v>2361</v>
      </c>
      <c r="G141" s="37" t="s">
        <v>499</v>
      </c>
      <c r="H141" s="76" t="s">
        <v>570</v>
      </c>
      <c r="I141" s="47"/>
      <c r="L141" s="6"/>
    </row>
    <row r="142" spans="2:12" s="1" customFormat="1" outlineLevel="1">
      <c r="B142" s="63">
        <v>44507</v>
      </c>
      <c r="C142" s="24">
        <f>B142</f>
        <v>44507</v>
      </c>
      <c r="D142" s="64" t="s">
        <v>2246</v>
      </c>
      <c r="E142" s="25" t="s">
        <v>2355</v>
      </c>
      <c r="F142" s="39" t="s">
        <v>2357</v>
      </c>
      <c r="G142" s="40" t="s">
        <v>499</v>
      </c>
      <c r="H142" s="41" t="s">
        <v>529</v>
      </c>
      <c r="I142" s="54"/>
      <c r="L142" s="6"/>
    </row>
    <row r="143" spans="2:12" s="1" customFormat="1" outlineLevel="1">
      <c r="B143" s="49"/>
      <c r="C143" s="16"/>
      <c r="D143" s="50"/>
      <c r="E143" s="19"/>
      <c r="F143" s="36" t="s">
        <v>2358</v>
      </c>
      <c r="G143" s="34" t="s">
        <v>499</v>
      </c>
      <c r="H143" s="38" t="s">
        <v>529</v>
      </c>
      <c r="I143" s="58"/>
      <c r="L143" s="6"/>
    </row>
    <row r="144" spans="2:12" s="1" customFormat="1" outlineLevel="1">
      <c r="B144" s="63">
        <v>44506</v>
      </c>
      <c r="C144" s="24">
        <f>B144</f>
        <v>44506</v>
      </c>
      <c r="D144" s="64" t="s">
        <v>2246</v>
      </c>
      <c r="E144" s="25" t="s">
        <v>2355</v>
      </c>
      <c r="F144" s="30" t="s">
        <v>1704</v>
      </c>
      <c r="G144" s="31" t="s">
        <v>476</v>
      </c>
      <c r="H144" s="32" t="s">
        <v>460</v>
      </c>
      <c r="I144" s="54"/>
      <c r="L144" s="6"/>
    </row>
    <row r="145" spans="2:12" s="1" customFormat="1" outlineLevel="1">
      <c r="B145" s="46"/>
      <c r="C145" s="15"/>
      <c r="D145" s="2"/>
      <c r="E145" s="18"/>
      <c r="F145" s="33" t="s">
        <v>2356</v>
      </c>
      <c r="G145" s="34" t="s">
        <v>476</v>
      </c>
      <c r="H145" s="35" t="s">
        <v>462</v>
      </c>
      <c r="I145" s="56"/>
      <c r="L145" s="6"/>
    </row>
    <row r="146" spans="2:12" s="1" customFormat="1" outlineLevel="1">
      <c r="B146" s="49"/>
      <c r="C146" s="16"/>
      <c r="D146" s="50"/>
      <c r="E146" s="19"/>
      <c r="F146" s="36" t="s">
        <v>2251</v>
      </c>
      <c r="G146" s="37" t="s">
        <v>476</v>
      </c>
      <c r="H146" s="38" t="s">
        <v>462</v>
      </c>
      <c r="I146" s="58"/>
      <c r="L146" s="6"/>
    </row>
    <row r="147" spans="2:12" s="1" customFormat="1" outlineLevel="1">
      <c r="B147" s="63">
        <v>44492</v>
      </c>
      <c r="C147" s="24">
        <f>B147</f>
        <v>44492</v>
      </c>
      <c r="D147" s="64" t="s">
        <v>70</v>
      </c>
      <c r="E147" s="25" t="s">
        <v>2343</v>
      </c>
      <c r="F147" s="33" t="s">
        <v>2341</v>
      </c>
      <c r="G147" s="34" t="s">
        <v>499</v>
      </c>
      <c r="H147" s="35" t="s">
        <v>535</v>
      </c>
      <c r="I147" s="54"/>
      <c r="L147" s="6"/>
    </row>
    <row r="148" spans="2:12" s="1" customFormat="1" outlineLevel="1">
      <c r="B148" s="49"/>
      <c r="C148" s="16"/>
      <c r="D148" s="50"/>
      <c r="E148" s="19"/>
      <c r="F148" s="36" t="s">
        <v>2342</v>
      </c>
      <c r="G148" s="37" t="s">
        <v>476</v>
      </c>
      <c r="H148" s="38" t="s">
        <v>460</v>
      </c>
      <c r="I148" s="58"/>
      <c r="L148" s="6"/>
    </row>
    <row r="149" spans="2:12" s="1" customFormat="1" outlineLevel="1">
      <c r="B149" s="46">
        <v>44485</v>
      </c>
      <c r="C149" s="15">
        <f>B149</f>
        <v>44485</v>
      </c>
      <c r="D149" s="2" t="s">
        <v>70</v>
      </c>
      <c r="E149" s="18" t="s">
        <v>2226</v>
      </c>
      <c r="F149" s="39" t="s">
        <v>473</v>
      </c>
      <c r="G149" s="40" t="s">
        <v>476</v>
      </c>
      <c r="H149" s="41" t="s">
        <v>460</v>
      </c>
      <c r="I149" s="62"/>
      <c r="L149" s="6"/>
    </row>
    <row r="150" spans="2:12" s="1" customFormat="1" outlineLevel="1">
      <c r="B150" s="46"/>
      <c r="C150" s="15"/>
      <c r="D150" s="2"/>
      <c r="E150" s="18"/>
      <c r="F150" s="33" t="s">
        <v>473</v>
      </c>
      <c r="G150" s="34" t="s">
        <v>540</v>
      </c>
      <c r="H150" s="35" t="s">
        <v>459</v>
      </c>
      <c r="I150" s="56"/>
      <c r="L150" s="6"/>
    </row>
    <row r="151" spans="2:12" s="1" customFormat="1" outlineLevel="1">
      <c r="B151" s="46"/>
      <c r="C151" s="15"/>
      <c r="D151" s="2"/>
      <c r="E151" s="18"/>
      <c r="F151" s="33" t="s">
        <v>473</v>
      </c>
      <c r="G151" s="34" t="s">
        <v>540</v>
      </c>
      <c r="H151" s="35" t="s">
        <v>459</v>
      </c>
      <c r="I151" s="56"/>
      <c r="L151" s="6"/>
    </row>
    <row r="152" spans="2:12" s="1" customFormat="1" outlineLevel="1">
      <c r="B152" s="46"/>
      <c r="C152" s="15"/>
      <c r="D152" s="2"/>
      <c r="E152" s="18"/>
      <c r="F152" s="33" t="s">
        <v>473</v>
      </c>
      <c r="G152" s="34" t="s">
        <v>540</v>
      </c>
      <c r="H152" s="35" t="s">
        <v>459</v>
      </c>
      <c r="I152" s="56"/>
      <c r="L152" s="6"/>
    </row>
    <row r="153" spans="2:12" s="1" customFormat="1" outlineLevel="1">
      <c r="B153" s="46"/>
      <c r="C153" s="15"/>
      <c r="D153" s="2"/>
      <c r="E153" s="18"/>
      <c r="F153" s="33" t="s">
        <v>473</v>
      </c>
      <c r="G153" s="34" t="s">
        <v>540</v>
      </c>
      <c r="H153" s="35" t="s">
        <v>459</v>
      </c>
      <c r="I153" s="56"/>
      <c r="L153" s="6"/>
    </row>
    <row r="154" spans="2:12" s="1" customFormat="1" outlineLevel="1">
      <c r="B154" s="46"/>
      <c r="C154" s="15"/>
      <c r="D154" s="2"/>
      <c r="E154" s="18"/>
      <c r="F154" s="33" t="s">
        <v>605</v>
      </c>
      <c r="G154" s="34" t="s">
        <v>476</v>
      </c>
      <c r="H154" s="35" t="s">
        <v>463</v>
      </c>
      <c r="I154" s="56"/>
      <c r="L154" s="6"/>
    </row>
    <row r="155" spans="2:12" s="1" customFormat="1" outlineLevel="1">
      <c r="B155" s="63">
        <v>44479</v>
      </c>
      <c r="C155" s="24">
        <f>B155</f>
        <v>44479</v>
      </c>
      <c r="D155" s="64" t="s">
        <v>70</v>
      </c>
      <c r="E155" s="25" t="s">
        <v>2226</v>
      </c>
      <c r="F155" s="30" t="s">
        <v>2338</v>
      </c>
      <c r="G155" s="31" t="s">
        <v>499</v>
      </c>
      <c r="H155" s="32" t="s">
        <v>529</v>
      </c>
      <c r="I155" s="54"/>
      <c r="L155" s="6"/>
    </row>
    <row r="156" spans="2:12" s="1" customFormat="1" outlineLevel="1">
      <c r="B156" s="46"/>
      <c r="C156" s="15"/>
      <c r="D156" s="2"/>
      <c r="E156" s="18"/>
      <c r="F156" s="33" t="s">
        <v>2339</v>
      </c>
      <c r="G156" s="34" t="s">
        <v>476</v>
      </c>
      <c r="H156" s="35" t="s">
        <v>460</v>
      </c>
      <c r="I156" s="56"/>
      <c r="L156" s="6"/>
    </row>
    <row r="157" spans="2:12" s="1" customFormat="1" outlineLevel="1">
      <c r="B157" s="46"/>
      <c r="C157" s="15"/>
      <c r="D157" s="2"/>
      <c r="E157" s="18"/>
      <c r="F157" s="33" t="s">
        <v>2338</v>
      </c>
      <c r="G157" s="34" t="s">
        <v>476</v>
      </c>
      <c r="H157" s="35" t="s">
        <v>460</v>
      </c>
      <c r="I157" s="56"/>
      <c r="L157" s="6"/>
    </row>
    <row r="158" spans="2:12" s="1" customFormat="1" outlineLevel="1">
      <c r="B158" s="46"/>
      <c r="C158" s="15"/>
      <c r="D158" s="2"/>
      <c r="E158" s="18"/>
      <c r="F158" s="33" t="s">
        <v>2339</v>
      </c>
      <c r="G158" s="34" t="s">
        <v>476</v>
      </c>
      <c r="H158" s="35" t="s">
        <v>462</v>
      </c>
      <c r="I158" s="56"/>
      <c r="L158" s="6"/>
    </row>
    <row r="159" spans="2:12" s="1" customFormat="1" outlineLevel="1">
      <c r="B159" s="46"/>
      <c r="C159" s="15"/>
      <c r="D159" s="2"/>
      <c r="E159" s="18"/>
      <c r="F159" s="33" t="s">
        <v>2338</v>
      </c>
      <c r="G159" s="34" t="s">
        <v>540</v>
      </c>
      <c r="H159" s="35" t="s">
        <v>459</v>
      </c>
      <c r="I159" s="56"/>
      <c r="L159" s="6"/>
    </row>
    <row r="160" spans="2:12" s="1" customFormat="1" outlineLevel="1">
      <c r="B160" s="46"/>
      <c r="C160" s="15"/>
      <c r="D160" s="2"/>
      <c r="E160" s="18"/>
      <c r="F160" s="33" t="s">
        <v>2339</v>
      </c>
      <c r="G160" s="34" t="s">
        <v>476</v>
      </c>
      <c r="H160" s="35" t="s">
        <v>614</v>
      </c>
      <c r="I160" s="56"/>
      <c r="L160" s="6"/>
    </row>
    <row r="161" spans="2:12" s="1" customFormat="1" outlineLevel="1">
      <c r="B161" s="46"/>
      <c r="C161" s="15"/>
      <c r="D161" s="2"/>
      <c r="E161" s="18"/>
      <c r="F161" s="33" t="s">
        <v>2338</v>
      </c>
      <c r="G161" s="34" t="s">
        <v>476</v>
      </c>
      <c r="H161" s="35" t="s">
        <v>462</v>
      </c>
      <c r="I161" s="56"/>
      <c r="L161" s="6"/>
    </row>
    <row r="162" spans="2:12" s="1" customFormat="1" outlineLevel="1">
      <c r="B162" s="63">
        <v>44478</v>
      </c>
      <c r="C162" s="24">
        <f>B162</f>
        <v>44478</v>
      </c>
      <c r="D162" s="64" t="s">
        <v>70</v>
      </c>
      <c r="E162" s="25" t="s">
        <v>2337</v>
      </c>
      <c r="F162" s="30" t="s">
        <v>959</v>
      </c>
      <c r="G162" s="31" t="s">
        <v>476</v>
      </c>
      <c r="H162" s="32" t="s">
        <v>463</v>
      </c>
      <c r="I162" s="54"/>
      <c r="L162" s="6"/>
    </row>
    <row r="163" spans="2:12" s="1" customFormat="1" outlineLevel="1">
      <c r="B163" s="46"/>
      <c r="C163" s="15"/>
      <c r="D163" s="2"/>
      <c r="E163" s="18"/>
      <c r="F163" s="33" t="s">
        <v>2112</v>
      </c>
      <c r="G163" s="34" t="s">
        <v>476</v>
      </c>
      <c r="H163" s="35" t="s">
        <v>462</v>
      </c>
      <c r="I163" s="56"/>
      <c r="L163" s="6"/>
    </row>
    <row r="164" spans="2:12" s="1" customFormat="1" outlineLevel="1">
      <c r="B164" s="46"/>
      <c r="C164" s="15"/>
      <c r="D164" s="2"/>
      <c r="E164" s="18"/>
      <c r="F164" s="33" t="s">
        <v>2112</v>
      </c>
      <c r="G164" s="34" t="s">
        <v>476</v>
      </c>
      <c r="H164" s="35" t="s">
        <v>460</v>
      </c>
      <c r="I164" s="56"/>
      <c r="L164" s="6"/>
    </row>
    <row r="165" spans="2:12" s="1" customFormat="1" outlineLevel="1">
      <c r="B165" s="46"/>
      <c r="C165" s="15"/>
      <c r="D165" s="2"/>
      <c r="E165" s="18"/>
      <c r="F165" s="33" t="s">
        <v>2112</v>
      </c>
      <c r="G165" s="34" t="s">
        <v>499</v>
      </c>
      <c r="H165" s="35" t="s">
        <v>481</v>
      </c>
      <c r="I165" s="56"/>
      <c r="L165" s="6"/>
    </row>
    <row r="166" spans="2:12" s="1" customFormat="1" outlineLevel="1">
      <c r="B166" s="46"/>
      <c r="C166" s="15"/>
      <c r="D166" s="2"/>
      <c r="E166" s="18"/>
      <c r="F166" s="33" t="s">
        <v>2112</v>
      </c>
      <c r="G166" s="23" t="s">
        <v>476</v>
      </c>
      <c r="H166" s="35" t="s">
        <v>494</v>
      </c>
      <c r="I166" s="56"/>
      <c r="L166" s="6"/>
    </row>
    <row r="167" spans="2:12" s="1" customFormat="1" outlineLevel="1">
      <c r="B167" s="63">
        <v>44478</v>
      </c>
      <c r="C167" s="24">
        <f>B167</f>
        <v>44478</v>
      </c>
      <c r="D167" s="64" t="s">
        <v>70</v>
      </c>
      <c r="E167" s="25" t="s">
        <v>2267</v>
      </c>
      <c r="F167" s="30" t="s">
        <v>619</v>
      </c>
      <c r="G167" s="31" t="s">
        <v>476</v>
      </c>
      <c r="H167" s="32" t="s">
        <v>462</v>
      </c>
      <c r="I167" s="54"/>
      <c r="L167" s="6"/>
    </row>
    <row r="168" spans="2:12" s="1" customFormat="1" outlineLevel="1">
      <c r="B168" s="46"/>
      <c r="C168" s="15"/>
      <c r="D168" s="2"/>
      <c r="E168" s="18"/>
      <c r="F168" s="33" t="s">
        <v>777</v>
      </c>
      <c r="G168" s="34" t="s">
        <v>499</v>
      </c>
      <c r="H168" s="35" t="s">
        <v>481</v>
      </c>
      <c r="I168" s="56"/>
      <c r="L168" s="6"/>
    </row>
    <row r="169" spans="2:12" s="1" customFormat="1" outlineLevel="1">
      <c r="B169" s="46"/>
      <c r="C169" s="15"/>
      <c r="D169" s="2"/>
      <c r="E169" s="18"/>
      <c r="F169" s="33" t="s">
        <v>619</v>
      </c>
      <c r="G169" s="34" t="s">
        <v>476</v>
      </c>
      <c r="H169" s="35" t="s">
        <v>460</v>
      </c>
      <c r="I169" s="56"/>
      <c r="L169" s="6"/>
    </row>
    <row r="170" spans="2:12" s="1" customFormat="1" outlineLevel="1">
      <c r="B170" s="46"/>
      <c r="C170" s="15"/>
      <c r="D170" s="2"/>
      <c r="E170" s="18"/>
      <c r="F170" s="33" t="s">
        <v>777</v>
      </c>
      <c r="G170" s="34" t="s">
        <v>476</v>
      </c>
      <c r="H170" s="35" t="s">
        <v>462</v>
      </c>
      <c r="I170" s="56"/>
      <c r="L170" s="6"/>
    </row>
    <row r="171" spans="2:12" s="1" customFormat="1" outlineLevel="1">
      <c r="B171" s="46"/>
      <c r="C171" s="15"/>
      <c r="D171" s="2"/>
      <c r="E171" s="18"/>
      <c r="F171" s="33" t="s">
        <v>619</v>
      </c>
      <c r="G171" s="34" t="s">
        <v>476</v>
      </c>
      <c r="H171" s="35" t="s">
        <v>460</v>
      </c>
      <c r="I171" s="56"/>
      <c r="L171" s="6"/>
    </row>
    <row r="172" spans="2:12" s="1" customFormat="1" outlineLevel="1">
      <c r="B172" s="46"/>
      <c r="C172" s="15"/>
      <c r="D172" s="2"/>
      <c r="E172" s="18"/>
      <c r="F172" s="33" t="s">
        <v>777</v>
      </c>
      <c r="G172" s="23" t="s">
        <v>476</v>
      </c>
      <c r="H172" s="35" t="s">
        <v>462</v>
      </c>
      <c r="I172" s="58"/>
      <c r="L172" s="6"/>
    </row>
    <row r="173" spans="2:12" s="1" customFormat="1" outlineLevel="1">
      <c r="B173" s="63">
        <v>44472</v>
      </c>
      <c r="C173" s="24">
        <f>B173</f>
        <v>44472</v>
      </c>
      <c r="D173" s="91" t="s">
        <v>2212</v>
      </c>
      <c r="E173" s="25"/>
      <c r="F173" s="30" t="s">
        <v>477</v>
      </c>
      <c r="G173" s="31" t="s">
        <v>540</v>
      </c>
      <c r="H173" s="32" t="s">
        <v>840</v>
      </c>
      <c r="I173" s="54"/>
      <c r="L173" s="6"/>
    </row>
    <row r="174" spans="2:12" s="1" customFormat="1" outlineLevel="1">
      <c r="B174" s="46"/>
      <c r="C174" s="15"/>
      <c r="D174" s="2"/>
      <c r="E174" s="18"/>
      <c r="F174" s="33" t="s">
        <v>783</v>
      </c>
      <c r="G174" s="34" t="s">
        <v>499</v>
      </c>
      <c r="H174" s="35" t="s">
        <v>679</v>
      </c>
      <c r="I174" s="56"/>
      <c r="L174" s="6"/>
    </row>
    <row r="175" spans="2:12" s="1" customFormat="1" outlineLevel="1">
      <c r="B175" s="63">
        <v>44417</v>
      </c>
      <c r="C175" s="24">
        <f>B175</f>
        <v>44417</v>
      </c>
      <c r="D175" s="64" t="s">
        <v>2333</v>
      </c>
      <c r="E175" s="25"/>
      <c r="F175" s="30" t="s">
        <v>2334</v>
      </c>
      <c r="G175" s="31" t="s">
        <v>540</v>
      </c>
      <c r="H175" s="32" t="s">
        <v>459</v>
      </c>
      <c r="I175" s="54"/>
      <c r="L175" s="6"/>
    </row>
    <row r="176" spans="2:12" s="1" customFormat="1" outlineLevel="1">
      <c r="B176" s="46"/>
      <c r="C176" s="15"/>
      <c r="D176" s="2"/>
      <c r="E176" s="18"/>
      <c r="F176" s="33" t="s">
        <v>2335</v>
      </c>
      <c r="G176" s="34" t="s">
        <v>540</v>
      </c>
      <c r="H176" s="35" t="s">
        <v>459</v>
      </c>
      <c r="I176" s="56"/>
      <c r="L176" s="6"/>
    </row>
    <row r="177" spans="2:12" s="1" customFormat="1" outlineLevel="1">
      <c r="B177" s="46"/>
      <c r="C177" s="15"/>
      <c r="D177" s="2"/>
      <c r="E177" s="18"/>
      <c r="F177" s="33" t="s">
        <v>2334</v>
      </c>
      <c r="G177" s="34" t="s">
        <v>540</v>
      </c>
      <c r="H177" s="35" t="s">
        <v>459</v>
      </c>
      <c r="I177" s="56"/>
      <c r="L177" s="6"/>
    </row>
    <row r="178" spans="2:12" s="1" customFormat="1" outlineLevel="1">
      <c r="B178" s="46"/>
      <c r="C178" s="15"/>
      <c r="D178" s="2"/>
      <c r="E178" s="18"/>
      <c r="F178" s="33" t="s">
        <v>2336</v>
      </c>
      <c r="G178" s="34" t="s">
        <v>476</v>
      </c>
      <c r="H178" s="35" t="s">
        <v>462</v>
      </c>
      <c r="I178" s="56"/>
      <c r="L178" s="6"/>
    </row>
    <row r="179" spans="2:12" s="1" customFormat="1" outlineLevel="1">
      <c r="B179" s="63">
        <v>44415</v>
      </c>
      <c r="C179" s="24">
        <f>B179</f>
        <v>44415</v>
      </c>
      <c r="D179" s="64" t="s">
        <v>2325</v>
      </c>
      <c r="E179" s="25"/>
      <c r="F179" s="30" t="s">
        <v>2326</v>
      </c>
      <c r="G179" s="31" t="s">
        <v>476</v>
      </c>
      <c r="H179" s="32" t="s">
        <v>462</v>
      </c>
      <c r="I179" s="54"/>
      <c r="L179" s="6"/>
    </row>
    <row r="180" spans="2:12" s="1" customFormat="1" outlineLevel="1">
      <c r="B180" s="46"/>
      <c r="C180" s="15"/>
      <c r="D180" s="2"/>
      <c r="E180" s="18"/>
      <c r="F180" s="33" t="s">
        <v>2326</v>
      </c>
      <c r="G180" s="34" t="s">
        <v>476</v>
      </c>
      <c r="H180" s="35" t="s">
        <v>462</v>
      </c>
      <c r="I180" s="56"/>
      <c r="L180" s="6"/>
    </row>
    <row r="181" spans="2:12" s="1" customFormat="1" outlineLevel="1">
      <c r="B181" s="46"/>
      <c r="C181" s="15"/>
      <c r="D181" s="2"/>
      <c r="E181" s="18"/>
      <c r="F181" s="33" t="s">
        <v>2327</v>
      </c>
      <c r="G181" s="34" t="s">
        <v>476</v>
      </c>
      <c r="H181" s="35" t="s">
        <v>459</v>
      </c>
      <c r="I181" s="56"/>
      <c r="L181" s="6"/>
    </row>
    <row r="182" spans="2:12" s="1" customFormat="1" outlineLevel="1">
      <c r="B182" s="46"/>
      <c r="C182" s="15"/>
      <c r="D182" s="2"/>
      <c r="E182" s="18"/>
      <c r="F182" s="33" t="s">
        <v>2327</v>
      </c>
      <c r="G182" s="34" t="s">
        <v>499</v>
      </c>
      <c r="H182" s="35" t="s">
        <v>481</v>
      </c>
      <c r="I182" s="56"/>
      <c r="L182" s="6"/>
    </row>
    <row r="183" spans="2:12" s="1" customFormat="1" outlineLevel="1">
      <c r="B183" s="46"/>
      <c r="C183" s="15"/>
      <c r="D183" s="2"/>
      <c r="E183" s="18"/>
      <c r="F183" s="33" t="s">
        <v>2327</v>
      </c>
      <c r="G183" s="23" t="s">
        <v>476</v>
      </c>
      <c r="H183" s="35" t="s">
        <v>460</v>
      </c>
      <c r="I183" s="56" t="s">
        <v>70</v>
      </c>
      <c r="L183" s="6"/>
    </row>
    <row r="184" spans="2:12" s="1" customFormat="1" outlineLevel="1">
      <c r="B184" s="63">
        <v>44409</v>
      </c>
      <c r="C184" s="24">
        <f>B184</f>
        <v>44409</v>
      </c>
      <c r="D184" s="64" t="s">
        <v>2320</v>
      </c>
      <c r="E184" s="25" t="s">
        <v>2221</v>
      </c>
      <c r="F184" s="30" t="s">
        <v>2182</v>
      </c>
      <c r="G184" s="31" t="s">
        <v>476</v>
      </c>
      <c r="H184" s="32" t="s">
        <v>462</v>
      </c>
      <c r="I184" s="54"/>
      <c r="L184" s="6"/>
    </row>
    <row r="185" spans="2:12" s="1" customFormat="1" outlineLevel="1">
      <c r="B185" s="46"/>
      <c r="C185" s="15"/>
      <c r="D185" s="2"/>
      <c r="E185" s="18"/>
      <c r="F185" s="33" t="s">
        <v>521</v>
      </c>
      <c r="G185" s="34" t="s">
        <v>499</v>
      </c>
      <c r="H185" s="35" t="s">
        <v>481</v>
      </c>
      <c r="I185" s="56"/>
      <c r="L185" s="6"/>
    </row>
    <row r="186" spans="2:12" s="1" customFormat="1" outlineLevel="1">
      <c r="B186" s="49"/>
      <c r="C186" s="16"/>
      <c r="D186" s="50"/>
      <c r="E186" s="19"/>
      <c r="F186" s="36" t="s">
        <v>668</v>
      </c>
      <c r="G186" s="37" t="s">
        <v>476</v>
      </c>
      <c r="H186" s="38" t="s">
        <v>2319</v>
      </c>
      <c r="I186" s="58"/>
      <c r="L186" s="6"/>
    </row>
    <row r="187" spans="2:12" s="1" customFormat="1" outlineLevel="1">
      <c r="B187" s="46">
        <v>44408</v>
      </c>
      <c r="C187" s="15">
        <f>B187</f>
        <v>44408</v>
      </c>
      <c r="D187" s="2" t="s">
        <v>2243</v>
      </c>
      <c r="E187" s="18" t="s">
        <v>2267</v>
      </c>
      <c r="F187" s="39" t="s">
        <v>2317</v>
      </c>
      <c r="G187" s="40" t="s">
        <v>540</v>
      </c>
      <c r="H187" s="41" t="s">
        <v>459</v>
      </c>
      <c r="I187" s="62"/>
      <c r="L187" s="6"/>
    </row>
    <row r="188" spans="2:12" s="1" customFormat="1" outlineLevel="1">
      <c r="B188" s="63">
        <v>44402</v>
      </c>
      <c r="C188" s="24">
        <f>B188</f>
        <v>44402</v>
      </c>
      <c r="D188" s="64" t="s">
        <v>2243</v>
      </c>
      <c r="E188" s="25" t="s">
        <v>2314</v>
      </c>
      <c r="F188" s="30" t="s">
        <v>2172</v>
      </c>
      <c r="G188" s="31" t="s">
        <v>499</v>
      </c>
      <c r="H188" s="32" t="s">
        <v>679</v>
      </c>
      <c r="I188" s="54"/>
      <c r="L188" s="6"/>
    </row>
    <row r="189" spans="2:12" s="1" customFormat="1" outlineLevel="1">
      <c r="B189" s="46"/>
      <c r="C189" s="15"/>
      <c r="D189" s="2"/>
      <c r="E189" s="18"/>
      <c r="F189" s="33" t="s">
        <v>2182</v>
      </c>
      <c r="G189" s="34" t="s">
        <v>499</v>
      </c>
      <c r="H189" s="35" t="s">
        <v>535</v>
      </c>
      <c r="I189" s="56"/>
      <c r="L189" s="6"/>
    </row>
    <row r="190" spans="2:12" s="1" customFormat="1" outlineLevel="1">
      <c r="B190" s="46"/>
      <c r="C190" s="15"/>
      <c r="D190" s="2"/>
      <c r="E190" s="18"/>
      <c r="F190" s="33" t="s">
        <v>2182</v>
      </c>
      <c r="G190" s="37" t="s">
        <v>499</v>
      </c>
      <c r="H190" s="35" t="s">
        <v>529</v>
      </c>
      <c r="I190" s="56"/>
      <c r="L190" s="6"/>
    </row>
    <row r="191" spans="2:12" s="1" customFormat="1" outlineLevel="1">
      <c r="B191" s="63">
        <v>44402</v>
      </c>
      <c r="C191" s="24">
        <f>B191</f>
        <v>44402</v>
      </c>
      <c r="D191" s="64" t="s">
        <v>2306</v>
      </c>
      <c r="E191" s="25" t="s">
        <v>2307</v>
      </c>
      <c r="F191" s="30" t="s">
        <v>2308</v>
      </c>
      <c r="G191" s="31" t="s">
        <v>476</v>
      </c>
      <c r="H191" s="32" t="s">
        <v>460</v>
      </c>
      <c r="I191" s="54"/>
      <c r="L191" s="6"/>
    </row>
    <row r="192" spans="2:12" s="1" customFormat="1" outlineLevel="1">
      <c r="B192" s="46"/>
      <c r="C192" s="15"/>
      <c r="D192" s="2"/>
      <c r="E192" s="18"/>
      <c r="F192" s="33" t="s">
        <v>2309</v>
      </c>
      <c r="G192" s="40" t="s">
        <v>476</v>
      </c>
      <c r="H192" s="35" t="s">
        <v>462</v>
      </c>
      <c r="I192" s="56"/>
      <c r="L192" s="6"/>
    </row>
    <row r="193" spans="2:12" s="1" customFormat="1" outlineLevel="1">
      <c r="B193" s="46"/>
      <c r="C193" s="15"/>
      <c r="D193" s="2"/>
      <c r="E193" s="18"/>
      <c r="F193" s="33" t="s">
        <v>1070</v>
      </c>
      <c r="G193" s="40" t="s">
        <v>476</v>
      </c>
      <c r="H193" s="35" t="s">
        <v>2310</v>
      </c>
      <c r="I193" s="56"/>
      <c r="L193" s="6"/>
    </row>
    <row r="194" spans="2:12" s="1" customFormat="1" outlineLevel="1">
      <c r="B194" s="49"/>
      <c r="C194" s="16"/>
      <c r="D194" s="50"/>
      <c r="E194" s="19"/>
      <c r="F194" s="36" t="s">
        <v>521</v>
      </c>
      <c r="G194" s="75" t="s">
        <v>476</v>
      </c>
      <c r="H194" s="38" t="s">
        <v>460</v>
      </c>
      <c r="I194" s="58"/>
      <c r="L194" s="6"/>
    </row>
    <row r="195" spans="2:12" s="1" customFormat="1" outlineLevel="1">
      <c r="B195" s="46">
        <v>44400</v>
      </c>
      <c r="C195" s="15">
        <f>B195</f>
        <v>44400</v>
      </c>
      <c r="D195" s="2" t="s">
        <v>70</v>
      </c>
      <c r="E195" s="18" t="s">
        <v>2226</v>
      </c>
      <c r="F195" s="2" t="s">
        <v>2182</v>
      </c>
      <c r="G195" s="40" t="s">
        <v>540</v>
      </c>
      <c r="H195" s="41" t="s">
        <v>459</v>
      </c>
      <c r="I195" s="62"/>
      <c r="L195" s="6"/>
    </row>
    <row r="196" spans="2:12" s="1" customFormat="1" outlineLevel="1">
      <c r="B196" s="46"/>
      <c r="C196" s="15"/>
      <c r="D196" s="2"/>
      <c r="E196" s="18"/>
      <c r="F196" s="2"/>
      <c r="G196" s="40" t="s">
        <v>476</v>
      </c>
      <c r="H196" s="35" t="s">
        <v>462</v>
      </c>
      <c r="I196" s="56"/>
      <c r="L196" s="6"/>
    </row>
    <row r="197" spans="2:12" s="1" customFormat="1" outlineLevel="1">
      <c r="B197" s="46"/>
      <c r="C197" s="15"/>
      <c r="D197" s="2"/>
      <c r="E197" s="18"/>
      <c r="F197" s="2"/>
      <c r="G197" s="34" t="s">
        <v>499</v>
      </c>
      <c r="H197" s="35" t="s">
        <v>481</v>
      </c>
      <c r="I197" s="56"/>
      <c r="L197" s="6"/>
    </row>
    <row r="198" spans="2:12" s="1" customFormat="1" outlineLevel="1">
      <c r="B198" s="46"/>
      <c r="C198" s="15"/>
      <c r="D198" s="2"/>
      <c r="E198" s="18"/>
      <c r="F198" s="2"/>
      <c r="G198" s="34" t="s">
        <v>499</v>
      </c>
      <c r="H198" s="35" t="s">
        <v>481</v>
      </c>
      <c r="I198" s="56"/>
      <c r="L198" s="6"/>
    </row>
    <row r="199" spans="2:12" s="1" customFormat="1" outlineLevel="1">
      <c r="B199" s="46"/>
      <c r="C199" s="15"/>
      <c r="D199" s="2"/>
      <c r="E199" s="18"/>
      <c r="F199" s="2"/>
      <c r="G199" s="34" t="s">
        <v>499</v>
      </c>
      <c r="H199" s="35" t="s">
        <v>529</v>
      </c>
      <c r="I199" s="56"/>
      <c r="L199" s="6"/>
    </row>
    <row r="200" spans="2:12" s="1" customFormat="1" outlineLevel="1">
      <c r="B200" s="63">
        <v>44400</v>
      </c>
      <c r="C200" s="24">
        <f>B200</f>
        <v>44400</v>
      </c>
      <c r="D200" s="64" t="s">
        <v>537</v>
      </c>
      <c r="E200" s="25" t="s">
        <v>303</v>
      </c>
      <c r="F200" s="30" t="s">
        <v>521</v>
      </c>
      <c r="G200" s="31" t="s">
        <v>540</v>
      </c>
      <c r="H200" s="32" t="s">
        <v>461</v>
      </c>
      <c r="I200" s="54"/>
      <c r="L200" s="6"/>
    </row>
    <row r="201" spans="2:12" s="1" customFormat="1" outlineLevel="1">
      <c r="B201" s="46"/>
      <c r="C201" s="15"/>
      <c r="D201" s="2"/>
      <c r="E201" s="18"/>
      <c r="F201" s="33" t="s">
        <v>2172</v>
      </c>
      <c r="G201" s="40" t="s">
        <v>476</v>
      </c>
      <c r="H201" s="35" t="s">
        <v>462</v>
      </c>
      <c r="I201" s="56"/>
      <c r="L201" s="6"/>
    </row>
    <row r="202" spans="2:12" s="1" customFormat="1" outlineLevel="1">
      <c r="B202" s="46"/>
      <c r="C202" s="15"/>
      <c r="D202" s="2"/>
      <c r="E202" s="18"/>
      <c r="F202" s="33" t="s">
        <v>2300</v>
      </c>
      <c r="G202" s="34" t="s">
        <v>540</v>
      </c>
      <c r="H202" s="35" t="s">
        <v>459</v>
      </c>
      <c r="I202" s="56"/>
      <c r="L202" s="6"/>
    </row>
    <row r="203" spans="2:12" s="1" customFormat="1" outlineLevel="1">
      <c r="B203" s="46"/>
      <c r="C203" s="15"/>
      <c r="D203" s="2"/>
      <c r="E203" s="18"/>
      <c r="F203" s="33" t="s">
        <v>2301</v>
      </c>
      <c r="G203" s="34" t="s">
        <v>499</v>
      </c>
      <c r="H203" s="35" t="s">
        <v>15</v>
      </c>
      <c r="I203" s="56"/>
      <c r="L203" s="6"/>
    </row>
    <row r="204" spans="2:12" s="1" customFormat="1" outlineLevel="1">
      <c r="B204" s="46"/>
      <c r="C204" s="15"/>
      <c r="D204" s="2"/>
      <c r="E204" s="18"/>
      <c r="F204" s="33" t="s">
        <v>2302</v>
      </c>
      <c r="G204" s="34" t="s">
        <v>499</v>
      </c>
      <c r="H204" s="35" t="s">
        <v>571</v>
      </c>
      <c r="I204" s="56"/>
      <c r="L204" s="6"/>
    </row>
    <row r="205" spans="2:12" s="1" customFormat="1" outlineLevel="1">
      <c r="B205" s="49"/>
      <c r="C205" s="16"/>
      <c r="D205" s="50"/>
      <c r="E205" s="19"/>
      <c r="F205" s="36" t="s">
        <v>2241</v>
      </c>
      <c r="G205" s="75" t="s">
        <v>476</v>
      </c>
      <c r="H205" s="38" t="s">
        <v>460</v>
      </c>
      <c r="I205" s="58"/>
      <c r="L205" s="6"/>
    </row>
    <row r="206" spans="2:12" s="1" customFormat="1" outlineLevel="1">
      <c r="B206" s="46">
        <v>44399</v>
      </c>
      <c r="C206" s="15">
        <f>B206</f>
        <v>44399</v>
      </c>
      <c r="D206" s="2" t="s">
        <v>70</v>
      </c>
      <c r="E206" s="18" t="s">
        <v>303</v>
      </c>
      <c r="F206" s="39" t="s">
        <v>2181</v>
      </c>
      <c r="G206" s="40" t="s">
        <v>499</v>
      </c>
      <c r="H206" s="41" t="s">
        <v>571</v>
      </c>
      <c r="I206" s="62"/>
      <c r="L206" s="6"/>
    </row>
    <row r="207" spans="2:12" s="1" customFormat="1" outlineLevel="1">
      <c r="B207" s="46"/>
      <c r="C207" s="15"/>
      <c r="D207" s="2"/>
      <c r="E207" s="18"/>
      <c r="F207" s="33" t="s">
        <v>2181</v>
      </c>
      <c r="G207" s="34" t="s">
        <v>540</v>
      </c>
      <c r="H207" s="35" t="s">
        <v>459</v>
      </c>
      <c r="I207" s="56"/>
      <c r="L207" s="6"/>
    </row>
    <row r="208" spans="2:12" s="1" customFormat="1" outlineLevel="1">
      <c r="B208" s="46"/>
      <c r="C208" s="15"/>
      <c r="D208" s="2"/>
      <c r="E208" s="18"/>
      <c r="F208" s="33" t="s">
        <v>2181</v>
      </c>
      <c r="G208" s="34" t="s">
        <v>476</v>
      </c>
      <c r="H208" s="35" t="s">
        <v>460</v>
      </c>
      <c r="I208" s="56"/>
      <c r="L208" s="6"/>
    </row>
    <row r="209" spans="2:12" s="1" customFormat="1" outlineLevel="1">
      <c r="B209" s="49"/>
      <c r="C209" s="16"/>
      <c r="D209" s="50"/>
      <c r="E209" s="19"/>
      <c r="F209" s="36" t="s">
        <v>2181</v>
      </c>
      <c r="G209" s="37" t="s">
        <v>540</v>
      </c>
      <c r="H209" s="38" t="s">
        <v>459</v>
      </c>
      <c r="I209" s="58"/>
      <c r="L209" s="6"/>
    </row>
    <row r="210" spans="2:12" s="1" customFormat="1" outlineLevel="1">
      <c r="B210" s="46">
        <v>44394</v>
      </c>
      <c r="C210" s="15">
        <f>B210</f>
        <v>44394</v>
      </c>
      <c r="D210" s="2" t="s">
        <v>70</v>
      </c>
      <c r="E210" s="18" t="s">
        <v>303</v>
      </c>
      <c r="F210" s="18" t="s">
        <v>2181</v>
      </c>
      <c r="G210" s="40" t="s">
        <v>476</v>
      </c>
      <c r="H210" s="41" t="s">
        <v>555</v>
      </c>
      <c r="I210" s="47"/>
      <c r="L210" s="6"/>
    </row>
    <row r="211" spans="2:12" s="1" customFormat="1" outlineLevel="1">
      <c r="B211" s="46"/>
      <c r="C211" s="15"/>
      <c r="D211" s="2"/>
      <c r="E211" s="18"/>
      <c r="F211" s="2" t="s">
        <v>959</v>
      </c>
      <c r="G211" s="34" t="s">
        <v>476</v>
      </c>
      <c r="H211" s="35" t="s">
        <v>462</v>
      </c>
      <c r="I211" s="56"/>
      <c r="L211" s="6"/>
    </row>
    <row r="212" spans="2:12" s="1" customFormat="1" outlineLevel="1">
      <c r="B212" s="46"/>
      <c r="C212" s="15"/>
      <c r="D212" s="2"/>
      <c r="E212" s="18"/>
      <c r="F212" s="18" t="s">
        <v>2181</v>
      </c>
      <c r="G212" s="34" t="s">
        <v>499</v>
      </c>
      <c r="H212" s="35" t="s">
        <v>529</v>
      </c>
      <c r="I212" s="56"/>
      <c r="L212" s="6"/>
    </row>
    <row r="213" spans="2:12" s="1" customFormat="1" outlineLevel="1">
      <c r="B213" s="49"/>
      <c r="C213" s="16"/>
      <c r="D213" s="50"/>
      <c r="E213" s="19"/>
      <c r="F213" s="50" t="s">
        <v>959</v>
      </c>
      <c r="G213" s="37" t="s">
        <v>476</v>
      </c>
      <c r="H213" s="38" t="s">
        <v>460</v>
      </c>
      <c r="I213" s="58"/>
      <c r="L213" s="6"/>
    </row>
    <row r="214" spans="2:12" s="1" customFormat="1" outlineLevel="1">
      <c r="B214" s="46">
        <v>44388</v>
      </c>
      <c r="C214" s="15">
        <f>B214</f>
        <v>44388</v>
      </c>
      <c r="D214" s="2" t="s">
        <v>70</v>
      </c>
      <c r="E214" s="18" t="s">
        <v>2230</v>
      </c>
      <c r="F214" s="18" t="s">
        <v>1347</v>
      </c>
      <c r="G214" s="40" t="s">
        <v>476</v>
      </c>
      <c r="H214" s="40" t="s">
        <v>460</v>
      </c>
      <c r="I214" s="62"/>
      <c r="L214" s="6"/>
    </row>
    <row r="215" spans="2:12" s="1" customFormat="1" outlineLevel="1">
      <c r="B215" s="46"/>
      <c r="C215" s="15"/>
      <c r="D215" s="2"/>
      <c r="E215" s="18"/>
      <c r="F215" s="2"/>
      <c r="G215" s="34" t="s">
        <v>476</v>
      </c>
      <c r="H215" s="35" t="s">
        <v>460</v>
      </c>
      <c r="I215" s="56"/>
      <c r="L215" s="6"/>
    </row>
    <row r="216" spans="2:12" s="1" customFormat="1" outlineLevel="1">
      <c r="B216" s="46"/>
      <c r="C216" s="15"/>
      <c r="D216" s="2"/>
      <c r="E216" s="18"/>
      <c r="F216" s="2"/>
      <c r="G216" s="34" t="s">
        <v>476</v>
      </c>
      <c r="H216" s="35" t="s">
        <v>462</v>
      </c>
      <c r="I216" s="56"/>
      <c r="L216" s="6"/>
    </row>
    <row r="217" spans="2:12" s="1" customFormat="1" outlineLevel="1">
      <c r="B217" s="46"/>
      <c r="C217" s="15"/>
      <c r="D217" s="2"/>
      <c r="E217" s="18"/>
      <c r="F217" s="2"/>
      <c r="G217" s="34" t="s">
        <v>540</v>
      </c>
      <c r="H217" s="35" t="s">
        <v>459</v>
      </c>
      <c r="I217" s="56"/>
      <c r="L217" s="6"/>
    </row>
    <row r="218" spans="2:12" s="1" customFormat="1" outlineLevel="1">
      <c r="B218" s="49"/>
      <c r="C218" s="16"/>
      <c r="D218" s="50"/>
      <c r="E218" s="19"/>
      <c r="F218" s="50"/>
      <c r="G218" s="37" t="s">
        <v>476</v>
      </c>
      <c r="H218" s="38" t="s">
        <v>460</v>
      </c>
      <c r="I218" s="58"/>
      <c r="L218" s="6"/>
    </row>
    <row r="219" spans="2:12" s="1" customFormat="1" outlineLevel="1">
      <c r="B219" s="46">
        <v>44387</v>
      </c>
      <c r="C219" s="15">
        <f>B219</f>
        <v>44387</v>
      </c>
      <c r="D219" s="2" t="s">
        <v>70</v>
      </c>
      <c r="E219" s="18" t="s">
        <v>2226</v>
      </c>
      <c r="F219" s="18" t="s">
        <v>2278</v>
      </c>
      <c r="G219" s="40" t="s">
        <v>540</v>
      </c>
      <c r="H219" s="40" t="s">
        <v>459</v>
      </c>
      <c r="I219" s="62"/>
      <c r="L219" s="6"/>
    </row>
    <row r="220" spans="2:12" s="1" customFormat="1" outlineLevel="1">
      <c r="B220" s="46"/>
      <c r="C220" s="15"/>
      <c r="D220" s="2"/>
      <c r="E220" s="18"/>
      <c r="F220" s="2"/>
      <c r="G220" s="34" t="s">
        <v>476</v>
      </c>
      <c r="H220" s="35" t="s">
        <v>459</v>
      </c>
      <c r="I220" s="56"/>
      <c r="L220" s="6"/>
    </row>
    <row r="221" spans="2:12" s="1" customFormat="1" outlineLevel="1">
      <c r="B221" s="46"/>
      <c r="C221" s="15"/>
      <c r="D221" s="2"/>
      <c r="E221" s="18"/>
      <c r="F221" s="2"/>
      <c r="G221" s="34" t="s">
        <v>476</v>
      </c>
      <c r="H221" s="35" t="s">
        <v>464</v>
      </c>
      <c r="I221" s="56"/>
      <c r="L221" s="6"/>
    </row>
    <row r="222" spans="2:12" s="1" customFormat="1" outlineLevel="1">
      <c r="B222" s="46"/>
      <c r="C222" s="15"/>
      <c r="D222" s="2"/>
      <c r="E222" s="18"/>
      <c r="F222" s="2"/>
      <c r="G222" s="34" t="s">
        <v>540</v>
      </c>
      <c r="H222" s="35" t="s">
        <v>459</v>
      </c>
      <c r="I222" s="56"/>
      <c r="L222" s="6"/>
    </row>
    <row r="223" spans="2:12" s="1" customFormat="1" outlineLevel="1">
      <c r="B223" s="46"/>
      <c r="C223" s="15"/>
      <c r="D223" s="2"/>
      <c r="E223" s="18"/>
      <c r="F223" s="2"/>
      <c r="G223" s="34" t="s">
        <v>476</v>
      </c>
      <c r="H223" s="34" t="s">
        <v>460</v>
      </c>
      <c r="I223" s="58"/>
      <c r="L223" s="6"/>
    </row>
    <row r="224" spans="2:12" s="1" customFormat="1" outlineLevel="1">
      <c r="B224" s="63">
        <v>44374</v>
      </c>
      <c r="C224" s="24">
        <f>B224</f>
        <v>44374</v>
      </c>
      <c r="D224" s="64" t="s">
        <v>70</v>
      </c>
      <c r="E224" s="25" t="s">
        <v>2214</v>
      </c>
      <c r="F224" s="64" t="s">
        <v>2286</v>
      </c>
      <c r="G224" s="31" t="s">
        <v>540</v>
      </c>
      <c r="H224" s="31" t="s">
        <v>459</v>
      </c>
      <c r="I224" s="54"/>
      <c r="L224" s="6"/>
    </row>
    <row r="225" spans="2:12" s="1" customFormat="1" outlineLevel="1">
      <c r="B225" s="46"/>
      <c r="C225" s="15"/>
      <c r="D225" s="2"/>
      <c r="E225" s="18"/>
      <c r="F225" s="2"/>
      <c r="G225" s="34" t="s">
        <v>476</v>
      </c>
      <c r="H225" s="34" t="s">
        <v>463</v>
      </c>
      <c r="I225" s="56"/>
      <c r="L225" s="6"/>
    </row>
    <row r="226" spans="2:12" s="1" customFormat="1" outlineLevel="1">
      <c r="B226" s="46"/>
      <c r="C226" s="15"/>
      <c r="D226" s="2"/>
      <c r="E226" s="18"/>
      <c r="F226" s="2"/>
      <c r="G226" s="34" t="s">
        <v>476</v>
      </c>
      <c r="H226" s="34" t="s">
        <v>460</v>
      </c>
      <c r="I226" s="56"/>
      <c r="L226" s="6"/>
    </row>
    <row r="227" spans="2:12" s="1" customFormat="1" outlineLevel="1">
      <c r="B227" s="46"/>
      <c r="C227" s="15"/>
      <c r="D227" s="2"/>
      <c r="E227" s="18"/>
      <c r="F227" s="2"/>
      <c r="G227" s="34" t="s">
        <v>476</v>
      </c>
      <c r="H227" s="34" t="s">
        <v>460</v>
      </c>
      <c r="I227" s="56"/>
      <c r="L227" s="6"/>
    </row>
    <row r="228" spans="2:12" s="1" customFormat="1" outlineLevel="1">
      <c r="B228" s="46"/>
      <c r="C228" s="15"/>
      <c r="D228" s="2"/>
      <c r="E228" s="18"/>
      <c r="F228" s="50"/>
      <c r="G228" s="34" t="s">
        <v>476</v>
      </c>
      <c r="H228" s="34" t="s">
        <v>460</v>
      </c>
      <c r="I228" s="56"/>
      <c r="L228" s="6"/>
    </row>
    <row r="229" spans="2:12" s="1" customFormat="1" outlineLevel="1">
      <c r="B229" s="46"/>
      <c r="C229" s="15"/>
      <c r="D229" s="2"/>
      <c r="E229" s="18"/>
      <c r="F229" s="64" t="s">
        <v>2287</v>
      </c>
      <c r="G229" s="34" t="s">
        <v>540</v>
      </c>
      <c r="H229" s="34" t="s">
        <v>459</v>
      </c>
      <c r="I229" s="56"/>
      <c r="L229" s="6"/>
    </row>
    <row r="230" spans="2:12" s="1" customFormat="1" outlineLevel="1">
      <c r="B230" s="46"/>
      <c r="C230" s="15"/>
      <c r="D230" s="2"/>
      <c r="E230" s="18"/>
      <c r="F230" s="2"/>
      <c r="G230" s="34" t="s">
        <v>476</v>
      </c>
      <c r="H230" s="34" t="s">
        <v>462</v>
      </c>
      <c r="I230" s="56"/>
      <c r="L230" s="6"/>
    </row>
    <row r="231" spans="2:12" s="1" customFormat="1" outlineLevel="1">
      <c r="B231" s="46"/>
      <c r="C231" s="15"/>
      <c r="D231" s="2"/>
      <c r="E231" s="18"/>
      <c r="F231" s="2"/>
      <c r="G231" s="34" t="s">
        <v>476</v>
      </c>
      <c r="H231" s="34" t="s">
        <v>463</v>
      </c>
      <c r="I231" s="56"/>
      <c r="L231" s="6"/>
    </row>
    <row r="232" spans="2:12" s="1" customFormat="1" outlineLevel="1">
      <c r="B232" s="46"/>
      <c r="C232" s="15"/>
      <c r="D232" s="2"/>
      <c r="E232" s="18"/>
      <c r="F232" s="2"/>
      <c r="G232" s="34" t="s">
        <v>476</v>
      </c>
      <c r="H232" s="34" t="s">
        <v>460</v>
      </c>
      <c r="I232" s="56"/>
      <c r="L232" s="6"/>
    </row>
    <row r="233" spans="2:12" s="1" customFormat="1" outlineLevel="1">
      <c r="B233" s="46"/>
      <c r="C233" s="15"/>
      <c r="D233" s="2"/>
      <c r="E233" s="18"/>
      <c r="F233" s="2"/>
      <c r="G233" s="34" t="s">
        <v>540</v>
      </c>
      <c r="H233" s="38" t="s">
        <v>459</v>
      </c>
      <c r="I233" s="58"/>
      <c r="L233" s="6"/>
    </row>
    <row r="234" spans="2:12" s="1" customFormat="1" outlineLevel="1">
      <c r="B234" s="63">
        <v>44373</v>
      </c>
      <c r="C234" s="24">
        <f>B234</f>
        <v>44373</v>
      </c>
      <c r="D234" s="64" t="s">
        <v>70</v>
      </c>
      <c r="E234" s="25" t="s">
        <v>2214</v>
      </c>
      <c r="F234" s="64" t="s">
        <v>2284</v>
      </c>
      <c r="G234" s="31" t="s">
        <v>540</v>
      </c>
      <c r="H234" s="31" t="s">
        <v>459</v>
      </c>
      <c r="I234" s="54"/>
      <c r="L234" s="6"/>
    </row>
    <row r="235" spans="2:12" s="1" customFormat="1" outlineLevel="1">
      <c r="B235" s="46"/>
      <c r="C235" s="15"/>
      <c r="D235" s="2"/>
      <c r="E235" s="18"/>
      <c r="F235" s="2"/>
      <c r="G235" s="34" t="s">
        <v>499</v>
      </c>
      <c r="H235" s="34" t="s">
        <v>481</v>
      </c>
      <c r="I235" s="56"/>
      <c r="L235" s="6"/>
    </row>
    <row r="236" spans="2:12" s="1" customFormat="1" outlineLevel="1">
      <c r="B236" s="46"/>
      <c r="C236" s="15"/>
      <c r="D236" s="2"/>
      <c r="E236" s="18"/>
      <c r="F236" s="2"/>
      <c r="G236" s="34" t="s">
        <v>476</v>
      </c>
      <c r="H236" s="34" t="s">
        <v>462</v>
      </c>
      <c r="I236" s="56"/>
      <c r="L236" s="6"/>
    </row>
    <row r="237" spans="2:12" s="1" customFormat="1" outlineLevel="1">
      <c r="B237" s="46"/>
      <c r="C237" s="15"/>
      <c r="D237" s="2"/>
      <c r="E237" s="18"/>
      <c r="F237" s="2"/>
      <c r="G237" s="34" t="s">
        <v>499</v>
      </c>
      <c r="H237" s="34" t="s">
        <v>481</v>
      </c>
      <c r="I237" s="56"/>
      <c r="L237" s="6"/>
    </row>
    <row r="238" spans="2:12" s="1" customFormat="1" outlineLevel="1">
      <c r="B238" s="46"/>
      <c r="C238" s="15"/>
      <c r="D238" s="2"/>
      <c r="E238" s="18"/>
      <c r="F238" s="2"/>
      <c r="G238" s="34" t="s">
        <v>476</v>
      </c>
      <c r="H238" s="34" t="s">
        <v>462</v>
      </c>
      <c r="I238" s="56"/>
      <c r="L238" s="6"/>
    </row>
    <row r="239" spans="2:12" s="1" customFormat="1" outlineLevel="1">
      <c r="B239" s="46"/>
      <c r="C239" s="15"/>
      <c r="D239" s="2"/>
      <c r="E239" s="18"/>
      <c r="F239" s="50"/>
      <c r="G239" s="37" t="s">
        <v>540</v>
      </c>
      <c r="H239" s="37" t="s">
        <v>459</v>
      </c>
      <c r="I239" s="58"/>
      <c r="L239" s="6"/>
    </row>
    <row r="240" spans="2:12" s="1" customFormat="1" outlineLevel="1">
      <c r="B240" s="46"/>
      <c r="C240" s="15"/>
      <c r="D240" s="2"/>
      <c r="E240" s="18"/>
      <c r="F240" s="64" t="s">
        <v>2285</v>
      </c>
      <c r="G240" s="31" t="s">
        <v>499</v>
      </c>
      <c r="H240" s="32" t="s">
        <v>529</v>
      </c>
      <c r="I240" s="54"/>
      <c r="L240" s="6"/>
    </row>
    <row r="241" spans="2:12" s="1" customFormat="1" outlineLevel="1">
      <c r="B241" s="46"/>
      <c r="C241" s="15"/>
      <c r="D241" s="2"/>
      <c r="E241" s="18"/>
      <c r="F241" s="2"/>
      <c r="G241" s="34" t="s">
        <v>540</v>
      </c>
      <c r="H241" s="35" t="s">
        <v>459</v>
      </c>
      <c r="I241" s="56"/>
      <c r="L241" s="6"/>
    </row>
    <row r="242" spans="2:12" s="1" customFormat="1" outlineLevel="1">
      <c r="B242" s="46"/>
      <c r="C242" s="15"/>
      <c r="D242" s="2"/>
      <c r="E242" s="18"/>
      <c r="F242" s="2"/>
      <c r="G242" s="34" t="s">
        <v>540</v>
      </c>
      <c r="H242" s="35" t="s">
        <v>459</v>
      </c>
      <c r="I242" s="56"/>
      <c r="L242" s="6"/>
    </row>
    <row r="243" spans="2:12" s="1" customFormat="1" outlineLevel="1">
      <c r="B243" s="46"/>
      <c r="C243" s="15"/>
      <c r="D243" s="2"/>
      <c r="E243" s="18"/>
      <c r="F243" s="2"/>
      <c r="G243" s="34" t="s">
        <v>499</v>
      </c>
      <c r="H243" s="35" t="s">
        <v>481</v>
      </c>
      <c r="I243" s="56"/>
      <c r="L243" s="6"/>
    </row>
    <row r="244" spans="2:12" s="1" customFormat="1" outlineLevel="1">
      <c r="B244" s="46"/>
      <c r="C244" s="15"/>
      <c r="D244" s="2"/>
      <c r="E244" s="18"/>
      <c r="F244" s="2"/>
      <c r="G244" s="37" t="s">
        <v>499</v>
      </c>
      <c r="H244" s="38" t="s">
        <v>481</v>
      </c>
      <c r="I244" s="58"/>
      <c r="L244" s="6"/>
    </row>
    <row r="245" spans="2:12" s="1" customFormat="1" outlineLevel="1">
      <c r="B245" s="63">
        <v>44367</v>
      </c>
      <c r="C245" s="24">
        <f>B245</f>
        <v>44367</v>
      </c>
      <c r="D245" s="91" t="s">
        <v>2212</v>
      </c>
      <c r="E245" s="25" t="s">
        <v>2279</v>
      </c>
      <c r="F245" s="64" t="s">
        <v>2280</v>
      </c>
      <c r="G245" s="31" t="s">
        <v>476</v>
      </c>
      <c r="H245" s="32" t="s">
        <v>463</v>
      </c>
      <c r="I245" s="54"/>
      <c r="L245" s="6"/>
    </row>
    <row r="246" spans="2:12" s="1" customFormat="1" outlineLevel="1">
      <c r="B246" s="46"/>
      <c r="C246" s="15"/>
      <c r="D246" s="2"/>
      <c r="E246" s="18"/>
      <c r="F246" s="2" t="s">
        <v>2280</v>
      </c>
      <c r="G246" s="34" t="s">
        <v>499</v>
      </c>
      <c r="H246" s="35" t="s">
        <v>481</v>
      </c>
      <c r="I246" s="56" t="s">
        <v>70</v>
      </c>
      <c r="L246" s="6"/>
    </row>
    <row r="247" spans="2:12" s="1" customFormat="1" outlineLevel="1">
      <c r="B247" s="49"/>
      <c r="C247" s="16"/>
      <c r="D247" s="50"/>
      <c r="E247" s="19"/>
      <c r="F247" s="50" t="s">
        <v>2256</v>
      </c>
      <c r="G247" s="37" t="s">
        <v>499</v>
      </c>
      <c r="H247" s="38" t="s">
        <v>462</v>
      </c>
      <c r="I247" s="58" t="s">
        <v>70</v>
      </c>
      <c r="L247" s="6"/>
    </row>
    <row r="248" spans="2:12" s="1" customFormat="1" outlineLevel="1">
      <c r="B248" s="67">
        <v>44360</v>
      </c>
      <c r="C248" s="26">
        <f>B248</f>
        <v>44360</v>
      </c>
      <c r="D248" s="98" t="s">
        <v>94</v>
      </c>
      <c r="E248" s="99" t="s">
        <v>90</v>
      </c>
      <c r="F248" s="68" t="s">
        <v>477</v>
      </c>
      <c r="G248" s="28" t="s">
        <v>499</v>
      </c>
      <c r="H248" s="29" t="s">
        <v>481</v>
      </c>
      <c r="I248" s="70"/>
      <c r="L248" s="6"/>
    </row>
    <row r="249" spans="2:12" s="1" customFormat="1" outlineLevel="1">
      <c r="B249" s="63">
        <v>44346</v>
      </c>
      <c r="C249" s="24">
        <f>B249</f>
        <v>44346</v>
      </c>
      <c r="D249" s="91" t="s">
        <v>70</v>
      </c>
      <c r="E249" s="45" t="s">
        <v>2214</v>
      </c>
      <c r="F249" s="64" t="s">
        <v>2047</v>
      </c>
      <c r="G249" s="40" t="s">
        <v>540</v>
      </c>
      <c r="H249" s="41" t="s">
        <v>459</v>
      </c>
      <c r="I249" s="62" t="s">
        <v>2268</v>
      </c>
      <c r="L249" s="6"/>
    </row>
    <row r="250" spans="2:12" s="1" customFormat="1" outlineLevel="1">
      <c r="B250" s="46"/>
      <c r="C250" s="15"/>
      <c r="D250" s="2"/>
      <c r="E250" s="18"/>
      <c r="F250" s="2"/>
      <c r="G250" s="34" t="s">
        <v>499</v>
      </c>
      <c r="H250" s="35" t="s">
        <v>529</v>
      </c>
      <c r="I250" s="56" t="s">
        <v>2268</v>
      </c>
      <c r="L250" s="6"/>
    </row>
    <row r="251" spans="2:12" s="1" customFormat="1" outlineLevel="1">
      <c r="B251" s="46"/>
      <c r="C251" s="15"/>
      <c r="D251" s="2"/>
      <c r="E251" s="18"/>
      <c r="F251" s="2"/>
      <c r="G251" s="34" t="s">
        <v>540</v>
      </c>
      <c r="H251" s="35" t="s">
        <v>459</v>
      </c>
      <c r="I251" s="56" t="s">
        <v>2268</v>
      </c>
      <c r="L251" s="6"/>
    </row>
    <row r="252" spans="2:12" s="1" customFormat="1" outlineLevel="1">
      <c r="B252" s="46"/>
      <c r="C252" s="15"/>
      <c r="D252" s="2"/>
      <c r="E252" s="18"/>
      <c r="F252" s="2"/>
      <c r="G252" s="34" t="s">
        <v>476</v>
      </c>
      <c r="H252" s="35" t="s">
        <v>462</v>
      </c>
      <c r="I252" s="56" t="s">
        <v>2268</v>
      </c>
      <c r="L252" s="6"/>
    </row>
    <row r="253" spans="2:12" s="1" customFormat="1" outlineLevel="1">
      <c r="B253" s="46"/>
      <c r="C253" s="15"/>
      <c r="D253" s="2"/>
      <c r="E253" s="18"/>
      <c r="F253" s="2"/>
      <c r="G253" s="43" t="s">
        <v>476</v>
      </c>
      <c r="H253" s="44" t="s">
        <v>462</v>
      </c>
      <c r="I253" s="60" t="s">
        <v>2268</v>
      </c>
      <c r="L253" s="6"/>
    </row>
    <row r="254" spans="2:12" s="1" customFormat="1" outlineLevel="1">
      <c r="B254" s="46"/>
      <c r="C254" s="15"/>
      <c r="D254" s="2"/>
      <c r="E254" s="18"/>
      <c r="F254" s="2"/>
      <c r="G254" s="31" t="s">
        <v>540</v>
      </c>
      <c r="H254" s="32" t="s">
        <v>459</v>
      </c>
      <c r="I254" s="54" t="s">
        <v>2269</v>
      </c>
      <c r="L254" s="6"/>
    </row>
    <row r="255" spans="2:12" s="1" customFormat="1" outlineLevel="1">
      <c r="B255" s="46"/>
      <c r="C255" s="15"/>
      <c r="D255" s="2"/>
      <c r="E255" s="18"/>
      <c r="F255" s="2"/>
      <c r="G255" s="34" t="s">
        <v>499</v>
      </c>
      <c r="H255" s="35" t="s">
        <v>679</v>
      </c>
      <c r="I255" s="56" t="s">
        <v>2269</v>
      </c>
      <c r="L255" s="6"/>
    </row>
    <row r="256" spans="2:12" s="1" customFormat="1" outlineLevel="1">
      <c r="B256" s="46"/>
      <c r="C256" s="15"/>
      <c r="D256" s="2"/>
      <c r="E256" s="18"/>
      <c r="F256" s="2"/>
      <c r="G256" s="34" t="s">
        <v>499</v>
      </c>
      <c r="H256" s="35" t="s">
        <v>481</v>
      </c>
      <c r="I256" s="56" t="s">
        <v>2269</v>
      </c>
      <c r="L256" s="6"/>
    </row>
    <row r="257" spans="2:12" s="1" customFormat="1" outlineLevel="1">
      <c r="B257" s="46"/>
      <c r="C257" s="15"/>
      <c r="D257" s="2"/>
      <c r="E257" s="18"/>
      <c r="F257" s="2"/>
      <c r="G257" s="34" t="s">
        <v>499</v>
      </c>
      <c r="H257" s="35" t="s">
        <v>481</v>
      </c>
      <c r="I257" s="56" t="s">
        <v>2269</v>
      </c>
      <c r="L257" s="6"/>
    </row>
    <row r="258" spans="2:12" s="1" customFormat="1" outlineLevel="1">
      <c r="B258" s="46"/>
      <c r="C258" s="15"/>
      <c r="D258" s="2"/>
      <c r="E258" s="18"/>
      <c r="F258" s="2"/>
      <c r="G258" s="37" t="s">
        <v>499</v>
      </c>
      <c r="H258" s="38" t="s">
        <v>481</v>
      </c>
      <c r="I258" s="58" t="s">
        <v>2269</v>
      </c>
      <c r="L258" s="6"/>
    </row>
    <row r="259" spans="2:12" s="1" customFormat="1" outlineLevel="1">
      <c r="B259" s="67">
        <v>44346</v>
      </c>
      <c r="C259" s="26">
        <f>B259</f>
        <v>44346</v>
      </c>
      <c r="D259" s="98" t="s">
        <v>89</v>
      </c>
      <c r="E259" s="99" t="s">
        <v>2267</v>
      </c>
      <c r="F259" s="68" t="s">
        <v>2222</v>
      </c>
      <c r="G259" s="28" t="s">
        <v>540</v>
      </c>
      <c r="H259" s="29" t="s">
        <v>459</v>
      </c>
      <c r="I259" s="70"/>
      <c r="L259" s="6"/>
    </row>
    <row r="260" spans="2:12" s="1" customFormat="1" outlineLevel="1">
      <c r="B260" s="63">
        <v>44345</v>
      </c>
      <c r="C260" s="24">
        <f>B260</f>
        <v>44345</v>
      </c>
      <c r="D260" s="91" t="s">
        <v>2212</v>
      </c>
      <c r="E260" s="45" t="s">
        <v>2226</v>
      </c>
      <c r="F260" s="25" t="s">
        <v>1681</v>
      </c>
      <c r="G260" s="31" t="s">
        <v>476</v>
      </c>
      <c r="H260" s="32" t="s">
        <v>494</v>
      </c>
      <c r="I260" s="54"/>
      <c r="L260" s="6"/>
    </row>
    <row r="261" spans="2:12" s="1" customFormat="1" outlineLevel="1">
      <c r="B261" s="46"/>
      <c r="C261" s="15"/>
      <c r="D261" s="2"/>
      <c r="E261" s="18"/>
      <c r="F261" s="18" t="s">
        <v>647</v>
      </c>
      <c r="G261" s="34" t="s">
        <v>476</v>
      </c>
      <c r="H261" s="35" t="s">
        <v>510</v>
      </c>
      <c r="I261" s="56"/>
      <c r="L261" s="6"/>
    </row>
    <row r="262" spans="2:12" s="1" customFormat="1" outlineLevel="1">
      <c r="B262" s="46"/>
      <c r="C262" s="15"/>
      <c r="D262" s="2"/>
      <c r="E262" s="18"/>
      <c r="F262" s="18" t="s">
        <v>2225</v>
      </c>
      <c r="G262" s="34" t="s">
        <v>499</v>
      </c>
      <c r="H262" s="35" t="s">
        <v>529</v>
      </c>
      <c r="I262" s="56" t="s">
        <v>70</v>
      </c>
      <c r="L262" s="6"/>
    </row>
    <row r="263" spans="2:12" s="1" customFormat="1" outlineLevel="1">
      <c r="B263" s="46"/>
      <c r="C263" s="15"/>
      <c r="D263" s="2"/>
      <c r="E263" s="18"/>
      <c r="F263" s="18" t="s">
        <v>647</v>
      </c>
      <c r="G263" s="34" t="s">
        <v>540</v>
      </c>
      <c r="H263" s="35" t="s">
        <v>459</v>
      </c>
      <c r="I263" s="56" t="s">
        <v>70</v>
      </c>
      <c r="L263" s="6"/>
    </row>
    <row r="264" spans="2:12" s="1" customFormat="1" outlineLevel="1">
      <c r="B264" s="49"/>
      <c r="C264" s="16"/>
      <c r="D264" s="50"/>
      <c r="E264" s="19"/>
      <c r="F264" s="18" t="s">
        <v>647</v>
      </c>
      <c r="G264" s="34" t="s">
        <v>499</v>
      </c>
      <c r="H264" s="38" t="s">
        <v>529</v>
      </c>
      <c r="I264" s="56" t="s">
        <v>70</v>
      </c>
      <c r="L264" s="6"/>
    </row>
    <row r="265" spans="2:12" s="1" customFormat="1" outlineLevel="1">
      <c r="B265" s="63">
        <v>44332</v>
      </c>
      <c r="C265" s="24">
        <f>B265</f>
        <v>44332</v>
      </c>
      <c r="D265" s="91" t="s">
        <v>1847</v>
      </c>
      <c r="E265" s="45" t="s">
        <v>2260</v>
      </c>
      <c r="F265" s="25" t="s">
        <v>2193</v>
      </c>
      <c r="G265" s="31" t="s">
        <v>476</v>
      </c>
      <c r="H265" s="32" t="s">
        <v>494</v>
      </c>
      <c r="I265" s="54"/>
      <c r="L265" s="6"/>
    </row>
    <row r="266" spans="2:12" s="1" customFormat="1" outlineLevel="1">
      <c r="B266" s="46"/>
      <c r="C266" s="15"/>
      <c r="D266" s="2"/>
      <c r="E266" s="18"/>
      <c r="F266" s="18" t="s">
        <v>2194</v>
      </c>
      <c r="G266" s="34" t="s">
        <v>476</v>
      </c>
      <c r="H266" s="35" t="s">
        <v>462</v>
      </c>
      <c r="I266" s="56"/>
      <c r="L266" s="6"/>
    </row>
    <row r="267" spans="2:12" s="1" customFormat="1" outlineLevel="1">
      <c r="B267" s="46"/>
      <c r="C267" s="15"/>
      <c r="D267" s="2"/>
      <c r="E267" s="18"/>
      <c r="F267" s="18" t="s">
        <v>2261</v>
      </c>
      <c r="G267" s="34" t="s">
        <v>476</v>
      </c>
      <c r="H267" s="35" t="s">
        <v>614</v>
      </c>
      <c r="I267" s="56"/>
      <c r="L267" s="6"/>
    </row>
    <row r="268" spans="2:12" s="1" customFormat="1" outlineLevel="1">
      <c r="B268" s="46"/>
      <c r="C268" s="15"/>
      <c r="D268" s="2"/>
      <c r="E268" s="18"/>
      <c r="F268" s="18" t="s">
        <v>2262</v>
      </c>
      <c r="G268" s="34" t="s">
        <v>540</v>
      </c>
      <c r="H268" s="35" t="s">
        <v>459</v>
      </c>
      <c r="I268" s="56"/>
      <c r="L268" s="6"/>
    </row>
    <row r="269" spans="2:12" s="1" customFormat="1" outlineLevel="1">
      <c r="B269" s="46"/>
      <c r="C269" s="15"/>
      <c r="D269" s="2"/>
      <c r="E269" s="18"/>
      <c r="F269" s="18" t="s">
        <v>2205</v>
      </c>
      <c r="G269" s="34" t="s">
        <v>476</v>
      </c>
      <c r="H269" s="35" t="s">
        <v>463</v>
      </c>
      <c r="I269" s="56"/>
      <c r="L269" s="6"/>
    </row>
    <row r="270" spans="2:12" s="1" customFormat="1" outlineLevel="1">
      <c r="B270" s="46"/>
      <c r="C270" s="15"/>
      <c r="D270" s="2"/>
      <c r="E270" s="19"/>
      <c r="F270" s="19" t="s">
        <v>2263</v>
      </c>
      <c r="G270" s="37" t="s">
        <v>476</v>
      </c>
      <c r="H270" s="38" t="s">
        <v>460</v>
      </c>
      <c r="I270" s="58"/>
      <c r="L270" s="6"/>
    </row>
    <row r="271" spans="2:12" s="1" customFormat="1" outlineLevel="1">
      <c r="B271" s="63">
        <v>44331</v>
      </c>
      <c r="C271" s="24">
        <f>B271</f>
        <v>44331</v>
      </c>
      <c r="D271" s="91" t="s">
        <v>2212</v>
      </c>
      <c r="E271" s="25" t="s">
        <v>2211</v>
      </c>
      <c r="F271" s="2" t="s">
        <v>2255</v>
      </c>
      <c r="G271" s="31" t="s">
        <v>476</v>
      </c>
      <c r="H271" s="32" t="s">
        <v>462</v>
      </c>
      <c r="I271" s="54"/>
      <c r="L271" s="6"/>
    </row>
    <row r="272" spans="2:12" s="1" customFormat="1" outlineLevel="1">
      <c r="B272" s="46"/>
      <c r="C272" s="15"/>
      <c r="D272" s="2"/>
      <c r="E272" s="18"/>
      <c r="F272" s="2" t="s">
        <v>2256</v>
      </c>
      <c r="G272" s="34" t="s">
        <v>476</v>
      </c>
      <c r="H272" s="35" t="s">
        <v>460</v>
      </c>
      <c r="I272" s="56"/>
      <c r="L272" s="6"/>
    </row>
    <row r="273" spans="2:12" s="1" customFormat="1" outlineLevel="1">
      <c r="B273" s="46"/>
      <c r="C273" s="15"/>
      <c r="D273" s="2"/>
      <c r="E273" s="18"/>
      <c r="F273" s="2" t="s">
        <v>818</v>
      </c>
      <c r="G273" s="43" t="s">
        <v>540</v>
      </c>
      <c r="H273" s="44" t="s">
        <v>957</v>
      </c>
      <c r="I273" s="56" t="s">
        <v>70</v>
      </c>
      <c r="L273" s="6"/>
    </row>
    <row r="274" spans="2:12" s="1" customFormat="1" outlineLevel="1">
      <c r="B274" s="46"/>
      <c r="C274" s="15"/>
      <c r="D274" s="2"/>
      <c r="E274" s="18"/>
      <c r="F274" s="2" t="s">
        <v>2257</v>
      </c>
      <c r="G274" s="37" t="s">
        <v>476</v>
      </c>
      <c r="H274" s="38" t="s">
        <v>464</v>
      </c>
      <c r="I274" s="58" t="s">
        <v>70</v>
      </c>
      <c r="L274" s="6"/>
    </row>
    <row r="275" spans="2:12" s="1" customFormat="1" outlineLevel="1">
      <c r="B275" s="63">
        <v>44324</v>
      </c>
      <c r="C275" s="24">
        <f>B275</f>
        <v>44324</v>
      </c>
      <c r="D275" s="64" t="s">
        <v>2243</v>
      </c>
      <c r="E275" s="25" t="s">
        <v>2226</v>
      </c>
      <c r="F275" s="64" t="s">
        <v>605</v>
      </c>
      <c r="G275" s="85" t="s">
        <v>476</v>
      </c>
      <c r="H275" s="86" t="s">
        <v>462</v>
      </c>
      <c r="I275" s="87"/>
      <c r="L275" s="6"/>
    </row>
    <row r="276" spans="2:12" s="1" customFormat="1" outlineLevel="1">
      <c r="B276" s="46"/>
      <c r="C276" s="15"/>
      <c r="D276" s="2"/>
      <c r="E276" s="18"/>
      <c r="F276" s="2" t="s">
        <v>2182</v>
      </c>
      <c r="G276" s="43" t="s">
        <v>540</v>
      </c>
      <c r="H276" s="44" t="s">
        <v>461</v>
      </c>
      <c r="I276" s="60"/>
      <c r="L276" s="6"/>
    </row>
    <row r="277" spans="2:12" s="1" customFormat="1" outlineLevel="1">
      <c r="B277" s="46"/>
      <c r="C277" s="15"/>
      <c r="D277" s="2"/>
      <c r="E277" s="18"/>
      <c r="F277" s="2" t="s">
        <v>2182</v>
      </c>
      <c r="G277" s="43" t="s">
        <v>499</v>
      </c>
      <c r="H277" s="44" t="s">
        <v>481</v>
      </c>
      <c r="I277" s="60" t="s">
        <v>70</v>
      </c>
      <c r="L277" s="6"/>
    </row>
    <row r="278" spans="2:12" s="1" customFormat="1" outlineLevel="1">
      <c r="B278" s="63">
        <v>44319</v>
      </c>
      <c r="C278" s="24">
        <f>B278</f>
        <v>44319</v>
      </c>
      <c r="D278" s="64" t="s">
        <v>70</v>
      </c>
      <c r="E278" s="25" t="s">
        <v>2226</v>
      </c>
      <c r="F278" s="64"/>
      <c r="G278" s="85" t="s">
        <v>476</v>
      </c>
      <c r="H278" s="86" t="s">
        <v>462</v>
      </c>
      <c r="I278" s="87"/>
      <c r="L278" s="6"/>
    </row>
    <row r="279" spans="2:12" s="1" customFormat="1" outlineLevel="1">
      <c r="B279" s="46"/>
      <c r="C279" s="15"/>
      <c r="D279" s="2"/>
      <c r="E279" s="18"/>
      <c r="F279" s="2"/>
      <c r="G279" s="43" t="s">
        <v>540</v>
      </c>
      <c r="H279" s="44" t="s">
        <v>459</v>
      </c>
      <c r="I279" s="60"/>
      <c r="L279" s="6"/>
    </row>
    <row r="280" spans="2:12" s="1" customFormat="1" outlineLevel="1">
      <c r="B280" s="46"/>
      <c r="C280" s="15"/>
      <c r="D280" s="2"/>
      <c r="E280" s="18"/>
      <c r="F280" s="2" t="s">
        <v>871</v>
      </c>
      <c r="G280" s="43" t="s">
        <v>540</v>
      </c>
      <c r="H280" s="44" t="s">
        <v>459</v>
      </c>
      <c r="I280" s="60"/>
      <c r="L280" s="6"/>
    </row>
    <row r="281" spans="2:12" s="1" customFormat="1" outlineLevel="1">
      <c r="B281" s="46"/>
      <c r="C281" s="15"/>
      <c r="D281" s="2"/>
      <c r="E281" s="18"/>
      <c r="F281" s="2"/>
      <c r="G281" s="43" t="s">
        <v>540</v>
      </c>
      <c r="H281" s="44" t="s">
        <v>459</v>
      </c>
      <c r="I281" s="60"/>
      <c r="L281" s="6"/>
    </row>
    <row r="282" spans="2:12" s="1" customFormat="1" outlineLevel="1">
      <c r="B282" s="46"/>
      <c r="C282" s="15"/>
      <c r="D282" s="2"/>
      <c r="E282" s="18"/>
      <c r="F282" s="2"/>
      <c r="G282" s="43" t="s">
        <v>540</v>
      </c>
      <c r="H282" s="44" t="s">
        <v>459</v>
      </c>
      <c r="I282" s="60"/>
      <c r="L282" s="6"/>
    </row>
    <row r="283" spans="2:12" s="1" customFormat="1" outlineLevel="1">
      <c r="B283" s="63">
        <v>44318</v>
      </c>
      <c r="C283" s="24">
        <f>B283</f>
        <v>44318</v>
      </c>
      <c r="D283" s="64" t="s">
        <v>70</v>
      </c>
      <c r="E283" s="25" t="s">
        <v>2226</v>
      </c>
      <c r="F283" s="64"/>
      <c r="G283" s="85" t="s">
        <v>476</v>
      </c>
      <c r="H283" s="86" t="s">
        <v>481</v>
      </c>
      <c r="I283" s="87"/>
      <c r="L283" s="6"/>
    </row>
    <row r="284" spans="2:12" s="1" customFormat="1" outlineLevel="1">
      <c r="B284" s="46"/>
      <c r="C284" s="15"/>
      <c r="D284" s="2"/>
      <c r="E284" s="18"/>
      <c r="F284" s="2"/>
      <c r="G284" s="43" t="s">
        <v>540</v>
      </c>
      <c r="H284" s="44" t="s">
        <v>459</v>
      </c>
      <c r="I284" s="60"/>
      <c r="L284" s="6"/>
    </row>
    <row r="285" spans="2:12" s="1" customFormat="1" outlineLevel="1">
      <c r="B285" s="46"/>
      <c r="C285" s="15"/>
      <c r="D285" s="2"/>
      <c r="E285" s="18"/>
      <c r="F285" s="2" t="s">
        <v>1752</v>
      </c>
      <c r="G285" s="43" t="s">
        <v>540</v>
      </c>
      <c r="H285" s="44" t="s">
        <v>459</v>
      </c>
      <c r="I285" s="60"/>
      <c r="L285" s="6"/>
    </row>
    <row r="286" spans="2:12" s="1" customFormat="1" outlineLevel="1">
      <c r="B286" s="46"/>
      <c r="C286" s="15"/>
      <c r="D286" s="2"/>
      <c r="E286" s="18"/>
      <c r="F286" s="2"/>
      <c r="G286" s="43" t="s">
        <v>499</v>
      </c>
      <c r="H286" s="44" t="s">
        <v>529</v>
      </c>
      <c r="I286" s="60"/>
      <c r="L286" s="6"/>
    </row>
    <row r="287" spans="2:12" s="1" customFormat="1" outlineLevel="1">
      <c r="B287" s="49"/>
      <c r="C287" s="16"/>
      <c r="D287" s="50"/>
      <c r="E287" s="19"/>
      <c r="F287" s="50"/>
      <c r="G287" s="43" t="s">
        <v>499</v>
      </c>
      <c r="H287" s="38" t="s">
        <v>481</v>
      </c>
      <c r="I287" s="58"/>
      <c r="L287" s="6"/>
    </row>
    <row r="288" spans="2:12" s="1" customFormat="1" outlineLevel="1">
      <c r="B288" s="63">
        <v>44318</v>
      </c>
      <c r="C288" s="24">
        <f>B288</f>
        <v>44318</v>
      </c>
      <c r="D288" s="64" t="s">
        <v>2238</v>
      </c>
      <c r="E288" s="25" t="s">
        <v>2239</v>
      </c>
      <c r="F288" s="64" t="s">
        <v>1240</v>
      </c>
      <c r="G288" s="85" t="s">
        <v>476</v>
      </c>
      <c r="H288" s="86" t="s">
        <v>460</v>
      </c>
      <c r="I288" s="87"/>
      <c r="L288" s="6"/>
    </row>
    <row r="289" spans="2:12" s="1" customFormat="1" outlineLevel="1">
      <c r="B289" s="46"/>
      <c r="C289" s="15"/>
      <c r="D289" s="2"/>
      <c r="E289" s="18"/>
      <c r="F289" s="2" t="s">
        <v>2240</v>
      </c>
      <c r="G289" s="43" t="s">
        <v>499</v>
      </c>
      <c r="H289" s="44" t="s">
        <v>529</v>
      </c>
      <c r="I289" s="60"/>
      <c r="L289" s="6"/>
    </row>
    <row r="290" spans="2:12" s="1" customFormat="1" outlineLevel="1">
      <c r="B290" s="46"/>
      <c r="C290" s="15"/>
      <c r="D290" s="2"/>
      <c r="E290" s="18"/>
      <c r="F290" s="2" t="s">
        <v>1866</v>
      </c>
      <c r="G290" s="43" t="s">
        <v>540</v>
      </c>
      <c r="H290" s="44" t="s">
        <v>461</v>
      </c>
      <c r="I290" s="60"/>
      <c r="L290" s="6"/>
    </row>
    <row r="291" spans="2:12" s="1" customFormat="1" outlineLevel="1">
      <c r="B291" s="49"/>
      <c r="C291" s="16"/>
      <c r="D291" s="50"/>
      <c r="E291" s="19"/>
      <c r="F291" s="50" t="s">
        <v>2241</v>
      </c>
      <c r="G291" s="37" t="s">
        <v>476</v>
      </c>
      <c r="H291" s="38" t="s">
        <v>2242</v>
      </c>
      <c r="I291" s="58"/>
      <c r="L291" s="6"/>
    </row>
    <row r="292" spans="2:12" s="1" customFormat="1" outlineLevel="1">
      <c r="B292" s="63">
        <v>44311</v>
      </c>
      <c r="C292" s="24">
        <f>B292</f>
        <v>44311</v>
      </c>
      <c r="D292" s="91" t="s">
        <v>70</v>
      </c>
      <c r="E292" s="25" t="s">
        <v>2230</v>
      </c>
      <c r="F292" s="64" t="s">
        <v>2228</v>
      </c>
      <c r="G292" s="85" t="s">
        <v>476</v>
      </c>
      <c r="H292" s="86" t="s">
        <v>463</v>
      </c>
      <c r="I292" s="87"/>
      <c r="L292" s="6"/>
    </row>
    <row r="293" spans="2:12" s="1" customFormat="1" outlineLevel="1">
      <c r="B293" s="46"/>
      <c r="C293" s="15"/>
      <c r="D293" s="2"/>
      <c r="E293" s="18"/>
      <c r="F293" s="2" t="s">
        <v>2182</v>
      </c>
      <c r="G293" s="43" t="s">
        <v>5</v>
      </c>
      <c r="H293" s="44" t="s">
        <v>460</v>
      </c>
      <c r="I293" s="60"/>
      <c r="L293" s="6"/>
    </row>
    <row r="294" spans="2:12" s="1" customFormat="1" outlineLevel="1">
      <c r="B294" s="46"/>
      <c r="C294" s="15"/>
      <c r="D294" s="2"/>
      <c r="E294" s="18"/>
      <c r="F294" s="2" t="s">
        <v>2228</v>
      </c>
      <c r="G294" s="43" t="s">
        <v>499</v>
      </c>
      <c r="H294" s="44" t="s">
        <v>481</v>
      </c>
      <c r="I294" s="60"/>
      <c r="L294" s="6"/>
    </row>
    <row r="295" spans="2:12" s="1" customFormat="1" outlineLevel="1">
      <c r="B295" s="46"/>
      <c r="C295" s="15"/>
      <c r="D295" s="2"/>
      <c r="E295" s="18"/>
      <c r="F295" s="2" t="s">
        <v>2182</v>
      </c>
      <c r="G295" s="43" t="s">
        <v>499</v>
      </c>
      <c r="H295" s="44" t="s">
        <v>481</v>
      </c>
      <c r="I295" s="60"/>
      <c r="L295" s="6"/>
    </row>
    <row r="296" spans="2:12" s="1" customFormat="1" outlineLevel="1">
      <c r="B296" s="46"/>
      <c r="C296" s="15"/>
      <c r="D296" s="2"/>
      <c r="E296" s="18"/>
      <c r="F296" s="2" t="s">
        <v>2228</v>
      </c>
      <c r="G296" s="43" t="s">
        <v>476</v>
      </c>
      <c r="H296" s="44" t="s">
        <v>460</v>
      </c>
      <c r="I296" s="60"/>
      <c r="L296" s="6"/>
    </row>
    <row r="297" spans="2:12" s="1" customFormat="1" outlineLevel="1">
      <c r="B297" s="63">
        <v>44310</v>
      </c>
      <c r="C297" s="24">
        <f>B297</f>
        <v>44310</v>
      </c>
      <c r="D297" s="91" t="s">
        <v>70</v>
      </c>
      <c r="E297" s="25" t="s">
        <v>2226</v>
      </c>
      <c r="F297" s="64"/>
      <c r="G297" s="85" t="s">
        <v>476</v>
      </c>
      <c r="H297" s="86" t="s">
        <v>462</v>
      </c>
      <c r="I297" s="87"/>
      <c r="L297" s="6"/>
    </row>
    <row r="298" spans="2:12" s="1" customFormat="1" outlineLevel="1">
      <c r="B298" s="46"/>
      <c r="C298" s="15"/>
      <c r="D298" s="2"/>
      <c r="E298" s="18"/>
      <c r="F298" s="2"/>
      <c r="G298" s="43" t="s">
        <v>540</v>
      </c>
      <c r="H298" s="44" t="s">
        <v>459</v>
      </c>
      <c r="I298" s="60"/>
      <c r="L298" s="6"/>
    </row>
    <row r="299" spans="2:12" s="1" customFormat="1" outlineLevel="1">
      <c r="B299" s="46"/>
      <c r="C299" s="15"/>
      <c r="D299" s="2"/>
      <c r="E299" s="18"/>
      <c r="F299" s="2"/>
      <c r="G299" s="43" t="s">
        <v>540</v>
      </c>
      <c r="H299" s="44" t="s">
        <v>459</v>
      </c>
      <c r="I299" s="60"/>
      <c r="L299" s="6"/>
    </row>
    <row r="300" spans="2:12" s="1" customFormat="1" outlineLevel="1">
      <c r="B300" s="46"/>
      <c r="C300" s="15"/>
      <c r="D300" s="2"/>
      <c r="E300" s="18"/>
      <c r="F300" s="2"/>
      <c r="G300" s="43" t="s">
        <v>499</v>
      </c>
      <c r="H300" s="44" t="s">
        <v>481</v>
      </c>
      <c r="I300" s="60"/>
      <c r="L300" s="6"/>
    </row>
    <row r="301" spans="2:12" s="1" customFormat="1" outlineLevel="1">
      <c r="B301" s="46"/>
      <c r="C301" s="15"/>
      <c r="D301" s="2"/>
      <c r="E301" s="18"/>
      <c r="F301" s="2" t="s">
        <v>733</v>
      </c>
      <c r="G301" s="43" t="s">
        <v>540</v>
      </c>
      <c r="H301" s="44" t="s">
        <v>459</v>
      </c>
      <c r="I301" s="60"/>
      <c r="L301" s="6"/>
    </row>
    <row r="302" spans="2:12" s="1" customFormat="1" outlineLevel="1">
      <c r="B302" s="46"/>
      <c r="C302" s="15"/>
      <c r="D302" s="2"/>
      <c r="E302" s="18"/>
      <c r="F302" s="2"/>
      <c r="G302" s="43" t="s">
        <v>540</v>
      </c>
      <c r="H302" s="44" t="s">
        <v>459</v>
      </c>
      <c r="I302" s="60"/>
      <c r="L302" s="6"/>
    </row>
    <row r="303" spans="2:12" s="1" customFormat="1" outlineLevel="1">
      <c r="B303" s="46"/>
      <c r="C303" s="15"/>
      <c r="D303" s="2"/>
      <c r="E303" s="18"/>
      <c r="F303" s="2"/>
      <c r="G303" s="43" t="s">
        <v>540</v>
      </c>
      <c r="H303" s="44" t="s">
        <v>459</v>
      </c>
      <c r="I303" s="60"/>
      <c r="L303" s="6"/>
    </row>
    <row r="304" spans="2:12" s="1" customFormat="1" outlineLevel="1">
      <c r="B304" s="46"/>
      <c r="C304" s="15"/>
      <c r="D304" s="2"/>
      <c r="E304" s="18"/>
      <c r="F304" s="2"/>
      <c r="G304" s="43" t="s">
        <v>540</v>
      </c>
      <c r="H304" s="44" t="s">
        <v>459</v>
      </c>
      <c r="I304" s="60"/>
      <c r="L304" s="6"/>
    </row>
    <row r="305" spans="2:12" s="1" customFormat="1" outlineLevel="1">
      <c r="B305" s="63">
        <v>44304</v>
      </c>
      <c r="C305" s="24">
        <f>B305</f>
        <v>44304</v>
      </c>
      <c r="D305" s="91" t="s">
        <v>70</v>
      </c>
      <c r="E305" s="25" t="s">
        <v>2226</v>
      </c>
      <c r="F305" s="64" t="s">
        <v>2227</v>
      </c>
      <c r="G305" s="85" t="s">
        <v>540</v>
      </c>
      <c r="H305" s="86" t="s">
        <v>459</v>
      </c>
      <c r="I305" s="87"/>
      <c r="L305" s="6"/>
    </row>
    <row r="306" spans="2:12" s="1" customFormat="1" outlineLevel="1">
      <c r="B306" s="46"/>
      <c r="C306" s="15"/>
      <c r="D306" s="2"/>
      <c r="E306" s="18"/>
      <c r="F306" s="2" t="s">
        <v>2228</v>
      </c>
      <c r="G306" s="43" t="s">
        <v>499</v>
      </c>
      <c r="H306" s="44" t="s">
        <v>481</v>
      </c>
      <c r="I306" s="60"/>
      <c r="L306" s="6"/>
    </row>
    <row r="307" spans="2:12" s="1" customFormat="1" outlineLevel="1">
      <c r="B307" s="46"/>
      <c r="C307" s="15"/>
      <c r="D307" s="2"/>
      <c r="E307" s="18"/>
      <c r="F307" s="2" t="s">
        <v>2227</v>
      </c>
      <c r="G307" s="43" t="s">
        <v>499</v>
      </c>
      <c r="H307" s="44" t="s">
        <v>529</v>
      </c>
      <c r="I307" s="60"/>
      <c r="L307" s="6"/>
    </row>
    <row r="308" spans="2:12" s="1" customFormat="1" outlineLevel="1">
      <c r="B308" s="46"/>
      <c r="C308" s="15"/>
      <c r="D308" s="2"/>
      <c r="E308" s="18"/>
      <c r="F308" s="2" t="s">
        <v>2228</v>
      </c>
      <c r="G308" s="43" t="s">
        <v>5</v>
      </c>
      <c r="H308" s="44" t="s">
        <v>494</v>
      </c>
      <c r="I308" s="60"/>
      <c r="L308" s="6"/>
    </row>
    <row r="309" spans="2:12" s="1" customFormat="1" outlineLevel="1">
      <c r="B309" s="46"/>
      <c r="C309" s="15"/>
      <c r="D309" s="2"/>
      <c r="E309" s="18"/>
      <c r="F309" s="2" t="s">
        <v>2227</v>
      </c>
      <c r="G309" s="43" t="s">
        <v>540</v>
      </c>
      <c r="H309" s="44" t="s">
        <v>461</v>
      </c>
      <c r="I309" s="60"/>
      <c r="L309" s="6"/>
    </row>
    <row r="310" spans="2:12" s="1" customFormat="1" outlineLevel="1">
      <c r="B310" s="46"/>
      <c r="C310" s="15"/>
      <c r="D310" s="2"/>
      <c r="E310" s="18"/>
      <c r="F310" s="2" t="s">
        <v>2228</v>
      </c>
      <c r="G310" s="43" t="s">
        <v>540</v>
      </c>
      <c r="H310" s="44" t="s">
        <v>459</v>
      </c>
      <c r="I310" s="60"/>
      <c r="L310" s="6"/>
    </row>
    <row r="311" spans="2:12" s="1" customFormat="1" outlineLevel="1">
      <c r="B311" s="46"/>
      <c r="C311" s="15"/>
      <c r="D311" s="2"/>
      <c r="E311" s="18"/>
      <c r="F311" s="2" t="s">
        <v>2227</v>
      </c>
      <c r="G311" s="43" t="s">
        <v>476</v>
      </c>
      <c r="H311" s="44" t="s">
        <v>462</v>
      </c>
      <c r="I311" s="60"/>
      <c r="L311" s="6"/>
    </row>
    <row r="312" spans="2:12" s="1" customFormat="1" outlineLevel="1">
      <c r="B312" s="63">
        <v>44303</v>
      </c>
      <c r="C312" s="24">
        <f>B312</f>
        <v>44303</v>
      </c>
      <c r="D312" s="91" t="s">
        <v>94</v>
      </c>
      <c r="E312" s="25" t="s">
        <v>2216</v>
      </c>
      <c r="F312" s="64" t="s">
        <v>2217</v>
      </c>
      <c r="G312" s="85" t="s">
        <v>5</v>
      </c>
      <c r="H312" s="86" t="s">
        <v>555</v>
      </c>
      <c r="I312" s="86"/>
      <c r="L312" s="6"/>
    </row>
    <row r="313" spans="2:12" s="1" customFormat="1" ht="18.75" outlineLevel="1">
      <c r="B313" s="49"/>
      <c r="C313" s="16"/>
      <c r="D313" s="92"/>
      <c r="E313" s="19"/>
      <c r="F313" s="50" t="s">
        <v>2218</v>
      </c>
      <c r="G313" s="37" t="s">
        <v>5</v>
      </c>
      <c r="H313" s="38" t="s">
        <v>494</v>
      </c>
      <c r="I313" s="38"/>
      <c r="L313" s="6"/>
    </row>
    <row r="314" spans="2:12" s="1" customFormat="1" outlineLevel="1">
      <c r="B314" s="63">
        <v>44297</v>
      </c>
      <c r="C314" s="24">
        <f>B314</f>
        <v>44297</v>
      </c>
      <c r="D314" s="91" t="s">
        <v>2212</v>
      </c>
      <c r="E314" s="25" t="s">
        <v>2211</v>
      </c>
      <c r="F314" s="64" t="s">
        <v>2210</v>
      </c>
      <c r="G314" s="85" t="s">
        <v>5</v>
      </c>
      <c r="H314" s="86" t="s">
        <v>463</v>
      </c>
      <c r="I314" s="86"/>
      <c r="L314" s="6"/>
    </row>
    <row r="315" spans="2:12" s="1" customFormat="1" ht="18.75" outlineLevel="1">
      <c r="B315" s="49"/>
      <c r="C315" s="16"/>
      <c r="D315" s="92"/>
      <c r="E315" s="19"/>
      <c r="F315" s="50" t="s">
        <v>2209</v>
      </c>
      <c r="G315" s="37" t="s">
        <v>5</v>
      </c>
      <c r="H315" s="38" t="s">
        <v>463</v>
      </c>
      <c r="I315" s="38"/>
      <c r="L315" s="6"/>
    </row>
    <row r="316" spans="2:12" s="1" customFormat="1" outlineLevel="1">
      <c r="B316" s="63">
        <v>44297</v>
      </c>
      <c r="C316" s="24">
        <f>B316</f>
        <v>44297</v>
      </c>
      <c r="D316" s="64" t="s">
        <v>2213</v>
      </c>
      <c r="E316" s="25" t="s">
        <v>2214</v>
      </c>
      <c r="F316" s="115" t="s">
        <v>473</v>
      </c>
      <c r="G316" s="23" t="s">
        <v>5</v>
      </c>
      <c r="H316" s="86" t="s">
        <v>460</v>
      </c>
      <c r="I316" s="87"/>
      <c r="L316" s="6"/>
    </row>
    <row r="317" spans="2:12" s="1" customFormat="1" outlineLevel="1">
      <c r="B317" s="46"/>
      <c r="C317" s="15"/>
      <c r="D317" s="2"/>
      <c r="E317" s="18"/>
      <c r="F317" s="113"/>
      <c r="G317" s="43" t="s">
        <v>5</v>
      </c>
      <c r="H317" s="44" t="s">
        <v>462</v>
      </c>
      <c r="I317" s="60"/>
      <c r="L317" s="6"/>
    </row>
    <row r="318" spans="2:12" s="1" customFormat="1" outlineLevel="1">
      <c r="B318" s="46"/>
      <c r="C318" s="15"/>
      <c r="D318" s="2"/>
      <c r="E318" s="18"/>
      <c r="F318" s="113"/>
      <c r="G318" s="43" t="s">
        <v>5</v>
      </c>
      <c r="H318" s="44" t="s">
        <v>460</v>
      </c>
      <c r="I318" s="60"/>
      <c r="L318" s="6"/>
    </row>
    <row r="319" spans="2:12" s="1" customFormat="1" outlineLevel="1">
      <c r="B319" s="49"/>
      <c r="C319" s="16"/>
      <c r="D319" s="50"/>
      <c r="E319" s="19"/>
      <c r="F319" s="114"/>
      <c r="G319" s="43" t="s">
        <v>5</v>
      </c>
      <c r="H319" s="38" t="s">
        <v>462</v>
      </c>
      <c r="I319" s="60"/>
      <c r="L319" s="6"/>
    </row>
    <row r="320" spans="2:12" s="1" customFormat="1" outlineLevel="1">
      <c r="B320" s="63">
        <v>44290</v>
      </c>
      <c r="C320" s="24">
        <f>B320</f>
        <v>44290</v>
      </c>
      <c r="D320" s="64" t="s">
        <v>2196</v>
      </c>
      <c r="E320" s="25" t="s">
        <v>2156</v>
      </c>
      <c r="F320" s="115" t="s">
        <v>2195</v>
      </c>
      <c r="G320" s="85" t="s">
        <v>5</v>
      </c>
      <c r="H320" s="86" t="s">
        <v>460</v>
      </c>
      <c r="I320" s="87"/>
      <c r="L320" s="6"/>
    </row>
    <row r="321" spans="2:12" s="1" customFormat="1" outlineLevel="1">
      <c r="B321" s="46"/>
      <c r="C321" s="15"/>
      <c r="D321" s="2"/>
      <c r="E321" s="18"/>
      <c r="F321" s="113"/>
      <c r="G321" s="43" t="s">
        <v>540</v>
      </c>
      <c r="H321" s="44" t="s">
        <v>459</v>
      </c>
      <c r="I321" s="60"/>
      <c r="L321" s="6"/>
    </row>
    <row r="322" spans="2:12" s="1" customFormat="1" outlineLevel="1">
      <c r="B322" s="46"/>
      <c r="C322" s="15"/>
      <c r="D322" s="2"/>
      <c r="E322" s="18"/>
      <c r="F322" s="113"/>
      <c r="G322" s="43" t="s">
        <v>540</v>
      </c>
      <c r="H322" s="44" t="s">
        <v>459</v>
      </c>
      <c r="I322" s="60"/>
      <c r="L322" s="6"/>
    </row>
    <row r="323" spans="2:12" s="1" customFormat="1" outlineLevel="1">
      <c r="B323" s="46"/>
      <c r="C323" s="15"/>
      <c r="D323" s="2"/>
      <c r="E323" s="18"/>
      <c r="F323" s="113"/>
      <c r="G323" s="43" t="s">
        <v>5</v>
      </c>
      <c r="H323" s="44" t="s">
        <v>460</v>
      </c>
      <c r="I323" s="60"/>
      <c r="L323" s="6"/>
    </row>
    <row r="324" spans="2:12" s="1" customFormat="1" outlineLevel="1">
      <c r="B324" s="46"/>
      <c r="C324" s="15"/>
      <c r="D324" s="2"/>
      <c r="E324" s="18"/>
      <c r="F324" s="113"/>
      <c r="G324" s="43" t="s">
        <v>540</v>
      </c>
      <c r="H324" s="44" t="s">
        <v>459</v>
      </c>
      <c r="I324" s="60"/>
      <c r="L324" s="6"/>
    </row>
    <row r="325" spans="2:12" s="1" customFormat="1" outlineLevel="1">
      <c r="B325" s="46"/>
      <c r="C325" s="15"/>
      <c r="D325" s="2"/>
      <c r="E325" s="18"/>
      <c r="F325" s="113"/>
      <c r="G325" s="43" t="s">
        <v>11</v>
      </c>
      <c r="H325" s="44" t="s">
        <v>481</v>
      </c>
      <c r="I325" s="60"/>
      <c r="L325" s="6"/>
    </row>
    <row r="326" spans="2:12" s="1" customFormat="1" outlineLevel="1">
      <c r="B326" s="46"/>
      <c r="C326" s="15"/>
      <c r="D326" s="2"/>
      <c r="E326" s="18"/>
      <c r="F326" s="113"/>
      <c r="G326" s="43" t="s">
        <v>540</v>
      </c>
      <c r="H326" s="44" t="s">
        <v>461</v>
      </c>
      <c r="I326" s="60"/>
      <c r="L326" s="6"/>
    </row>
    <row r="327" spans="2:12" s="1" customFormat="1" outlineLevel="1">
      <c r="B327" s="46"/>
      <c r="C327" s="15"/>
      <c r="D327" s="2"/>
      <c r="E327" s="18"/>
      <c r="F327" s="113"/>
      <c r="G327" s="43" t="s">
        <v>540</v>
      </c>
      <c r="H327" s="44" t="s">
        <v>459</v>
      </c>
      <c r="I327" s="60"/>
      <c r="L327" s="6"/>
    </row>
    <row r="328" spans="2:12" s="1" customFormat="1" outlineLevel="1">
      <c r="B328" s="46"/>
      <c r="C328" s="15"/>
      <c r="D328" s="2"/>
      <c r="E328" s="18"/>
      <c r="F328" s="113"/>
      <c r="G328" s="43" t="s">
        <v>540</v>
      </c>
      <c r="H328" s="44" t="s">
        <v>459</v>
      </c>
      <c r="I328" s="60"/>
      <c r="L328" s="6"/>
    </row>
    <row r="329" spans="2:12" s="1" customFormat="1" outlineLevel="1">
      <c r="B329" s="46"/>
      <c r="C329" s="15"/>
      <c r="D329" s="2"/>
      <c r="E329" s="18"/>
      <c r="F329" s="113"/>
      <c r="G329" s="43" t="s">
        <v>5</v>
      </c>
      <c r="H329" s="44" t="s">
        <v>460</v>
      </c>
      <c r="I329" s="60"/>
      <c r="L329" s="6"/>
    </row>
    <row r="330" spans="2:12" s="1" customFormat="1" outlineLevel="1">
      <c r="B330" s="46"/>
      <c r="C330" s="15"/>
      <c r="D330" s="2"/>
      <c r="E330" s="18"/>
      <c r="F330" s="113"/>
      <c r="G330" s="43" t="s">
        <v>5</v>
      </c>
      <c r="H330" s="44" t="s">
        <v>462</v>
      </c>
      <c r="I330" s="60"/>
      <c r="L330" s="6"/>
    </row>
    <row r="331" spans="2:12" s="1" customFormat="1" outlineLevel="1">
      <c r="B331" s="46"/>
      <c r="C331" s="15"/>
      <c r="D331" s="2"/>
      <c r="E331" s="18"/>
      <c r="F331" s="113"/>
      <c r="G331" s="43" t="s">
        <v>540</v>
      </c>
      <c r="H331" s="44" t="s">
        <v>459</v>
      </c>
      <c r="I331" s="60"/>
      <c r="L331" s="6"/>
    </row>
    <row r="332" spans="2:12" s="1" customFormat="1" outlineLevel="1">
      <c r="B332" s="46"/>
      <c r="C332" s="15"/>
      <c r="D332" s="2"/>
      <c r="E332" s="18"/>
      <c r="F332" s="113"/>
      <c r="G332" s="43" t="s">
        <v>5</v>
      </c>
      <c r="H332" s="44" t="s">
        <v>462</v>
      </c>
      <c r="I332" s="60"/>
      <c r="L332" s="6"/>
    </row>
    <row r="333" spans="2:12" s="1" customFormat="1" outlineLevel="1">
      <c r="B333" s="46"/>
      <c r="C333" s="15"/>
      <c r="D333" s="2"/>
      <c r="E333" s="18"/>
      <c r="F333" s="113"/>
      <c r="G333" s="43" t="s">
        <v>5</v>
      </c>
      <c r="H333" s="44" t="s">
        <v>463</v>
      </c>
      <c r="I333" s="60"/>
      <c r="L333" s="6"/>
    </row>
    <row r="334" spans="2:12" s="1" customFormat="1" outlineLevel="1">
      <c r="B334" s="49"/>
      <c r="C334" s="16"/>
      <c r="D334" s="50"/>
      <c r="E334" s="19"/>
      <c r="F334" s="114"/>
      <c r="G334" s="37" t="s">
        <v>11</v>
      </c>
      <c r="H334" s="38" t="s">
        <v>529</v>
      </c>
      <c r="I334" s="58"/>
      <c r="L334" s="6"/>
    </row>
    <row r="335" spans="2:12" s="1" customFormat="1" outlineLevel="1">
      <c r="B335" s="63">
        <v>44289</v>
      </c>
      <c r="C335" s="24">
        <f>B335</f>
        <v>44289</v>
      </c>
      <c r="D335" s="64" t="s">
        <v>2197</v>
      </c>
      <c r="E335" s="25" t="s">
        <v>2198</v>
      </c>
      <c r="F335" s="90" t="s">
        <v>2181</v>
      </c>
      <c r="G335" s="85" t="s">
        <v>5</v>
      </c>
      <c r="H335" s="86" t="s">
        <v>671</v>
      </c>
      <c r="I335" s="87" t="s">
        <v>2000</v>
      </c>
      <c r="L335" s="6"/>
    </row>
    <row r="336" spans="2:12" s="1" customFormat="1" outlineLevel="1">
      <c r="B336" s="46"/>
      <c r="C336" s="15"/>
      <c r="D336" s="2"/>
      <c r="E336" s="18"/>
      <c r="F336" s="89"/>
      <c r="G336" s="43" t="s">
        <v>5</v>
      </c>
      <c r="H336" s="44" t="s">
        <v>494</v>
      </c>
      <c r="I336" s="60" t="s">
        <v>2000</v>
      </c>
      <c r="L336" s="6"/>
    </row>
    <row r="337" spans="2:12" s="1" customFormat="1" outlineLevel="1">
      <c r="B337" s="46"/>
      <c r="C337" s="15"/>
      <c r="D337" s="2"/>
      <c r="E337" s="18"/>
      <c r="F337" s="89"/>
      <c r="G337" s="43" t="s">
        <v>11</v>
      </c>
      <c r="H337" s="44" t="s">
        <v>481</v>
      </c>
      <c r="I337" s="60" t="s">
        <v>2000</v>
      </c>
      <c r="L337" s="6"/>
    </row>
    <row r="338" spans="2:12" s="1" customFormat="1" outlineLevel="1">
      <c r="B338" s="46"/>
      <c r="C338" s="15"/>
      <c r="D338" s="2"/>
      <c r="E338" s="18"/>
      <c r="F338" s="89"/>
      <c r="G338" s="43" t="s">
        <v>540</v>
      </c>
      <c r="H338" s="44" t="s">
        <v>459</v>
      </c>
      <c r="I338" s="42" t="s">
        <v>2001</v>
      </c>
      <c r="L338" s="6"/>
    </row>
    <row r="339" spans="2:12" s="1" customFormat="1" outlineLevel="1">
      <c r="B339" s="46"/>
      <c r="C339" s="15"/>
      <c r="D339" s="2"/>
      <c r="E339" s="18"/>
      <c r="F339" s="89"/>
      <c r="G339" s="43" t="s">
        <v>540</v>
      </c>
      <c r="H339" s="44" t="s">
        <v>459</v>
      </c>
      <c r="I339" s="42" t="s">
        <v>2001</v>
      </c>
      <c r="L339" s="6"/>
    </row>
    <row r="340" spans="2:12" s="1" customFormat="1" outlineLevel="1">
      <c r="B340" s="49"/>
      <c r="C340" s="16"/>
      <c r="D340" s="50"/>
      <c r="E340" s="19"/>
      <c r="F340" s="83"/>
      <c r="G340" s="37" t="s">
        <v>540</v>
      </c>
      <c r="H340" s="38" t="s">
        <v>459</v>
      </c>
      <c r="I340" s="36" t="s">
        <v>2001</v>
      </c>
      <c r="L340" s="6"/>
    </row>
    <row r="341" spans="2:12" s="1" customFormat="1" outlineLevel="1">
      <c r="B341" s="46">
        <v>44283</v>
      </c>
      <c r="C341" s="15">
        <f>B341</f>
        <v>44283</v>
      </c>
      <c r="D341" s="2" t="s">
        <v>201</v>
      </c>
      <c r="E341" s="18"/>
      <c r="F341" s="66" t="s">
        <v>2193</v>
      </c>
      <c r="G341" s="23" t="s">
        <v>11</v>
      </c>
      <c r="H341" s="22" t="s">
        <v>481</v>
      </c>
      <c r="I341" s="47"/>
      <c r="L341" s="6"/>
    </row>
    <row r="342" spans="2:12" s="1" customFormat="1" outlineLevel="1">
      <c r="B342" s="46"/>
      <c r="C342" s="15"/>
      <c r="D342" s="2"/>
      <c r="E342" s="18"/>
      <c r="F342" s="66" t="s">
        <v>2194</v>
      </c>
      <c r="G342" s="43" t="s">
        <v>5</v>
      </c>
      <c r="H342" s="44" t="s">
        <v>464</v>
      </c>
      <c r="I342" s="60"/>
      <c r="L342" s="6"/>
    </row>
    <row r="343" spans="2:12" s="1" customFormat="1" outlineLevel="1">
      <c r="B343" s="63">
        <v>44283</v>
      </c>
      <c r="C343" s="24">
        <f>B343</f>
        <v>44283</v>
      </c>
      <c r="D343" s="64" t="s">
        <v>2184</v>
      </c>
      <c r="E343" s="25" t="s">
        <v>2185</v>
      </c>
      <c r="F343" s="88" t="s">
        <v>2190</v>
      </c>
      <c r="G343" s="85" t="s">
        <v>11</v>
      </c>
      <c r="H343" s="86" t="s">
        <v>552</v>
      </c>
      <c r="I343" s="87"/>
      <c r="L343" s="6"/>
    </row>
    <row r="344" spans="2:12" s="1" customFormat="1" outlineLevel="1">
      <c r="B344" s="46"/>
      <c r="C344" s="15"/>
      <c r="D344" s="2"/>
      <c r="E344" s="18"/>
      <c r="F344" s="66" t="s">
        <v>2191</v>
      </c>
      <c r="G344" s="43" t="s">
        <v>11</v>
      </c>
      <c r="H344" s="44" t="s">
        <v>481</v>
      </c>
      <c r="I344" s="60" t="s">
        <v>70</v>
      </c>
      <c r="L344" s="6"/>
    </row>
    <row r="345" spans="2:12" s="1" customFormat="1" outlineLevel="1">
      <c r="B345" s="46"/>
      <c r="C345" s="15"/>
      <c r="D345" s="2"/>
      <c r="E345" s="18"/>
      <c r="F345" s="66" t="s">
        <v>2189</v>
      </c>
      <c r="G345" s="43" t="s">
        <v>11</v>
      </c>
      <c r="H345" s="44" t="s">
        <v>552</v>
      </c>
      <c r="I345" s="60" t="s">
        <v>70</v>
      </c>
      <c r="L345" s="6"/>
    </row>
    <row r="346" spans="2:12" s="1" customFormat="1" outlineLevel="1">
      <c r="B346" s="49"/>
      <c r="C346" s="16"/>
      <c r="D346" s="50"/>
      <c r="E346" s="19"/>
      <c r="F346" s="74" t="s">
        <v>2192</v>
      </c>
      <c r="G346" s="37" t="s">
        <v>11</v>
      </c>
      <c r="H346" s="38" t="s">
        <v>459</v>
      </c>
      <c r="I346" s="58" t="s">
        <v>70</v>
      </c>
      <c r="L346" s="6"/>
    </row>
    <row r="347" spans="2:12" s="1" customFormat="1" ht="15" outlineLevel="1">
      <c r="B347" s="46">
        <v>44282</v>
      </c>
      <c r="C347" s="15">
        <f>B347</f>
        <v>44282</v>
      </c>
      <c r="D347" s="2" t="s">
        <v>2184</v>
      </c>
      <c r="E347" s="18" t="s">
        <v>2185</v>
      </c>
      <c r="F347" s="66" t="s">
        <v>2186</v>
      </c>
      <c r="G347" s="23" t="s">
        <v>5</v>
      </c>
      <c r="H347" s="22" t="s">
        <v>671</v>
      </c>
      <c r="I347" s="47"/>
      <c r="K347" s="82"/>
      <c r="L347" s="6"/>
    </row>
    <row r="348" spans="2:12" s="1" customFormat="1" ht="15" outlineLevel="1">
      <c r="B348" s="46"/>
      <c r="C348" s="15"/>
      <c r="D348" s="2"/>
      <c r="E348" s="18"/>
      <c r="F348" s="66" t="s">
        <v>2187</v>
      </c>
      <c r="G348" s="43" t="s">
        <v>5</v>
      </c>
      <c r="H348" s="44" t="s">
        <v>464</v>
      </c>
      <c r="I348" s="60"/>
      <c r="K348" s="82"/>
      <c r="L348" s="6"/>
    </row>
    <row r="349" spans="2:12" s="1" customFormat="1" ht="15" outlineLevel="1">
      <c r="B349" s="46"/>
      <c r="C349" s="15"/>
      <c r="D349" s="2"/>
      <c r="E349" s="18"/>
      <c r="F349" s="66" t="s">
        <v>2188</v>
      </c>
      <c r="G349" s="43" t="s">
        <v>11</v>
      </c>
      <c r="H349" s="44" t="s">
        <v>481</v>
      </c>
      <c r="I349" s="60" t="s">
        <v>70</v>
      </c>
      <c r="K349" s="82"/>
      <c r="L349" s="6"/>
    </row>
    <row r="350" spans="2:12" s="1" customFormat="1" ht="15" outlineLevel="1">
      <c r="B350" s="49"/>
      <c r="C350" s="16"/>
      <c r="D350" s="50"/>
      <c r="E350" s="19"/>
      <c r="F350" s="74" t="s">
        <v>2189</v>
      </c>
      <c r="G350" s="37" t="s">
        <v>11</v>
      </c>
      <c r="H350" s="38" t="s">
        <v>481</v>
      </c>
      <c r="I350" s="58" t="s">
        <v>70</v>
      </c>
      <c r="K350" s="82"/>
      <c r="L350" s="6"/>
    </row>
    <row r="351" spans="2:12" s="1" customFormat="1" ht="15" outlineLevel="1">
      <c r="B351" s="46">
        <v>44261</v>
      </c>
      <c r="C351" s="15">
        <f>B351</f>
        <v>44261</v>
      </c>
      <c r="D351" s="2" t="s">
        <v>2177</v>
      </c>
      <c r="E351" s="18" t="s">
        <v>2156</v>
      </c>
      <c r="F351" s="113" t="s">
        <v>477</v>
      </c>
      <c r="G351" s="23" t="s">
        <v>540</v>
      </c>
      <c r="H351" s="22" t="s">
        <v>459</v>
      </c>
      <c r="I351" s="47"/>
      <c r="K351" s="82"/>
      <c r="L351" s="6"/>
    </row>
    <row r="352" spans="2:12" s="1" customFormat="1" ht="15" outlineLevel="1">
      <c r="B352" s="46"/>
      <c r="C352" s="15"/>
      <c r="D352" s="2"/>
      <c r="E352" s="18"/>
      <c r="F352" s="113"/>
      <c r="G352" s="43" t="s">
        <v>540</v>
      </c>
      <c r="H352" s="44" t="s">
        <v>459</v>
      </c>
      <c r="I352" s="60"/>
      <c r="K352" s="82"/>
      <c r="L352" s="6"/>
    </row>
    <row r="353" spans="2:12" s="1" customFormat="1" ht="15" outlineLevel="1">
      <c r="B353" s="46"/>
      <c r="C353" s="15"/>
      <c r="D353" s="2"/>
      <c r="E353" s="18"/>
      <c r="F353" s="113"/>
      <c r="G353" s="43" t="s">
        <v>540</v>
      </c>
      <c r="H353" s="44" t="s">
        <v>459</v>
      </c>
      <c r="I353" s="60"/>
      <c r="K353" s="82"/>
      <c r="L353" s="6"/>
    </row>
    <row r="354" spans="2:12" s="1" customFormat="1" ht="15" outlineLevel="1">
      <c r="B354" s="46"/>
      <c r="C354" s="15"/>
      <c r="D354" s="2"/>
      <c r="E354" s="18"/>
      <c r="F354" s="113"/>
      <c r="G354" s="43" t="s">
        <v>11</v>
      </c>
      <c r="H354" s="44" t="s">
        <v>481</v>
      </c>
      <c r="I354" s="60"/>
      <c r="K354" s="82"/>
      <c r="L354" s="6"/>
    </row>
    <row r="355" spans="2:12" s="1" customFormat="1" ht="15" outlineLevel="1">
      <c r="B355" s="46"/>
      <c r="C355" s="15"/>
      <c r="D355" s="2"/>
      <c r="E355" s="18"/>
      <c r="F355" s="113"/>
      <c r="G355" s="43" t="s">
        <v>11</v>
      </c>
      <c r="H355" s="44" t="s">
        <v>529</v>
      </c>
      <c r="I355" s="60"/>
      <c r="K355" s="82"/>
      <c r="L355" s="6"/>
    </row>
    <row r="356" spans="2:12" s="1" customFormat="1" ht="15" outlineLevel="1">
      <c r="B356" s="46"/>
      <c r="C356" s="15"/>
      <c r="D356" s="2"/>
      <c r="E356" s="18"/>
      <c r="F356" s="113"/>
      <c r="G356" s="43" t="s">
        <v>540</v>
      </c>
      <c r="H356" s="44" t="s">
        <v>459</v>
      </c>
      <c r="I356" s="60"/>
      <c r="K356" s="82"/>
      <c r="L356" s="6"/>
    </row>
    <row r="357" spans="2:12" s="1" customFormat="1" ht="15" outlineLevel="1">
      <c r="B357" s="46"/>
      <c r="C357" s="15"/>
      <c r="D357" s="2"/>
      <c r="E357" s="18"/>
      <c r="F357" s="113"/>
      <c r="G357" s="43" t="s">
        <v>11</v>
      </c>
      <c r="H357" s="44" t="s">
        <v>481</v>
      </c>
      <c r="I357" s="60"/>
      <c r="K357" s="82"/>
      <c r="L357" s="6"/>
    </row>
    <row r="358" spans="2:12" s="1" customFormat="1" ht="15" outlineLevel="1">
      <c r="B358" s="46"/>
      <c r="C358" s="15"/>
      <c r="D358" s="2"/>
      <c r="E358" s="18"/>
      <c r="F358" s="113"/>
      <c r="G358" s="43" t="s">
        <v>540</v>
      </c>
      <c r="H358" s="44" t="s">
        <v>459</v>
      </c>
      <c r="I358" s="60"/>
      <c r="K358" s="82"/>
      <c r="L358" s="6"/>
    </row>
    <row r="359" spans="2:12" s="1" customFormat="1" ht="15" outlineLevel="1">
      <c r="B359" s="46"/>
      <c r="C359" s="15"/>
      <c r="D359" s="2"/>
      <c r="E359" s="18"/>
      <c r="F359" s="113"/>
      <c r="G359" s="43" t="s">
        <v>540</v>
      </c>
      <c r="H359" s="44" t="s">
        <v>459</v>
      </c>
      <c r="I359" s="60"/>
      <c r="K359" s="82"/>
      <c r="L359" s="6"/>
    </row>
    <row r="360" spans="2:12" s="1" customFormat="1" ht="15" outlineLevel="1">
      <c r="B360" s="46"/>
      <c r="C360" s="15"/>
      <c r="D360" s="2"/>
      <c r="E360" s="18"/>
      <c r="F360" s="113"/>
      <c r="G360" s="43" t="s">
        <v>5</v>
      </c>
      <c r="H360" s="44" t="s">
        <v>462</v>
      </c>
      <c r="I360" s="60"/>
      <c r="K360" s="82"/>
      <c r="L360" s="6"/>
    </row>
    <row r="361" spans="2:12" s="1" customFormat="1" ht="15" outlineLevel="1">
      <c r="B361" s="46"/>
      <c r="C361" s="15"/>
      <c r="D361" s="2"/>
      <c r="E361" s="18"/>
      <c r="F361" s="113"/>
      <c r="G361" s="43" t="s">
        <v>5</v>
      </c>
      <c r="H361" s="44" t="s">
        <v>460</v>
      </c>
      <c r="I361" s="60"/>
      <c r="K361" s="82"/>
      <c r="L361" s="6"/>
    </row>
    <row r="362" spans="2:12" s="1" customFormat="1" ht="15" outlineLevel="1">
      <c r="B362" s="46"/>
      <c r="C362" s="15"/>
      <c r="D362" s="2"/>
      <c r="E362" s="18"/>
      <c r="F362" s="113"/>
      <c r="G362" s="43" t="s">
        <v>540</v>
      </c>
      <c r="H362" s="44" t="s">
        <v>459</v>
      </c>
      <c r="I362" s="60"/>
      <c r="K362" s="82"/>
      <c r="L362" s="6"/>
    </row>
    <row r="363" spans="2:12" s="1" customFormat="1" ht="15" outlineLevel="1">
      <c r="B363" s="46"/>
      <c r="C363" s="15"/>
      <c r="D363" s="2"/>
      <c r="E363" s="18"/>
      <c r="F363" s="113"/>
      <c r="G363" s="43" t="s">
        <v>5</v>
      </c>
      <c r="H363" s="44" t="s">
        <v>462</v>
      </c>
      <c r="I363" s="60"/>
      <c r="K363" s="82"/>
      <c r="L363" s="6"/>
    </row>
    <row r="364" spans="2:12" s="1" customFormat="1" outlineLevel="1">
      <c r="B364" s="46"/>
      <c r="C364" s="15"/>
      <c r="D364" s="2"/>
      <c r="E364" s="18"/>
      <c r="F364" s="113"/>
      <c r="G364" s="43" t="s">
        <v>540</v>
      </c>
      <c r="H364" s="44" t="s">
        <v>459</v>
      </c>
      <c r="I364" s="60"/>
      <c r="L364" s="6"/>
    </row>
    <row r="365" spans="2:12" s="1" customFormat="1" outlineLevel="1">
      <c r="B365" s="46"/>
      <c r="C365" s="15"/>
      <c r="D365" s="2"/>
      <c r="E365" s="18"/>
      <c r="F365" s="113"/>
      <c r="G365" s="43" t="s">
        <v>540</v>
      </c>
      <c r="H365" s="44" t="s">
        <v>459</v>
      </c>
      <c r="I365" s="60"/>
      <c r="L365" s="6"/>
    </row>
    <row r="366" spans="2:12" s="1" customFormat="1" outlineLevel="1">
      <c r="B366" s="46"/>
      <c r="C366" s="15"/>
      <c r="D366" s="2"/>
      <c r="E366" s="18"/>
      <c r="F366" s="113"/>
      <c r="G366" s="43" t="s">
        <v>5</v>
      </c>
      <c r="H366" s="44" t="s">
        <v>462</v>
      </c>
      <c r="I366" s="60"/>
      <c r="L366" s="6"/>
    </row>
    <row r="367" spans="2:12" s="1" customFormat="1" outlineLevel="1">
      <c r="B367" s="49"/>
      <c r="C367" s="16"/>
      <c r="D367" s="50"/>
      <c r="E367" s="19"/>
      <c r="F367" s="114"/>
      <c r="G367" s="43" t="s">
        <v>540</v>
      </c>
      <c r="H367" s="44" t="s">
        <v>459</v>
      </c>
      <c r="I367" s="60"/>
      <c r="L367" s="6"/>
    </row>
    <row r="368" spans="2:12" s="1" customFormat="1" ht="15">
      <c r="B368" s="46">
        <v>44248</v>
      </c>
      <c r="C368" s="15">
        <f>B368</f>
        <v>44248</v>
      </c>
      <c r="D368" s="79" t="s">
        <v>2176</v>
      </c>
      <c r="E368" s="18" t="s">
        <v>2155</v>
      </c>
      <c r="F368" s="53" t="s">
        <v>2153</v>
      </c>
      <c r="G368" s="31" t="s">
        <v>5</v>
      </c>
      <c r="H368" s="32" t="s">
        <v>460</v>
      </c>
      <c r="I368" s="54"/>
      <c r="L368" s="6"/>
    </row>
    <row r="369" spans="2:12" s="1" customFormat="1" ht="15">
      <c r="B369" s="46"/>
      <c r="C369" s="15"/>
      <c r="D369" s="79"/>
      <c r="E369" s="18"/>
      <c r="F369" s="61" t="s">
        <v>2152</v>
      </c>
      <c r="G369" s="40" t="s">
        <v>11</v>
      </c>
      <c r="H369" s="41" t="s">
        <v>500</v>
      </c>
      <c r="I369" s="62"/>
      <c r="L369" s="6"/>
    </row>
    <row r="370" spans="2:12" s="1" customFormat="1">
      <c r="B370" s="46"/>
      <c r="C370" s="15"/>
      <c r="E370" s="18"/>
      <c r="F370" s="61" t="s">
        <v>2154</v>
      </c>
      <c r="G370" s="40" t="s">
        <v>11</v>
      </c>
      <c r="H370" s="41" t="s">
        <v>570</v>
      </c>
      <c r="I370" s="62"/>
      <c r="L370" s="6"/>
    </row>
    <row r="371" spans="2:12" s="1" customFormat="1">
      <c r="B371" s="49"/>
      <c r="C371" s="16"/>
      <c r="D371" s="80"/>
      <c r="E371" s="19"/>
      <c r="F371" s="74" t="s">
        <v>2152</v>
      </c>
      <c r="G371" s="75" t="s">
        <v>5</v>
      </c>
      <c r="H371" s="76" t="s">
        <v>2150</v>
      </c>
      <c r="I371" s="77"/>
      <c r="L371" s="6"/>
    </row>
    <row r="372" spans="2:12" s="1" customFormat="1">
      <c r="B372" s="46">
        <v>44192</v>
      </c>
      <c r="C372" s="15">
        <f>B372</f>
        <v>44192</v>
      </c>
      <c r="D372" s="2" t="s">
        <v>1982</v>
      </c>
      <c r="E372" s="18" t="s">
        <v>1364</v>
      </c>
      <c r="F372" s="61" t="s">
        <v>610</v>
      </c>
      <c r="G372" s="40" t="s">
        <v>11</v>
      </c>
      <c r="H372" s="41" t="s">
        <v>481</v>
      </c>
      <c r="I372" s="62"/>
      <c r="L372" s="6"/>
    </row>
    <row r="373" spans="2:12" s="1" customFormat="1">
      <c r="B373" s="46"/>
      <c r="C373" s="15"/>
      <c r="D373" s="2"/>
      <c r="E373" s="18"/>
      <c r="F373" s="59" t="s">
        <v>1151</v>
      </c>
      <c r="G373" s="43" t="s">
        <v>8</v>
      </c>
      <c r="H373" s="44" t="s">
        <v>461</v>
      </c>
      <c r="I373" s="60"/>
      <c r="L373" s="6"/>
    </row>
    <row r="374" spans="2:12" s="1" customFormat="1">
      <c r="B374" s="46"/>
      <c r="C374" s="15"/>
      <c r="D374" s="2"/>
      <c r="E374" s="18"/>
      <c r="F374" s="59" t="s">
        <v>647</v>
      </c>
      <c r="G374" s="43" t="s">
        <v>5</v>
      </c>
      <c r="H374" s="44" t="s">
        <v>462</v>
      </c>
      <c r="I374" s="60"/>
      <c r="L374" s="6"/>
    </row>
    <row r="375" spans="2:12" s="1" customFormat="1">
      <c r="B375" s="46"/>
      <c r="C375" s="15"/>
      <c r="D375" s="2"/>
      <c r="E375" s="18"/>
      <c r="F375" s="59" t="s">
        <v>2121</v>
      </c>
      <c r="G375" s="43" t="s">
        <v>5</v>
      </c>
      <c r="H375" s="44" t="s">
        <v>463</v>
      </c>
      <c r="I375" s="60"/>
      <c r="L375" s="6"/>
    </row>
    <row r="376" spans="2:12" s="1" customFormat="1">
      <c r="B376" s="46"/>
      <c r="C376" s="15"/>
      <c r="D376" s="2"/>
      <c r="E376" s="18"/>
      <c r="F376" s="59" t="s">
        <v>668</v>
      </c>
      <c r="G376" s="43" t="s">
        <v>5</v>
      </c>
      <c r="H376" s="44" t="s">
        <v>460</v>
      </c>
      <c r="I376" s="60"/>
      <c r="L376" s="6"/>
    </row>
    <row r="377" spans="2:12" s="1" customFormat="1">
      <c r="B377" s="46"/>
      <c r="C377" s="15"/>
      <c r="D377" s="2"/>
      <c r="E377" s="18"/>
      <c r="F377" s="59" t="s">
        <v>1852</v>
      </c>
      <c r="G377" s="43" t="s">
        <v>8</v>
      </c>
      <c r="H377" s="44" t="s">
        <v>461</v>
      </c>
      <c r="I377" s="60"/>
      <c r="L377" s="6"/>
    </row>
    <row r="378" spans="2:12" s="1" customFormat="1">
      <c r="B378" s="49"/>
      <c r="C378" s="16"/>
      <c r="D378" s="50"/>
      <c r="E378" s="19"/>
      <c r="F378" s="57" t="s">
        <v>520</v>
      </c>
      <c r="G378" s="37" t="s">
        <v>5</v>
      </c>
      <c r="H378" s="38" t="s">
        <v>462</v>
      </c>
      <c r="I378" s="58" t="s">
        <v>928</v>
      </c>
      <c r="L378" s="6"/>
    </row>
    <row r="379" spans="2:12" s="1" customFormat="1">
      <c r="B379" s="46">
        <v>44185</v>
      </c>
      <c r="C379" s="15">
        <f>B379</f>
        <v>44185</v>
      </c>
      <c r="D379" s="2" t="s">
        <v>2146</v>
      </c>
      <c r="E379" s="18" t="s">
        <v>2147</v>
      </c>
      <c r="F379" s="66" t="s">
        <v>754</v>
      </c>
      <c r="G379" s="23" t="s">
        <v>5</v>
      </c>
      <c r="H379" s="22" t="s">
        <v>462</v>
      </c>
      <c r="I379" s="47"/>
      <c r="L379" s="6"/>
    </row>
    <row r="380" spans="2:12" s="1" customFormat="1">
      <c r="B380" s="46"/>
      <c r="C380" s="15"/>
      <c r="D380" s="2"/>
      <c r="E380" s="18"/>
      <c r="F380" s="59" t="s">
        <v>562</v>
      </c>
      <c r="G380" s="43" t="s">
        <v>11</v>
      </c>
      <c r="H380" s="44" t="s">
        <v>529</v>
      </c>
      <c r="I380" s="60"/>
      <c r="L380" s="6"/>
    </row>
    <row r="381" spans="2:12" s="1" customFormat="1">
      <c r="B381" s="49"/>
      <c r="C381" s="16"/>
      <c r="D381" s="50"/>
      <c r="E381" s="19"/>
      <c r="F381" s="57" t="s">
        <v>487</v>
      </c>
      <c r="G381" s="37" t="s">
        <v>11</v>
      </c>
      <c r="H381" s="38" t="s">
        <v>529</v>
      </c>
      <c r="I381" s="58"/>
      <c r="L381" s="6"/>
    </row>
    <row r="382" spans="2:12" s="1" customFormat="1">
      <c r="B382" s="46">
        <v>44184</v>
      </c>
      <c r="C382" s="15">
        <f>B382</f>
        <v>44184</v>
      </c>
      <c r="D382" s="2" t="s">
        <v>70</v>
      </c>
      <c r="E382" s="18" t="s">
        <v>2141</v>
      </c>
      <c r="F382" s="66" t="s">
        <v>1366</v>
      </c>
      <c r="G382" s="23" t="s">
        <v>5</v>
      </c>
      <c r="H382" s="22" t="s">
        <v>460</v>
      </c>
      <c r="I382" s="47"/>
      <c r="L382" s="6"/>
    </row>
    <row r="383" spans="2:12" s="1" customFormat="1">
      <c r="B383" s="46"/>
      <c r="C383" s="15"/>
      <c r="D383" s="2"/>
      <c r="E383" s="18"/>
      <c r="F383" s="59" t="s">
        <v>1366</v>
      </c>
      <c r="G383" s="43" t="s">
        <v>8</v>
      </c>
      <c r="H383" s="44" t="s">
        <v>459</v>
      </c>
      <c r="I383" s="60"/>
      <c r="L383" s="6"/>
    </row>
    <row r="384" spans="2:12" s="1" customFormat="1">
      <c r="B384" s="46"/>
      <c r="C384" s="15"/>
      <c r="D384" s="2"/>
      <c r="E384" s="18"/>
      <c r="F384" s="59" t="s">
        <v>1366</v>
      </c>
      <c r="G384" s="43" t="s">
        <v>5</v>
      </c>
      <c r="H384" s="44" t="s">
        <v>463</v>
      </c>
      <c r="I384" s="60"/>
      <c r="L384" s="6"/>
    </row>
    <row r="385" spans="2:12" s="1" customFormat="1">
      <c r="B385" s="46"/>
      <c r="C385" s="15"/>
      <c r="D385" s="2"/>
      <c r="E385" s="18"/>
      <c r="F385" s="59" t="s">
        <v>1366</v>
      </c>
      <c r="G385" s="43" t="s">
        <v>8</v>
      </c>
      <c r="H385" s="44" t="s">
        <v>459</v>
      </c>
      <c r="I385" s="60"/>
      <c r="L385" s="6"/>
    </row>
    <row r="386" spans="2:12" s="1" customFormat="1">
      <c r="B386" s="46"/>
      <c r="C386" s="15"/>
      <c r="D386" s="2"/>
      <c r="E386" s="18"/>
      <c r="F386" s="59" t="s">
        <v>1366</v>
      </c>
      <c r="G386" s="43" t="s">
        <v>8</v>
      </c>
      <c r="H386" s="44" t="s">
        <v>459</v>
      </c>
      <c r="I386" s="60"/>
      <c r="L386" s="6"/>
    </row>
    <row r="387" spans="2:12" s="1" customFormat="1">
      <c r="B387" s="46"/>
      <c r="C387" s="15"/>
      <c r="D387" s="2"/>
      <c r="E387" s="18"/>
      <c r="F387" s="59" t="s">
        <v>1366</v>
      </c>
      <c r="G387" s="43" t="s">
        <v>11</v>
      </c>
      <c r="H387" s="44" t="s">
        <v>529</v>
      </c>
      <c r="I387" s="60"/>
      <c r="L387" s="6"/>
    </row>
    <row r="388" spans="2:12" s="1" customFormat="1">
      <c r="B388" s="46"/>
      <c r="C388" s="15"/>
      <c r="D388" s="2"/>
      <c r="E388" s="18"/>
      <c r="F388" s="59" t="s">
        <v>1366</v>
      </c>
      <c r="G388" s="43" t="s">
        <v>5</v>
      </c>
      <c r="H388" s="44" t="s">
        <v>463</v>
      </c>
      <c r="I388" s="60"/>
      <c r="L388" s="6"/>
    </row>
    <row r="389" spans="2:12" s="1" customFormat="1">
      <c r="B389" s="49"/>
      <c r="C389" s="16"/>
      <c r="D389" s="50"/>
      <c r="E389" s="19"/>
      <c r="F389" s="57" t="s">
        <v>1366</v>
      </c>
      <c r="G389" s="37" t="s">
        <v>8</v>
      </c>
      <c r="H389" s="38" t="s">
        <v>459</v>
      </c>
      <c r="I389" s="58"/>
      <c r="L389" s="6"/>
    </row>
    <row r="390" spans="2:12" s="1" customFormat="1">
      <c r="B390" s="46">
        <v>44178</v>
      </c>
      <c r="C390" s="15">
        <f>B390</f>
        <v>44178</v>
      </c>
      <c r="D390" s="2" t="s">
        <v>2135</v>
      </c>
      <c r="E390" s="18" t="s">
        <v>260</v>
      </c>
      <c r="F390" s="66" t="s">
        <v>520</v>
      </c>
      <c r="G390" s="23" t="s">
        <v>11</v>
      </c>
      <c r="H390" s="22" t="s">
        <v>481</v>
      </c>
      <c r="I390" s="47"/>
      <c r="L390" s="6"/>
    </row>
    <row r="391" spans="2:12" s="1" customFormat="1">
      <c r="B391" s="46"/>
      <c r="C391" s="15"/>
      <c r="D391" s="2"/>
      <c r="E391" s="18"/>
      <c r="F391" s="59" t="s">
        <v>2136</v>
      </c>
      <c r="G391" s="43" t="s">
        <v>5</v>
      </c>
      <c r="H391" s="44" t="s">
        <v>464</v>
      </c>
      <c r="I391" s="60"/>
      <c r="L391" s="6"/>
    </row>
    <row r="392" spans="2:12" s="1" customFormat="1">
      <c r="B392" s="46"/>
      <c r="C392" s="15"/>
      <c r="D392" s="2"/>
      <c r="E392" s="18"/>
      <c r="F392" s="59" t="s">
        <v>777</v>
      </c>
      <c r="G392" s="43" t="s">
        <v>5</v>
      </c>
      <c r="H392" s="44" t="s">
        <v>460</v>
      </c>
      <c r="I392" s="60"/>
      <c r="L392" s="6"/>
    </row>
    <row r="393" spans="2:12" s="1" customFormat="1">
      <c r="B393" s="49"/>
      <c r="C393" s="16"/>
      <c r="D393" s="50"/>
      <c r="E393" s="19"/>
      <c r="F393" s="57" t="s">
        <v>646</v>
      </c>
      <c r="G393" s="37" t="s">
        <v>5</v>
      </c>
      <c r="H393" s="38" t="s">
        <v>462</v>
      </c>
      <c r="I393" s="58"/>
      <c r="L393" s="6"/>
    </row>
    <row r="394" spans="2:12" s="1" customFormat="1">
      <c r="B394" s="46">
        <v>44177</v>
      </c>
      <c r="C394" s="15">
        <f>B394</f>
        <v>44177</v>
      </c>
      <c r="D394" s="2" t="s">
        <v>2118</v>
      </c>
      <c r="E394" s="18" t="s">
        <v>567</v>
      </c>
      <c r="F394" s="66" t="s">
        <v>2120</v>
      </c>
      <c r="G394" s="23" t="s">
        <v>5</v>
      </c>
      <c r="H394" s="22" t="s">
        <v>463</v>
      </c>
      <c r="I394" s="47"/>
      <c r="L394" s="6"/>
    </row>
    <row r="395" spans="2:12" s="1" customFormat="1">
      <c r="B395" s="46"/>
      <c r="C395" s="15"/>
      <c r="D395" s="2"/>
      <c r="E395" s="18"/>
      <c r="F395" s="59" t="s">
        <v>697</v>
      </c>
      <c r="G395" s="43" t="s">
        <v>11</v>
      </c>
      <c r="H395" s="44" t="s">
        <v>855</v>
      </c>
      <c r="I395" s="60"/>
      <c r="L395" s="6"/>
    </row>
    <row r="396" spans="2:12" s="1" customFormat="1">
      <c r="B396" s="49"/>
      <c r="C396" s="16"/>
      <c r="D396" s="50"/>
      <c r="E396" s="19"/>
      <c r="F396" s="57" t="s">
        <v>24</v>
      </c>
      <c r="G396" s="37" t="s">
        <v>11</v>
      </c>
      <c r="H396" s="38" t="s">
        <v>1058</v>
      </c>
      <c r="I396" s="58"/>
      <c r="L396" s="6"/>
    </row>
    <row r="397" spans="2:12" s="1" customFormat="1">
      <c r="B397" s="46">
        <v>44164</v>
      </c>
      <c r="C397" s="15">
        <f>B397</f>
        <v>44164</v>
      </c>
      <c r="D397" s="2" t="s">
        <v>70</v>
      </c>
      <c r="E397" s="18" t="s">
        <v>501</v>
      </c>
      <c r="F397" s="61" t="s">
        <v>516</v>
      </c>
      <c r="G397" s="23" t="s">
        <v>5</v>
      </c>
      <c r="H397" s="22" t="s">
        <v>460</v>
      </c>
      <c r="I397" s="47"/>
      <c r="L397" s="6"/>
    </row>
    <row r="398" spans="2:12" s="1" customFormat="1">
      <c r="B398" s="46"/>
      <c r="C398" s="15"/>
      <c r="D398" s="2"/>
      <c r="E398" s="18"/>
      <c r="F398" s="61" t="s">
        <v>516</v>
      </c>
      <c r="G398" s="43" t="s">
        <v>8</v>
      </c>
      <c r="H398" s="44" t="s">
        <v>459</v>
      </c>
      <c r="I398" s="60"/>
      <c r="L398" s="6"/>
    </row>
    <row r="399" spans="2:12" s="1" customFormat="1">
      <c r="B399" s="46"/>
      <c r="C399" s="15"/>
      <c r="D399" s="2"/>
      <c r="E399" s="18"/>
      <c r="F399" s="61" t="s">
        <v>516</v>
      </c>
      <c r="G399" s="43" t="s">
        <v>8</v>
      </c>
      <c r="H399" s="44" t="s">
        <v>459</v>
      </c>
      <c r="I399" s="60"/>
      <c r="L399" s="6"/>
    </row>
    <row r="400" spans="2:12" s="1" customFormat="1">
      <c r="B400" s="49"/>
      <c r="C400" s="16"/>
      <c r="D400" s="50"/>
      <c r="E400" s="19"/>
      <c r="F400" s="74" t="s">
        <v>516</v>
      </c>
      <c r="G400" s="37" t="s">
        <v>5</v>
      </c>
      <c r="H400" s="38" t="s">
        <v>460</v>
      </c>
      <c r="I400" s="58"/>
      <c r="L400" s="6"/>
    </row>
    <row r="401" spans="2:12" s="1" customFormat="1">
      <c r="B401" s="46">
        <v>44158</v>
      </c>
      <c r="C401" s="15">
        <f>B401</f>
        <v>44158</v>
      </c>
      <c r="D401" s="2" t="s">
        <v>836</v>
      </c>
      <c r="E401" s="18" t="s">
        <v>2126</v>
      </c>
      <c r="F401" s="66" t="s">
        <v>19</v>
      </c>
      <c r="G401" s="23" t="s">
        <v>8</v>
      </c>
      <c r="H401" s="22" t="s">
        <v>459</v>
      </c>
      <c r="I401" s="47"/>
      <c r="L401" s="6"/>
    </row>
    <row r="402" spans="2:12" s="1" customFormat="1">
      <c r="B402" s="46"/>
      <c r="C402" s="15"/>
      <c r="D402" s="2"/>
      <c r="E402" s="18"/>
      <c r="F402" s="59" t="s">
        <v>520</v>
      </c>
      <c r="G402" s="43" t="s">
        <v>11</v>
      </c>
      <c r="H402" s="44" t="s">
        <v>481</v>
      </c>
      <c r="I402" s="60"/>
      <c r="L402" s="6"/>
    </row>
    <row r="403" spans="2:12" s="1" customFormat="1">
      <c r="B403" s="49"/>
      <c r="C403" s="16"/>
      <c r="D403" s="50"/>
      <c r="E403" s="19"/>
      <c r="F403" s="57" t="s">
        <v>487</v>
      </c>
      <c r="G403" s="37" t="s">
        <v>11</v>
      </c>
      <c r="H403" s="38" t="s">
        <v>529</v>
      </c>
      <c r="I403" s="58"/>
      <c r="L403" s="6"/>
    </row>
    <row r="404" spans="2:12" s="1" customFormat="1">
      <c r="B404" s="46">
        <v>44157</v>
      </c>
      <c r="C404" s="15">
        <f>B404</f>
        <v>44157</v>
      </c>
      <c r="D404" s="2" t="s">
        <v>70</v>
      </c>
      <c r="E404" s="18" t="s">
        <v>501</v>
      </c>
      <c r="F404" s="66" t="s">
        <v>19</v>
      </c>
      <c r="G404" s="23" t="s">
        <v>8</v>
      </c>
      <c r="H404" s="22" t="s">
        <v>459</v>
      </c>
      <c r="I404" s="47" t="s">
        <v>2000</v>
      </c>
      <c r="L404" s="6"/>
    </row>
    <row r="405" spans="2:12" s="1" customFormat="1">
      <c r="B405" s="46"/>
      <c r="C405" s="15"/>
      <c r="D405" s="2"/>
      <c r="E405" s="18"/>
      <c r="F405" s="59" t="s">
        <v>19</v>
      </c>
      <c r="G405" s="43" t="s">
        <v>11</v>
      </c>
      <c r="H405" s="44" t="s">
        <v>481</v>
      </c>
      <c r="I405" s="60" t="s">
        <v>2001</v>
      </c>
      <c r="L405" s="6"/>
    </row>
    <row r="406" spans="2:12" s="1" customFormat="1">
      <c r="B406" s="46"/>
      <c r="C406" s="15"/>
      <c r="D406" s="2"/>
      <c r="E406" s="18"/>
      <c r="F406" s="59" t="s">
        <v>19</v>
      </c>
      <c r="G406" s="43" t="s">
        <v>476</v>
      </c>
      <c r="H406" s="44" t="s">
        <v>462</v>
      </c>
      <c r="I406" s="60" t="s">
        <v>2000</v>
      </c>
      <c r="L406" s="6"/>
    </row>
    <row r="407" spans="2:12" s="1" customFormat="1">
      <c r="B407" s="46"/>
      <c r="C407" s="15"/>
      <c r="D407" s="2"/>
      <c r="E407" s="18"/>
      <c r="F407" s="59" t="s">
        <v>19</v>
      </c>
      <c r="G407" s="43" t="s">
        <v>8</v>
      </c>
      <c r="H407" s="44" t="s">
        <v>459</v>
      </c>
      <c r="I407" s="60" t="s">
        <v>2001</v>
      </c>
      <c r="L407" s="6"/>
    </row>
    <row r="408" spans="2:12" s="1" customFormat="1">
      <c r="B408" s="46"/>
      <c r="C408" s="15"/>
      <c r="D408" s="2"/>
      <c r="E408" s="18"/>
      <c r="F408" s="59" t="s">
        <v>19</v>
      </c>
      <c r="G408" s="43" t="s">
        <v>5</v>
      </c>
      <c r="H408" s="44" t="s">
        <v>555</v>
      </c>
      <c r="I408" s="60" t="s">
        <v>2000</v>
      </c>
      <c r="L408" s="6"/>
    </row>
    <row r="409" spans="2:12" s="1" customFormat="1">
      <c r="B409" s="49"/>
      <c r="C409" s="16"/>
      <c r="D409" s="50"/>
      <c r="E409" s="19"/>
      <c r="F409" s="57" t="s">
        <v>19</v>
      </c>
      <c r="G409" s="37" t="s">
        <v>11</v>
      </c>
      <c r="H409" s="38" t="s">
        <v>1915</v>
      </c>
      <c r="I409" s="58" t="s">
        <v>2001</v>
      </c>
      <c r="L409" s="6"/>
    </row>
    <row r="410" spans="2:12" s="1" customFormat="1">
      <c r="B410" s="46">
        <v>44156</v>
      </c>
      <c r="C410" s="15">
        <f>B410</f>
        <v>44156</v>
      </c>
      <c r="D410" s="2" t="s">
        <v>2118</v>
      </c>
      <c r="E410" s="18" t="s">
        <v>567</v>
      </c>
      <c r="F410" s="66" t="s">
        <v>2120</v>
      </c>
      <c r="G410" s="23" t="s">
        <v>11</v>
      </c>
      <c r="H410" s="22" t="s">
        <v>524</v>
      </c>
      <c r="I410" s="47"/>
      <c r="L410" s="6"/>
    </row>
    <row r="411" spans="2:12" s="1" customFormat="1">
      <c r="B411" s="46"/>
      <c r="C411" s="15"/>
      <c r="D411" s="2"/>
      <c r="E411" s="18"/>
      <c r="F411" s="59" t="s">
        <v>697</v>
      </c>
      <c r="G411" s="43" t="s">
        <v>5</v>
      </c>
      <c r="H411" s="44" t="s">
        <v>509</v>
      </c>
      <c r="I411" s="60"/>
      <c r="L411" s="6"/>
    </row>
    <row r="412" spans="2:12" s="1" customFormat="1">
      <c r="B412" s="49"/>
      <c r="C412" s="16"/>
      <c r="D412" s="50"/>
      <c r="E412" s="19"/>
      <c r="F412" s="57" t="s">
        <v>668</v>
      </c>
      <c r="G412" s="37" t="s">
        <v>11</v>
      </c>
      <c r="H412" s="38" t="s">
        <v>535</v>
      </c>
      <c r="I412" s="58"/>
      <c r="L412" s="6"/>
    </row>
    <row r="413" spans="2:12" s="1" customFormat="1">
      <c r="B413" s="46">
        <v>44149</v>
      </c>
      <c r="C413" s="15">
        <f>B413</f>
        <v>44149</v>
      </c>
      <c r="D413" s="2" t="s">
        <v>70</v>
      </c>
      <c r="E413" s="18" t="s">
        <v>501</v>
      </c>
      <c r="F413" s="66" t="s">
        <v>473</v>
      </c>
      <c r="G413" s="23" t="s">
        <v>5</v>
      </c>
      <c r="H413" s="22" t="s">
        <v>460</v>
      </c>
      <c r="I413" s="47"/>
      <c r="L413" s="6"/>
    </row>
    <row r="414" spans="2:12" s="1" customFormat="1">
      <c r="B414" s="46"/>
      <c r="C414" s="15"/>
      <c r="D414" s="2"/>
      <c r="E414" s="18"/>
      <c r="F414" s="59" t="s">
        <v>477</v>
      </c>
      <c r="G414" s="43" t="s">
        <v>11</v>
      </c>
      <c r="H414" s="44" t="s">
        <v>481</v>
      </c>
      <c r="I414" s="60"/>
      <c r="L414" s="6"/>
    </row>
    <row r="415" spans="2:12" s="1" customFormat="1">
      <c r="B415" s="46"/>
      <c r="C415" s="15"/>
      <c r="D415" s="2"/>
      <c r="E415" s="18"/>
      <c r="F415" s="59" t="s">
        <v>473</v>
      </c>
      <c r="G415" s="43" t="s">
        <v>5</v>
      </c>
      <c r="H415" s="44" t="s">
        <v>463</v>
      </c>
      <c r="I415" s="60"/>
      <c r="L415" s="6"/>
    </row>
    <row r="416" spans="2:12" s="1" customFormat="1">
      <c r="B416" s="46"/>
      <c r="C416" s="15"/>
      <c r="D416" s="2"/>
      <c r="E416" s="18"/>
      <c r="F416" s="59" t="s">
        <v>477</v>
      </c>
      <c r="G416" s="43" t="s">
        <v>8</v>
      </c>
      <c r="H416" s="44" t="s">
        <v>459</v>
      </c>
      <c r="I416" s="60"/>
      <c r="L416" s="6"/>
    </row>
    <row r="417" spans="2:12" s="1" customFormat="1">
      <c r="B417" s="46"/>
      <c r="C417" s="15"/>
      <c r="D417" s="2"/>
      <c r="E417" s="18"/>
      <c r="F417" s="59" t="s">
        <v>473</v>
      </c>
      <c r="G417" s="43" t="s">
        <v>8</v>
      </c>
      <c r="H417" s="44" t="s">
        <v>459</v>
      </c>
      <c r="I417" s="60"/>
      <c r="L417" s="6"/>
    </row>
    <row r="418" spans="2:12" s="1" customFormat="1">
      <c r="B418" s="49"/>
      <c r="C418" s="16"/>
      <c r="D418" s="50"/>
      <c r="E418" s="19"/>
      <c r="F418" s="57" t="s">
        <v>477</v>
      </c>
      <c r="G418" s="37" t="s">
        <v>5</v>
      </c>
      <c r="H418" s="38" t="s">
        <v>462</v>
      </c>
      <c r="I418" s="58"/>
      <c r="L418" s="6"/>
    </row>
    <row r="419" spans="2:12" s="1" customFormat="1">
      <c r="B419" s="46">
        <v>44143</v>
      </c>
      <c r="C419" s="15">
        <f>B419</f>
        <v>44143</v>
      </c>
      <c r="D419" s="2" t="s">
        <v>70</v>
      </c>
      <c r="E419" s="18" t="s">
        <v>2108</v>
      </c>
      <c r="F419" s="66" t="s">
        <v>1151</v>
      </c>
      <c r="G419" s="23" t="s">
        <v>11</v>
      </c>
      <c r="H419" s="22" t="s">
        <v>481</v>
      </c>
      <c r="I419" s="47"/>
      <c r="L419" s="6"/>
    </row>
    <row r="420" spans="2:12" s="1" customFormat="1">
      <c r="B420" s="46"/>
      <c r="C420" s="15"/>
      <c r="D420" s="2"/>
      <c r="E420" s="18"/>
      <c r="F420" s="59" t="s">
        <v>1852</v>
      </c>
      <c r="G420" s="43" t="s">
        <v>11</v>
      </c>
      <c r="H420" s="44" t="s">
        <v>481</v>
      </c>
      <c r="I420" s="60"/>
      <c r="L420" s="6"/>
    </row>
    <row r="421" spans="2:12" s="1" customFormat="1">
      <c r="B421" s="46"/>
      <c r="C421" s="15"/>
      <c r="D421" s="2"/>
      <c r="E421" s="18"/>
      <c r="F421" s="59" t="s">
        <v>1808</v>
      </c>
      <c r="G421" s="43" t="s">
        <v>5</v>
      </c>
      <c r="H421" s="44" t="s">
        <v>1856</v>
      </c>
      <c r="I421" s="60"/>
      <c r="L421" s="6"/>
    </row>
    <row r="422" spans="2:12" s="1" customFormat="1">
      <c r="B422" s="49"/>
      <c r="C422" s="16"/>
      <c r="D422" s="50"/>
      <c r="E422" s="19"/>
      <c r="F422" s="57" t="s">
        <v>1852</v>
      </c>
      <c r="G422" s="37" t="s">
        <v>5</v>
      </c>
      <c r="H422" s="38" t="s">
        <v>1352</v>
      </c>
      <c r="I422" s="58"/>
      <c r="L422" s="6"/>
    </row>
    <row r="423" spans="2:12" s="1" customFormat="1">
      <c r="B423" s="46">
        <v>44142</v>
      </c>
      <c r="C423" s="15">
        <f>B423</f>
        <v>44142</v>
      </c>
      <c r="D423" s="2" t="s">
        <v>89</v>
      </c>
      <c r="E423" s="18" t="s">
        <v>303</v>
      </c>
      <c r="F423" s="66" t="s">
        <v>457</v>
      </c>
      <c r="G423" s="23" t="s">
        <v>5</v>
      </c>
      <c r="H423" s="22" t="s">
        <v>463</v>
      </c>
      <c r="I423" s="47"/>
      <c r="L423" s="6"/>
    </row>
    <row r="424" spans="2:12" s="1" customFormat="1">
      <c r="B424" s="49"/>
      <c r="C424" s="16"/>
      <c r="D424" s="50"/>
      <c r="E424" s="19"/>
      <c r="F424" s="57" t="s">
        <v>502</v>
      </c>
      <c r="G424" s="37" t="s">
        <v>8</v>
      </c>
      <c r="H424" s="38" t="s">
        <v>459</v>
      </c>
      <c r="I424" s="58"/>
      <c r="L424" s="6"/>
    </row>
    <row r="425" spans="2:12" s="1" customFormat="1">
      <c r="B425" s="46">
        <v>44138</v>
      </c>
      <c r="C425" s="15">
        <f>B425</f>
        <v>44138</v>
      </c>
      <c r="D425" s="2" t="s">
        <v>2043</v>
      </c>
      <c r="E425" s="18" t="s">
        <v>303</v>
      </c>
      <c r="F425" s="66" t="s">
        <v>610</v>
      </c>
      <c r="G425" s="23" t="s">
        <v>5</v>
      </c>
      <c r="H425" s="22" t="s">
        <v>460</v>
      </c>
      <c r="I425" s="47"/>
      <c r="L425" s="6"/>
    </row>
    <row r="426" spans="2:12" s="1" customFormat="1">
      <c r="B426" s="46"/>
      <c r="C426" s="15"/>
      <c r="D426" s="2"/>
      <c r="E426" s="18"/>
      <c r="F426" s="59" t="s">
        <v>2104</v>
      </c>
      <c r="G426" s="43" t="s">
        <v>8</v>
      </c>
      <c r="H426" s="44" t="s">
        <v>461</v>
      </c>
      <c r="I426" s="60"/>
      <c r="L426" s="6"/>
    </row>
    <row r="427" spans="2:12" s="1" customFormat="1">
      <c r="B427" s="46"/>
      <c r="C427" s="15"/>
      <c r="D427" s="2"/>
      <c r="E427" s="18"/>
      <c r="F427" s="59" t="s">
        <v>799</v>
      </c>
      <c r="G427" s="43" t="s">
        <v>5</v>
      </c>
      <c r="H427" s="44" t="s">
        <v>2003</v>
      </c>
      <c r="I427" s="60"/>
      <c r="L427" s="6"/>
    </row>
    <row r="428" spans="2:12" s="1" customFormat="1">
      <c r="B428" s="49"/>
      <c r="C428" s="16"/>
      <c r="D428" s="50"/>
      <c r="E428" s="19"/>
      <c r="F428" s="57" t="s">
        <v>2105</v>
      </c>
      <c r="G428" s="37" t="s">
        <v>11</v>
      </c>
      <c r="H428" s="38" t="s">
        <v>481</v>
      </c>
      <c r="I428" s="58"/>
      <c r="L428" s="6"/>
    </row>
    <row r="429" spans="2:12" s="1" customFormat="1">
      <c r="B429" s="46">
        <v>44122</v>
      </c>
      <c r="C429" s="15">
        <f>B429</f>
        <v>44122</v>
      </c>
      <c r="D429" s="2" t="s">
        <v>89</v>
      </c>
      <c r="E429" s="18" t="s">
        <v>501</v>
      </c>
      <c r="F429" s="66" t="s">
        <v>477</v>
      </c>
      <c r="G429" s="23" t="s">
        <v>8</v>
      </c>
      <c r="H429" s="22" t="s">
        <v>459</v>
      </c>
      <c r="I429" s="47"/>
      <c r="L429" s="6"/>
    </row>
    <row r="430" spans="2:12" s="1" customFormat="1">
      <c r="B430" s="46"/>
      <c r="C430" s="15"/>
      <c r="D430" s="2"/>
      <c r="E430" s="18"/>
      <c r="F430" s="59" t="s">
        <v>647</v>
      </c>
      <c r="G430" s="43" t="s">
        <v>5</v>
      </c>
      <c r="H430" s="44" t="s">
        <v>460</v>
      </c>
      <c r="I430" s="60"/>
      <c r="L430" s="6"/>
    </row>
    <row r="431" spans="2:12" s="1" customFormat="1">
      <c r="B431" s="49"/>
      <c r="C431" s="16"/>
      <c r="D431" s="50"/>
      <c r="E431" s="19"/>
      <c r="F431" s="57" t="s">
        <v>477</v>
      </c>
      <c r="G431" s="37" t="s">
        <v>11</v>
      </c>
      <c r="H431" s="38" t="s">
        <v>529</v>
      </c>
      <c r="I431" s="58"/>
      <c r="L431" s="6"/>
    </row>
    <row r="432" spans="2:12" s="1" customFormat="1">
      <c r="B432" s="46">
        <v>44115</v>
      </c>
      <c r="C432" s="15">
        <f>B432</f>
        <v>44115</v>
      </c>
      <c r="D432" s="2" t="s">
        <v>2084</v>
      </c>
      <c r="E432" s="18" t="s">
        <v>2102</v>
      </c>
      <c r="F432" s="66" t="s">
        <v>115</v>
      </c>
      <c r="G432" s="23" t="s">
        <v>11</v>
      </c>
      <c r="H432" s="22" t="s">
        <v>534</v>
      </c>
      <c r="I432" s="47"/>
      <c r="L432" s="6"/>
    </row>
    <row r="433" spans="2:12" s="1" customFormat="1">
      <c r="B433" s="49"/>
      <c r="C433" s="16"/>
      <c r="D433" s="50"/>
      <c r="E433" s="19"/>
      <c r="F433" s="57" t="s">
        <v>24</v>
      </c>
      <c r="G433" s="37" t="s">
        <v>5</v>
      </c>
      <c r="H433" s="38" t="s">
        <v>671</v>
      </c>
      <c r="I433" s="58" t="s">
        <v>70</v>
      </c>
      <c r="L433" s="6"/>
    </row>
    <row r="434" spans="2:12" s="1" customFormat="1">
      <c r="B434" s="46">
        <v>44095</v>
      </c>
      <c r="C434" s="15">
        <f>B434</f>
        <v>44095</v>
      </c>
      <c r="D434" s="2" t="s">
        <v>70</v>
      </c>
      <c r="E434" s="18" t="s">
        <v>303</v>
      </c>
      <c r="F434" s="66" t="s">
        <v>2097</v>
      </c>
      <c r="G434" s="23" t="s">
        <v>8</v>
      </c>
      <c r="H434" s="22" t="s">
        <v>461</v>
      </c>
      <c r="I434" s="47" t="s">
        <v>2000</v>
      </c>
      <c r="L434" s="6"/>
    </row>
    <row r="435" spans="2:12" s="1" customFormat="1">
      <c r="B435" s="46"/>
      <c r="C435" s="15"/>
      <c r="D435" s="2"/>
      <c r="E435" s="18"/>
      <c r="F435" s="59" t="s">
        <v>2098</v>
      </c>
      <c r="G435" s="43" t="s">
        <v>8</v>
      </c>
      <c r="H435" s="44" t="s">
        <v>459</v>
      </c>
      <c r="I435" s="60" t="s">
        <v>2001</v>
      </c>
      <c r="L435" s="6"/>
    </row>
    <row r="436" spans="2:12" s="1" customFormat="1">
      <c r="B436" s="46"/>
      <c r="C436" s="15"/>
      <c r="D436" s="2"/>
      <c r="E436" s="18"/>
      <c r="F436" s="59" t="s">
        <v>2097</v>
      </c>
      <c r="G436" s="43" t="s">
        <v>8</v>
      </c>
      <c r="H436" s="44" t="s">
        <v>459</v>
      </c>
      <c r="I436" s="60" t="s">
        <v>2000</v>
      </c>
      <c r="L436" s="6"/>
    </row>
    <row r="437" spans="2:12" s="1" customFormat="1">
      <c r="B437" s="46"/>
      <c r="C437" s="15"/>
      <c r="D437" s="2"/>
      <c r="E437" s="18"/>
      <c r="F437" s="59" t="s">
        <v>2098</v>
      </c>
      <c r="G437" s="43" t="s">
        <v>8</v>
      </c>
      <c r="H437" s="44" t="s">
        <v>461</v>
      </c>
      <c r="I437" s="60" t="s">
        <v>2001</v>
      </c>
      <c r="L437" s="6"/>
    </row>
    <row r="438" spans="2:12" s="1" customFormat="1">
      <c r="B438" s="46"/>
      <c r="C438" s="15"/>
      <c r="D438" s="2"/>
      <c r="E438" s="18"/>
      <c r="F438" s="59" t="s">
        <v>2097</v>
      </c>
      <c r="G438" s="43" t="s">
        <v>11</v>
      </c>
      <c r="H438" s="44" t="s">
        <v>481</v>
      </c>
      <c r="I438" s="60" t="s">
        <v>2000</v>
      </c>
      <c r="L438" s="6"/>
    </row>
    <row r="439" spans="2:12" s="1" customFormat="1">
      <c r="B439" s="46"/>
      <c r="C439" s="15"/>
      <c r="D439" s="2"/>
      <c r="E439" s="18"/>
      <c r="F439" s="59" t="s">
        <v>2098</v>
      </c>
      <c r="G439" s="43" t="s">
        <v>5</v>
      </c>
      <c r="H439" s="44" t="s">
        <v>462</v>
      </c>
      <c r="I439" s="60" t="s">
        <v>2001</v>
      </c>
      <c r="L439" s="6"/>
    </row>
    <row r="440" spans="2:12" s="1" customFormat="1">
      <c r="B440" s="46"/>
      <c r="C440" s="15"/>
      <c r="D440" s="2"/>
      <c r="E440" s="18"/>
      <c r="F440" s="59" t="s">
        <v>2097</v>
      </c>
      <c r="G440" s="43" t="s">
        <v>8</v>
      </c>
      <c r="H440" s="44" t="s">
        <v>461</v>
      </c>
      <c r="I440" s="60" t="s">
        <v>2000</v>
      </c>
      <c r="L440" s="6"/>
    </row>
    <row r="441" spans="2:12" s="1" customFormat="1">
      <c r="B441" s="46"/>
      <c r="C441" s="15"/>
      <c r="D441" s="2"/>
      <c r="E441" s="18"/>
      <c r="F441" s="59" t="s">
        <v>2098</v>
      </c>
      <c r="G441" s="43" t="s">
        <v>8</v>
      </c>
      <c r="H441" s="44" t="s">
        <v>461</v>
      </c>
      <c r="I441" s="60" t="s">
        <v>2001</v>
      </c>
      <c r="L441" s="6"/>
    </row>
    <row r="442" spans="2:12" s="1" customFormat="1">
      <c r="B442" s="49"/>
      <c r="C442" s="16"/>
      <c r="D442" s="50"/>
      <c r="E442" s="19"/>
      <c r="F442" s="57" t="s">
        <v>2097</v>
      </c>
      <c r="G442" s="37" t="s">
        <v>8</v>
      </c>
      <c r="H442" s="38" t="s">
        <v>459</v>
      </c>
      <c r="I442" s="58" t="s">
        <v>2000</v>
      </c>
      <c r="L442" s="6"/>
    </row>
    <row r="443" spans="2:12" s="1" customFormat="1">
      <c r="B443" s="46">
        <v>44094</v>
      </c>
      <c r="C443" s="15">
        <f>B443</f>
        <v>44094</v>
      </c>
      <c r="D443" s="2" t="s">
        <v>70</v>
      </c>
      <c r="E443" s="18" t="s">
        <v>1865</v>
      </c>
      <c r="F443" s="66" t="s">
        <v>2095</v>
      </c>
      <c r="G443" s="23" t="s">
        <v>8</v>
      </c>
      <c r="H443" s="22" t="s">
        <v>459</v>
      </c>
      <c r="I443" s="47"/>
      <c r="L443" s="6"/>
    </row>
    <row r="444" spans="2:12" s="1" customFormat="1">
      <c r="B444" s="46"/>
      <c r="C444" s="15"/>
      <c r="D444" s="2"/>
      <c r="E444" s="18"/>
      <c r="F444" s="59" t="s">
        <v>2096</v>
      </c>
      <c r="G444" s="43" t="s">
        <v>11</v>
      </c>
      <c r="H444" s="44" t="s">
        <v>552</v>
      </c>
      <c r="I444" s="60"/>
    </row>
    <row r="445" spans="2:12" s="1" customFormat="1">
      <c r="B445" s="49"/>
      <c r="C445" s="16"/>
      <c r="D445" s="50"/>
      <c r="E445" s="19"/>
      <c r="F445" s="57" t="s">
        <v>2096</v>
      </c>
      <c r="G445" s="37" t="s">
        <v>11</v>
      </c>
      <c r="H445" s="38" t="s">
        <v>529</v>
      </c>
      <c r="I445" s="58"/>
    </row>
    <row r="446" spans="2:12" s="1" customFormat="1">
      <c r="B446" s="46">
        <v>44093</v>
      </c>
      <c r="C446" s="15">
        <f>B446</f>
        <v>44093</v>
      </c>
      <c r="D446" s="2" t="s">
        <v>2084</v>
      </c>
      <c r="E446" s="18" t="s">
        <v>303</v>
      </c>
      <c r="F446" s="66" t="s">
        <v>619</v>
      </c>
      <c r="G446" s="23" t="s">
        <v>5</v>
      </c>
      <c r="H446" s="22" t="s">
        <v>563</v>
      </c>
      <c r="I446" s="47"/>
    </row>
    <row r="447" spans="2:12" s="1" customFormat="1">
      <c r="B447" s="49"/>
      <c r="C447" s="16"/>
      <c r="D447" s="50"/>
      <c r="E447" s="19"/>
      <c r="F447" s="57" t="s">
        <v>754</v>
      </c>
      <c r="G447" s="37" t="s">
        <v>8</v>
      </c>
      <c r="H447" s="38" t="s">
        <v>461</v>
      </c>
      <c r="I447" s="58" t="s">
        <v>70</v>
      </c>
      <c r="L447" s="6"/>
    </row>
    <row r="448" spans="2:12" s="1" customFormat="1">
      <c r="B448" s="46">
        <v>44087</v>
      </c>
      <c r="C448" s="15">
        <f>B448</f>
        <v>44087</v>
      </c>
      <c r="D448" s="2" t="s">
        <v>70</v>
      </c>
      <c r="E448" s="18" t="s">
        <v>2082</v>
      </c>
      <c r="F448" s="61" t="s">
        <v>2083</v>
      </c>
      <c r="G448" s="40" t="s">
        <v>8</v>
      </c>
      <c r="H448" s="41" t="s">
        <v>459</v>
      </c>
      <c r="I448" s="62"/>
      <c r="L448" s="6"/>
    </row>
    <row r="449" spans="2:12" s="1" customFormat="1">
      <c r="B449" s="46"/>
      <c r="C449" s="15"/>
      <c r="D449" s="2"/>
      <c r="E449" s="18"/>
      <c r="F449" s="61" t="s">
        <v>2083</v>
      </c>
      <c r="G449" s="40" t="s">
        <v>5</v>
      </c>
      <c r="H449" s="41" t="s">
        <v>460</v>
      </c>
      <c r="I449" s="62"/>
      <c r="L449" s="6"/>
    </row>
    <row r="450" spans="2:12" s="1" customFormat="1">
      <c r="B450" s="49"/>
      <c r="C450" s="16"/>
      <c r="D450" s="50"/>
      <c r="E450" s="19"/>
      <c r="F450" s="36" t="s">
        <v>2083</v>
      </c>
      <c r="G450" s="75" t="s">
        <v>5</v>
      </c>
      <c r="H450" s="76" t="s">
        <v>462</v>
      </c>
      <c r="I450" s="77"/>
      <c r="L450" s="6"/>
    </row>
    <row r="451" spans="2:12" s="1" customFormat="1">
      <c r="B451" s="46">
        <v>44079</v>
      </c>
      <c r="C451" s="15">
        <f>B451</f>
        <v>44079</v>
      </c>
      <c r="D451" s="2" t="s">
        <v>89</v>
      </c>
      <c r="E451" s="18" t="s">
        <v>303</v>
      </c>
      <c r="F451" s="66" t="s">
        <v>115</v>
      </c>
      <c r="G451" s="23" t="s">
        <v>8</v>
      </c>
      <c r="H451" s="22" t="s">
        <v>2068</v>
      </c>
      <c r="I451" s="47"/>
      <c r="L451" s="6"/>
    </row>
    <row r="452" spans="2:12" s="1" customFormat="1">
      <c r="B452" s="49"/>
      <c r="C452" s="16"/>
      <c r="D452" s="50"/>
      <c r="E452" s="19"/>
      <c r="F452" s="57" t="s">
        <v>2080</v>
      </c>
      <c r="G452" s="37" t="s">
        <v>11</v>
      </c>
      <c r="H452" s="38" t="s">
        <v>2081</v>
      </c>
      <c r="I452" s="58"/>
      <c r="L452" s="6"/>
    </row>
    <row r="453" spans="2:12" s="1" customFormat="1">
      <c r="B453" s="46">
        <v>44072</v>
      </c>
      <c r="C453" s="15">
        <f>B453</f>
        <v>44072</v>
      </c>
      <c r="D453" s="2" t="s">
        <v>89</v>
      </c>
      <c r="E453" s="18" t="s">
        <v>303</v>
      </c>
      <c r="F453" s="66" t="s">
        <v>2062</v>
      </c>
      <c r="G453" s="23" t="s">
        <v>5</v>
      </c>
      <c r="H453" s="22" t="s">
        <v>2061</v>
      </c>
      <c r="I453" s="47"/>
      <c r="L453" s="6"/>
    </row>
    <row r="454" spans="2:12" s="1" customFormat="1">
      <c r="B454" s="46"/>
      <c r="C454" s="15"/>
      <c r="D454" s="2"/>
      <c r="E454" s="18"/>
      <c r="F454" s="59" t="s">
        <v>2063</v>
      </c>
      <c r="G454" s="43" t="s">
        <v>5</v>
      </c>
      <c r="H454" s="44" t="s">
        <v>2064</v>
      </c>
      <c r="I454" s="60"/>
      <c r="L454" s="6"/>
    </row>
    <row r="455" spans="2:12" s="1" customFormat="1">
      <c r="B455" s="49"/>
      <c r="C455" s="16"/>
      <c r="D455" s="50"/>
      <c r="E455" s="19"/>
      <c r="F455" s="57" t="s">
        <v>1531</v>
      </c>
      <c r="G455" s="37" t="s">
        <v>5</v>
      </c>
      <c r="H455" s="38" t="s">
        <v>2058</v>
      </c>
      <c r="I455" s="58" t="s">
        <v>2065</v>
      </c>
      <c r="L455" s="6"/>
    </row>
    <row r="456" spans="2:12" s="1" customFormat="1">
      <c r="B456" s="46">
        <v>44065</v>
      </c>
      <c r="C456" s="15">
        <f>B456</f>
        <v>44065</v>
      </c>
      <c r="D456" s="2" t="s">
        <v>70</v>
      </c>
      <c r="E456" s="18" t="s">
        <v>303</v>
      </c>
      <c r="F456" s="66" t="s">
        <v>2051</v>
      </c>
      <c r="G456" s="23" t="s">
        <v>8</v>
      </c>
      <c r="H456" s="22" t="s">
        <v>76</v>
      </c>
      <c r="I456" s="47"/>
      <c r="L456" s="6"/>
    </row>
    <row r="457" spans="2:12" s="1" customFormat="1">
      <c r="B457" s="49"/>
      <c r="C457" s="16"/>
      <c r="D457" s="50"/>
      <c r="E457" s="19"/>
      <c r="F457" s="57" t="s">
        <v>2051</v>
      </c>
      <c r="G457" s="37" t="s">
        <v>8</v>
      </c>
      <c r="H457" s="38" t="s">
        <v>76</v>
      </c>
      <c r="I457" s="58"/>
      <c r="L457" s="6"/>
    </row>
    <row r="458" spans="2:12" s="1" customFormat="1">
      <c r="B458" s="46">
        <v>44058</v>
      </c>
      <c r="C458" s="15">
        <f>B458</f>
        <v>44058</v>
      </c>
      <c r="D458" s="2" t="s">
        <v>70</v>
      </c>
      <c r="E458" s="18" t="s">
        <v>303</v>
      </c>
      <c r="F458" s="61" t="s">
        <v>2055</v>
      </c>
      <c r="G458" s="23" t="s">
        <v>8</v>
      </c>
      <c r="H458" s="22" t="s">
        <v>2056</v>
      </c>
      <c r="I458" s="47"/>
      <c r="L458" s="6"/>
    </row>
    <row r="459" spans="2:12" s="1" customFormat="1">
      <c r="B459" s="46"/>
      <c r="C459" s="15"/>
      <c r="D459" s="2"/>
      <c r="E459" s="18"/>
      <c r="F459" s="59" t="s">
        <v>2054</v>
      </c>
      <c r="G459" s="43" t="s">
        <v>5</v>
      </c>
      <c r="H459" s="44" t="s">
        <v>2053</v>
      </c>
      <c r="I459" s="60"/>
      <c r="L459" s="6"/>
    </row>
    <row r="460" spans="2:12" s="1" customFormat="1">
      <c r="B460" s="49"/>
      <c r="C460" s="16"/>
      <c r="D460" s="50"/>
      <c r="E460" s="19"/>
      <c r="F460" s="57" t="s">
        <v>2054</v>
      </c>
      <c r="G460" s="37" t="s">
        <v>8</v>
      </c>
      <c r="H460" s="38" t="s">
        <v>2056</v>
      </c>
      <c r="I460" s="58"/>
      <c r="L460" s="6"/>
    </row>
    <row r="461" spans="2:12" s="1" customFormat="1">
      <c r="B461" s="46">
        <v>43885</v>
      </c>
      <c r="C461" s="15">
        <f>B461</f>
        <v>43885</v>
      </c>
      <c r="D461" s="2" t="s">
        <v>2043</v>
      </c>
      <c r="E461" s="18" t="s">
        <v>2044</v>
      </c>
      <c r="F461" s="66" t="s">
        <v>2045</v>
      </c>
      <c r="G461" s="23" t="s">
        <v>5</v>
      </c>
      <c r="H461" s="22" t="s">
        <v>462</v>
      </c>
      <c r="I461" s="47"/>
      <c r="L461" s="6"/>
    </row>
    <row r="462" spans="2:12" s="1" customFormat="1">
      <c r="B462" s="46"/>
      <c r="C462" s="15"/>
      <c r="D462" s="2"/>
      <c r="E462" s="18"/>
      <c r="F462" s="59" t="s">
        <v>2048</v>
      </c>
      <c r="G462" s="43" t="s">
        <v>5</v>
      </c>
      <c r="H462" s="44" t="s">
        <v>614</v>
      </c>
      <c r="I462" s="60"/>
      <c r="L462" s="6"/>
    </row>
    <row r="463" spans="2:12" s="1" customFormat="1">
      <c r="B463" s="46"/>
      <c r="C463" s="15"/>
      <c r="D463" s="2"/>
      <c r="E463" s="18"/>
      <c r="F463" s="59" t="s">
        <v>2046</v>
      </c>
      <c r="G463" s="43" t="s">
        <v>5</v>
      </c>
      <c r="H463" s="44" t="s">
        <v>463</v>
      </c>
      <c r="I463" s="60"/>
      <c r="L463" s="6"/>
    </row>
    <row r="464" spans="2:12" s="1" customFormat="1">
      <c r="B464" s="49"/>
      <c r="C464" s="16"/>
      <c r="D464" s="50"/>
      <c r="E464" s="19"/>
      <c r="F464" s="57" t="s">
        <v>2047</v>
      </c>
      <c r="G464" s="37" t="s">
        <v>5</v>
      </c>
      <c r="H464" s="38" t="s">
        <v>460</v>
      </c>
      <c r="I464" s="58" t="s">
        <v>907</v>
      </c>
      <c r="L464" s="6"/>
    </row>
    <row r="465" spans="2:12" s="1" customFormat="1">
      <c r="B465" s="46">
        <v>43883</v>
      </c>
      <c r="C465" s="15">
        <f>B465</f>
        <v>43883</v>
      </c>
      <c r="D465" s="2" t="s">
        <v>70</v>
      </c>
      <c r="E465" s="18" t="s">
        <v>1283</v>
      </c>
      <c r="F465" s="66" t="s">
        <v>520</v>
      </c>
      <c r="G465" s="23" t="s">
        <v>5</v>
      </c>
      <c r="H465" s="22" t="s">
        <v>494</v>
      </c>
      <c r="I465" s="47"/>
      <c r="L465" s="6"/>
    </row>
    <row r="466" spans="2:12" s="1" customFormat="1">
      <c r="B466" s="46"/>
      <c r="C466" s="15"/>
      <c r="D466" s="2"/>
      <c r="E466" s="18"/>
      <c r="F466" s="59" t="s">
        <v>520</v>
      </c>
      <c r="G466" s="43" t="s">
        <v>5</v>
      </c>
      <c r="H466" s="44" t="s">
        <v>462</v>
      </c>
      <c r="I466" s="60"/>
      <c r="L466" s="6"/>
    </row>
    <row r="467" spans="2:12" s="1" customFormat="1">
      <c r="B467" s="49"/>
      <c r="C467" s="16"/>
      <c r="D467" s="50"/>
      <c r="E467" s="19"/>
      <c r="F467" s="57" t="s">
        <v>520</v>
      </c>
      <c r="G467" s="37" t="s">
        <v>5</v>
      </c>
      <c r="H467" s="38" t="s">
        <v>555</v>
      </c>
      <c r="I467" s="58"/>
      <c r="L467" s="6"/>
    </row>
    <row r="468" spans="2:12" s="1" customFormat="1">
      <c r="B468" s="46">
        <v>43872</v>
      </c>
      <c r="C468" s="15">
        <f>B468</f>
        <v>43872</v>
      </c>
      <c r="D468" s="2" t="s">
        <v>70</v>
      </c>
      <c r="E468" s="18" t="s">
        <v>501</v>
      </c>
      <c r="F468" s="66" t="s">
        <v>521</v>
      </c>
      <c r="G468" s="23" t="s">
        <v>5</v>
      </c>
      <c r="H468" s="22" t="s">
        <v>463</v>
      </c>
      <c r="I468" s="47"/>
      <c r="L468" s="6"/>
    </row>
    <row r="469" spans="2:12" s="1" customFormat="1">
      <c r="B469" s="46"/>
      <c r="C469" s="15"/>
      <c r="D469" s="2"/>
      <c r="E469" s="18"/>
      <c r="F469" s="59" t="s">
        <v>521</v>
      </c>
      <c r="G469" s="43" t="s">
        <v>8</v>
      </c>
      <c r="H469" s="44" t="s">
        <v>9</v>
      </c>
      <c r="I469" s="60"/>
      <c r="L469" s="6"/>
    </row>
    <row r="470" spans="2:12" s="1" customFormat="1">
      <c r="B470" s="46"/>
      <c r="C470" s="15"/>
      <c r="D470" s="2"/>
      <c r="E470" s="18"/>
      <c r="F470" s="59" t="s">
        <v>521</v>
      </c>
      <c r="G470" s="43" t="s">
        <v>5</v>
      </c>
      <c r="H470" s="44" t="s">
        <v>23</v>
      </c>
      <c r="I470" s="60"/>
      <c r="L470" s="6"/>
    </row>
    <row r="471" spans="2:12" s="1" customFormat="1">
      <c r="B471" s="46"/>
      <c r="C471" s="15"/>
      <c r="D471" s="2"/>
      <c r="E471" s="18"/>
      <c r="F471" s="59" t="s">
        <v>521</v>
      </c>
      <c r="G471" s="43" t="s">
        <v>11</v>
      </c>
      <c r="H471" s="44" t="s">
        <v>12</v>
      </c>
      <c r="I471" s="60"/>
      <c r="L471" s="6"/>
    </row>
    <row r="472" spans="2:12" s="1" customFormat="1">
      <c r="B472" s="49"/>
      <c r="C472" s="16"/>
      <c r="D472" s="50"/>
      <c r="E472" s="19"/>
      <c r="F472" s="57" t="s">
        <v>521</v>
      </c>
      <c r="G472" s="37" t="s">
        <v>8</v>
      </c>
      <c r="H472" s="38" t="s">
        <v>461</v>
      </c>
      <c r="I472" s="58"/>
      <c r="L472" s="6"/>
    </row>
    <row r="473" spans="2:12" s="1" customFormat="1">
      <c r="B473" s="46">
        <v>43870</v>
      </c>
      <c r="C473" s="15">
        <f>B473</f>
        <v>43870</v>
      </c>
      <c r="D473" s="2" t="s">
        <v>70</v>
      </c>
      <c r="E473" s="18" t="s">
        <v>2026</v>
      </c>
      <c r="F473" s="66" t="s">
        <v>2027</v>
      </c>
      <c r="G473" s="23" t="s">
        <v>8</v>
      </c>
      <c r="H473" s="22" t="s">
        <v>459</v>
      </c>
      <c r="I473" s="47" t="s">
        <v>1205</v>
      </c>
      <c r="L473" s="6"/>
    </row>
    <row r="474" spans="2:12" s="1" customFormat="1">
      <c r="B474" s="46"/>
      <c r="C474" s="15"/>
      <c r="D474" s="2"/>
      <c r="E474" s="18"/>
      <c r="F474" s="59" t="s">
        <v>2028</v>
      </c>
      <c r="G474" s="43" t="s">
        <v>5</v>
      </c>
      <c r="H474" s="44" t="s">
        <v>463</v>
      </c>
      <c r="I474" s="60" t="s">
        <v>2020</v>
      </c>
      <c r="L474" s="6"/>
    </row>
    <row r="475" spans="2:12" s="1" customFormat="1">
      <c r="B475" s="46"/>
      <c r="C475" s="15"/>
      <c r="D475" s="2"/>
      <c r="E475" s="18"/>
      <c r="F475" s="59" t="s">
        <v>2027</v>
      </c>
      <c r="G475" s="43" t="s">
        <v>5</v>
      </c>
      <c r="H475" s="44" t="s">
        <v>463</v>
      </c>
      <c r="I475" s="60" t="s">
        <v>1205</v>
      </c>
      <c r="L475" s="6"/>
    </row>
    <row r="476" spans="2:12" s="1" customFormat="1">
      <c r="B476" s="46"/>
      <c r="C476" s="15"/>
      <c r="D476" s="2"/>
      <c r="E476" s="18"/>
      <c r="F476" s="59" t="s">
        <v>2028</v>
      </c>
      <c r="G476" s="43" t="s">
        <v>5</v>
      </c>
      <c r="H476" s="44" t="s">
        <v>460</v>
      </c>
      <c r="I476" s="60" t="s">
        <v>2020</v>
      </c>
      <c r="L476" s="6"/>
    </row>
    <row r="477" spans="2:12" s="1" customFormat="1">
      <c r="B477" s="46"/>
      <c r="C477" s="15"/>
      <c r="D477" s="2"/>
      <c r="E477" s="18"/>
      <c r="F477" s="59" t="s">
        <v>2027</v>
      </c>
      <c r="G477" s="43" t="s">
        <v>5</v>
      </c>
      <c r="H477" s="44" t="s">
        <v>747</v>
      </c>
      <c r="I477" s="60" t="s">
        <v>1205</v>
      </c>
      <c r="L477" s="6"/>
    </row>
    <row r="478" spans="2:12" s="1" customFormat="1">
      <c r="B478" s="46"/>
      <c r="C478" s="15"/>
      <c r="D478" s="2"/>
      <c r="E478" s="18"/>
      <c r="F478" s="59" t="s">
        <v>2028</v>
      </c>
      <c r="G478" s="43" t="s">
        <v>5</v>
      </c>
      <c r="H478" s="44" t="s">
        <v>463</v>
      </c>
      <c r="I478" s="60" t="s">
        <v>2020</v>
      </c>
      <c r="L478" s="6"/>
    </row>
    <row r="479" spans="2:12" s="1" customFormat="1">
      <c r="B479" s="46"/>
      <c r="C479" s="15"/>
      <c r="D479" s="2"/>
      <c r="E479" s="18"/>
      <c r="F479" s="59" t="s">
        <v>2027</v>
      </c>
      <c r="G479" s="43" t="s">
        <v>5</v>
      </c>
      <c r="H479" s="44" t="s">
        <v>563</v>
      </c>
      <c r="I479" s="60" t="s">
        <v>1205</v>
      </c>
      <c r="L479" s="6"/>
    </row>
    <row r="480" spans="2:12" s="1" customFormat="1">
      <c r="B480" s="49"/>
      <c r="C480" s="16"/>
      <c r="D480" s="50"/>
      <c r="E480" s="19"/>
      <c r="F480" s="57" t="s">
        <v>2028</v>
      </c>
      <c r="G480" s="37" t="s">
        <v>5</v>
      </c>
      <c r="H480" s="38" t="s">
        <v>462</v>
      </c>
      <c r="I480" s="58" t="s">
        <v>2020</v>
      </c>
      <c r="L480" s="6"/>
    </row>
    <row r="481" spans="2:12" s="1" customFormat="1">
      <c r="B481" s="46">
        <v>43863</v>
      </c>
      <c r="C481" s="15">
        <f>B481</f>
        <v>43863</v>
      </c>
      <c r="D481" s="47" t="s">
        <v>196</v>
      </c>
      <c r="E481" s="19" t="s">
        <v>1865</v>
      </c>
      <c r="F481" s="74" t="s">
        <v>1701</v>
      </c>
      <c r="G481" s="75" t="s">
        <v>11</v>
      </c>
      <c r="H481" s="76" t="s">
        <v>73</v>
      </c>
      <c r="I481" s="77" t="s">
        <v>2020</v>
      </c>
      <c r="L481" s="6"/>
    </row>
    <row r="482" spans="2:12" s="1" customFormat="1">
      <c r="B482" s="46"/>
      <c r="C482" s="15"/>
      <c r="D482" s="47"/>
      <c r="E482" s="18" t="s">
        <v>2021</v>
      </c>
      <c r="F482" s="66" t="s">
        <v>520</v>
      </c>
      <c r="G482" s="23" t="s">
        <v>5</v>
      </c>
      <c r="H482" s="22" t="s">
        <v>462</v>
      </c>
      <c r="I482" s="47" t="s">
        <v>1205</v>
      </c>
      <c r="L482" s="6"/>
    </row>
    <row r="483" spans="2:12" s="1" customFormat="1">
      <c r="B483" s="49"/>
      <c r="C483" s="16"/>
      <c r="D483" s="77"/>
      <c r="E483" s="19"/>
      <c r="F483" s="57" t="s">
        <v>521</v>
      </c>
      <c r="G483" s="37" t="s">
        <v>11</v>
      </c>
      <c r="H483" s="38" t="s">
        <v>481</v>
      </c>
      <c r="I483" s="58" t="s">
        <v>1205</v>
      </c>
      <c r="L483" s="6"/>
    </row>
    <row r="484" spans="2:12" s="1" customFormat="1">
      <c r="B484" s="46">
        <v>43849</v>
      </c>
      <c r="C484" s="15">
        <f>B484</f>
        <v>43849</v>
      </c>
      <c r="D484" s="2" t="s">
        <v>1373</v>
      </c>
      <c r="E484" s="18" t="s">
        <v>2004</v>
      </c>
      <c r="F484" s="66" t="s">
        <v>2008</v>
      </c>
      <c r="G484" s="23" t="s">
        <v>5</v>
      </c>
      <c r="H484" s="22" t="s">
        <v>463</v>
      </c>
      <c r="I484" s="47"/>
      <c r="L484" s="6"/>
    </row>
    <row r="485" spans="2:12" s="1" customFormat="1">
      <c r="B485" s="49"/>
      <c r="C485" s="16"/>
      <c r="D485" s="50"/>
      <c r="E485" s="19"/>
      <c r="F485" s="57" t="s">
        <v>1861</v>
      </c>
      <c r="G485" s="37" t="s">
        <v>11</v>
      </c>
      <c r="H485" s="38" t="s">
        <v>535</v>
      </c>
      <c r="I485" s="58"/>
      <c r="L485" s="6"/>
    </row>
    <row r="486" spans="2:12" s="1" customFormat="1">
      <c r="B486" s="46">
        <v>43843</v>
      </c>
      <c r="C486" s="15">
        <f>B486</f>
        <v>43843</v>
      </c>
      <c r="D486" s="2" t="s">
        <v>1373</v>
      </c>
      <c r="E486" s="18" t="s">
        <v>2004</v>
      </c>
      <c r="F486" s="66" t="s">
        <v>2005</v>
      </c>
      <c r="G486" s="23" t="s">
        <v>5</v>
      </c>
      <c r="H486" s="22" t="s">
        <v>747</v>
      </c>
      <c r="I486" s="47"/>
      <c r="L486" s="6"/>
    </row>
    <row r="487" spans="2:12" s="1" customFormat="1">
      <c r="B487" s="49"/>
      <c r="C487" s="16"/>
      <c r="D487" s="50"/>
      <c r="E487" s="19"/>
      <c r="F487" s="57" t="s">
        <v>2006</v>
      </c>
      <c r="G487" s="37" t="s">
        <v>5</v>
      </c>
      <c r="H487" s="38" t="s">
        <v>2007</v>
      </c>
      <c r="I487" s="58"/>
      <c r="L487" s="6"/>
    </row>
    <row r="488" spans="2:12" s="1" customFormat="1">
      <c r="B488" s="46">
        <v>43842</v>
      </c>
      <c r="C488" s="15">
        <f>B488</f>
        <v>43842</v>
      </c>
      <c r="D488" s="2" t="s">
        <v>70</v>
      </c>
      <c r="E488" s="18" t="s">
        <v>501</v>
      </c>
      <c r="F488" s="66" t="s">
        <v>1997</v>
      </c>
      <c r="G488" s="23" t="s">
        <v>5</v>
      </c>
      <c r="H488" s="22" t="s">
        <v>495</v>
      </c>
      <c r="I488" s="47" t="s">
        <v>2000</v>
      </c>
      <c r="L488" s="6"/>
    </row>
    <row r="489" spans="2:12" s="1" customFormat="1">
      <c r="B489" s="46"/>
      <c r="C489" s="15"/>
      <c r="D489" s="2"/>
      <c r="E489" s="18"/>
      <c r="F489" s="59" t="s">
        <v>1996</v>
      </c>
      <c r="G489" s="43" t="s">
        <v>5</v>
      </c>
      <c r="H489" s="44" t="s">
        <v>462</v>
      </c>
      <c r="I489" s="60" t="s">
        <v>2000</v>
      </c>
      <c r="L489" s="6"/>
    </row>
    <row r="490" spans="2:12" s="1" customFormat="1">
      <c r="B490" s="46"/>
      <c r="C490" s="15"/>
      <c r="D490" s="2"/>
      <c r="E490" s="18"/>
      <c r="F490" s="59" t="s">
        <v>1996</v>
      </c>
      <c r="G490" s="43" t="s">
        <v>5</v>
      </c>
      <c r="H490" s="44" t="s">
        <v>462</v>
      </c>
      <c r="I490" s="60" t="s">
        <v>2000</v>
      </c>
      <c r="L490" s="6"/>
    </row>
    <row r="491" spans="2:12" s="1" customFormat="1">
      <c r="B491" s="46"/>
      <c r="C491" s="15"/>
      <c r="D491" s="2"/>
      <c r="E491" s="18"/>
      <c r="F491" s="59" t="s">
        <v>1996</v>
      </c>
      <c r="G491" s="43" t="s">
        <v>11</v>
      </c>
      <c r="H491" s="44" t="s">
        <v>570</v>
      </c>
      <c r="I491" s="60" t="s">
        <v>2000</v>
      </c>
      <c r="L491" s="6"/>
    </row>
    <row r="492" spans="2:12" s="1" customFormat="1">
      <c r="B492" s="46"/>
      <c r="C492" s="15"/>
      <c r="D492" s="2"/>
      <c r="E492" s="18"/>
      <c r="F492" s="59" t="s">
        <v>1999</v>
      </c>
      <c r="G492" s="43" t="s">
        <v>11</v>
      </c>
      <c r="H492" s="44" t="s">
        <v>481</v>
      </c>
      <c r="I492" s="60" t="s">
        <v>2001</v>
      </c>
      <c r="L492" s="6"/>
    </row>
    <row r="493" spans="2:12" s="1" customFormat="1">
      <c r="B493" s="46"/>
      <c r="C493" s="15"/>
      <c r="D493" s="2"/>
      <c r="E493" s="18"/>
      <c r="F493" s="59" t="s">
        <v>1998</v>
      </c>
      <c r="G493" s="43" t="s">
        <v>8</v>
      </c>
      <c r="H493" s="44" t="s">
        <v>459</v>
      </c>
      <c r="I493" s="60" t="s">
        <v>2001</v>
      </c>
      <c r="L493" s="6"/>
    </row>
    <row r="494" spans="2:12" s="1" customFormat="1">
      <c r="B494" s="46"/>
      <c r="C494" s="15"/>
      <c r="D494" s="2"/>
      <c r="E494" s="18"/>
      <c r="F494" s="59" t="s">
        <v>1998</v>
      </c>
      <c r="G494" s="43" t="s">
        <v>8</v>
      </c>
      <c r="H494" s="44" t="s">
        <v>459</v>
      </c>
      <c r="I494" s="60" t="s">
        <v>2001</v>
      </c>
      <c r="L494" s="6"/>
    </row>
    <row r="495" spans="2:12" s="1" customFormat="1">
      <c r="B495" s="49"/>
      <c r="C495" s="16"/>
      <c r="D495" s="50"/>
      <c r="E495" s="19"/>
      <c r="F495" s="57" t="s">
        <v>1998</v>
      </c>
      <c r="G495" s="37" t="s">
        <v>11</v>
      </c>
      <c r="H495" s="38" t="s">
        <v>481</v>
      </c>
      <c r="I495" s="58" t="s">
        <v>2001</v>
      </c>
      <c r="L495" s="6"/>
    </row>
    <row r="496" spans="2:12" s="1" customFormat="1">
      <c r="B496" s="46">
        <v>43821</v>
      </c>
      <c r="C496" s="15">
        <f>B496</f>
        <v>43821</v>
      </c>
      <c r="D496" s="2" t="s">
        <v>1982</v>
      </c>
      <c r="E496" s="18" t="s">
        <v>1364</v>
      </c>
      <c r="F496" s="66" t="s">
        <v>1151</v>
      </c>
      <c r="G496" s="23" t="s">
        <v>11</v>
      </c>
      <c r="H496" s="22" t="s">
        <v>1984</v>
      </c>
      <c r="I496" s="47" t="s">
        <v>1953</v>
      </c>
      <c r="L496" s="6"/>
    </row>
    <row r="497" spans="2:12" s="1" customFormat="1">
      <c r="B497" s="46"/>
      <c r="C497" s="15"/>
      <c r="D497" s="2"/>
      <c r="E497" s="18"/>
      <c r="F497" s="59" t="s">
        <v>610</v>
      </c>
      <c r="G497" s="43" t="s">
        <v>8</v>
      </c>
      <c r="H497" s="44" t="s">
        <v>1985</v>
      </c>
      <c r="I497" s="60" t="s">
        <v>1983</v>
      </c>
      <c r="L497" s="6"/>
    </row>
    <row r="498" spans="2:12" s="1" customFormat="1">
      <c r="B498" s="46"/>
      <c r="C498" s="15"/>
      <c r="D498" s="2"/>
      <c r="E498" s="18"/>
      <c r="F498" s="59" t="s">
        <v>668</v>
      </c>
      <c r="G498" s="43" t="s">
        <v>5</v>
      </c>
      <c r="H498" s="44" t="s">
        <v>1986</v>
      </c>
      <c r="I498" s="60" t="s">
        <v>1983</v>
      </c>
      <c r="L498" s="6"/>
    </row>
    <row r="499" spans="2:12" s="1" customFormat="1">
      <c r="B499" s="46"/>
      <c r="C499" s="15"/>
      <c r="D499" s="2"/>
      <c r="E499" s="18"/>
      <c r="F499" s="59" t="s">
        <v>520</v>
      </c>
      <c r="G499" s="43" t="s">
        <v>5</v>
      </c>
      <c r="H499" s="44" t="s">
        <v>462</v>
      </c>
      <c r="I499" s="60"/>
      <c r="L499" s="6"/>
    </row>
    <row r="500" spans="2:12" s="1" customFormat="1">
      <c r="B500" s="46"/>
      <c r="C500" s="15"/>
      <c r="D500" s="2"/>
      <c r="E500" s="18"/>
      <c r="F500" s="59" t="s">
        <v>1151</v>
      </c>
      <c r="G500" s="43" t="s">
        <v>5</v>
      </c>
      <c r="H500" s="44" t="s">
        <v>586</v>
      </c>
      <c r="I500" s="60"/>
      <c r="L500" s="6"/>
    </row>
    <row r="501" spans="2:12" s="1" customFormat="1">
      <c r="B501" s="49"/>
      <c r="C501" s="16"/>
      <c r="D501" s="50"/>
      <c r="E501" s="19"/>
      <c r="F501" s="57" t="s">
        <v>668</v>
      </c>
      <c r="G501" s="37" t="s">
        <v>5</v>
      </c>
      <c r="H501" s="38" t="s">
        <v>462</v>
      </c>
      <c r="I501" s="58" t="s">
        <v>907</v>
      </c>
      <c r="L501" s="6"/>
    </row>
    <row r="502" spans="2:12" s="1" customFormat="1">
      <c r="B502" s="46">
        <v>43821</v>
      </c>
      <c r="C502" s="15">
        <f>B502</f>
        <v>43821</v>
      </c>
      <c r="D502" s="2" t="s">
        <v>89</v>
      </c>
      <c r="E502" s="18" t="s">
        <v>1981</v>
      </c>
      <c r="F502" s="66" t="s">
        <v>457</v>
      </c>
      <c r="G502" s="23" t="s">
        <v>5</v>
      </c>
      <c r="H502" s="22" t="s">
        <v>464</v>
      </c>
      <c r="I502" s="47"/>
      <c r="L502" s="6"/>
    </row>
    <row r="503" spans="2:12" s="1" customFormat="1">
      <c r="B503" s="49"/>
      <c r="C503" s="16"/>
      <c r="D503" s="50"/>
      <c r="E503" s="19"/>
      <c r="F503" s="57" t="s">
        <v>562</v>
      </c>
      <c r="G503" s="37" t="s">
        <v>5</v>
      </c>
      <c r="H503" s="38" t="s">
        <v>494</v>
      </c>
      <c r="I503" s="58" t="s">
        <v>70</v>
      </c>
      <c r="L503" s="6"/>
    </row>
    <row r="504" spans="2:12" s="1" customFormat="1">
      <c r="B504" s="46">
        <v>43814</v>
      </c>
      <c r="C504" s="15">
        <f>B504</f>
        <v>43814</v>
      </c>
      <c r="D504" s="2" t="s">
        <v>1976</v>
      </c>
      <c r="E504" s="18" t="s">
        <v>933</v>
      </c>
      <c r="F504" s="66" t="s">
        <v>1271</v>
      </c>
      <c r="G504" s="23" t="s">
        <v>11</v>
      </c>
      <c r="H504" s="22" t="s">
        <v>552</v>
      </c>
      <c r="I504" s="47"/>
      <c r="L504" s="6"/>
    </row>
    <row r="505" spans="2:12" s="1" customFormat="1">
      <c r="B505" s="46"/>
      <c r="C505" s="15"/>
      <c r="D505" s="2"/>
      <c r="E505" s="18"/>
      <c r="F505" s="59" t="s">
        <v>754</v>
      </c>
      <c r="G505" s="43" t="s">
        <v>11</v>
      </c>
      <c r="H505" s="44" t="s">
        <v>679</v>
      </c>
      <c r="I505" s="60"/>
      <c r="L505" s="6"/>
    </row>
    <row r="506" spans="2:12" s="1" customFormat="1">
      <c r="B506" s="46"/>
      <c r="C506" s="15"/>
      <c r="D506" s="2"/>
      <c r="E506" s="18"/>
      <c r="F506" s="59" t="s">
        <v>1977</v>
      </c>
      <c r="G506" s="43" t="s">
        <v>5</v>
      </c>
      <c r="H506" s="44" t="s">
        <v>614</v>
      </c>
      <c r="I506" s="60"/>
      <c r="L506" s="6"/>
    </row>
    <row r="507" spans="2:12" s="1" customFormat="1">
      <c r="B507" s="49"/>
      <c r="C507" s="16"/>
      <c r="D507" s="50"/>
      <c r="E507" s="19"/>
      <c r="F507" s="57" t="s">
        <v>1978</v>
      </c>
      <c r="G507" s="37" t="s">
        <v>11</v>
      </c>
      <c r="H507" s="38" t="s">
        <v>481</v>
      </c>
      <c r="I507" s="58"/>
      <c r="L507" s="6"/>
    </row>
    <row r="508" spans="2:12" s="1" customFormat="1">
      <c r="B508" s="46">
        <v>43813</v>
      </c>
      <c r="C508" s="15">
        <f>B508</f>
        <v>43813</v>
      </c>
      <c r="D508" s="2" t="s">
        <v>89</v>
      </c>
      <c r="E508" s="18" t="s">
        <v>979</v>
      </c>
      <c r="F508" s="66" t="s">
        <v>24</v>
      </c>
      <c r="G508" s="23" t="s">
        <v>499</v>
      </c>
      <c r="H508" s="22" t="s">
        <v>529</v>
      </c>
      <c r="I508" s="47"/>
      <c r="L508" s="6"/>
    </row>
    <row r="509" spans="2:12" s="1" customFormat="1">
      <c r="B509" s="46"/>
      <c r="C509" s="15"/>
      <c r="D509" s="2"/>
      <c r="E509" s="18"/>
      <c r="F509" s="59" t="s">
        <v>24</v>
      </c>
      <c r="G509" s="43" t="s">
        <v>11</v>
      </c>
      <c r="H509" s="44" t="s">
        <v>552</v>
      </c>
      <c r="I509" s="60" t="s">
        <v>29</v>
      </c>
      <c r="L509" s="6"/>
    </row>
    <row r="510" spans="2:12" s="1" customFormat="1">
      <c r="B510" s="49"/>
      <c r="C510" s="16"/>
      <c r="D510" s="50"/>
      <c r="E510" s="19"/>
      <c r="F510" s="57" t="s">
        <v>24</v>
      </c>
      <c r="G510" s="37" t="s">
        <v>5</v>
      </c>
      <c r="H510" s="38" t="s">
        <v>464</v>
      </c>
      <c r="I510" s="58" t="s">
        <v>29</v>
      </c>
      <c r="L510" s="6"/>
    </row>
    <row r="511" spans="2:12" s="1" customFormat="1">
      <c r="B511" s="46">
        <v>43807</v>
      </c>
      <c r="C511" s="15">
        <f>B511</f>
        <v>43807</v>
      </c>
      <c r="D511" s="2" t="s">
        <v>89</v>
      </c>
      <c r="E511" s="18" t="s">
        <v>1965</v>
      </c>
      <c r="F511" s="66" t="s">
        <v>777</v>
      </c>
      <c r="G511" s="23" t="s">
        <v>8</v>
      </c>
      <c r="H511" s="22" t="s">
        <v>459</v>
      </c>
      <c r="I511" s="47"/>
      <c r="L511" s="6"/>
    </row>
    <row r="512" spans="2:12" s="1" customFormat="1">
      <c r="B512" s="49"/>
      <c r="C512" s="16"/>
      <c r="D512" s="50"/>
      <c r="E512" s="19"/>
      <c r="F512" s="57" t="s">
        <v>516</v>
      </c>
      <c r="G512" s="37" t="s">
        <v>5</v>
      </c>
      <c r="H512" s="38" t="s">
        <v>494</v>
      </c>
      <c r="I512" s="58" t="s">
        <v>70</v>
      </c>
      <c r="L512" s="6"/>
    </row>
    <row r="513" spans="2:12" s="1" customFormat="1">
      <c r="B513" s="46">
        <v>43800</v>
      </c>
      <c r="C513" s="15">
        <f>B513</f>
        <v>43800</v>
      </c>
      <c r="D513" s="2" t="s">
        <v>29</v>
      </c>
      <c r="E513" s="18" t="s">
        <v>1965</v>
      </c>
      <c r="F513" s="66" t="s">
        <v>477</v>
      </c>
      <c r="G513" s="23" t="s">
        <v>8</v>
      </c>
      <c r="H513" s="22" t="s">
        <v>461</v>
      </c>
      <c r="I513" s="47"/>
      <c r="L513" s="6"/>
    </row>
    <row r="514" spans="2:12" s="1" customFormat="1">
      <c r="B514" s="46"/>
      <c r="C514" s="15"/>
      <c r="D514" s="2"/>
      <c r="E514" s="18"/>
      <c r="F514" s="59" t="s">
        <v>502</v>
      </c>
      <c r="G514" s="43" t="s">
        <v>8</v>
      </c>
      <c r="H514" s="44" t="s">
        <v>459</v>
      </c>
      <c r="I514" s="60"/>
      <c r="L514" s="6"/>
    </row>
    <row r="515" spans="2:12" s="1" customFormat="1">
      <c r="B515" s="49"/>
      <c r="C515" s="16"/>
      <c r="D515" s="50"/>
      <c r="E515" s="19"/>
      <c r="F515" s="57" t="s">
        <v>502</v>
      </c>
      <c r="G515" s="37" t="s">
        <v>8</v>
      </c>
      <c r="H515" s="38" t="s">
        <v>459</v>
      </c>
      <c r="I515" s="58"/>
      <c r="L515" s="6"/>
    </row>
    <row r="516" spans="2:12" s="1" customFormat="1">
      <c r="B516" s="46">
        <v>43793</v>
      </c>
      <c r="C516" s="15">
        <f>B516</f>
        <v>43793</v>
      </c>
      <c r="D516" s="2" t="s">
        <v>1962</v>
      </c>
      <c r="E516" s="18" t="s">
        <v>303</v>
      </c>
      <c r="F516" s="66" t="s">
        <v>457</v>
      </c>
      <c r="G516" s="23" t="s">
        <v>5</v>
      </c>
      <c r="H516" s="22" t="s">
        <v>671</v>
      </c>
      <c r="I516" s="47"/>
      <c r="L516" s="6"/>
    </row>
    <row r="517" spans="2:12" s="1" customFormat="1">
      <c r="B517" s="49"/>
      <c r="C517" s="16"/>
      <c r="D517" s="50"/>
      <c r="E517" s="19"/>
      <c r="F517" s="57" t="s">
        <v>1963</v>
      </c>
      <c r="G517" s="37" t="s">
        <v>11</v>
      </c>
      <c r="H517" s="38" t="s">
        <v>535</v>
      </c>
      <c r="I517" s="58" t="s">
        <v>337</v>
      </c>
      <c r="L517" s="6"/>
    </row>
    <row r="518" spans="2:12" s="1" customFormat="1">
      <c r="B518" s="46">
        <v>43792</v>
      </c>
      <c r="C518" s="15">
        <f>B518</f>
        <v>43792</v>
      </c>
      <c r="D518" s="2" t="s">
        <v>1960</v>
      </c>
      <c r="E518" s="18" t="s">
        <v>303</v>
      </c>
      <c r="F518" s="66" t="s">
        <v>663</v>
      </c>
      <c r="G518" s="23" t="s">
        <v>5</v>
      </c>
      <c r="H518" s="22" t="s">
        <v>462</v>
      </c>
      <c r="I518" s="47"/>
      <c r="L518" s="6"/>
    </row>
    <row r="519" spans="2:12" s="1" customFormat="1">
      <c r="B519" s="49"/>
      <c r="C519" s="16"/>
      <c r="D519" s="50"/>
      <c r="E519" s="19"/>
      <c r="F519" s="57" t="s">
        <v>1961</v>
      </c>
      <c r="G519" s="37" t="s">
        <v>5</v>
      </c>
      <c r="H519" s="38" t="s">
        <v>555</v>
      </c>
      <c r="I519" s="58"/>
      <c r="L519" s="6"/>
    </row>
    <row r="520" spans="2:12" s="1" customFormat="1">
      <c r="B520" s="46">
        <v>43786</v>
      </c>
      <c r="C520" s="15">
        <f>B520</f>
        <v>43786</v>
      </c>
      <c r="D520" s="2" t="s">
        <v>1956</v>
      </c>
      <c r="E520" s="18" t="s">
        <v>303</v>
      </c>
      <c r="F520" s="66" t="s">
        <v>487</v>
      </c>
      <c r="G520" s="23" t="s">
        <v>5</v>
      </c>
      <c r="H520" s="22" t="s">
        <v>671</v>
      </c>
      <c r="I520" s="47"/>
      <c r="L520" s="6"/>
    </row>
    <row r="521" spans="2:12" s="1" customFormat="1">
      <c r="B521" s="46"/>
      <c r="C521" s="15"/>
      <c r="D521" s="2"/>
      <c r="E521" s="18"/>
      <c r="F521" s="59" t="s">
        <v>642</v>
      </c>
      <c r="G521" s="43" t="s">
        <v>5</v>
      </c>
      <c r="H521" s="44" t="s">
        <v>690</v>
      </c>
      <c r="I521" s="60"/>
      <c r="L521" s="6"/>
    </row>
    <row r="522" spans="2:12" s="1" customFormat="1">
      <c r="B522" s="46"/>
      <c r="C522" s="15"/>
      <c r="D522" s="2"/>
      <c r="E522" s="18"/>
      <c r="F522" s="59" t="s">
        <v>642</v>
      </c>
      <c r="G522" s="43" t="s">
        <v>5</v>
      </c>
      <c r="H522" s="44" t="s">
        <v>462</v>
      </c>
      <c r="I522" s="60" t="s">
        <v>70</v>
      </c>
      <c r="L522" s="6"/>
    </row>
    <row r="523" spans="2:12" s="1" customFormat="1">
      <c r="B523" s="46"/>
      <c r="C523" s="15"/>
      <c r="D523" s="2"/>
      <c r="E523" s="18"/>
      <c r="F523" s="59" t="s">
        <v>487</v>
      </c>
      <c r="G523" s="43" t="s">
        <v>5</v>
      </c>
      <c r="H523" s="44" t="s">
        <v>555</v>
      </c>
      <c r="I523" s="60" t="s">
        <v>29</v>
      </c>
      <c r="L523" s="6"/>
    </row>
    <row r="524" spans="2:12" s="1" customFormat="1">
      <c r="B524" s="49"/>
      <c r="C524" s="16"/>
      <c r="D524" s="50"/>
      <c r="E524" s="19"/>
      <c r="F524" s="57" t="s">
        <v>561</v>
      </c>
      <c r="G524" s="37" t="s">
        <v>11</v>
      </c>
      <c r="H524" s="38" t="s">
        <v>570</v>
      </c>
      <c r="I524" s="58" t="s">
        <v>29</v>
      </c>
      <c r="L524" s="6"/>
    </row>
    <row r="525" spans="2:12" s="1" customFormat="1">
      <c r="B525" s="46">
        <v>43779</v>
      </c>
      <c r="C525" s="15">
        <f>B525</f>
        <v>43779</v>
      </c>
      <c r="D525" s="2" t="s">
        <v>29</v>
      </c>
      <c r="E525" s="18" t="s">
        <v>1364</v>
      </c>
      <c r="F525" s="66" t="s">
        <v>1947</v>
      </c>
      <c r="G525" s="23" t="s">
        <v>5</v>
      </c>
      <c r="H525" s="22" t="s">
        <v>462</v>
      </c>
      <c r="I525" s="47"/>
      <c r="L525" s="6"/>
    </row>
    <row r="526" spans="2:12" s="1" customFormat="1">
      <c r="B526" s="46"/>
      <c r="C526" s="15"/>
      <c r="D526" s="2"/>
      <c r="E526" s="18"/>
      <c r="F526" s="59" t="s">
        <v>1072</v>
      </c>
      <c r="G526" s="43" t="s">
        <v>11</v>
      </c>
      <c r="H526" s="44" t="s">
        <v>529</v>
      </c>
      <c r="I526" s="60"/>
      <c r="L526" s="6"/>
    </row>
    <row r="527" spans="2:12" s="1" customFormat="1">
      <c r="B527" s="46"/>
      <c r="C527" s="15"/>
      <c r="D527" s="2"/>
      <c r="E527" s="18"/>
      <c r="F527" s="59" t="s">
        <v>1345</v>
      </c>
      <c r="G527" s="43" t="s">
        <v>11</v>
      </c>
      <c r="H527" s="44" t="s">
        <v>529</v>
      </c>
      <c r="I527" s="60"/>
      <c r="L527" s="6"/>
    </row>
    <row r="528" spans="2:12" s="1" customFormat="1">
      <c r="B528" s="46"/>
      <c r="C528" s="15"/>
      <c r="D528" s="2"/>
      <c r="E528" s="18"/>
      <c r="F528" s="59" t="s">
        <v>610</v>
      </c>
      <c r="G528" s="43" t="s">
        <v>8</v>
      </c>
      <c r="H528" s="44" t="s">
        <v>459</v>
      </c>
      <c r="I528" s="60"/>
      <c r="L528" s="6"/>
    </row>
    <row r="529" spans="2:12" s="1" customFormat="1">
      <c r="B529" s="46"/>
      <c r="C529" s="15"/>
      <c r="D529" s="2"/>
      <c r="E529" s="18"/>
      <c r="F529" s="59" t="s">
        <v>1948</v>
      </c>
      <c r="G529" s="43" t="s">
        <v>8</v>
      </c>
      <c r="H529" s="44" t="s">
        <v>459</v>
      </c>
      <c r="I529" s="60"/>
      <c r="L529" s="6"/>
    </row>
    <row r="530" spans="2:12" s="1" customFormat="1">
      <c r="B530" s="49"/>
      <c r="C530" s="16"/>
      <c r="D530" s="50"/>
      <c r="E530" s="19"/>
      <c r="F530" s="57" t="s">
        <v>1949</v>
      </c>
      <c r="G530" s="37" t="s">
        <v>5</v>
      </c>
      <c r="H530" s="38" t="s">
        <v>460</v>
      </c>
      <c r="I530" s="58"/>
      <c r="L530" s="6"/>
    </row>
    <row r="531" spans="2:12" s="1" customFormat="1">
      <c r="B531" s="46">
        <v>43773</v>
      </c>
      <c r="C531" s="15">
        <f>B531</f>
        <v>43773</v>
      </c>
      <c r="D531" s="2" t="s">
        <v>29</v>
      </c>
      <c r="E531" s="18" t="s">
        <v>804</v>
      </c>
      <c r="F531" s="66" t="s">
        <v>1071</v>
      </c>
      <c r="G531" s="23" t="s">
        <v>11</v>
      </c>
      <c r="H531" s="22" t="s">
        <v>481</v>
      </c>
      <c r="I531" s="47"/>
      <c r="L531" s="6"/>
    </row>
    <row r="532" spans="2:12" s="1" customFormat="1">
      <c r="B532" s="46"/>
      <c r="C532" s="15"/>
      <c r="D532" s="2"/>
      <c r="E532" s="18"/>
      <c r="F532" s="59" t="s">
        <v>1071</v>
      </c>
      <c r="G532" s="43" t="s">
        <v>8</v>
      </c>
      <c r="H532" s="44" t="s">
        <v>459</v>
      </c>
      <c r="I532" s="60"/>
      <c r="L532" s="6"/>
    </row>
    <row r="533" spans="2:12" s="1" customFormat="1">
      <c r="B533" s="46"/>
      <c r="C533" s="15"/>
      <c r="D533" s="2"/>
      <c r="E533" s="18"/>
      <c r="F533" s="59" t="s">
        <v>1071</v>
      </c>
      <c r="G533" s="43" t="s">
        <v>5</v>
      </c>
      <c r="H533" s="44" t="s">
        <v>460</v>
      </c>
      <c r="I533" s="60"/>
      <c r="L533" s="6"/>
    </row>
    <row r="534" spans="2:12" s="1" customFormat="1">
      <c r="B534" s="46"/>
      <c r="C534" s="15"/>
      <c r="D534" s="2"/>
      <c r="E534" s="18"/>
      <c r="F534" s="59" t="s">
        <v>1071</v>
      </c>
      <c r="G534" s="43" t="s">
        <v>11</v>
      </c>
      <c r="H534" s="44" t="s">
        <v>481</v>
      </c>
      <c r="I534" s="60"/>
      <c r="L534" s="6"/>
    </row>
    <row r="535" spans="2:12" s="1" customFormat="1">
      <c r="B535" s="46"/>
      <c r="C535" s="15"/>
      <c r="D535" s="2"/>
      <c r="E535" s="18"/>
      <c r="F535" s="59" t="s">
        <v>1071</v>
      </c>
      <c r="G535" s="43" t="s">
        <v>11</v>
      </c>
      <c r="H535" s="44" t="s">
        <v>481</v>
      </c>
      <c r="I535" s="60"/>
      <c r="L535" s="6"/>
    </row>
    <row r="536" spans="2:12" s="1" customFormat="1">
      <c r="B536" s="46"/>
      <c r="C536" s="15"/>
      <c r="D536" s="2"/>
      <c r="E536" s="18"/>
      <c r="F536" s="59" t="s">
        <v>1071</v>
      </c>
      <c r="G536" s="43" t="s">
        <v>8</v>
      </c>
      <c r="H536" s="44" t="s">
        <v>459</v>
      </c>
      <c r="I536" s="60"/>
      <c r="L536" s="6"/>
    </row>
    <row r="537" spans="2:12" s="1" customFormat="1">
      <c r="B537" s="46"/>
      <c r="C537" s="15"/>
      <c r="D537" s="2"/>
      <c r="E537" s="18"/>
      <c r="F537" s="59" t="s">
        <v>1071</v>
      </c>
      <c r="G537" s="43" t="s">
        <v>5</v>
      </c>
      <c r="H537" s="44" t="s">
        <v>462</v>
      </c>
      <c r="I537" s="60"/>
      <c r="L537" s="6"/>
    </row>
    <row r="538" spans="2:12" s="1" customFormat="1">
      <c r="B538" s="49"/>
      <c r="C538" s="16"/>
      <c r="D538" s="50"/>
      <c r="E538" s="19"/>
      <c r="F538" s="57" t="s">
        <v>1071</v>
      </c>
      <c r="G538" s="37" t="s">
        <v>11</v>
      </c>
      <c r="H538" s="38" t="s">
        <v>679</v>
      </c>
      <c r="I538" s="58"/>
      <c r="L538" s="6"/>
    </row>
    <row r="539" spans="2:12" s="1" customFormat="1">
      <c r="B539" s="46">
        <v>43772</v>
      </c>
      <c r="C539" s="15">
        <f>B539</f>
        <v>43772</v>
      </c>
      <c r="D539" s="2" t="s">
        <v>29</v>
      </c>
      <c r="E539" s="18" t="s">
        <v>1199</v>
      </c>
      <c r="F539" s="66" t="s">
        <v>668</v>
      </c>
      <c r="G539" s="23" t="s">
        <v>5</v>
      </c>
      <c r="H539" s="22" t="s">
        <v>614</v>
      </c>
      <c r="I539" s="47"/>
      <c r="L539" s="6"/>
    </row>
    <row r="540" spans="2:12" s="1" customFormat="1">
      <c r="B540" s="46"/>
      <c r="C540" s="15"/>
      <c r="D540" s="2"/>
      <c r="E540" s="18"/>
      <c r="F540" s="59" t="s">
        <v>668</v>
      </c>
      <c r="G540" s="43" t="s">
        <v>5</v>
      </c>
      <c r="H540" s="44" t="s">
        <v>462</v>
      </c>
      <c r="I540" s="60"/>
      <c r="L540" s="6"/>
    </row>
    <row r="541" spans="2:12" s="1" customFormat="1">
      <c r="B541" s="46"/>
      <c r="C541" s="15"/>
      <c r="D541" s="2"/>
      <c r="E541" s="18"/>
      <c r="F541" s="59" t="s">
        <v>668</v>
      </c>
      <c r="G541" s="43" t="s">
        <v>5</v>
      </c>
      <c r="H541" s="44" t="s">
        <v>494</v>
      </c>
      <c r="I541" s="60"/>
      <c r="L541" s="6"/>
    </row>
    <row r="542" spans="2:12" s="1" customFormat="1">
      <c r="B542" s="46"/>
      <c r="C542" s="15"/>
      <c r="D542" s="2"/>
      <c r="E542" s="18"/>
      <c r="F542" s="59" t="s">
        <v>668</v>
      </c>
      <c r="G542" s="43" t="s">
        <v>8</v>
      </c>
      <c r="H542" s="44" t="s">
        <v>459</v>
      </c>
      <c r="I542" s="60"/>
      <c r="L542" s="6"/>
    </row>
    <row r="543" spans="2:12" s="1" customFormat="1">
      <c r="B543" s="46"/>
      <c r="C543" s="15"/>
      <c r="D543" s="2"/>
      <c r="E543" s="18"/>
      <c r="F543" s="59" t="s">
        <v>668</v>
      </c>
      <c r="G543" s="43" t="s">
        <v>5</v>
      </c>
      <c r="H543" s="44" t="s">
        <v>1508</v>
      </c>
      <c r="I543" s="60"/>
      <c r="L543" s="6"/>
    </row>
    <row r="544" spans="2:12" s="1" customFormat="1">
      <c r="B544" s="46"/>
      <c r="C544" s="15"/>
      <c r="D544" s="2"/>
      <c r="E544" s="18"/>
      <c r="F544" s="59" t="s">
        <v>668</v>
      </c>
      <c r="G544" s="43" t="s">
        <v>11</v>
      </c>
      <c r="H544" s="44" t="s">
        <v>481</v>
      </c>
      <c r="I544" s="60"/>
      <c r="L544" s="6"/>
    </row>
    <row r="545" spans="2:12" s="1" customFormat="1">
      <c r="B545" s="49"/>
      <c r="C545" s="16"/>
      <c r="D545" s="50"/>
      <c r="E545" s="19"/>
      <c r="F545" s="57" t="s">
        <v>668</v>
      </c>
      <c r="G545" s="37" t="s">
        <v>5</v>
      </c>
      <c r="H545" s="38" t="s">
        <v>614</v>
      </c>
      <c r="I545" s="58"/>
      <c r="L545" s="6"/>
    </row>
    <row r="546" spans="2:12" s="1" customFormat="1">
      <c r="B546" s="46">
        <v>43771</v>
      </c>
      <c r="C546" s="15">
        <f>B546</f>
        <v>43771</v>
      </c>
      <c r="D546" s="2" t="s">
        <v>29</v>
      </c>
      <c r="E546" s="18" t="s">
        <v>1929</v>
      </c>
      <c r="F546" s="66" t="s">
        <v>733</v>
      </c>
      <c r="G546" s="23" t="s">
        <v>8</v>
      </c>
      <c r="H546" s="22" t="s">
        <v>459</v>
      </c>
      <c r="I546" s="47"/>
      <c r="L546" s="6"/>
    </row>
    <row r="547" spans="2:12" s="1" customFormat="1">
      <c r="B547" s="46"/>
      <c r="C547" s="15"/>
      <c r="D547" s="2"/>
      <c r="E547" s="18"/>
      <c r="F547" s="59" t="s">
        <v>733</v>
      </c>
      <c r="G547" s="43" t="s">
        <v>11</v>
      </c>
      <c r="H547" s="44" t="s">
        <v>481</v>
      </c>
      <c r="I547" s="60"/>
      <c r="L547" s="6"/>
    </row>
    <row r="548" spans="2:12" s="1" customFormat="1">
      <c r="B548" s="46"/>
      <c r="C548" s="15"/>
      <c r="D548" s="2"/>
      <c r="E548" s="18"/>
      <c r="F548" s="59" t="s">
        <v>733</v>
      </c>
      <c r="G548" s="43" t="s">
        <v>5</v>
      </c>
      <c r="H548" s="44" t="s">
        <v>555</v>
      </c>
      <c r="I548" s="60"/>
      <c r="L548" s="6"/>
    </row>
    <row r="549" spans="2:12" s="1" customFormat="1">
      <c r="B549" s="46"/>
      <c r="C549" s="15"/>
      <c r="D549" s="2"/>
      <c r="E549" s="18"/>
      <c r="F549" s="59" t="s">
        <v>733</v>
      </c>
      <c r="G549" s="43" t="s">
        <v>5</v>
      </c>
      <c r="H549" s="44" t="s">
        <v>460</v>
      </c>
      <c r="I549" s="60"/>
      <c r="L549" s="6"/>
    </row>
    <row r="550" spans="2:12" s="1" customFormat="1">
      <c r="B550" s="46"/>
      <c r="C550" s="15"/>
      <c r="D550" s="2"/>
      <c r="E550" s="18"/>
      <c r="F550" s="59" t="s">
        <v>733</v>
      </c>
      <c r="G550" s="43" t="s">
        <v>8</v>
      </c>
      <c r="H550" s="44" t="s">
        <v>459</v>
      </c>
      <c r="I550" s="60"/>
      <c r="L550" s="6"/>
    </row>
    <row r="551" spans="2:12" s="1" customFormat="1">
      <c r="B551" s="46"/>
      <c r="C551" s="15"/>
      <c r="D551" s="2"/>
      <c r="E551" s="18"/>
      <c r="F551" s="59" t="s">
        <v>733</v>
      </c>
      <c r="G551" s="43" t="s">
        <v>11</v>
      </c>
      <c r="H551" s="44" t="s">
        <v>481</v>
      </c>
      <c r="I551" s="60"/>
      <c r="L551" s="6"/>
    </row>
    <row r="552" spans="2:12" s="1" customFormat="1">
      <c r="B552" s="46"/>
      <c r="C552" s="15"/>
      <c r="D552" s="2"/>
      <c r="E552" s="18"/>
      <c r="F552" s="59" t="s">
        <v>733</v>
      </c>
      <c r="G552" s="43" t="s">
        <v>8</v>
      </c>
      <c r="H552" s="44" t="s">
        <v>459</v>
      </c>
      <c r="I552" s="60"/>
      <c r="L552" s="6"/>
    </row>
    <row r="553" spans="2:12" s="1" customFormat="1">
      <c r="B553" s="49"/>
      <c r="C553" s="16"/>
      <c r="D553" s="50"/>
      <c r="E553" s="19"/>
      <c r="F553" s="57" t="s">
        <v>733</v>
      </c>
      <c r="G553" s="37" t="s">
        <v>8</v>
      </c>
      <c r="H553" s="38" t="s">
        <v>461</v>
      </c>
      <c r="I553" s="58"/>
      <c r="L553" s="6"/>
    </row>
    <row r="554" spans="2:12" s="1" customFormat="1">
      <c r="B554" s="46">
        <v>43758</v>
      </c>
      <c r="C554" s="15">
        <f>B554</f>
        <v>43758</v>
      </c>
      <c r="D554" s="2" t="s">
        <v>1922</v>
      </c>
      <c r="E554" s="18" t="s">
        <v>1923</v>
      </c>
      <c r="F554" s="66" t="s">
        <v>1924</v>
      </c>
      <c r="G554" s="23" t="s">
        <v>5</v>
      </c>
      <c r="H554" s="22" t="s">
        <v>552</v>
      </c>
      <c r="I554" s="47"/>
      <c r="L554" s="6"/>
    </row>
    <row r="555" spans="2:12" s="1" customFormat="1">
      <c r="B555" s="49"/>
      <c r="C555" s="16"/>
      <c r="D555" s="50"/>
      <c r="E555" s="19"/>
      <c r="F555" s="57" t="s">
        <v>1925</v>
      </c>
      <c r="G555" s="37" t="s">
        <v>11</v>
      </c>
      <c r="H555" s="38" t="s">
        <v>462</v>
      </c>
      <c r="I555" s="58"/>
      <c r="L555" s="6"/>
    </row>
    <row r="556" spans="2:12" s="1" customFormat="1">
      <c r="B556" s="46">
        <v>43744</v>
      </c>
      <c r="C556" s="15">
        <f>B556</f>
        <v>43744</v>
      </c>
      <c r="D556" s="2" t="s">
        <v>70</v>
      </c>
      <c r="E556" s="18" t="s">
        <v>1916</v>
      </c>
      <c r="F556" s="61" t="s">
        <v>588</v>
      </c>
      <c r="G556" s="23" t="s">
        <v>5</v>
      </c>
      <c r="H556" s="22" t="s">
        <v>464</v>
      </c>
      <c r="I556" s="47"/>
      <c r="L556" s="6"/>
    </row>
    <row r="557" spans="2:12" s="1" customFormat="1">
      <c r="B557" s="46"/>
      <c r="C557" s="15"/>
      <c r="D557" s="2"/>
      <c r="E557" s="18"/>
      <c r="F557" s="61" t="s">
        <v>1901</v>
      </c>
      <c r="G557" s="43" t="s">
        <v>8</v>
      </c>
      <c r="H557" s="44" t="s">
        <v>461</v>
      </c>
      <c r="I557" s="60"/>
      <c r="L557" s="6"/>
    </row>
    <row r="558" spans="2:12" s="1" customFormat="1">
      <c r="B558" s="46"/>
      <c r="C558" s="15"/>
      <c r="D558" s="2"/>
      <c r="E558" s="18"/>
      <c r="F558" s="61" t="s">
        <v>1901</v>
      </c>
      <c r="G558" s="43" t="s">
        <v>5</v>
      </c>
      <c r="H558" s="44" t="s">
        <v>71</v>
      </c>
      <c r="I558" s="60"/>
      <c r="L558" s="6"/>
    </row>
    <row r="559" spans="2:12" s="1" customFormat="1">
      <c r="B559" s="46"/>
      <c r="C559" s="15"/>
      <c r="D559" s="2"/>
      <c r="E559" s="18"/>
      <c r="F559" s="61" t="s">
        <v>1901</v>
      </c>
      <c r="G559" s="43" t="s">
        <v>5</v>
      </c>
      <c r="H559" s="44" t="s">
        <v>71</v>
      </c>
      <c r="I559" s="60"/>
      <c r="L559" s="6"/>
    </row>
    <row r="560" spans="2:12" s="1" customFormat="1">
      <c r="B560" s="46"/>
      <c r="C560" s="15"/>
      <c r="D560" s="2"/>
      <c r="E560" s="18"/>
      <c r="F560" s="61" t="s">
        <v>1901</v>
      </c>
      <c r="G560" s="43" t="s">
        <v>5</v>
      </c>
      <c r="H560" s="44" t="s">
        <v>462</v>
      </c>
      <c r="I560" s="60"/>
      <c r="L560" s="6"/>
    </row>
    <row r="561" spans="2:12" s="1" customFormat="1">
      <c r="B561" s="46"/>
      <c r="C561" s="15"/>
      <c r="D561" s="2"/>
      <c r="E561" s="18"/>
      <c r="F561" s="61" t="s">
        <v>1901</v>
      </c>
      <c r="G561" s="43" t="s">
        <v>5</v>
      </c>
      <c r="H561" s="44" t="s">
        <v>462</v>
      </c>
      <c r="I561" s="60"/>
      <c r="L561" s="6"/>
    </row>
    <row r="562" spans="2:12" s="1" customFormat="1">
      <c r="B562" s="46"/>
      <c r="C562" s="15"/>
      <c r="D562" s="2"/>
      <c r="E562" s="18"/>
      <c r="F562" s="61" t="s">
        <v>1901</v>
      </c>
      <c r="G562" s="43" t="s">
        <v>5</v>
      </c>
      <c r="H562" s="44" t="s">
        <v>671</v>
      </c>
      <c r="I562" s="60"/>
      <c r="L562" s="6"/>
    </row>
    <row r="563" spans="2:12" s="1" customFormat="1">
      <c r="B563" s="49"/>
      <c r="C563" s="16"/>
      <c r="D563" s="50"/>
      <c r="E563" s="19"/>
      <c r="F563" s="74" t="s">
        <v>1901</v>
      </c>
      <c r="G563" s="37" t="s">
        <v>11</v>
      </c>
      <c r="H563" s="38" t="s">
        <v>529</v>
      </c>
      <c r="I563" s="58"/>
      <c r="L563" s="6"/>
    </row>
    <row r="564" spans="2:12" s="1" customFormat="1">
      <c r="B564" s="11">
        <v>43731</v>
      </c>
      <c r="C564" s="15">
        <f>B564</f>
        <v>43731</v>
      </c>
      <c r="D564" s="2" t="s">
        <v>70</v>
      </c>
      <c r="E564" s="18" t="s">
        <v>1912</v>
      </c>
      <c r="F564" s="66" t="s">
        <v>1271</v>
      </c>
      <c r="G564" s="23" t="s">
        <v>5</v>
      </c>
      <c r="H564" s="22" t="s">
        <v>460</v>
      </c>
      <c r="I564" s="47"/>
      <c r="L564" s="6"/>
    </row>
    <row r="565" spans="2:12" s="1" customFormat="1">
      <c r="B565" s="49"/>
      <c r="C565" s="16"/>
      <c r="D565" s="50"/>
      <c r="E565" s="19"/>
      <c r="F565" s="57" t="s">
        <v>1271</v>
      </c>
      <c r="G565" s="37" t="s">
        <v>5</v>
      </c>
      <c r="H565" s="38" t="s">
        <v>463</v>
      </c>
      <c r="I565" s="58"/>
      <c r="L565" s="6"/>
    </row>
    <row r="566" spans="2:12" s="1" customFormat="1">
      <c r="B566" s="46">
        <v>43729</v>
      </c>
      <c r="C566" s="15">
        <f>B566</f>
        <v>43729</v>
      </c>
      <c r="D566" s="2" t="s">
        <v>645</v>
      </c>
      <c r="E566" s="18" t="s">
        <v>172</v>
      </c>
      <c r="F566" s="66" t="s">
        <v>1072</v>
      </c>
      <c r="G566" s="23" t="s">
        <v>5</v>
      </c>
      <c r="H566" s="22" t="s">
        <v>495</v>
      </c>
      <c r="I566" s="47"/>
      <c r="L566" s="6"/>
    </row>
    <row r="567" spans="2:12" s="1" customFormat="1">
      <c r="B567" s="46"/>
      <c r="C567" s="15"/>
      <c r="D567" s="2"/>
      <c r="E567" s="18"/>
      <c r="F567" s="59" t="s">
        <v>754</v>
      </c>
      <c r="G567" s="43" t="s">
        <v>5</v>
      </c>
      <c r="H567" s="44" t="s">
        <v>464</v>
      </c>
      <c r="I567" s="60"/>
      <c r="L567" s="6"/>
    </row>
    <row r="568" spans="2:12" s="1" customFormat="1">
      <c r="B568" s="49"/>
      <c r="C568" s="16"/>
      <c r="D568" s="50"/>
      <c r="E568" s="19"/>
      <c r="F568" s="57" t="s">
        <v>487</v>
      </c>
      <c r="G568" s="37" t="s">
        <v>5</v>
      </c>
      <c r="H568" s="38" t="s">
        <v>555</v>
      </c>
      <c r="I568" s="58" t="s">
        <v>907</v>
      </c>
      <c r="L568" s="6"/>
    </row>
    <row r="569" spans="2:12" s="1" customFormat="1">
      <c r="B569" s="11">
        <v>43724</v>
      </c>
      <c r="C569" s="15">
        <f>B569</f>
        <v>43724</v>
      </c>
      <c r="D569" s="2" t="s">
        <v>70</v>
      </c>
      <c r="E569" s="18" t="s">
        <v>1900</v>
      </c>
      <c r="F569" s="66" t="s">
        <v>588</v>
      </c>
      <c r="G569" s="23" t="s">
        <v>5</v>
      </c>
      <c r="H569" s="22" t="s">
        <v>462</v>
      </c>
      <c r="I569" s="47"/>
      <c r="L569" s="6"/>
    </row>
    <row r="570" spans="2:12" s="1" customFormat="1">
      <c r="B570" s="46"/>
      <c r="C570" s="15"/>
      <c r="D570" s="2"/>
      <c r="E570" s="18"/>
      <c r="F570" s="59" t="s">
        <v>1901</v>
      </c>
      <c r="G570" s="43" t="s">
        <v>11</v>
      </c>
      <c r="H570" s="44" t="s">
        <v>481</v>
      </c>
      <c r="I570" s="60"/>
      <c r="L570" s="6"/>
    </row>
    <row r="571" spans="2:12" s="1" customFormat="1">
      <c r="B571" s="46"/>
      <c r="C571" s="15"/>
      <c r="D571" s="2"/>
      <c r="E571" s="18"/>
      <c r="F571" s="59" t="s">
        <v>1901</v>
      </c>
      <c r="G571" s="43" t="s">
        <v>8</v>
      </c>
      <c r="H571" s="44" t="s">
        <v>459</v>
      </c>
      <c r="I571" s="60"/>
      <c r="L571" s="6"/>
    </row>
    <row r="572" spans="2:12" s="1" customFormat="1">
      <c r="B572" s="46"/>
      <c r="C572" s="15"/>
      <c r="D572" s="2"/>
      <c r="E572" s="18"/>
      <c r="F572" s="59" t="s">
        <v>1901</v>
      </c>
      <c r="G572" s="43" t="s">
        <v>5</v>
      </c>
      <c r="H572" s="44" t="s">
        <v>463</v>
      </c>
      <c r="I572" s="60"/>
      <c r="L572" s="6"/>
    </row>
    <row r="573" spans="2:12" s="1" customFormat="1">
      <c r="B573" s="46"/>
      <c r="C573" s="15"/>
      <c r="D573" s="2"/>
      <c r="E573" s="18"/>
      <c r="F573" s="59" t="s">
        <v>1901</v>
      </c>
      <c r="G573" s="43" t="s">
        <v>5</v>
      </c>
      <c r="H573" s="44" t="s">
        <v>462</v>
      </c>
      <c r="I573" s="60"/>
      <c r="L573" s="6"/>
    </row>
    <row r="574" spans="2:12" s="1" customFormat="1">
      <c r="B574" s="49"/>
      <c r="C574" s="16"/>
      <c r="D574" s="50"/>
      <c r="E574" s="19"/>
      <c r="F574" s="57" t="s">
        <v>1901</v>
      </c>
      <c r="G574" s="37" t="s">
        <v>8</v>
      </c>
      <c r="H574" s="38" t="s">
        <v>957</v>
      </c>
      <c r="I574" s="58"/>
      <c r="L574" s="6"/>
    </row>
    <row r="575" spans="2:12" s="1" customFormat="1">
      <c r="B575" s="11">
        <v>43723</v>
      </c>
      <c r="C575" s="15">
        <f>B575</f>
        <v>43723</v>
      </c>
      <c r="D575" s="2" t="s">
        <v>70</v>
      </c>
      <c r="E575" s="18" t="s">
        <v>1899</v>
      </c>
      <c r="F575" s="66" t="s">
        <v>1605</v>
      </c>
      <c r="G575" s="23" t="s">
        <v>8</v>
      </c>
      <c r="H575" s="22" t="s">
        <v>461</v>
      </c>
      <c r="I575" s="47"/>
      <c r="L575" s="6"/>
    </row>
    <row r="576" spans="2:12" s="1" customFormat="1">
      <c r="B576" s="46"/>
      <c r="C576" s="15"/>
      <c r="D576" s="2"/>
      <c r="E576" s="18"/>
      <c r="F576" s="59" t="s">
        <v>1605</v>
      </c>
      <c r="G576" s="43" t="s">
        <v>11</v>
      </c>
      <c r="H576" s="44" t="s">
        <v>481</v>
      </c>
      <c r="I576" s="60"/>
      <c r="L576" s="6"/>
    </row>
    <row r="577" spans="2:12" s="1" customFormat="1">
      <c r="B577" s="46"/>
      <c r="C577" s="15"/>
      <c r="D577" s="2"/>
      <c r="E577" s="18"/>
      <c r="F577" s="59" t="s">
        <v>1605</v>
      </c>
      <c r="G577" s="43" t="s">
        <v>8</v>
      </c>
      <c r="H577" s="44" t="s">
        <v>459</v>
      </c>
      <c r="I577" s="60"/>
      <c r="L577" s="6"/>
    </row>
    <row r="578" spans="2:12" s="1" customFormat="1">
      <c r="B578" s="46"/>
      <c r="C578" s="15"/>
      <c r="D578" s="2"/>
      <c r="E578" s="18"/>
      <c r="F578" s="59" t="s">
        <v>1605</v>
      </c>
      <c r="G578" s="43" t="s">
        <v>11</v>
      </c>
      <c r="H578" s="44" t="s">
        <v>679</v>
      </c>
      <c r="I578" s="60"/>
      <c r="L578" s="6"/>
    </row>
    <row r="579" spans="2:12" s="1" customFormat="1">
      <c r="B579" s="46"/>
      <c r="C579" s="15"/>
      <c r="D579" s="2"/>
      <c r="E579" s="18"/>
      <c r="F579" s="59" t="s">
        <v>1605</v>
      </c>
      <c r="G579" s="43" t="s">
        <v>5</v>
      </c>
      <c r="H579" s="44" t="s">
        <v>614</v>
      </c>
      <c r="I579" s="60"/>
      <c r="L579" s="6"/>
    </row>
    <row r="580" spans="2:12" s="1" customFormat="1">
      <c r="B580" s="46"/>
      <c r="C580" s="15"/>
      <c r="D580" s="2"/>
      <c r="E580" s="18"/>
      <c r="F580" s="59" t="s">
        <v>1605</v>
      </c>
      <c r="G580" s="43" t="s">
        <v>5</v>
      </c>
      <c r="H580" s="44" t="s">
        <v>462</v>
      </c>
      <c r="I580" s="60"/>
      <c r="L580" s="6"/>
    </row>
    <row r="581" spans="2:12" s="1" customFormat="1">
      <c r="B581" s="46"/>
      <c r="C581" s="15"/>
      <c r="D581" s="2"/>
      <c r="E581" s="18"/>
      <c r="F581" s="59" t="s">
        <v>1605</v>
      </c>
      <c r="G581" s="43" t="s">
        <v>11</v>
      </c>
      <c r="H581" s="44" t="s">
        <v>529</v>
      </c>
      <c r="I581" s="60"/>
      <c r="L581" s="6"/>
    </row>
    <row r="582" spans="2:12" s="1" customFormat="1">
      <c r="B582" s="46"/>
      <c r="C582" s="15"/>
      <c r="D582" s="2"/>
      <c r="E582" s="18"/>
      <c r="F582" s="59" t="s">
        <v>1605</v>
      </c>
      <c r="G582" s="43" t="s">
        <v>11</v>
      </c>
      <c r="H582" s="44" t="s">
        <v>481</v>
      </c>
      <c r="I582" s="60"/>
      <c r="L582" s="6"/>
    </row>
    <row r="583" spans="2:12" s="1" customFormat="1">
      <c r="B583" s="49"/>
      <c r="C583" s="16"/>
      <c r="D583" s="50"/>
      <c r="E583" s="19"/>
      <c r="F583" s="57" t="s">
        <v>1605</v>
      </c>
      <c r="G583" s="37" t="s">
        <v>11</v>
      </c>
      <c r="H583" s="38" t="s">
        <v>529</v>
      </c>
      <c r="I583" s="58"/>
      <c r="L583" s="6"/>
    </row>
    <row r="584" spans="2:12" s="1" customFormat="1">
      <c r="B584" s="11">
        <v>43722</v>
      </c>
      <c r="C584" s="15">
        <f>B584</f>
        <v>43722</v>
      </c>
      <c r="D584" s="2" t="s">
        <v>70</v>
      </c>
      <c r="E584" s="18" t="s">
        <v>1106</v>
      </c>
      <c r="F584" s="66" t="s">
        <v>477</v>
      </c>
      <c r="G584" s="23" t="s">
        <v>5</v>
      </c>
      <c r="H584" s="22" t="s">
        <v>460</v>
      </c>
      <c r="I584" s="47"/>
      <c r="L584" s="6"/>
    </row>
    <row r="585" spans="2:12" s="1" customFormat="1">
      <c r="B585" s="46"/>
      <c r="C585" s="15"/>
      <c r="D585" s="2"/>
      <c r="E585" s="18"/>
      <c r="F585" s="59" t="s">
        <v>477</v>
      </c>
      <c r="G585" s="43" t="s">
        <v>8</v>
      </c>
      <c r="H585" s="44" t="s">
        <v>461</v>
      </c>
      <c r="I585" s="60"/>
      <c r="L585" s="6"/>
    </row>
    <row r="586" spans="2:12" s="1" customFormat="1">
      <c r="B586" s="46"/>
      <c r="C586" s="15"/>
      <c r="D586" s="2"/>
      <c r="E586" s="18"/>
      <c r="F586" s="59" t="s">
        <v>477</v>
      </c>
      <c r="G586" s="43" t="s">
        <v>8</v>
      </c>
      <c r="H586" s="44" t="s">
        <v>459</v>
      </c>
      <c r="I586" s="60"/>
      <c r="L586" s="6"/>
    </row>
    <row r="587" spans="2:12" s="1" customFormat="1">
      <c r="B587" s="46"/>
      <c r="C587" s="15"/>
      <c r="D587" s="2"/>
      <c r="E587" s="18"/>
      <c r="F587" s="59" t="s">
        <v>477</v>
      </c>
      <c r="G587" s="43" t="s">
        <v>11</v>
      </c>
      <c r="H587" s="44" t="s">
        <v>552</v>
      </c>
      <c r="I587" s="60"/>
      <c r="L587" s="6"/>
    </row>
    <row r="588" spans="2:12" s="1" customFormat="1">
      <c r="B588" s="46"/>
      <c r="C588" s="15"/>
      <c r="D588" s="2"/>
      <c r="E588" s="18"/>
      <c r="F588" s="59" t="s">
        <v>477</v>
      </c>
      <c r="G588" s="43" t="s">
        <v>11</v>
      </c>
      <c r="H588" s="44" t="s">
        <v>481</v>
      </c>
      <c r="I588" s="60"/>
      <c r="L588" s="6"/>
    </row>
    <row r="589" spans="2:12" s="1" customFormat="1">
      <c r="B589" s="49"/>
      <c r="C589" s="16"/>
      <c r="D589" s="50"/>
      <c r="E589" s="19"/>
      <c r="F589" s="57" t="s">
        <v>477</v>
      </c>
      <c r="G589" s="37" t="s">
        <v>11</v>
      </c>
      <c r="H589" s="38" t="s">
        <v>552</v>
      </c>
      <c r="I589" s="58"/>
      <c r="L589" s="6"/>
    </row>
    <row r="590" spans="2:12" s="1" customFormat="1">
      <c r="B590" s="46">
        <v>43715</v>
      </c>
      <c r="C590" s="15">
        <f>B590</f>
        <v>43715</v>
      </c>
      <c r="D590" s="2" t="s">
        <v>281</v>
      </c>
      <c r="E590" s="18" t="s">
        <v>171</v>
      </c>
      <c r="F590" s="66" t="s">
        <v>1896</v>
      </c>
      <c r="G590" s="23" t="s">
        <v>5</v>
      </c>
      <c r="H590" s="22" t="s">
        <v>464</v>
      </c>
      <c r="I590" s="47"/>
      <c r="L590" s="6"/>
    </row>
    <row r="591" spans="2:12" s="1" customFormat="1">
      <c r="B591" s="49"/>
      <c r="C591" s="16"/>
      <c r="D591" s="50" t="s">
        <v>1895</v>
      </c>
      <c r="E591" s="19"/>
      <c r="F591" s="57" t="s">
        <v>733</v>
      </c>
      <c r="G591" s="37" t="s">
        <v>11</v>
      </c>
      <c r="H591" s="38" t="s">
        <v>552</v>
      </c>
      <c r="I591" s="58"/>
      <c r="L591" s="6"/>
    </row>
    <row r="592" spans="2:12" s="1" customFormat="1">
      <c r="B592" s="46">
        <v>43708</v>
      </c>
      <c r="C592" s="15">
        <f>B592</f>
        <v>43708</v>
      </c>
      <c r="D592" s="2" t="s">
        <v>89</v>
      </c>
      <c r="E592" s="18" t="s">
        <v>1877</v>
      </c>
      <c r="F592" s="66" t="s">
        <v>520</v>
      </c>
      <c r="G592" s="23" t="s">
        <v>5</v>
      </c>
      <c r="H592" s="22" t="s">
        <v>462</v>
      </c>
      <c r="I592" s="47"/>
      <c r="L592" s="6"/>
    </row>
    <row r="593" spans="2:12" s="1" customFormat="1">
      <c r="B593" s="46"/>
      <c r="C593" s="15"/>
      <c r="D593" s="2"/>
      <c r="E593" s="18"/>
      <c r="F593" s="59" t="s">
        <v>562</v>
      </c>
      <c r="G593" s="43" t="s">
        <v>11</v>
      </c>
      <c r="H593" s="44" t="s">
        <v>481</v>
      </c>
      <c r="I593" s="60"/>
      <c r="L593" s="6"/>
    </row>
    <row r="594" spans="2:12" s="1" customFormat="1">
      <c r="B594" s="49"/>
      <c r="C594" s="16"/>
      <c r="D594" s="50"/>
      <c r="E594" s="19"/>
      <c r="F594" s="36" t="s">
        <v>526</v>
      </c>
      <c r="G594" s="37" t="s">
        <v>5</v>
      </c>
      <c r="H594" s="38" t="s">
        <v>463</v>
      </c>
      <c r="I594" s="58"/>
      <c r="L594" s="6"/>
    </row>
    <row r="595" spans="2:12" s="1" customFormat="1">
      <c r="B595" s="46">
        <v>43702</v>
      </c>
      <c r="C595" s="15">
        <f>B595</f>
        <v>43702</v>
      </c>
      <c r="D595" s="2" t="s">
        <v>281</v>
      </c>
      <c r="E595" s="18" t="s">
        <v>1876</v>
      </c>
      <c r="F595" s="66" t="s">
        <v>1873</v>
      </c>
      <c r="G595" s="23" t="s">
        <v>5</v>
      </c>
      <c r="H595" s="22" t="s">
        <v>460</v>
      </c>
      <c r="I595" s="47"/>
      <c r="L595" s="6"/>
    </row>
    <row r="596" spans="2:12" s="1" customFormat="1">
      <c r="B596" s="49"/>
      <c r="C596" s="16"/>
      <c r="D596" s="50" t="s">
        <v>1875</v>
      </c>
      <c r="E596" s="19"/>
      <c r="F596" s="57" t="s">
        <v>865</v>
      </c>
      <c r="G596" s="37" t="s">
        <v>5</v>
      </c>
      <c r="H596" s="38" t="s">
        <v>614</v>
      </c>
      <c r="I596" s="58"/>
      <c r="L596" s="6"/>
    </row>
    <row r="597" spans="2:12" s="1" customFormat="1">
      <c r="B597" s="46">
        <v>43701</v>
      </c>
      <c r="C597" s="15">
        <f>B597</f>
        <v>43701</v>
      </c>
      <c r="D597" s="2" t="s">
        <v>281</v>
      </c>
      <c r="E597" s="18" t="s">
        <v>171</v>
      </c>
      <c r="F597" s="66" t="s">
        <v>527</v>
      </c>
      <c r="G597" s="23" t="s">
        <v>11</v>
      </c>
      <c r="H597" s="22" t="s">
        <v>481</v>
      </c>
      <c r="I597" s="47"/>
      <c r="L597" s="6"/>
    </row>
    <row r="598" spans="2:12" s="1" customFormat="1">
      <c r="B598" s="49"/>
      <c r="C598" s="16"/>
      <c r="D598" s="50" t="s">
        <v>1874</v>
      </c>
      <c r="E598" s="19"/>
      <c r="F598" s="57" t="s">
        <v>1872</v>
      </c>
      <c r="G598" s="37" t="s">
        <v>5</v>
      </c>
      <c r="H598" s="38" t="s">
        <v>462</v>
      </c>
      <c r="I598" s="58"/>
      <c r="L598" s="6"/>
    </row>
    <row r="599" spans="2:12" s="1" customFormat="1">
      <c r="B599" s="46">
        <v>43680</v>
      </c>
      <c r="C599" s="15">
        <f>B599</f>
        <v>43680</v>
      </c>
      <c r="D599" s="2" t="s">
        <v>1491</v>
      </c>
      <c r="E599" s="18" t="s">
        <v>1233</v>
      </c>
      <c r="F599" s="66" t="s">
        <v>1860</v>
      </c>
      <c r="G599" s="23" t="s">
        <v>5</v>
      </c>
      <c r="H599" s="22" t="s">
        <v>510</v>
      </c>
      <c r="I599" s="47"/>
      <c r="L599" s="6"/>
    </row>
    <row r="600" spans="2:12" s="1" customFormat="1">
      <c r="B600" s="46"/>
      <c r="C600" s="15"/>
      <c r="D600" s="2"/>
      <c r="E600" s="18"/>
      <c r="F600" s="59" t="s">
        <v>1861</v>
      </c>
      <c r="G600" s="43" t="s">
        <v>11</v>
      </c>
      <c r="H600" s="44" t="s">
        <v>481</v>
      </c>
      <c r="I600" s="60"/>
      <c r="L600" s="6"/>
    </row>
    <row r="601" spans="2:12" s="1" customFormat="1">
      <c r="B601" s="49"/>
      <c r="C601" s="16"/>
      <c r="D601" s="50"/>
      <c r="E601" s="19"/>
      <c r="F601" s="57" t="s">
        <v>785</v>
      </c>
      <c r="G601" s="37" t="s">
        <v>5</v>
      </c>
      <c r="H601" s="38" t="s">
        <v>460</v>
      </c>
      <c r="I601" s="58" t="s">
        <v>337</v>
      </c>
      <c r="L601" s="6"/>
    </row>
    <row r="602" spans="2:12" s="1" customFormat="1">
      <c r="B602" s="11">
        <v>43667</v>
      </c>
      <c r="C602" s="15">
        <f>B602</f>
        <v>43667</v>
      </c>
      <c r="D602" s="2" t="s">
        <v>771</v>
      </c>
      <c r="E602" s="18" t="s">
        <v>776</v>
      </c>
      <c r="F602" s="66" t="s">
        <v>562</v>
      </c>
      <c r="G602" s="23" t="s">
        <v>5</v>
      </c>
      <c r="H602" s="22" t="s">
        <v>462</v>
      </c>
      <c r="I602" s="47"/>
      <c r="L602" s="6"/>
    </row>
    <row r="603" spans="2:12" s="1" customFormat="1">
      <c r="B603" s="46"/>
      <c r="C603" s="15"/>
      <c r="D603" s="2"/>
      <c r="E603" s="18"/>
      <c r="F603" s="59" t="s">
        <v>521</v>
      </c>
      <c r="G603" s="43" t="s">
        <v>5</v>
      </c>
      <c r="H603" s="44" t="s">
        <v>555</v>
      </c>
      <c r="I603" s="60"/>
      <c r="L603" s="6"/>
    </row>
    <row r="604" spans="2:12" s="1" customFormat="1">
      <c r="B604" s="46"/>
      <c r="C604" s="15"/>
      <c r="D604" s="2"/>
      <c r="E604" s="18"/>
      <c r="F604" s="59" t="s">
        <v>478</v>
      </c>
      <c r="G604" s="43" t="s">
        <v>5</v>
      </c>
      <c r="H604" s="44" t="s">
        <v>555</v>
      </c>
      <c r="I604" s="60"/>
      <c r="L604" s="6"/>
    </row>
    <row r="605" spans="2:12" s="1" customFormat="1">
      <c r="B605" s="49"/>
      <c r="C605" s="16"/>
      <c r="D605" s="50"/>
      <c r="E605" s="19"/>
      <c r="F605" s="57" t="s">
        <v>754</v>
      </c>
      <c r="G605" s="37" t="s">
        <v>11</v>
      </c>
      <c r="H605" s="38" t="s">
        <v>529</v>
      </c>
      <c r="I605" s="58"/>
      <c r="L605" s="6"/>
    </row>
    <row r="606" spans="2:12" s="1" customFormat="1">
      <c r="B606" s="11">
        <v>43666</v>
      </c>
      <c r="C606" s="15">
        <f>B606</f>
        <v>43666</v>
      </c>
      <c r="D606" s="2" t="s">
        <v>1040</v>
      </c>
      <c r="E606" s="18" t="s">
        <v>1703</v>
      </c>
      <c r="F606" s="66" t="s">
        <v>754</v>
      </c>
      <c r="G606" s="23" t="s">
        <v>8</v>
      </c>
      <c r="H606" s="22" t="s">
        <v>459</v>
      </c>
      <c r="I606" s="47"/>
      <c r="L606" s="6"/>
    </row>
    <row r="607" spans="2:12" s="1" customFormat="1">
      <c r="B607" s="46"/>
      <c r="C607" s="15"/>
      <c r="D607" s="2"/>
      <c r="E607" s="18"/>
      <c r="F607" s="59" t="s">
        <v>1851</v>
      </c>
      <c r="G607" s="43" t="s">
        <v>5</v>
      </c>
      <c r="H607" s="44" t="s">
        <v>460</v>
      </c>
      <c r="I607" s="60"/>
      <c r="L607" s="6"/>
    </row>
    <row r="608" spans="2:12" s="1" customFormat="1">
      <c r="B608" s="46"/>
      <c r="C608" s="15"/>
      <c r="D608" s="2"/>
      <c r="E608" s="18"/>
      <c r="F608" s="59" t="s">
        <v>562</v>
      </c>
      <c r="G608" s="43" t="s">
        <v>5</v>
      </c>
      <c r="H608" s="44" t="s">
        <v>462</v>
      </c>
      <c r="I608" s="60"/>
      <c r="L608" s="6"/>
    </row>
    <row r="609" spans="2:12" s="1" customFormat="1">
      <c r="B609" s="46"/>
      <c r="C609" s="15"/>
      <c r="D609" s="2"/>
      <c r="E609" s="18"/>
      <c r="F609" s="59" t="s">
        <v>1852</v>
      </c>
      <c r="G609" s="43" t="s">
        <v>11</v>
      </c>
      <c r="H609" s="44" t="s">
        <v>481</v>
      </c>
      <c r="I609" s="60"/>
      <c r="L609" s="6"/>
    </row>
    <row r="610" spans="2:12" s="1" customFormat="1">
      <c r="B610" s="49"/>
      <c r="C610" s="16"/>
      <c r="D610" s="50"/>
      <c r="E610" s="19"/>
      <c r="F610" s="57" t="s">
        <v>560</v>
      </c>
      <c r="G610" s="37" t="s">
        <v>11</v>
      </c>
      <c r="H610" s="38" t="s">
        <v>1853</v>
      </c>
      <c r="I610" s="58"/>
      <c r="L610" s="6"/>
    </row>
    <row r="611" spans="2:12" s="1" customFormat="1">
      <c r="B611" s="11">
        <v>43659</v>
      </c>
      <c r="C611" s="15">
        <f>B611</f>
        <v>43659</v>
      </c>
      <c r="D611" s="2" t="s">
        <v>1839</v>
      </c>
      <c r="E611" s="18" t="s">
        <v>895</v>
      </c>
      <c r="F611" s="66" t="s">
        <v>1840</v>
      </c>
      <c r="G611" s="23" t="s">
        <v>5</v>
      </c>
      <c r="H611" s="22" t="s">
        <v>463</v>
      </c>
      <c r="I611" s="47"/>
      <c r="L611" s="6"/>
    </row>
    <row r="612" spans="2:12" s="1" customFormat="1">
      <c r="B612" s="46"/>
      <c r="C612" s="15"/>
      <c r="D612" s="2"/>
      <c r="E612" s="18"/>
      <c r="F612" s="59" t="s">
        <v>1841</v>
      </c>
      <c r="G612" s="43" t="s">
        <v>5</v>
      </c>
      <c r="H612" s="44" t="s">
        <v>464</v>
      </c>
      <c r="I612" s="60"/>
      <c r="L612" s="6"/>
    </row>
    <row r="613" spans="2:12" s="1" customFormat="1">
      <c r="B613" s="49"/>
      <c r="C613" s="16"/>
      <c r="D613" s="50"/>
      <c r="E613" s="19"/>
      <c r="F613" s="57" t="s">
        <v>943</v>
      </c>
      <c r="G613" s="37" t="s">
        <v>5</v>
      </c>
      <c r="H613" s="38" t="s">
        <v>563</v>
      </c>
      <c r="I613" s="58"/>
      <c r="L613" s="6"/>
    </row>
    <row r="614" spans="2:12" s="1" customFormat="1">
      <c r="B614" s="11">
        <v>43638</v>
      </c>
      <c r="C614" s="15">
        <f>B614</f>
        <v>43638</v>
      </c>
      <c r="D614" s="2" t="s">
        <v>1806</v>
      </c>
      <c r="E614" s="18" t="s">
        <v>1807</v>
      </c>
      <c r="F614" s="66" t="s">
        <v>1809</v>
      </c>
      <c r="G614" s="23" t="s">
        <v>5</v>
      </c>
      <c r="H614" s="22" t="s">
        <v>1813</v>
      </c>
      <c r="I614" s="47"/>
      <c r="L614" s="6"/>
    </row>
    <row r="615" spans="2:12" s="1" customFormat="1">
      <c r="B615" s="46"/>
      <c r="C615" s="15"/>
      <c r="D615" s="2"/>
      <c r="E615" s="18"/>
      <c r="F615" s="59" t="s">
        <v>1810</v>
      </c>
      <c r="G615" s="43" t="s">
        <v>5</v>
      </c>
      <c r="H615" s="44" t="s">
        <v>1814</v>
      </c>
      <c r="I615" s="60"/>
      <c r="L615" s="6"/>
    </row>
    <row r="616" spans="2:12" s="1" customFormat="1">
      <c r="B616" s="46"/>
      <c r="C616" s="15"/>
      <c r="D616" s="2"/>
      <c r="E616" s="18"/>
      <c r="F616" s="59" t="s">
        <v>1811</v>
      </c>
      <c r="G616" s="43" t="s">
        <v>5</v>
      </c>
      <c r="H616" s="44" t="s">
        <v>1813</v>
      </c>
      <c r="I616" s="60"/>
      <c r="L616" s="6"/>
    </row>
    <row r="617" spans="2:12" s="1" customFormat="1">
      <c r="B617" s="46"/>
      <c r="C617" s="15"/>
      <c r="D617" s="2"/>
      <c r="E617" s="18"/>
      <c r="F617" s="59" t="s">
        <v>1812</v>
      </c>
      <c r="G617" s="43" t="s">
        <v>5</v>
      </c>
      <c r="H617" s="44" t="s">
        <v>1815</v>
      </c>
      <c r="I617" s="60"/>
      <c r="L617" s="6"/>
    </row>
    <row r="618" spans="2:12" s="1" customFormat="1">
      <c r="B618" s="46"/>
      <c r="C618" s="15"/>
      <c r="D618" s="2"/>
      <c r="E618" s="18"/>
      <c r="F618" s="59" t="s">
        <v>1812</v>
      </c>
      <c r="G618" s="43" t="s">
        <v>8</v>
      </c>
      <c r="H618" s="44" t="s">
        <v>1816</v>
      </c>
      <c r="I618" s="60"/>
      <c r="L618" s="6"/>
    </row>
    <row r="619" spans="2:12" s="1" customFormat="1">
      <c r="B619" s="46"/>
      <c r="C619" s="15"/>
      <c r="D619" s="2"/>
      <c r="E619" s="18"/>
      <c r="F619" s="59" t="s">
        <v>1808</v>
      </c>
      <c r="G619" s="43" t="s">
        <v>5</v>
      </c>
      <c r="H619" s="44" t="s">
        <v>1817</v>
      </c>
      <c r="I619" s="60"/>
      <c r="L619" s="6"/>
    </row>
    <row r="620" spans="2:12" s="1" customFormat="1">
      <c r="B620" s="49"/>
      <c r="C620" s="16"/>
      <c r="D620" s="50"/>
      <c r="E620" s="19"/>
      <c r="F620" s="57" t="s">
        <v>1810</v>
      </c>
      <c r="G620" s="37" t="s">
        <v>1831</v>
      </c>
      <c r="H620" s="38" t="s">
        <v>1832</v>
      </c>
      <c r="I620" s="58"/>
      <c r="L620" s="6"/>
    </row>
    <row r="621" spans="2:12" s="1" customFormat="1">
      <c r="B621" s="11">
        <v>43632</v>
      </c>
      <c r="C621" s="15">
        <f>B621</f>
        <v>43632</v>
      </c>
      <c r="D621" s="2" t="s">
        <v>1792</v>
      </c>
      <c r="E621" s="18" t="s">
        <v>1106</v>
      </c>
      <c r="F621" s="66" t="s">
        <v>1785</v>
      </c>
      <c r="G621" s="23" t="s">
        <v>11</v>
      </c>
      <c r="H621" s="22" t="s">
        <v>1800</v>
      </c>
      <c r="I621" s="18" t="s">
        <v>1793</v>
      </c>
      <c r="L621" s="6"/>
    </row>
    <row r="622" spans="2:12" s="1" customFormat="1">
      <c r="B622" s="46"/>
      <c r="C622" s="15"/>
      <c r="D622" s="2"/>
      <c r="E622" s="18"/>
      <c r="F622" s="59" t="s">
        <v>1795</v>
      </c>
      <c r="G622" s="43" t="s">
        <v>11</v>
      </c>
      <c r="H622" s="44" t="s">
        <v>1801</v>
      </c>
      <c r="I622" s="18"/>
      <c r="L622" s="6"/>
    </row>
    <row r="623" spans="2:12" s="1" customFormat="1">
      <c r="B623" s="46"/>
      <c r="C623" s="15"/>
      <c r="D623" s="2"/>
      <c r="E623" s="18"/>
      <c r="F623" s="59" t="s">
        <v>1796</v>
      </c>
      <c r="G623" s="43" t="s">
        <v>5</v>
      </c>
      <c r="H623" s="44" t="s">
        <v>1802</v>
      </c>
      <c r="I623" s="18"/>
      <c r="L623" s="6"/>
    </row>
    <row r="624" spans="2:12" s="1" customFormat="1">
      <c r="B624" s="46"/>
      <c r="C624" s="15"/>
      <c r="D624" s="2"/>
      <c r="E624" s="18"/>
      <c r="F624" s="57" t="s">
        <v>1797</v>
      </c>
      <c r="G624" s="37" t="s">
        <v>11</v>
      </c>
      <c r="H624" s="38" t="s">
        <v>1803</v>
      </c>
      <c r="I624" s="19"/>
      <c r="L624" s="6"/>
    </row>
    <row r="625" spans="2:12" s="1" customFormat="1">
      <c r="B625" s="46"/>
      <c r="C625" s="15"/>
      <c r="D625" s="2"/>
      <c r="E625" s="18"/>
      <c r="F625" s="66" t="s">
        <v>1798</v>
      </c>
      <c r="G625" s="23" t="s">
        <v>5</v>
      </c>
      <c r="H625" s="22" t="s">
        <v>1802</v>
      </c>
      <c r="I625" s="25" t="s">
        <v>1794</v>
      </c>
      <c r="L625" s="6"/>
    </row>
    <row r="626" spans="2:12" s="1" customFormat="1">
      <c r="B626" s="46"/>
      <c r="C626" s="15"/>
      <c r="D626" s="2"/>
      <c r="E626" s="18"/>
      <c r="F626" s="59" t="s">
        <v>1797</v>
      </c>
      <c r="G626" s="43" t="s">
        <v>5</v>
      </c>
      <c r="H626" s="44" t="s">
        <v>1805</v>
      </c>
      <c r="I626" s="18"/>
      <c r="L626" s="6"/>
    </row>
    <row r="627" spans="2:12" s="1" customFormat="1">
      <c r="B627" s="46"/>
      <c r="C627" s="15"/>
      <c r="D627" s="2"/>
      <c r="E627" s="18"/>
      <c r="F627" s="59" t="s">
        <v>1799</v>
      </c>
      <c r="G627" s="43" t="s">
        <v>5</v>
      </c>
      <c r="H627" s="44" t="s">
        <v>1802</v>
      </c>
      <c r="I627" s="18"/>
      <c r="L627" s="6"/>
    </row>
    <row r="628" spans="2:12" s="1" customFormat="1">
      <c r="B628" s="49"/>
      <c r="C628" s="16"/>
      <c r="D628" s="50"/>
      <c r="E628" s="19"/>
      <c r="F628" s="57" t="s">
        <v>1784</v>
      </c>
      <c r="G628" s="37" t="s">
        <v>11</v>
      </c>
      <c r="H628" s="38" t="s">
        <v>1804</v>
      </c>
      <c r="I628" s="19"/>
      <c r="L628" s="6"/>
    </row>
    <row r="629" spans="2:12" s="1" customFormat="1">
      <c r="B629" s="11">
        <v>43618</v>
      </c>
      <c r="C629" s="15">
        <f>B629</f>
        <v>43618</v>
      </c>
      <c r="D629" s="2" t="s">
        <v>70</v>
      </c>
      <c r="E629" s="18" t="s">
        <v>172</v>
      </c>
      <c r="F629" s="66" t="s">
        <v>1765</v>
      </c>
      <c r="G629" s="23" t="s">
        <v>5</v>
      </c>
      <c r="H629" s="22" t="s">
        <v>1763</v>
      </c>
      <c r="I629" s="47"/>
      <c r="L629" s="6"/>
    </row>
    <row r="630" spans="2:12" s="1" customFormat="1">
      <c r="B630" s="46"/>
      <c r="C630" s="15"/>
      <c r="D630" s="2"/>
      <c r="E630" s="18"/>
      <c r="F630" s="59" t="s">
        <v>1765</v>
      </c>
      <c r="G630" s="43" t="s">
        <v>5</v>
      </c>
      <c r="H630" s="44" t="s">
        <v>1768</v>
      </c>
      <c r="I630" s="60"/>
      <c r="L630" s="6"/>
    </row>
    <row r="631" spans="2:12" s="1" customFormat="1">
      <c r="B631" s="49"/>
      <c r="C631" s="16"/>
      <c r="D631" s="50"/>
      <c r="E631" s="19"/>
      <c r="F631" s="57" t="s">
        <v>1765</v>
      </c>
      <c r="G631" s="37" t="s">
        <v>5</v>
      </c>
      <c r="H631" s="38" t="s">
        <v>1762</v>
      </c>
      <c r="I631" s="58"/>
      <c r="L631" s="6"/>
    </row>
    <row r="632" spans="2:12" s="1" customFormat="1">
      <c r="B632" s="11">
        <v>43617</v>
      </c>
      <c r="C632" s="15">
        <f>B632</f>
        <v>43617</v>
      </c>
      <c r="D632" s="2" t="s">
        <v>1758</v>
      </c>
      <c r="E632" s="18" t="s">
        <v>1106</v>
      </c>
      <c r="F632" s="66" t="s">
        <v>1759</v>
      </c>
      <c r="G632" s="23" t="s">
        <v>5</v>
      </c>
      <c r="H632" s="22" t="s">
        <v>1762</v>
      </c>
      <c r="I632" s="47"/>
      <c r="L632" s="6"/>
    </row>
    <row r="633" spans="2:12" s="1" customFormat="1">
      <c r="B633" s="46"/>
      <c r="C633" s="15"/>
      <c r="D633" s="2"/>
      <c r="E633" s="18"/>
      <c r="F633" s="59" t="s">
        <v>1760</v>
      </c>
      <c r="G633" s="43" t="s">
        <v>5</v>
      </c>
      <c r="H633" s="44" t="s">
        <v>1763</v>
      </c>
      <c r="I633" s="60"/>
      <c r="L633" s="6"/>
    </row>
    <row r="634" spans="2:12" s="1" customFormat="1">
      <c r="B634" s="46"/>
      <c r="C634" s="15"/>
      <c r="D634" s="2"/>
      <c r="E634" s="18"/>
      <c r="F634" s="59" t="s">
        <v>1761</v>
      </c>
      <c r="G634" s="43" t="s">
        <v>5</v>
      </c>
      <c r="H634" s="44" t="s">
        <v>1764</v>
      </c>
      <c r="I634" s="60"/>
      <c r="L634" s="6"/>
    </row>
    <row r="635" spans="2:12" s="1" customFormat="1">
      <c r="B635" s="49"/>
      <c r="C635" s="16"/>
      <c r="D635" s="50"/>
      <c r="E635" s="19"/>
      <c r="F635" s="57" t="s">
        <v>1752</v>
      </c>
      <c r="G635" s="37" t="s">
        <v>5</v>
      </c>
      <c r="H635" s="38" t="s">
        <v>1762</v>
      </c>
      <c r="I635" s="58"/>
      <c r="L635" s="6"/>
    </row>
    <row r="636" spans="2:12" s="1" customFormat="1">
      <c r="B636" s="11">
        <v>43597</v>
      </c>
      <c r="C636" s="15">
        <f>B636</f>
        <v>43597</v>
      </c>
      <c r="D636" s="2" t="s">
        <v>573</v>
      </c>
      <c r="E636" s="18" t="s">
        <v>574</v>
      </c>
      <c r="F636" s="66" t="s">
        <v>1704</v>
      </c>
      <c r="G636" s="23" t="s">
        <v>8</v>
      </c>
      <c r="H636" s="22" t="s">
        <v>1709</v>
      </c>
      <c r="I636" s="47"/>
      <c r="L636" s="6"/>
    </row>
    <row r="637" spans="2:12" s="1" customFormat="1">
      <c r="B637" s="46"/>
      <c r="C637" s="15"/>
      <c r="D637" s="2" t="s">
        <v>575</v>
      </c>
      <c r="E637" s="18"/>
      <c r="F637" s="59" t="s">
        <v>1705</v>
      </c>
      <c r="G637" s="43" t="s">
        <v>5</v>
      </c>
      <c r="H637" s="44" t="s">
        <v>1710</v>
      </c>
      <c r="I637" s="60"/>
      <c r="L637" s="6"/>
    </row>
    <row r="638" spans="2:12" s="1" customFormat="1">
      <c r="B638" s="49"/>
      <c r="C638" s="16"/>
      <c r="D638" s="50"/>
      <c r="E638" s="19"/>
      <c r="F638" s="57" t="s">
        <v>1706</v>
      </c>
      <c r="G638" s="37" t="s">
        <v>5</v>
      </c>
      <c r="H638" s="38" t="s">
        <v>1711</v>
      </c>
      <c r="I638" s="58"/>
      <c r="L638" s="6"/>
    </row>
    <row r="639" spans="2:12" s="1" customFormat="1">
      <c r="B639" s="11">
        <v>43596</v>
      </c>
      <c r="C639" s="15">
        <f>B639</f>
        <v>43596</v>
      </c>
      <c r="D639" s="2" t="s">
        <v>573</v>
      </c>
      <c r="E639" s="18" t="s">
        <v>574</v>
      </c>
      <c r="F639" s="66" t="s">
        <v>1707</v>
      </c>
      <c r="G639" s="23" t="s">
        <v>5</v>
      </c>
      <c r="H639" s="22" t="s">
        <v>1710</v>
      </c>
      <c r="I639" s="47"/>
      <c r="L639" s="6"/>
    </row>
    <row r="640" spans="2:12" s="1" customFormat="1">
      <c r="B640" s="46"/>
      <c r="C640" s="15"/>
      <c r="D640" s="2" t="s">
        <v>576</v>
      </c>
      <c r="E640" s="18"/>
      <c r="F640" s="59" t="s">
        <v>1724</v>
      </c>
      <c r="G640" s="43" t="s">
        <v>5</v>
      </c>
      <c r="H640" s="44" t="s">
        <v>1713</v>
      </c>
      <c r="I640" s="60"/>
      <c r="L640" s="6"/>
    </row>
    <row r="641" spans="2:12" s="1" customFormat="1">
      <c r="B641" s="49"/>
      <c r="C641" s="16"/>
      <c r="D641" s="50"/>
      <c r="E641" s="19"/>
      <c r="F641" s="57" t="s">
        <v>1708</v>
      </c>
      <c r="G641" s="37" t="s">
        <v>5</v>
      </c>
      <c r="H641" s="38" t="s">
        <v>1712</v>
      </c>
      <c r="I641" s="58" t="s">
        <v>1714</v>
      </c>
      <c r="L641" s="6"/>
    </row>
    <row r="642" spans="2:12" s="1" customFormat="1">
      <c r="B642" s="11">
        <v>43588</v>
      </c>
      <c r="C642" s="15">
        <f>B642</f>
        <v>43588</v>
      </c>
      <c r="D642" s="2" t="s">
        <v>70</v>
      </c>
      <c r="E642" s="18" t="s">
        <v>1703</v>
      </c>
      <c r="F642" s="66" t="s">
        <v>520</v>
      </c>
      <c r="G642" s="23" t="s">
        <v>5</v>
      </c>
      <c r="H642" s="22" t="s">
        <v>671</v>
      </c>
      <c r="I642" s="47"/>
      <c r="L642" s="6"/>
    </row>
    <row r="643" spans="2:12" s="1" customFormat="1">
      <c r="B643" s="46"/>
      <c r="C643" s="15"/>
      <c r="D643" s="2"/>
      <c r="E643" s="18"/>
      <c r="F643" s="59" t="s">
        <v>1531</v>
      </c>
      <c r="G643" s="43" t="s">
        <v>8</v>
      </c>
      <c r="H643" s="44" t="s">
        <v>459</v>
      </c>
      <c r="I643" s="60"/>
      <c r="L643" s="6"/>
    </row>
    <row r="644" spans="2:12" s="1" customFormat="1">
      <c r="B644" s="46"/>
      <c r="C644" s="15"/>
      <c r="D644" s="2"/>
      <c r="E644" s="18"/>
      <c r="F644" s="59" t="s">
        <v>520</v>
      </c>
      <c r="G644" s="43" t="s">
        <v>5</v>
      </c>
      <c r="H644" s="44" t="s">
        <v>494</v>
      </c>
      <c r="I644" s="60"/>
      <c r="L644" s="6"/>
    </row>
    <row r="645" spans="2:12" s="1" customFormat="1">
      <c r="B645" s="49"/>
      <c r="C645" s="16"/>
      <c r="D645" s="50"/>
      <c r="E645" s="19"/>
      <c r="F645" s="57" t="s">
        <v>1531</v>
      </c>
      <c r="G645" s="37" t="s">
        <v>5</v>
      </c>
      <c r="H645" s="38" t="s">
        <v>463</v>
      </c>
      <c r="I645" s="58"/>
      <c r="L645" s="6"/>
    </row>
    <row r="646" spans="2:12" s="1" customFormat="1">
      <c r="B646" s="46">
        <v>43584</v>
      </c>
      <c r="C646" s="15">
        <f>B646</f>
        <v>43584</v>
      </c>
      <c r="D646" s="2" t="s">
        <v>29</v>
      </c>
      <c r="E646" s="18" t="s">
        <v>1106</v>
      </c>
      <c r="F646" s="66" t="s">
        <v>622</v>
      </c>
      <c r="G646" s="23" t="s">
        <v>5</v>
      </c>
      <c r="H646" s="22" t="s">
        <v>462</v>
      </c>
      <c r="I646" s="47"/>
      <c r="L646" s="6"/>
    </row>
    <row r="647" spans="2:12" s="1" customFormat="1">
      <c r="B647" s="46"/>
      <c r="C647" s="15"/>
      <c r="D647" s="2"/>
      <c r="E647" s="18"/>
      <c r="F647" s="59" t="s">
        <v>623</v>
      </c>
      <c r="G647" s="43" t="s">
        <v>11</v>
      </c>
      <c r="H647" s="44" t="s">
        <v>481</v>
      </c>
      <c r="I647" s="60"/>
      <c r="L647" s="6"/>
    </row>
    <row r="648" spans="2:12" s="1" customFormat="1">
      <c r="B648" s="46"/>
      <c r="C648" s="15"/>
      <c r="D648" s="2"/>
      <c r="E648" s="18"/>
      <c r="F648" s="59" t="s">
        <v>622</v>
      </c>
      <c r="G648" s="43" t="s">
        <v>11</v>
      </c>
      <c r="H648" s="44" t="s">
        <v>529</v>
      </c>
      <c r="I648" s="60"/>
      <c r="L648" s="6"/>
    </row>
    <row r="649" spans="2:12" s="1" customFormat="1">
      <c r="B649" s="46"/>
      <c r="C649" s="15"/>
      <c r="D649" s="2"/>
      <c r="E649" s="18"/>
      <c r="F649" s="59" t="s">
        <v>623</v>
      </c>
      <c r="G649" s="43" t="s">
        <v>11</v>
      </c>
      <c r="H649" s="44" t="s">
        <v>529</v>
      </c>
      <c r="I649" s="60"/>
      <c r="L649" s="6"/>
    </row>
    <row r="650" spans="2:12" s="1" customFormat="1">
      <c r="B650" s="46"/>
      <c r="C650" s="15"/>
      <c r="D650" s="2"/>
      <c r="E650" s="18"/>
      <c r="F650" s="59" t="s">
        <v>622</v>
      </c>
      <c r="G650" s="43" t="s">
        <v>11</v>
      </c>
      <c r="H650" s="44" t="s">
        <v>529</v>
      </c>
      <c r="I650" s="60"/>
      <c r="L650" s="6"/>
    </row>
    <row r="651" spans="2:12" s="1" customFormat="1">
      <c r="B651" s="46"/>
      <c r="C651" s="15"/>
      <c r="D651" s="2"/>
      <c r="E651" s="18"/>
      <c r="F651" s="59" t="s">
        <v>623</v>
      </c>
      <c r="G651" s="43" t="s">
        <v>11</v>
      </c>
      <c r="H651" s="44" t="s">
        <v>679</v>
      </c>
      <c r="I651" s="60"/>
      <c r="L651" s="6"/>
    </row>
    <row r="652" spans="2:12" s="1" customFormat="1">
      <c r="B652" s="46"/>
      <c r="C652" s="15"/>
      <c r="D652" s="2"/>
      <c r="E652" s="18"/>
      <c r="F652" s="59" t="s">
        <v>622</v>
      </c>
      <c r="G652" s="43" t="s">
        <v>5</v>
      </c>
      <c r="H652" s="44" t="s">
        <v>464</v>
      </c>
      <c r="I652" s="60"/>
      <c r="L652" s="6"/>
    </row>
    <row r="653" spans="2:12" s="1" customFormat="1">
      <c r="B653" s="46"/>
      <c r="C653" s="15"/>
      <c r="D653" s="2"/>
      <c r="E653" s="18"/>
      <c r="F653" s="59" t="s">
        <v>623</v>
      </c>
      <c r="G653" s="43" t="s">
        <v>11</v>
      </c>
      <c r="H653" s="44" t="s">
        <v>679</v>
      </c>
      <c r="I653" s="60"/>
      <c r="L653" s="6"/>
    </row>
    <row r="654" spans="2:12" s="1" customFormat="1">
      <c r="B654" s="49"/>
      <c r="C654" s="16"/>
      <c r="D654" s="50"/>
      <c r="E654" s="19"/>
      <c r="F654" s="57" t="s">
        <v>622</v>
      </c>
      <c r="G654" s="37" t="s">
        <v>5</v>
      </c>
      <c r="H654" s="38" t="s">
        <v>495</v>
      </c>
      <c r="I654" s="58"/>
      <c r="L654" s="6"/>
    </row>
    <row r="655" spans="2:12" s="1" customFormat="1">
      <c r="B655" s="46">
        <v>43576</v>
      </c>
      <c r="C655" s="15">
        <f>B655</f>
        <v>43576</v>
      </c>
      <c r="D655" s="2" t="s">
        <v>94</v>
      </c>
      <c r="E655" s="18" t="s">
        <v>1670</v>
      </c>
      <c r="F655" s="66" t="s">
        <v>1671</v>
      </c>
      <c r="G655" s="23" t="s">
        <v>5</v>
      </c>
      <c r="H655" s="22" t="s">
        <v>1672</v>
      </c>
      <c r="I655" s="47"/>
      <c r="L655" s="6"/>
    </row>
    <row r="656" spans="2:12" s="1" customFormat="1">
      <c r="B656" s="49"/>
      <c r="C656" s="16"/>
      <c r="D656" s="50"/>
      <c r="E656" s="19"/>
      <c r="F656" s="57" t="s">
        <v>115</v>
      </c>
      <c r="G656" s="37" t="s">
        <v>11</v>
      </c>
      <c r="H656" s="38" t="s">
        <v>1673</v>
      </c>
      <c r="I656" s="58"/>
      <c r="L656" s="6"/>
    </row>
    <row r="657" spans="2:12" s="1" customFormat="1">
      <c r="B657" s="67">
        <v>43575</v>
      </c>
      <c r="C657" s="26">
        <f>B657</f>
        <v>43575</v>
      </c>
      <c r="D657" s="68" t="s">
        <v>94</v>
      </c>
      <c r="E657" s="27" t="s">
        <v>303</v>
      </c>
      <c r="F657" s="74" t="s">
        <v>1669</v>
      </c>
      <c r="G657" s="28" t="s">
        <v>5</v>
      </c>
      <c r="H657" s="29" t="s">
        <v>495</v>
      </c>
      <c r="I657" s="77"/>
      <c r="L657" s="6"/>
    </row>
    <row r="658" spans="2:12" s="1" customFormat="1">
      <c r="B658" s="46">
        <v>43569</v>
      </c>
      <c r="C658" s="15">
        <f>B658</f>
        <v>43569</v>
      </c>
      <c r="D658" s="2" t="s">
        <v>1647</v>
      </c>
      <c r="E658" s="18" t="s">
        <v>1648</v>
      </c>
      <c r="F658" s="66" t="s">
        <v>24</v>
      </c>
      <c r="G658" s="23" t="s">
        <v>8</v>
      </c>
      <c r="H658" s="22" t="s">
        <v>1649</v>
      </c>
      <c r="I658" s="47"/>
      <c r="L658" s="6"/>
    </row>
    <row r="659" spans="2:12" s="1" customFormat="1">
      <c r="B659" s="46"/>
      <c r="C659" s="15"/>
      <c r="D659" s="2"/>
      <c r="E659" s="18"/>
      <c r="F659" s="59" t="s">
        <v>561</v>
      </c>
      <c r="G659" s="43" t="s">
        <v>11</v>
      </c>
      <c r="H659" s="44" t="s">
        <v>1650</v>
      </c>
      <c r="I659" s="60"/>
      <c r="L659" s="6"/>
    </row>
    <row r="660" spans="2:12" s="1" customFormat="1">
      <c r="B660" s="46"/>
      <c r="C660" s="15"/>
      <c r="D660" s="2"/>
      <c r="E660" s="18"/>
      <c r="F660" s="59" t="s">
        <v>1071</v>
      </c>
      <c r="G660" s="43" t="s">
        <v>5</v>
      </c>
      <c r="H660" s="44" t="s">
        <v>1644</v>
      </c>
      <c r="I660" s="60"/>
      <c r="L660" s="6"/>
    </row>
    <row r="661" spans="2:12" s="1" customFormat="1">
      <c r="B661" s="49"/>
      <c r="C661" s="16"/>
      <c r="D661" s="50"/>
      <c r="E661" s="19"/>
      <c r="F661" s="57" t="s">
        <v>1271</v>
      </c>
      <c r="G661" s="37" t="s">
        <v>5</v>
      </c>
      <c r="H661" s="38" t="s">
        <v>1646</v>
      </c>
      <c r="I661" s="58" t="s">
        <v>1651</v>
      </c>
      <c r="L661" s="6"/>
    </row>
    <row r="662" spans="2:12" s="1" customFormat="1">
      <c r="B662" s="46">
        <v>43561</v>
      </c>
      <c r="C662" s="15">
        <f>B662</f>
        <v>43561</v>
      </c>
      <c r="D662" s="2" t="s">
        <v>1629</v>
      </c>
      <c r="E662" s="18" t="s">
        <v>1630</v>
      </c>
      <c r="F662" s="66" t="s">
        <v>1632</v>
      </c>
      <c r="G662" s="23" t="s">
        <v>11</v>
      </c>
      <c r="H662" s="22" t="s">
        <v>1634</v>
      </c>
      <c r="I662" s="47"/>
      <c r="L662" s="6"/>
    </row>
    <row r="663" spans="2:12" s="1" customFormat="1">
      <c r="B663" s="46"/>
      <c r="C663" s="15"/>
      <c r="D663" s="2"/>
      <c r="E663" s="18"/>
      <c r="F663" s="59" t="s">
        <v>1631</v>
      </c>
      <c r="G663" s="43" t="s">
        <v>5</v>
      </c>
      <c r="H663" s="44" t="s">
        <v>1635</v>
      </c>
      <c r="I663" s="60"/>
      <c r="L663" s="6"/>
    </row>
    <row r="664" spans="2:12" s="1" customFormat="1">
      <c r="B664" s="49"/>
      <c r="C664" s="16"/>
      <c r="D664" s="50"/>
      <c r="E664" s="19"/>
      <c r="F664" s="57" t="s">
        <v>1633</v>
      </c>
      <c r="G664" s="37" t="s">
        <v>11</v>
      </c>
      <c r="H664" s="38" t="s">
        <v>1636</v>
      </c>
      <c r="I664" s="58"/>
      <c r="L664" s="6"/>
    </row>
    <row r="665" spans="2:12" s="1" customFormat="1">
      <c r="B665" s="46">
        <v>43555</v>
      </c>
      <c r="C665" s="15">
        <f>B665</f>
        <v>43555</v>
      </c>
      <c r="D665" s="2" t="s">
        <v>1603</v>
      </c>
      <c r="E665" s="18" t="s">
        <v>283</v>
      </c>
      <c r="F665" s="66" t="s">
        <v>1610</v>
      </c>
      <c r="G665" s="23" t="s">
        <v>5</v>
      </c>
      <c r="H665" s="22" t="s">
        <v>1613</v>
      </c>
      <c r="I665" s="47"/>
      <c r="L665" s="6"/>
    </row>
    <row r="666" spans="2:12" s="1" customFormat="1">
      <c r="B666" s="46"/>
      <c r="C666" s="15"/>
      <c r="D666" s="2"/>
      <c r="E666" s="18"/>
      <c r="F666" s="59" t="s">
        <v>1611</v>
      </c>
      <c r="G666" s="43" t="s">
        <v>11</v>
      </c>
      <c r="H666" s="44" t="s">
        <v>1614</v>
      </c>
      <c r="I666" s="60"/>
      <c r="L666" s="6"/>
    </row>
    <row r="667" spans="2:12" s="1" customFormat="1">
      <c r="B667" s="49"/>
      <c r="C667" s="16"/>
      <c r="D667" s="50"/>
      <c r="E667" s="19"/>
      <c r="F667" s="57" t="s">
        <v>1612</v>
      </c>
      <c r="G667" s="37" t="s">
        <v>5</v>
      </c>
      <c r="H667" s="38" t="s">
        <v>1615</v>
      </c>
      <c r="I667" s="58"/>
      <c r="L667" s="6"/>
    </row>
    <row r="668" spans="2:12" s="1" customFormat="1">
      <c r="B668" s="46">
        <v>43548</v>
      </c>
      <c r="C668" s="15">
        <f>B668</f>
        <v>43548</v>
      </c>
      <c r="D668" s="2" t="s">
        <v>70</v>
      </c>
      <c r="E668" s="18" t="s">
        <v>1583</v>
      </c>
      <c r="F668" s="66" t="s">
        <v>1584</v>
      </c>
      <c r="G668" s="23" t="s">
        <v>5</v>
      </c>
      <c r="H668" s="22" t="s">
        <v>1585</v>
      </c>
      <c r="I668" s="47"/>
      <c r="L668" s="6"/>
    </row>
    <row r="669" spans="2:12" s="1" customFormat="1">
      <c r="B669" s="46"/>
      <c r="C669" s="15"/>
      <c r="D669" s="2"/>
      <c r="E669" s="18"/>
      <c r="F669" s="59" t="s">
        <v>1584</v>
      </c>
      <c r="G669" s="43" t="s">
        <v>5</v>
      </c>
      <c r="H669" s="44" t="s">
        <v>1586</v>
      </c>
      <c r="I669" s="60"/>
      <c r="L669" s="6"/>
    </row>
    <row r="670" spans="2:12" s="1" customFormat="1">
      <c r="B670" s="49"/>
      <c r="C670" s="16"/>
      <c r="D670" s="50"/>
      <c r="E670" s="19"/>
      <c r="F670" s="57" t="s">
        <v>1584</v>
      </c>
      <c r="G670" s="37" t="s">
        <v>8</v>
      </c>
      <c r="H670" s="38" t="s">
        <v>1587</v>
      </c>
      <c r="I670" s="58"/>
      <c r="L670" s="6"/>
    </row>
    <row r="671" spans="2:12" s="1" customFormat="1">
      <c r="B671" s="46">
        <v>43534</v>
      </c>
      <c r="C671" s="15">
        <f>B671</f>
        <v>43534</v>
      </c>
      <c r="D671" s="2" t="s">
        <v>70</v>
      </c>
      <c r="E671" s="18" t="s">
        <v>1575</v>
      </c>
      <c r="F671" s="66" t="s">
        <v>1558</v>
      </c>
      <c r="G671" s="23" t="s">
        <v>8</v>
      </c>
      <c r="H671" s="22" t="s">
        <v>1560</v>
      </c>
      <c r="I671" s="47"/>
      <c r="L671" s="6"/>
    </row>
    <row r="672" spans="2:12" s="1" customFormat="1">
      <c r="B672" s="46"/>
      <c r="C672" s="15"/>
      <c r="D672" s="2"/>
      <c r="E672" s="18"/>
      <c r="F672" s="59" t="s">
        <v>1559</v>
      </c>
      <c r="G672" s="43" t="s">
        <v>11</v>
      </c>
      <c r="H672" s="44" t="s">
        <v>1561</v>
      </c>
      <c r="I672" s="60"/>
      <c r="L672" s="6"/>
    </row>
    <row r="673" spans="2:12" s="1" customFormat="1">
      <c r="B673" s="46"/>
      <c r="C673" s="15"/>
      <c r="D673" s="2"/>
      <c r="E673" s="18"/>
      <c r="F673" s="59" t="s">
        <v>1558</v>
      </c>
      <c r="G673" s="43" t="s">
        <v>8</v>
      </c>
      <c r="H673" s="44" t="s">
        <v>1560</v>
      </c>
      <c r="I673" s="60"/>
      <c r="L673" s="6"/>
    </row>
    <row r="674" spans="2:12" s="1" customFormat="1">
      <c r="B674" s="46"/>
      <c r="C674" s="15"/>
      <c r="D674" s="2"/>
      <c r="E674" s="18"/>
      <c r="F674" s="59" t="s">
        <v>1559</v>
      </c>
      <c r="G674" s="43" t="s">
        <v>5</v>
      </c>
      <c r="H674" s="44" t="s">
        <v>1562</v>
      </c>
      <c r="I674" s="60"/>
      <c r="L674" s="6"/>
    </row>
    <row r="675" spans="2:12" s="1" customFormat="1">
      <c r="B675" s="46"/>
      <c r="C675" s="15"/>
      <c r="D675" s="2"/>
      <c r="E675" s="18"/>
      <c r="F675" s="59" t="s">
        <v>1558</v>
      </c>
      <c r="G675" s="43" t="s">
        <v>11</v>
      </c>
      <c r="H675" s="44" t="s">
        <v>1561</v>
      </c>
      <c r="I675" s="60"/>
      <c r="L675" s="6"/>
    </row>
    <row r="676" spans="2:12" s="1" customFormat="1">
      <c r="B676" s="49"/>
      <c r="C676" s="16"/>
      <c r="D676" s="50"/>
      <c r="E676" s="19"/>
      <c r="F676" s="57" t="s">
        <v>1559</v>
      </c>
      <c r="G676" s="37" t="s">
        <v>5</v>
      </c>
      <c r="H676" s="38" t="s">
        <v>1551</v>
      </c>
      <c r="I676" s="58"/>
      <c r="L676" s="6"/>
    </row>
    <row r="677" spans="2:12" s="1" customFormat="1">
      <c r="B677" s="46">
        <v>43526</v>
      </c>
      <c r="C677" s="15">
        <f>B677</f>
        <v>43526</v>
      </c>
      <c r="D677" s="2" t="s">
        <v>1509</v>
      </c>
      <c r="E677" s="18" t="s">
        <v>1510</v>
      </c>
      <c r="F677" s="66" t="s">
        <v>1511</v>
      </c>
      <c r="G677" s="23" t="s">
        <v>5</v>
      </c>
      <c r="H677" s="22" t="s">
        <v>1517</v>
      </c>
      <c r="I677" s="47"/>
      <c r="L677" s="6"/>
    </row>
    <row r="678" spans="2:12" s="1" customFormat="1">
      <c r="B678" s="46"/>
      <c r="C678" s="15"/>
      <c r="D678" s="2"/>
      <c r="E678" s="18"/>
      <c r="F678" s="59" t="s">
        <v>1513</v>
      </c>
      <c r="G678" s="43" t="s">
        <v>5</v>
      </c>
      <c r="H678" s="44" t="s">
        <v>1518</v>
      </c>
      <c r="I678" s="60"/>
      <c r="L678" s="6"/>
    </row>
    <row r="679" spans="2:12" s="1" customFormat="1">
      <c r="B679" s="46"/>
      <c r="C679" s="15"/>
      <c r="D679" s="2"/>
      <c r="E679" s="18"/>
      <c r="F679" s="59" t="s">
        <v>24</v>
      </c>
      <c r="G679" s="43" t="s">
        <v>1516</v>
      </c>
      <c r="H679" s="44" t="s">
        <v>1519</v>
      </c>
      <c r="I679" s="60"/>
      <c r="L679" s="6"/>
    </row>
    <row r="680" spans="2:12" s="1" customFormat="1">
      <c r="B680" s="46"/>
      <c r="C680" s="15"/>
      <c r="D680" s="2"/>
      <c r="E680" s="18"/>
      <c r="F680" s="59" t="s">
        <v>1514</v>
      </c>
      <c r="G680" s="43" t="s">
        <v>5</v>
      </c>
      <c r="H680" s="44" t="s">
        <v>1520</v>
      </c>
      <c r="I680" s="60"/>
      <c r="L680" s="6"/>
    </row>
    <row r="681" spans="2:12" s="1" customFormat="1">
      <c r="B681" s="49"/>
      <c r="C681" s="16"/>
      <c r="D681" s="50"/>
      <c r="E681" s="19"/>
      <c r="F681" s="57" t="s">
        <v>1515</v>
      </c>
      <c r="G681" s="37" t="s">
        <v>499</v>
      </c>
      <c r="H681" s="38" t="s">
        <v>1521</v>
      </c>
      <c r="I681" s="58" t="s">
        <v>1528</v>
      </c>
      <c r="L681" s="6"/>
    </row>
    <row r="682" spans="2:12" s="1" customFormat="1">
      <c r="B682" s="46">
        <v>43519</v>
      </c>
      <c r="C682" s="15">
        <f>B682</f>
        <v>43519</v>
      </c>
      <c r="D682" s="2" t="s">
        <v>1501</v>
      </c>
      <c r="E682" s="18" t="s">
        <v>1502</v>
      </c>
      <c r="F682" s="61" t="s">
        <v>1503</v>
      </c>
      <c r="G682" s="40" t="s">
        <v>5</v>
      </c>
      <c r="H682" s="41" t="s">
        <v>1506</v>
      </c>
      <c r="I682" s="62"/>
      <c r="L682" s="6"/>
    </row>
    <row r="683" spans="2:12" s="1" customFormat="1">
      <c r="B683" s="46"/>
      <c r="C683" s="15"/>
      <c r="D683" s="2"/>
      <c r="E683" s="18"/>
      <c r="F683" s="55" t="s">
        <v>1504</v>
      </c>
      <c r="G683" s="34" t="s">
        <v>5</v>
      </c>
      <c r="H683" s="35" t="s">
        <v>1507</v>
      </c>
      <c r="I683" s="56"/>
      <c r="L683" s="6"/>
    </row>
    <row r="684" spans="2:12" s="1" customFormat="1">
      <c r="B684" s="49"/>
      <c r="C684" s="16"/>
      <c r="D684" s="50"/>
      <c r="E684" s="19"/>
      <c r="F684" s="57" t="s">
        <v>1505</v>
      </c>
      <c r="G684" s="37" t="s">
        <v>5</v>
      </c>
      <c r="H684" s="38" t="s">
        <v>1508</v>
      </c>
      <c r="I684" s="58" t="s">
        <v>907</v>
      </c>
      <c r="L684" s="6"/>
    </row>
    <row r="685" spans="2:12" s="1" customFormat="1">
      <c r="B685" s="49">
        <v>43513</v>
      </c>
      <c r="C685" s="16">
        <f>B685</f>
        <v>43513</v>
      </c>
      <c r="D685" s="50" t="s">
        <v>196</v>
      </c>
      <c r="E685" s="19" t="s">
        <v>302</v>
      </c>
      <c r="F685" s="74" t="s">
        <v>610</v>
      </c>
      <c r="G685" s="75" t="s">
        <v>5</v>
      </c>
      <c r="H685" s="76" t="s">
        <v>1481</v>
      </c>
      <c r="I685" s="77" t="s">
        <v>1482</v>
      </c>
      <c r="L685" s="6"/>
    </row>
    <row r="686" spans="2:12" s="1" customFormat="1">
      <c r="B686" s="46">
        <v>43506</v>
      </c>
      <c r="C686" s="15">
        <f>B686</f>
        <v>43506</v>
      </c>
      <c r="D686" s="2" t="s">
        <v>1469</v>
      </c>
      <c r="E686" s="18" t="s">
        <v>172</v>
      </c>
      <c r="F686" s="66" t="s">
        <v>1470</v>
      </c>
      <c r="G686" s="23" t="s">
        <v>1471</v>
      </c>
      <c r="H686" s="22" t="s">
        <v>1473</v>
      </c>
      <c r="I686" s="47"/>
      <c r="L686" s="6"/>
    </row>
    <row r="687" spans="2:12" s="1" customFormat="1">
      <c r="B687" s="49"/>
      <c r="C687" s="16"/>
      <c r="D687" s="50"/>
      <c r="E687" s="19"/>
      <c r="F687" s="57" t="s">
        <v>477</v>
      </c>
      <c r="G687" s="37" t="s">
        <v>1472</v>
      </c>
      <c r="H687" s="38" t="s">
        <v>1474</v>
      </c>
      <c r="I687" s="58"/>
      <c r="L687" s="6"/>
    </row>
    <row r="688" spans="2:12" s="1" customFormat="1">
      <c r="B688" s="49">
        <v>43499</v>
      </c>
      <c r="C688" s="16">
        <f>B688</f>
        <v>43499</v>
      </c>
      <c r="D688" s="50" t="s">
        <v>196</v>
      </c>
      <c r="E688" s="19" t="s">
        <v>302</v>
      </c>
      <c r="F688" s="74" t="s">
        <v>1441</v>
      </c>
      <c r="G688" s="75" t="s">
        <v>11</v>
      </c>
      <c r="H688" s="76" t="s">
        <v>1433</v>
      </c>
      <c r="I688" s="77"/>
      <c r="L688" s="6"/>
    </row>
    <row r="689" spans="2:12" s="1" customFormat="1">
      <c r="B689" s="46">
        <v>43492</v>
      </c>
      <c r="C689" s="15">
        <f>B689</f>
        <v>43492</v>
      </c>
      <c r="D689" s="2" t="s">
        <v>196</v>
      </c>
      <c r="E689" s="18" t="s">
        <v>1415</v>
      </c>
      <c r="F689" s="66" t="s">
        <v>1416</v>
      </c>
      <c r="G689" s="23" t="s">
        <v>5</v>
      </c>
      <c r="H689" s="22" t="s">
        <v>1417</v>
      </c>
      <c r="I689" s="47"/>
      <c r="L689" s="6"/>
    </row>
    <row r="690" spans="2:12" s="1" customFormat="1">
      <c r="B690" s="49"/>
      <c r="C690" s="16"/>
      <c r="D690" s="50"/>
      <c r="E690" s="19"/>
      <c r="F690" s="57" t="s">
        <v>477</v>
      </c>
      <c r="G690" s="37" t="s">
        <v>1442</v>
      </c>
      <c r="H690" s="38" t="s">
        <v>1418</v>
      </c>
      <c r="I690" s="58"/>
      <c r="L690" s="6"/>
    </row>
    <row r="691" spans="2:12" s="1" customFormat="1">
      <c r="B691" s="72">
        <v>43479</v>
      </c>
      <c r="C691" s="26">
        <f>B691</f>
        <v>43479</v>
      </c>
      <c r="D691" s="27" t="s">
        <v>196</v>
      </c>
      <c r="E691" s="27" t="s">
        <v>1278</v>
      </c>
      <c r="F691" s="69" t="s">
        <v>1380</v>
      </c>
      <c r="G691" s="28" t="s">
        <v>5</v>
      </c>
      <c r="H691" s="29" t="s">
        <v>1381</v>
      </c>
      <c r="I691" s="70"/>
      <c r="L691" s="6"/>
    </row>
    <row r="692" spans="2:12" s="1" customFormat="1">
      <c r="B692" s="46">
        <v>43471</v>
      </c>
      <c r="C692" s="15">
        <f>B692</f>
        <v>43471</v>
      </c>
      <c r="D692" s="2" t="s">
        <v>1363</v>
      </c>
      <c r="E692" s="18" t="s">
        <v>1364</v>
      </c>
      <c r="F692" s="66" t="s">
        <v>1365</v>
      </c>
      <c r="G692" s="23" t="s">
        <v>8</v>
      </c>
      <c r="H692" s="22" t="s">
        <v>1368</v>
      </c>
      <c r="I692" s="47"/>
      <c r="L692" s="6"/>
    </row>
    <row r="693" spans="2:12" s="1" customFormat="1">
      <c r="B693" s="46"/>
      <c r="C693" s="15"/>
      <c r="D693" s="2"/>
      <c r="E693" s="18"/>
      <c r="F693" s="59" t="s">
        <v>1366</v>
      </c>
      <c r="G693" s="43" t="s">
        <v>5</v>
      </c>
      <c r="H693" s="44" t="s">
        <v>1369</v>
      </c>
      <c r="I693" s="60"/>
      <c r="L693" s="6"/>
    </row>
    <row r="694" spans="2:12" s="1" customFormat="1">
      <c r="B694" s="49"/>
      <c r="C694" s="16"/>
      <c r="D694" s="78"/>
      <c r="E694" s="19"/>
      <c r="F694" s="57" t="s">
        <v>1367</v>
      </c>
      <c r="G694" s="37" t="s">
        <v>5</v>
      </c>
      <c r="H694" s="38" t="s">
        <v>1370</v>
      </c>
      <c r="I694" s="58" t="s">
        <v>907</v>
      </c>
      <c r="L694" s="6"/>
    </row>
    <row r="695" spans="2:12" s="1" customFormat="1">
      <c r="B695" s="46">
        <v>43463</v>
      </c>
      <c r="C695" s="15">
        <f>B695</f>
        <v>43463</v>
      </c>
      <c r="D695" s="2" t="s">
        <v>1267</v>
      </c>
      <c r="E695" s="18" t="s">
        <v>1268</v>
      </c>
      <c r="F695" s="66" t="s">
        <v>1345</v>
      </c>
      <c r="G695" s="23" t="s">
        <v>5</v>
      </c>
      <c r="H695" s="22" t="s">
        <v>1349</v>
      </c>
      <c r="I695" s="47"/>
      <c r="L695" s="6"/>
    </row>
    <row r="696" spans="2:12" s="1" customFormat="1">
      <c r="B696" s="46"/>
      <c r="C696" s="15"/>
      <c r="D696" s="2"/>
      <c r="E696" s="18"/>
      <c r="F696" s="59" t="s">
        <v>1346</v>
      </c>
      <c r="G696" s="43" t="s">
        <v>5</v>
      </c>
      <c r="H696" s="44" t="s">
        <v>1350</v>
      </c>
      <c r="I696" s="60"/>
      <c r="L696" s="6"/>
    </row>
    <row r="697" spans="2:12" s="1" customFormat="1">
      <c r="B697" s="46"/>
      <c r="C697" s="15"/>
      <c r="D697" s="2"/>
      <c r="E697" s="18"/>
      <c r="F697" s="59" t="s">
        <v>1347</v>
      </c>
      <c r="G697" s="43" t="s">
        <v>5</v>
      </c>
      <c r="H697" s="44" t="s">
        <v>1351</v>
      </c>
      <c r="I697" s="60"/>
      <c r="L697" s="6"/>
    </row>
    <row r="698" spans="2:12" s="1" customFormat="1">
      <c r="B698" s="46"/>
      <c r="C698" s="15"/>
      <c r="D698" s="2"/>
      <c r="E698" s="18"/>
      <c r="F698" s="59" t="s">
        <v>1348</v>
      </c>
      <c r="G698" s="43" t="s">
        <v>5</v>
      </c>
      <c r="H698" s="44" t="s">
        <v>1352</v>
      </c>
      <c r="I698" s="60"/>
      <c r="L698" s="6"/>
    </row>
    <row r="699" spans="2:12" s="1" customFormat="1">
      <c r="B699" s="49"/>
      <c r="C699" s="16"/>
      <c r="D699" s="50"/>
      <c r="E699" s="19"/>
      <c r="F699" s="57" t="s">
        <v>1062</v>
      </c>
      <c r="G699" s="37" t="s">
        <v>11</v>
      </c>
      <c r="H699" s="38" t="s">
        <v>1353</v>
      </c>
      <c r="I699" s="58"/>
      <c r="L699" s="6"/>
    </row>
    <row r="700" spans="2:12" s="1" customFormat="1">
      <c r="B700" s="46">
        <v>43458</v>
      </c>
      <c r="C700" s="15">
        <f>B700</f>
        <v>43458</v>
      </c>
      <c r="D700" s="2" t="s">
        <v>70</v>
      </c>
      <c r="E700" s="18" t="s">
        <v>1340</v>
      </c>
      <c r="F700" s="61" t="s">
        <v>24</v>
      </c>
      <c r="G700" s="23" t="s">
        <v>8</v>
      </c>
      <c r="H700" s="22" t="s">
        <v>1342</v>
      </c>
      <c r="I700" s="47"/>
      <c r="L700" s="6"/>
    </row>
    <row r="701" spans="2:12" s="1" customFormat="1">
      <c r="B701" s="46"/>
      <c r="C701" s="15"/>
      <c r="D701" s="2"/>
      <c r="E701" s="18"/>
      <c r="F701" s="61" t="s">
        <v>24</v>
      </c>
      <c r="G701" s="43" t="s">
        <v>5</v>
      </c>
      <c r="H701" s="44" t="s">
        <v>1336</v>
      </c>
      <c r="I701" s="60"/>
      <c r="L701" s="6"/>
    </row>
    <row r="702" spans="2:12" s="1" customFormat="1">
      <c r="B702" s="46"/>
      <c r="C702" s="15"/>
      <c r="D702" s="2"/>
      <c r="E702" s="18"/>
      <c r="F702" s="61" t="s">
        <v>24</v>
      </c>
      <c r="G702" s="43" t="s">
        <v>5</v>
      </c>
      <c r="H702" s="44" t="s">
        <v>1343</v>
      </c>
      <c r="I702" s="60"/>
      <c r="L702" s="6"/>
    </row>
    <row r="703" spans="2:12" s="1" customFormat="1">
      <c r="B703" s="46"/>
      <c r="C703" s="15"/>
      <c r="D703" s="2"/>
      <c r="E703" s="18"/>
      <c r="F703" s="61" t="s">
        <v>24</v>
      </c>
      <c r="G703" s="43" t="s">
        <v>5</v>
      </c>
      <c r="H703" s="44" t="s">
        <v>1344</v>
      </c>
      <c r="I703" s="60"/>
      <c r="L703" s="6"/>
    </row>
    <row r="704" spans="2:12" s="1" customFormat="1">
      <c r="B704" s="49"/>
      <c r="C704" s="16"/>
      <c r="D704" s="50"/>
      <c r="E704" s="19"/>
      <c r="F704" s="74" t="s">
        <v>24</v>
      </c>
      <c r="G704" s="37" t="s">
        <v>5</v>
      </c>
      <c r="H704" s="38" t="s">
        <v>1336</v>
      </c>
      <c r="I704" s="58"/>
      <c r="L704" s="6"/>
    </row>
    <row r="705" spans="2:12" s="1" customFormat="1">
      <c r="B705" s="46">
        <v>43450</v>
      </c>
      <c r="C705" s="15">
        <f>B705</f>
        <v>43450</v>
      </c>
      <c r="D705" s="2" t="s">
        <v>1303</v>
      </c>
      <c r="E705" s="18" t="s">
        <v>1306</v>
      </c>
      <c r="F705" s="66" t="s">
        <v>1305</v>
      </c>
      <c r="G705" s="23" t="s">
        <v>5</v>
      </c>
      <c r="H705" s="22" t="s">
        <v>1311</v>
      </c>
      <c r="I705" s="47"/>
      <c r="L705" s="6"/>
    </row>
    <row r="706" spans="2:12" s="1" customFormat="1">
      <c r="B706" s="46"/>
      <c r="C706" s="15"/>
      <c r="D706" s="2"/>
      <c r="E706" s="18"/>
      <c r="F706" s="59" t="s">
        <v>1308</v>
      </c>
      <c r="G706" s="43" t="s">
        <v>5</v>
      </c>
      <c r="H706" s="44" t="s">
        <v>1312</v>
      </c>
      <c r="I706" s="60"/>
      <c r="L706" s="6"/>
    </row>
    <row r="707" spans="2:12" s="1" customFormat="1">
      <c r="B707" s="46"/>
      <c r="C707" s="15"/>
      <c r="D707" s="2"/>
      <c r="E707" s="18"/>
      <c r="F707" s="59" t="s">
        <v>1309</v>
      </c>
      <c r="G707" s="43" t="s">
        <v>11</v>
      </c>
      <c r="H707" s="44" t="s">
        <v>1313</v>
      </c>
      <c r="I707" s="60"/>
      <c r="L707" s="6"/>
    </row>
    <row r="708" spans="2:12" s="1" customFormat="1">
      <c r="B708" s="46"/>
      <c r="C708" s="15"/>
      <c r="D708" s="74"/>
      <c r="E708" s="19"/>
      <c r="F708" s="57" t="s">
        <v>1310</v>
      </c>
      <c r="G708" s="37" t="s">
        <v>5</v>
      </c>
      <c r="H708" s="38" t="s">
        <v>1314</v>
      </c>
      <c r="I708" s="58" t="s">
        <v>1323</v>
      </c>
      <c r="L708" s="6"/>
    </row>
    <row r="709" spans="2:12" s="1" customFormat="1">
      <c r="B709" s="46"/>
      <c r="C709" s="15"/>
      <c r="D709" s="2" t="s">
        <v>1304</v>
      </c>
      <c r="E709" s="18" t="s">
        <v>1307</v>
      </c>
      <c r="F709" s="66" t="s">
        <v>1315</v>
      </c>
      <c r="G709" s="23" t="s">
        <v>1322</v>
      </c>
      <c r="H709" s="22" t="s">
        <v>1319</v>
      </c>
      <c r="I709" s="47"/>
      <c r="L709" s="6"/>
    </row>
    <row r="710" spans="2:12" s="1" customFormat="1">
      <c r="B710" s="46"/>
      <c r="C710" s="15"/>
      <c r="D710" s="2"/>
      <c r="E710" s="18"/>
      <c r="F710" s="59" t="s">
        <v>1316</v>
      </c>
      <c r="G710" s="43" t="s">
        <v>11</v>
      </c>
      <c r="H710" s="44" t="s">
        <v>1320</v>
      </c>
      <c r="I710" s="60"/>
      <c r="L710" s="6"/>
    </row>
    <row r="711" spans="2:12" s="1" customFormat="1">
      <c r="B711" s="46"/>
      <c r="C711" s="15"/>
      <c r="D711" s="2"/>
      <c r="E711" s="18"/>
      <c r="F711" s="59" t="s">
        <v>1317</v>
      </c>
      <c r="G711" s="43" t="s">
        <v>11</v>
      </c>
      <c r="H711" s="44" t="s">
        <v>1321</v>
      </c>
      <c r="I711" s="60"/>
      <c r="L711" s="6"/>
    </row>
    <row r="712" spans="2:12" s="1" customFormat="1">
      <c r="B712" s="46"/>
      <c r="C712" s="15"/>
      <c r="D712" s="2"/>
      <c r="E712" s="18"/>
      <c r="F712" s="59" t="s">
        <v>1271</v>
      </c>
      <c r="G712" s="43" t="s">
        <v>5</v>
      </c>
      <c r="H712" s="44" t="s">
        <v>1314</v>
      </c>
      <c r="I712" s="60"/>
      <c r="L712" s="6"/>
    </row>
    <row r="713" spans="2:12" s="1" customFormat="1">
      <c r="B713" s="49"/>
      <c r="C713" s="16"/>
      <c r="D713" s="50"/>
      <c r="E713" s="19"/>
      <c r="F713" s="57" t="s">
        <v>1318</v>
      </c>
      <c r="G713" s="37" t="s">
        <v>11</v>
      </c>
      <c r="H713" s="38" t="s">
        <v>1321</v>
      </c>
      <c r="I713" s="58" t="s">
        <v>1324</v>
      </c>
      <c r="L713" s="6"/>
    </row>
    <row r="714" spans="2:12" s="1" customFormat="1">
      <c r="B714" s="46">
        <v>43443</v>
      </c>
      <c r="C714" s="15">
        <f>B714</f>
        <v>43443</v>
      </c>
      <c r="D714" s="2" t="s">
        <v>70</v>
      </c>
      <c r="E714" s="18" t="s">
        <v>1278</v>
      </c>
      <c r="F714" s="66" t="s">
        <v>1279</v>
      </c>
      <c r="G714" s="23" t="s">
        <v>5</v>
      </c>
      <c r="H714" s="22" t="s">
        <v>462</v>
      </c>
      <c r="I714" s="47"/>
      <c r="L714" s="6"/>
    </row>
    <row r="715" spans="2:12" s="1" customFormat="1">
      <c r="B715" s="46"/>
      <c r="C715" s="15"/>
      <c r="D715" s="2"/>
      <c r="E715" s="18"/>
      <c r="F715" s="59" t="s">
        <v>24</v>
      </c>
      <c r="G715" s="43" t="s">
        <v>5</v>
      </c>
      <c r="H715" s="44" t="s">
        <v>614</v>
      </c>
      <c r="I715" s="60"/>
      <c r="L715" s="6"/>
    </row>
    <row r="716" spans="2:12" s="1" customFormat="1">
      <c r="B716" s="46"/>
      <c r="C716" s="15"/>
      <c r="D716" s="2"/>
      <c r="E716" s="18"/>
      <c r="F716" s="59" t="s">
        <v>502</v>
      </c>
      <c r="G716" s="43" t="s">
        <v>5</v>
      </c>
      <c r="H716" s="44" t="s">
        <v>1280</v>
      </c>
      <c r="I716" s="60"/>
      <c r="L716" s="6"/>
    </row>
    <row r="717" spans="2:12" s="1" customFormat="1">
      <c r="B717" s="46"/>
      <c r="C717" s="15"/>
      <c r="D717" s="2"/>
      <c r="E717" s="18"/>
      <c r="F717" s="59" t="s">
        <v>20</v>
      </c>
      <c r="G717" s="43" t="s">
        <v>11</v>
      </c>
      <c r="H717" s="44" t="s">
        <v>1277</v>
      </c>
      <c r="I717" s="60"/>
      <c r="L717" s="6"/>
    </row>
    <row r="718" spans="2:12" s="1" customFormat="1">
      <c r="B718" s="46"/>
      <c r="C718" s="15"/>
      <c r="D718" s="2"/>
      <c r="E718" s="18"/>
      <c r="F718" s="59" t="s">
        <v>24</v>
      </c>
      <c r="G718" s="43" t="s">
        <v>8</v>
      </c>
      <c r="H718" s="44" t="s">
        <v>1281</v>
      </c>
      <c r="I718" s="60"/>
      <c r="L718" s="6"/>
    </row>
    <row r="719" spans="2:12" s="1" customFormat="1">
      <c r="B719" s="49"/>
      <c r="C719" s="16"/>
      <c r="D719" s="50"/>
      <c r="E719" s="19"/>
      <c r="F719" s="57" t="s">
        <v>502</v>
      </c>
      <c r="G719" s="37" t="s">
        <v>5</v>
      </c>
      <c r="H719" s="38" t="s">
        <v>1282</v>
      </c>
      <c r="I719" s="58"/>
      <c r="L719" s="6"/>
    </row>
    <row r="720" spans="2:12" s="1" customFormat="1">
      <c r="B720" s="46">
        <v>43435</v>
      </c>
      <c r="C720" s="15">
        <f>B720</f>
        <v>43435</v>
      </c>
      <c r="D720" s="2" t="s">
        <v>70</v>
      </c>
      <c r="E720" s="18" t="s">
        <v>1245</v>
      </c>
      <c r="F720" s="61" t="s">
        <v>1246</v>
      </c>
      <c r="G720" s="40" t="s">
        <v>5</v>
      </c>
      <c r="H720" s="41" t="s">
        <v>1248</v>
      </c>
      <c r="I720" s="62"/>
      <c r="L720" s="6"/>
    </row>
    <row r="721" spans="2:12" s="1" customFormat="1">
      <c r="B721" s="49"/>
      <c r="C721" s="16"/>
      <c r="D721" s="50"/>
      <c r="E721" s="19"/>
      <c r="F721" s="57" t="s">
        <v>1247</v>
      </c>
      <c r="G721" s="37" t="s">
        <v>5</v>
      </c>
      <c r="H721" s="38" t="s">
        <v>1249</v>
      </c>
      <c r="I721" s="58"/>
      <c r="L721" s="6"/>
    </row>
    <row r="722" spans="2:12" s="1" customFormat="1">
      <c r="B722" s="46">
        <v>43429</v>
      </c>
      <c r="C722" s="15">
        <f>B722</f>
        <v>43429</v>
      </c>
      <c r="D722" s="2" t="s">
        <v>1229</v>
      </c>
      <c r="E722" s="18" t="s">
        <v>1212</v>
      </c>
      <c r="F722" s="61" t="s">
        <v>1228</v>
      </c>
      <c r="G722" s="40" t="s">
        <v>11</v>
      </c>
      <c r="H722" s="41" t="s">
        <v>1226</v>
      </c>
      <c r="I722" s="62"/>
      <c r="L722" s="6"/>
    </row>
    <row r="723" spans="2:12" s="1" customFormat="1">
      <c r="B723" s="49"/>
      <c r="C723" s="16"/>
      <c r="D723" s="50"/>
      <c r="E723" s="19"/>
      <c r="F723" s="57" t="s">
        <v>1230</v>
      </c>
      <c r="G723" s="37" t="s">
        <v>11</v>
      </c>
      <c r="H723" s="38" t="s">
        <v>552</v>
      </c>
      <c r="I723" s="58" t="s">
        <v>1195</v>
      </c>
      <c r="L723" s="6"/>
    </row>
    <row r="724" spans="2:12" s="1" customFormat="1">
      <c r="B724" s="46">
        <v>43408</v>
      </c>
      <c r="C724" s="15">
        <f>B724</f>
        <v>43408</v>
      </c>
      <c r="D724" s="2" t="s">
        <v>29</v>
      </c>
      <c r="E724" s="18" t="s">
        <v>1140</v>
      </c>
      <c r="F724" s="61" t="s">
        <v>861</v>
      </c>
      <c r="G724" s="40" t="s">
        <v>5</v>
      </c>
      <c r="H724" s="41" t="s">
        <v>1142</v>
      </c>
      <c r="I724" s="62"/>
      <c r="L724" s="6"/>
    </row>
    <row r="725" spans="2:12" s="1" customFormat="1">
      <c r="B725" s="49"/>
      <c r="C725" s="16"/>
      <c r="D725" s="50"/>
      <c r="E725" s="19"/>
      <c r="F725" s="57" t="s">
        <v>861</v>
      </c>
      <c r="G725" s="37" t="s">
        <v>5</v>
      </c>
      <c r="H725" s="38" t="s">
        <v>1142</v>
      </c>
      <c r="I725" s="58"/>
      <c r="L725" s="6"/>
    </row>
    <row r="726" spans="2:12" s="1" customFormat="1">
      <c r="B726" s="46">
        <v>43393</v>
      </c>
      <c r="C726" s="15">
        <f>B726</f>
        <v>43393</v>
      </c>
      <c r="D726" s="2" t="s">
        <v>1086</v>
      </c>
      <c r="E726" s="18" t="s">
        <v>1087</v>
      </c>
      <c r="F726" s="61" t="s">
        <v>1088</v>
      </c>
      <c r="G726" s="40" t="s">
        <v>1098</v>
      </c>
      <c r="H726" s="41" t="s">
        <v>1093</v>
      </c>
      <c r="I726" s="62"/>
      <c r="L726" s="6"/>
    </row>
    <row r="727" spans="2:12" s="1" customFormat="1">
      <c r="B727" s="46"/>
      <c r="C727" s="15"/>
      <c r="D727" s="2"/>
      <c r="E727" s="18"/>
      <c r="F727" s="55" t="s">
        <v>1089</v>
      </c>
      <c r="G727" s="34" t="s">
        <v>5</v>
      </c>
      <c r="H727" s="35" t="s">
        <v>1094</v>
      </c>
      <c r="I727" s="56"/>
      <c r="L727" s="6"/>
    </row>
    <row r="728" spans="2:12" s="1" customFormat="1">
      <c r="B728" s="46"/>
      <c r="C728" s="15"/>
      <c r="D728" s="2"/>
      <c r="E728" s="18"/>
      <c r="F728" s="55" t="s">
        <v>1090</v>
      </c>
      <c r="G728" s="34" t="s">
        <v>8</v>
      </c>
      <c r="H728" s="35" t="s">
        <v>1095</v>
      </c>
      <c r="I728" s="56"/>
      <c r="L728" s="6"/>
    </row>
    <row r="729" spans="2:12" s="1" customFormat="1">
      <c r="B729" s="46"/>
      <c r="C729" s="15"/>
      <c r="D729" s="2"/>
      <c r="E729" s="18"/>
      <c r="F729" s="55" t="s">
        <v>1092</v>
      </c>
      <c r="G729" s="34" t="s">
        <v>5</v>
      </c>
      <c r="H729" s="35" t="s">
        <v>1096</v>
      </c>
      <c r="I729" s="56"/>
      <c r="L729" s="6"/>
    </row>
    <row r="730" spans="2:12" s="1" customFormat="1">
      <c r="B730" s="49"/>
      <c r="C730" s="16"/>
      <c r="D730" s="50"/>
      <c r="E730" s="19"/>
      <c r="F730" s="57" t="s">
        <v>1091</v>
      </c>
      <c r="G730" s="37" t="s">
        <v>11</v>
      </c>
      <c r="H730" s="38" t="s">
        <v>1097</v>
      </c>
      <c r="I730" s="58" t="s">
        <v>1108</v>
      </c>
      <c r="L730" s="6"/>
    </row>
    <row r="731" spans="2:12" s="1" customFormat="1">
      <c r="B731" s="46">
        <v>43387</v>
      </c>
      <c r="C731" s="15">
        <f>B731</f>
        <v>43387</v>
      </c>
      <c r="D731" s="2" t="s">
        <v>1068</v>
      </c>
      <c r="E731" s="18" t="s">
        <v>1069</v>
      </c>
      <c r="F731" s="61" t="s">
        <v>1070</v>
      </c>
      <c r="G731" s="40" t="s">
        <v>11</v>
      </c>
      <c r="H731" s="41" t="s">
        <v>1075</v>
      </c>
      <c r="I731" s="62"/>
      <c r="L731" s="6"/>
    </row>
    <row r="732" spans="2:12" s="1" customFormat="1">
      <c r="B732" s="46"/>
      <c r="C732" s="15"/>
      <c r="D732" s="2"/>
      <c r="E732" s="18"/>
      <c r="F732" s="55" t="s">
        <v>1071</v>
      </c>
      <c r="G732" s="34" t="s">
        <v>5</v>
      </c>
      <c r="H732" s="35" t="s">
        <v>1076</v>
      </c>
      <c r="I732" s="56"/>
      <c r="L732" s="6"/>
    </row>
    <row r="733" spans="2:12" s="1" customFormat="1">
      <c r="B733" s="46"/>
      <c r="C733" s="15"/>
      <c r="D733" s="2"/>
      <c r="E733" s="18"/>
      <c r="F733" s="55" t="s">
        <v>1072</v>
      </c>
      <c r="G733" s="34" t="s">
        <v>5</v>
      </c>
      <c r="H733" s="35" t="s">
        <v>1076</v>
      </c>
      <c r="I733" s="56"/>
      <c r="L733" s="6"/>
    </row>
    <row r="734" spans="2:12" s="1" customFormat="1">
      <c r="B734" s="46"/>
      <c r="C734" s="15"/>
      <c r="D734" s="2"/>
      <c r="E734" s="18"/>
      <c r="F734" s="55" t="s">
        <v>1073</v>
      </c>
      <c r="G734" s="34" t="s">
        <v>5</v>
      </c>
      <c r="H734" s="35" t="s">
        <v>1077</v>
      </c>
      <c r="I734" s="56"/>
      <c r="L734" s="6"/>
    </row>
    <row r="735" spans="2:12" s="1" customFormat="1">
      <c r="B735" s="49"/>
      <c r="C735" s="16"/>
      <c r="D735" s="50"/>
      <c r="E735" s="19"/>
      <c r="F735" s="57" t="s">
        <v>1074</v>
      </c>
      <c r="G735" s="37" t="s">
        <v>5</v>
      </c>
      <c r="H735" s="38" t="s">
        <v>1078</v>
      </c>
      <c r="I735" s="58"/>
      <c r="L735" s="6"/>
    </row>
    <row r="736" spans="2:12" s="1" customFormat="1">
      <c r="B736" s="46">
        <v>43386</v>
      </c>
      <c r="C736" s="15">
        <f>B736</f>
        <v>43386</v>
      </c>
      <c r="D736" s="2" t="s">
        <v>1059</v>
      </c>
      <c r="E736" s="18" t="s">
        <v>303</v>
      </c>
      <c r="F736" s="61" t="s">
        <v>108</v>
      </c>
      <c r="G736" s="40" t="s">
        <v>8</v>
      </c>
      <c r="H736" s="41" t="s">
        <v>1063</v>
      </c>
      <c r="I736" s="62"/>
      <c r="L736" s="6"/>
    </row>
    <row r="737" spans="2:12" s="1" customFormat="1">
      <c r="B737" s="46"/>
      <c r="C737" s="15"/>
      <c r="D737" s="2"/>
      <c r="E737" s="18"/>
      <c r="F737" s="55" t="s">
        <v>478</v>
      </c>
      <c r="G737" s="34" t="s">
        <v>5</v>
      </c>
      <c r="H737" s="35" t="s">
        <v>1064</v>
      </c>
      <c r="I737" s="56"/>
      <c r="L737" s="6"/>
    </row>
    <row r="738" spans="2:12" s="1" customFormat="1">
      <c r="B738" s="46"/>
      <c r="C738" s="15"/>
      <c r="D738" s="2"/>
      <c r="E738" s="18"/>
      <c r="F738" s="55" t="s">
        <v>1060</v>
      </c>
      <c r="G738" s="34" t="s">
        <v>11</v>
      </c>
      <c r="H738" s="35" t="s">
        <v>1065</v>
      </c>
      <c r="I738" s="56"/>
      <c r="L738" s="6"/>
    </row>
    <row r="739" spans="2:12" s="1" customFormat="1">
      <c r="B739" s="46"/>
      <c r="C739" s="15"/>
      <c r="D739" s="2"/>
      <c r="E739" s="18"/>
      <c r="F739" s="55" t="s">
        <v>1061</v>
      </c>
      <c r="G739" s="34" t="s">
        <v>5</v>
      </c>
      <c r="H739" s="35" t="s">
        <v>1066</v>
      </c>
      <c r="I739" s="56"/>
      <c r="L739" s="6"/>
    </row>
    <row r="740" spans="2:12" s="1" customFormat="1">
      <c r="B740" s="49"/>
      <c r="C740" s="16"/>
      <c r="D740" s="50"/>
      <c r="E740" s="19"/>
      <c r="F740" s="57" t="s">
        <v>1062</v>
      </c>
      <c r="G740" s="37" t="s">
        <v>11</v>
      </c>
      <c r="H740" s="38" t="s">
        <v>1067</v>
      </c>
      <c r="I740" s="58"/>
      <c r="L740" s="6"/>
    </row>
    <row r="741" spans="2:12" s="1" customFormat="1">
      <c r="B741" s="46">
        <v>43381</v>
      </c>
      <c r="C741" s="15">
        <f>B741</f>
        <v>43381</v>
      </c>
      <c r="D741" s="2" t="s">
        <v>70</v>
      </c>
      <c r="E741" s="18" t="s">
        <v>1030</v>
      </c>
      <c r="F741" s="61" t="s">
        <v>1031</v>
      </c>
      <c r="G741" s="40" t="s">
        <v>11</v>
      </c>
      <c r="H741" s="41" t="s">
        <v>1035</v>
      </c>
      <c r="I741" s="62"/>
      <c r="L741" s="6"/>
    </row>
    <row r="742" spans="2:12" s="1" customFormat="1">
      <c r="B742" s="46"/>
      <c r="C742" s="15"/>
      <c r="D742" s="2"/>
      <c r="E742" s="18"/>
      <c r="F742" s="55" t="s">
        <v>1050</v>
      </c>
      <c r="G742" s="34" t="s">
        <v>11</v>
      </c>
      <c r="H742" s="35" t="s">
        <v>1035</v>
      </c>
      <c r="I742" s="56"/>
      <c r="L742" s="6"/>
    </row>
    <row r="743" spans="2:12" s="1" customFormat="1">
      <c r="B743" s="46"/>
      <c r="C743" s="15"/>
      <c r="D743" s="2"/>
      <c r="E743" s="18"/>
      <c r="F743" s="55" t="s">
        <v>1031</v>
      </c>
      <c r="G743" s="34" t="s">
        <v>5</v>
      </c>
      <c r="H743" s="35" t="s">
        <v>1051</v>
      </c>
      <c r="I743" s="56"/>
      <c r="L743" s="6"/>
    </row>
    <row r="744" spans="2:12" s="1" customFormat="1">
      <c r="B744" s="46"/>
      <c r="C744" s="15"/>
      <c r="D744" s="2"/>
      <c r="E744" s="18"/>
      <c r="F744" s="55" t="s">
        <v>1050</v>
      </c>
      <c r="G744" s="34" t="s">
        <v>8</v>
      </c>
      <c r="H744" s="35" t="s">
        <v>1048</v>
      </c>
      <c r="I744" s="56"/>
      <c r="L744" s="6"/>
    </row>
    <row r="745" spans="2:12" s="1" customFormat="1">
      <c r="B745" s="46"/>
      <c r="C745" s="15"/>
      <c r="D745" s="2"/>
      <c r="E745" s="18"/>
      <c r="F745" s="55" t="s">
        <v>1031</v>
      </c>
      <c r="G745" s="34" t="s">
        <v>8</v>
      </c>
      <c r="H745" s="35" t="s">
        <v>1037</v>
      </c>
      <c r="I745" s="56"/>
      <c r="L745" s="6"/>
    </row>
    <row r="746" spans="2:12" s="1" customFormat="1">
      <c r="B746" s="46"/>
      <c r="C746" s="15"/>
      <c r="D746" s="2"/>
      <c r="E746" s="18"/>
      <c r="F746" s="55" t="s">
        <v>1050</v>
      </c>
      <c r="G746" s="34" t="s">
        <v>11</v>
      </c>
      <c r="H746" s="35" t="s">
        <v>1035</v>
      </c>
      <c r="I746" s="56"/>
      <c r="L746" s="6"/>
    </row>
    <row r="747" spans="2:12" s="1" customFormat="1">
      <c r="B747" s="49"/>
      <c r="C747" s="16"/>
      <c r="D747" s="50"/>
      <c r="E747" s="19"/>
      <c r="F747" s="57" t="s">
        <v>1031</v>
      </c>
      <c r="G747" s="37" t="s">
        <v>5</v>
      </c>
      <c r="H747" s="38" t="s">
        <v>1034</v>
      </c>
      <c r="I747" s="58"/>
      <c r="L747" s="6"/>
    </row>
    <row r="748" spans="2:12" s="1" customFormat="1">
      <c r="B748" s="46">
        <v>43367</v>
      </c>
      <c r="C748" s="15">
        <f>B748</f>
        <v>43367</v>
      </c>
      <c r="D748" s="2" t="s">
        <v>1002</v>
      </c>
      <c r="E748" s="18" t="s">
        <v>1003</v>
      </c>
      <c r="F748" s="61" t="s">
        <v>1004</v>
      </c>
      <c r="G748" s="40" t="s">
        <v>992</v>
      </c>
      <c r="H748" s="41" t="s">
        <v>1007</v>
      </c>
      <c r="I748" s="62"/>
      <c r="L748" s="6"/>
    </row>
    <row r="749" spans="2:12" s="1" customFormat="1">
      <c r="B749" s="46"/>
      <c r="C749" s="15"/>
      <c r="D749" s="2"/>
      <c r="E749" s="18"/>
      <c r="F749" s="55" t="s">
        <v>1005</v>
      </c>
      <c r="G749" s="34" t="s">
        <v>5</v>
      </c>
      <c r="H749" s="35" t="s">
        <v>1008</v>
      </c>
      <c r="I749" s="56"/>
      <c r="L749" s="6"/>
    </row>
    <row r="750" spans="2:12" s="1" customFormat="1">
      <c r="B750" s="46"/>
      <c r="C750" s="15"/>
      <c r="D750" s="2"/>
      <c r="E750" s="18"/>
      <c r="F750" s="55" t="s">
        <v>1006</v>
      </c>
      <c r="G750" s="34" t="s">
        <v>5</v>
      </c>
      <c r="H750" s="35" t="s">
        <v>1009</v>
      </c>
      <c r="I750" s="56"/>
      <c r="L750" s="6"/>
    </row>
    <row r="751" spans="2:12" s="1" customFormat="1">
      <c r="B751" s="49"/>
      <c r="C751" s="16"/>
      <c r="D751" s="50"/>
      <c r="E751" s="19"/>
      <c r="F751" s="57" t="s">
        <v>19</v>
      </c>
      <c r="G751" s="37" t="s">
        <v>5</v>
      </c>
      <c r="H751" s="38" t="s">
        <v>1007</v>
      </c>
      <c r="I751" s="58" t="s">
        <v>1010</v>
      </c>
      <c r="L751" s="6"/>
    </row>
    <row r="752" spans="2:12" s="1" customFormat="1">
      <c r="B752" s="46">
        <v>43360</v>
      </c>
      <c r="C752" s="15">
        <f>B752</f>
        <v>43360</v>
      </c>
      <c r="D752" s="2" t="s">
        <v>978</v>
      </c>
      <c r="E752" s="18" t="s">
        <v>979</v>
      </c>
      <c r="F752" s="61" t="s">
        <v>980</v>
      </c>
      <c r="G752" s="40" t="s">
        <v>8</v>
      </c>
      <c r="H752" s="41" t="s">
        <v>960</v>
      </c>
      <c r="I752" s="62"/>
      <c r="L752" s="6"/>
    </row>
    <row r="753" spans="2:12" s="1" customFormat="1">
      <c r="B753" s="46"/>
      <c r="C753" s="15"/>
      <c r="D753" s="2"/>
      <c r="E753" s="18"/>
      <c r="F753" s="55" t="s">
        <v>981</v>
      </c>
      <c r="G753" s="34" t="s">
        <v>5</v>
      </c>
      <c r="H753" s="35" t="s">
        <v>983</v>
      </c>
      <c r="I753" s="56"/>
      <c r="L753" s="6"/>
    </row>
    <row r="754" spans="2:12" s="1" customFormat="1">
      <c r="B754" s="49"/>
      <c r="C754" s="16"/>
      <c r="D754" s="50"/>
      <c r="E754" s="19"/>
      <c r="F754" s="57" t="s">
        <v>982</v>
      </c>
      <c r="G754" s="37" t="s">
        <v>5</v>
      </c>
      <c r="H754" s="38" t="s">
        <v>984</v>
      </c>
      <c r="I754" s="58"/>
      <c r="L754" s="6"/>
    </row>
    <row r="755" spans="2:12" s="1" customFormat="1">
      <c r="B755" s="46">
        <v>43359</v>
      </c>
      <c r="C755" s="15">
        <f>B755</f>
        <v>43359</v>
      </c>
      <c r="D755" s="2" t="s">
        <v>977</v>
      </c>
      <c r="E755" s="18" t="s">
        <v>958</v>
      </c>
      <c r="F755" s="61" t="s">
        <v>108</v>
      </c>
      <c r="G755" s="40" t="s">
        <v>8</v>
      </c>
      <c r="H755" s="41" t="s">
        <v>960</v>
      </c>
      <c r="I755" s="62"/>
      <c r="L755" s="6"/>
    </row>
    <row r="756" spans="2:12" s="1" customFormat="1">
      <c r="B756" s="46"/>
      <c r="C756" s="15"/>
      <c r="D756" s="2"/>
      <c r="E756" s="18"/>
      <c r="F756" s="55" t="s">
        <v>521</v>
      </c>
      <c r="G756" s="34" t="s">
        <v>8</v>
      </c>
      <c r="H756" s="35" t="s">
        <v>957</v>
      </c>
      <c r="I756" s="56"/>
      <c r="L756" s="6"/>
    </row>
    <row r="757" spans="2:12" s="1" customFormat="1">
      <c r="B757" s="46"/>
      <c r="C757" s="15"/>
      <c r="D757" s="2"/>
      <c r="E757" s="18"/>
      <c r="F757" s="55" t="s">
        <v>478</v>
      </c>
      <c r="G757" s="34" t="s">
        <v>5</v>
      </c>
      <c r="H757" s="35" t="s">
        <v>961</v>
      </c>
      <c r="I757" s="56"/>
      <c r="L757" s="6"/>
    </row>
    <row r="758" spans="2:12" s="1" customFormat="1">
      <c r="B758" s="49"/>
      <c r="C758" s="16"/>
      <c r="D758" s="50"/>
      <c r="E758" s="19"/>
      <c r="F758" s="57" t="s">
        <v>959</v>
      </c>
      <c r="G758" s="37" t="s">
        <v>5</v>
      </c>
      <c r="H758" s="38" t="s">
        <v>948</v>
      </c>
      <c r="I758" s="58"/>
      <c r="L758" s="6"/>
    </row>
    <row r="759" spans="2:12" s="1" customFormat="1">
      <c r="B759" s="46">
        <v>43352</v>
      </c>
      <c r="C759" s="15">
        <f>B759</f>
        <v>43352</v>
      </c>
      <c r="D759" s="2" t="s">
        <v>83</v>
      </c>
      <c r="E759" s="18" t="s">
        <v>933</v>
      </c>
      <c r="F759" s="61" t="s">
        <v>477</v>
      </c>
      <c r="G759" s="40" t="s">
        <v>5</v>
      </c>
      <c r="H759" s="41" t="s">
        <v>934</v>
      </c>
      <c r="I759" s="62"/>
      <c r="L759" s="6"/>
    </row>
    <row r="760" spans="2:12" s="1" customFormat="1">
      <c r="B760" s="49"/>
      <c r="C760" s="16"/>
      <c r="D760" s="50"/>
      <c r="E760" s="19"/>
      <c r="F760" s="57" t="s">
        <v>478</v>
      </c>
      <c r="G760" s="37" t="s">
        <v>11</v>
      </c>
      <c r="H760" s="38" t="s">
        <v>935</v>
      </c>
      <c r="I760" s="58"/>
      <c r="L760" s="6"/>
    </row>
    <row r="761" spans="2:12" s="1" customFormat="1">
      <c r="B761" s="46">
        <v>43351</v>
      </c>
      <c r="C761" s="15">
        <f>B761</f>
        <v>43351</v>
      </c>
      <c r="D761" s="2" t="s">
        <v>89</v>
      </c>
      <c r="E761" s="18" t="s">
        <v>172</v>
      </c>
      <c r="F761" s="61" t="s">
        <v>520</v>
      </c>
      <c r="G761" s="40" t="s">
        <v>11</v>
      </c>
      <c r="H761" s="41" t="s">
        <v>915</v>
      </c>
      <c r="I761" s="62"/>
      <c r="L761" s="6"/>
    </row>
    <row r="762" spans="2:12" s="1" customFormat="1">
      <c r="B762" s="49"/>
      <c r="C762" s="16"/>
      <c r="D762" s="50"/>
      <c r="E762" s="19"/>
      <c r="F762" s="57" t="s">
        <v>108</v>
      </c>
      <c r="G762" s="37" t="s">
        <v>11</v>
      </c>
      <c r="H762" s="38" t="s">
        <v>916</v>
      </c>
      <c r="I762" s="58"/>
      <c r="L762" s="6"/>
    </row>
    <row r="763" spans="2:12" s="1" customFormat="1">
      <c r="B763" s="46">
        <v>43317</v>
      </c>
      <c r="C763" s="15">
        <f>B763</f>
        <v>43317</v>
      </c>
      <c r="D763" s="2" t="s">
        <v>836</v>
      </c>
      <c r="E763" s="18" t="s">
        <v>271</v>
      </c>
      <c r="F763" s="61" t="s">
        <v>837</v>
      </c>
      <c r="G763" s="40" t="s">
        <v>8</v>
      </c>
      <c r="H763" s="41" t="s">
        <v>840</v>
      </c>
      <c r="I763" s="62"/>
      <c r="L763" s="6"/>
    </row>
    <row r="764" spans="2:12" s="1" customFormat="1">
      <c r="B764" s="46"/>
      <c r="C764" s="15"/>
      <c r="D764" s="2"/>
      <c r="E764" s="18"/>
      <c r="F764" s="55" t="s">
        <v>838</v>
      </c>
      <c r="G764" s="34" t="s">
        <v>5</v>
      </c>
      <c r="H764" s="35" t="s">
        <v>841</v>
      </c>
      <c r="I764" s="56"/>
      <c r="L764" s="6"/>
    </row>
    <row r="765" spans="2:12" s="1" customFormat="1">
      <c r="B765" s="46"/>
      <c r="C765" s="15"/>
      <c r="D765" s="2"/>
      <c r="E765" s="18"/>
      <c r="F765" s="55" t="s">
        <v>839</v>
      </c>
      <c r="G765" s="34" t="s">
        <v>11</v>
      </c>
      <c r="H765" s="35" t="s">
        <v>481</v>
      </c>
      <c r="I765" s="56"/>
      <c r="L765" s="6"/>
    </row>
    <row r="766" spans="2:12" s="1" customFormat="1">
      <c r="B766" s="49"/>
      <c r="C766" s="16"/>
      <c r="D766" s="50"/>
      <c r="E766" s="19"/>
      <c r="F766" s="57" t="s">
        <v>829</v>
      </c>
      <c r="G766" s="37" t="s">
        <v>11</v>
      </c>
      <c r="H766" s="38" t="s">
        <v>552</v>
      </c>
      <c r="I766" s="58"/>
      <c r="L766" s="6"/>
    </row>
    <row r="767" spans="2:12" s="1" customFormat="1">
      <c r="B767" s="46">
        <v>43303</v>
      </c>
      <c r="C767" s="15">
        <f>B767</f>
        <v>43303</v>
      </c>
      <c r="D767" s="2" t="s">
        <v>70</v>
      </c>
      <c r="E767" s="18" t="s">
        <v>798</v>
      </c>
      <c r="F767" s="61" t="s">
        <v>799</v>
      </c>
      <c r="G767" s="40" t="s">
        <v>8</v>
      </c>
      <c r="H767" s="41" t="s">
        <v>685</v>
      </c>
      <c r="I767" s="62"/>
      <c r="L767" s="6"/>
    </row>
    <row r="768" spans="2:12" s="1" customFormat="1">
      <c r="B768" s="46"/>
      <c r="C768" s="15"/>
      <c r="D768" s="2"/>
      <c r="E768" s="18"/>
      <c r="F768" s="55" t="s">
        <v>800</v>
      </c>
      <c r="G768" s="34" t="s">
        <v>5</v>
      </c>
      <c r="H768" s="35" t="s">
        <v>802</v>
      </c>
      <c r="I768" s="56"/>
      <c r="L768" s="6"/>
    </row>
    <row r="769" spans="2:12" s="1" customFormat="1">
      <c r="B769" s="49"/>
      <c r="C769" s="16"/>
      <c r="D769" s="50"/>
      <c r="E769" s="19"/>
      <c r="F769" s="57" t="s">
        <v>801</v>
      </c>
      <c r="G769" s="37" t="s">
        <v>5</v>
      </c>
      <c r="H769" s="38" t="s">
        <v>803</v>
      </c>
      <c r="I769" s="58"/>
      <c r="L769" s="6"/>
    </row>
    <row r="770" spans="2:12" s="1" customFormat="1">
      <c r="B770" s="46">
        <v>43297</v>
      </c>
      <c r="C770" s="15">
        <f>B770</f>
        <v>43297</v>
      </c>
      <c r="D770" s="2" t="s">
        <v>782</v>
      </c>
      <c r="E770" s="18" t="s">
        <v>302</v>
      </c>
      <c r="F770" s="61" t="s">
        <v>502</v>
      </c>
      <c r="G770" s="40" t="s">
        <v>5</v>
      </c>
      <c r="H770" s="41" t="s">
        <v>460</v>
      </c>
      <c r="I770" s="62"/>
      <c r="L770" s="6"/>
    </row>
    <row r="771" spans="2:12" s="1" customFormat="1">
      <c r="B771" s="46"/>
      <c r="C771" s="15"/>
      <c r="D771" s="2"/>
      <c r="E771" s="18"/>
      <c r="F771" s="55" t="s">
        <v>785</v>
      </c>
      <c r="G771" s="34" t="s">
        <v>8</v>
      </c>
      <c r="H771" s="35" t="s">
        <v>459</v>
      </c>
      <c r="I771" s="56"/>
      <c r="L771" s="6"/>
    </row>
    <row r="772" spans="2:12" s="1" customFormat="1">
      <c r="B772" s="46"/>
      <c r="C772" s="15"/>
      <c r="D772" s="2"/>
      <c r="E772" s="18"/>
      <c r="F772" s="55" t="s">
        <v>783</v>
      </c>
      <c r="G772" s="34" t="s">
        <v>5</v>
      </c>
      <c r="H772" s="35" t="s">
        <v>494</v>
      </c>
      <c r="I772" s="56"/>
      <c r="L772" s="6"/>
    </row>
    <row r="773" spans="2:12" s="1" customFormat="1">
      <c r="B773" s="49"/>
      <c r="C773" s="16"/>
      <c r="D773" s="50"/>
      <c r="E773" s="19"/>
      <c r="F773" s="57" t="s">
        <v>478</v>
      </c>
      <c r="G773" s="37" t="s">
        <v>11</v>
      </c>
      <c r="H773" s="38" t="s">
        <v>784</v>
      </c>
      <c r="I773" s="58"/>
      <c r="L773" s="6"/>
    </row>
    <row r="774" spans="2:12" s="1" customFormat="1">
      <c r="B774" s="46">
        <v>43296</v>
      </c>
      <c r="C774" s="15">
        <f>B774</f>
        <v>43296</v>
      </c>
      <c r="D774" s="2" t="s">
        <v>89</v>
      </c>
      <c r="E774" s="18" t="s">
        <v>67</v>
      </c>
      <c r="F774" s="61" t="s">
        <v>768</v>
      </c>
      <c r="G774" s="40" t="s">
        <v>11</v>
      </c>
      <c r="H774" s="41" t="s">
        <v>769</v>
      </c>
      <c r="I774" s="62"/>
      <c r="L774" s="6"/>
    </row>
    <row r="775" spans="2:12" s="1" customFormat="1">
      <c r="B775" s="49"/>
      <c r="C775" s="16"/>
      <c r="D775" s="50"/>
      <c r="E775" s="19"/>
      <c r="F775" s="57" t="s">
        <v>108</v>
      </c>
      <c r="G775" s="37" t="s">
        <v>5</v>
      </c>
      <c r="H775" s="38" t="s">
        <v>770</v>
      </c>
      <c r="I775" s="58"/>
      <c r="L775" s="6"/>
    </row>
    <row r="776" spans="2:12" s="1" customFormat="1">
      <c r="B776" s="46">
        <v>43289</v>
      </c>
      <c r="C776" s="15">
        <f>B776</f>
        <v>43289</v>
      </c>
      <c r="D776" s="2" t="s">
        <v>748</v>
      </c>
      <c r="E776" s="18" t="s">
        <v>303</v>
      </c>
      <c r="F776" s="61" t="s">
        <v>741</v>
      </c>
      <c r="G776" s="40" t="s">
        <v>11</v>
      </c>
      <c r="H776" s="41" t="s">
        <v>529</v>
      </c>
      <c r="I776" s="62"/>
      <c r="L776" s="6"/>
    </row>
    <row r="777" spans="2:12" s="1" customFormat="1">
      <c r="B777" s="46"/>
      <c r="C777" s="15"/>
      <c r="D777" s="2"/>
      <c r="E777" s="18"/>
      <c r="F777" s="55" t="s">
        <v>749</v>
      </c>
      <c r="G777" s="34" t="s">
        <v>11</v>
      </c>
      <c r="H777" s="35" t="s">
        <v>552</v>
      </c>
      <c r="I777" s="56"/>
      <c r="L777" s="6"/>
    </row>
    <row r="778" spans="2:12" s="1" customFormat="1">
      <c r="B778" s="46"/>
      <c r="C778" s="15"/>
      <c r="D778" s="2"/>
      <c r="E778" s="18"/>
      <c r="F778" s="55" t="s">
        <v>757</v>
      </c>
      <c r="G778" s="34" t="s">
        <v>5</v>
      </c>
      <c r="H778" s="35" t="s">
        <v>462</v>
      </c>
      <c r="I778" s="56"/>
      <c r="L778" s="6"/>
    </row>
    <row r="779" spans="2:12" s="1" customFormat="1">
      <c r="B779" s="46"/>
      <c r="C779" s="15"/>
      <c r="D779" s="2"/>
      <c r="E779" s="18"/>
      <c r="F779" s="55" t="s">
        <v>502</v>
      </c>
      <c r="G779" s="34" t="s">
        <v>5</v>
      </c>
      <c r="H779" s="35" t="s">
        <v>751</v>
      </c>
      <c r="I779" s="56"/>
      <c r="L779" s="6"/>
    </row>
    <row r="780" spans="2:12" s="1" customFormat="1">
      <c r="B780" s="49"/>
      <c r="C780" s="16"/>
      <c r="D780" s="50"/>
      <c r="E780" s="19"/>
      <c r="F780" s="57" t="s">
        <v>750</v>
      </c>
      <c r="G780" s="37" t="s">
        <v>11</v>
      </c>
      <c r="H780" s="38" t="s">
        <v>752</v>
      </c>
      <c r="I780" s="58"/>
      <c r="L780" s="6"/>
    </row>
    <row r="781" spans="2:12" s="1" customFormat="1">
      <c r="B781" s="46">
        <v>43288</v>
      </c>
      <c r="C781" s="15">
        <f>B781</f>
        <v>43288</v>
      </c>
      <c r="D781" s="2" t="s">
        <v>730</v>
      </c>
      <c r="E781" s="18" t="s">
        <v>731</v>
      </c>
      <c r="F781" s="61" t="s">
        <v>732</v>
      </c>
      <c r="G781" s="40" t="s">
        <v>5</v>
      </c>
      <c r="H781" s="41" t="s">
        <v>736</v>
      </c>
      <c r="I781" s="62"/>
    </row>
    <row r="782" spans="2:12" s="1" customFormat="1">
      <c r="B782" s="46"/>
      <c r="C782" s="15"/>
      <c r="D782" s="2"/>
      <c r="E782" s="18"/>
      <c r="F782" s="55" t="s">
        <v>733</v>
      </c>
      <c r="G782" s="34" t="s">
        <v>5</v>
      </c>
      <c r="H782" s="35" t="s">
        <v>737</v>
      </c>
      <c r="I782" s="56"/>
    </row>
    <row r="783" spans="2:12" s="1" customFormat="1">
      <c r="B783" s="46"/>
      <c r="C783" s="15"/>
      <c r="D783" s="2"/>
      <c r="E783" s="18"/>
      <c r="F783" s="55" t="s">
        <v>734</v>
      </c>
      <c r="G783" s="34" t="s">
        <v>5</v>
      </c>
      <c r="H783" s="35" t="s">
        <v>738</v>
      </c>
      <c r="I783" s="56"/>
    </row>
    <row r="784" spans="2:12" s="1" customFormat="1">
      <c r="B784" s="49"/>
      <c r="C784" s="16"/>
      <c r="D784" s="50"/>
      <c r="E784" s="19"/>
      <c r="F784" s="57" t="s">
        <v>735</v>
      </c>
      <c r="G784" s="37" t="s">
        <v>11</v>
      </c>
      <c r="H784" s="38" t="s">
        <v>739</v>
      </c>
      <c r="I784" s="58"/>
    </row>
    <row r="785" spans="2:12" s="1" customFormat="1">
      <c r="B785" s="46">
        <v>43282</v>
      </c>
      <c r="C785" s="15">
        <f>B785</f>
        <v>43282</v>
      </c>
      <c r="D785" s="2" t="s">
        <v>70</v>
      </c>
      <c r="E785" s="18" t="s">
        <v>709</v>
      </c>
      <c r="F785" s="61" t="s">
        <v>24</v>
      </c>
      <c r="G785" s="40" t="s">
        <v>11</v>
      </c>
      <c r="H785" s="41" t="s">
        <v>717</v>
      </c>
      <c r="I785" s="62"/>
    </row>
    <row r="786" spans="2:12" s="1" customFormat="1">
      <c r="B786" s="46"/>
      <c r="C786" s="15"/>
      <c r="D786" s="2"/>
      <c r="E786" s="18"/>
      <c r="F786" s="55" t="s">
        <v>711</v>
      </c>
      <c r="G786" s="34" t="s">
        <v>5</v>
      </c>
      <c r="H786" s="35" t="s">
        <v>718</v>
      </c>
      <c r="I786" s="56"/>
    </row>
    <row r="787" spans="2:12" s="1" customFormat="1">
      <c r="B787" s="46"/>
      <c r="C787" s="15"/>
      <c r="D787" s="2"/>
      <c r="E787" s="18"/>
      <c r="F787" s="55" t="s">
        <v>24</v>
      </c>
      <c r="G787" s="34" t="s">
        <v>5</v>
      </c>
      <c r="H787" s="35" t="s">
        <v>719</v>
      </c>
      <c r="I787" s="56"/>
      <c r="L787" s="6"/>
    </row>
    <row r="788" spans="2:12" s="1" customFormat="1">
      <c r="B788" s="46"/>
      <c r="C788" s="15"/>
      <c r="D788" s="2"/>
      <c r="E788" s="18"/>
      <c r="F788" s="55" t="s">
        <v>710</v>
      </c>
      <c r="G788" s="34" t="s">
        <v>11</v>
      </c>
      <c r="H788" s="35" t="s">
        <v>720</v>
      </c>
      <c r="I788" s="56"/>
      <c r="L788" s="6"/>
    </row>
    <row r="789" spans="2:12" s="1" customFormat="1">
      <c r="B789" s="46"/>
      <c r="C789" s="15"/>
      <c r="D789" s="2"/>
      <c r="E789" s="18"/>
      <c r="F789" s="55" t="s">
        <v>24</v>
      </c>
      <c r="G789" s="34" t="s">
        <v>5</v>
      </c>
      <c r="H789" s="35" t="s">
        <v>721</v>
      </c>
      <c r="I789" s="56"/>
      <c r="L789" s="6"/>
    </row>
    <row r="790" spans="2:12" s="1" customFormat="1">
      <c r="B790" s="49"/>
      <c r="C790" s="16"/>
      <c r="D790" s="50"/>
      <c r="E790" s="19"/>
      <c r="F790" s="57" t="s">
        <v>710</v>
      </c>
      <c r="G790" s="37" t="s">
        <v>5</v>
      </c>
      <c r="H790" s="38" t="s">
        <v>718</v>
      </c>
      <c r="I790" s="58"/>
      <c r="L790" s="6"/>
    </row>
    <row r="791" spans="2:12" s="1" customFormat="1">
      <c r="B791" s="46">
        <v>43268</v>
      </c>
      <c r="C791" s="15">
        <f>B791</f>
        <v>43268</v>
      </c>
      <c r="D791" s="2" t="s">
        <v>687</v>
      </c>
      <c r="E791" s="18" t="s">
        <v>667</v>
      </c>
      <c r="F791" s="61" t="s">
        <v>668</v>
      </c>
      <c r="G791" s="40" t="s">
        <v>5</v>
      </c>
      <c r="H791" s="41" t="s">
        <v>665</v>
      </c>
      <c r="I791" s="62"/>
      <c r="L791" s="6"/>
    </row>
    <row r="792" spans="2:12" s="1" customFormat="1">
      <c r="B792" s="46"/>
      <c r="C792" s="15"/>
      <c r="D792" s="2"/>
      <c r="E792" s="18"/>
      <c r="F792" s="55" t="s">
        <v>669</v>
      </c>
      <c r="G792" s="34" t="s">
        <v>5</v>
      </c>
      <c r="H792" s="35" t="s">
        <v>671</v>
      </c>
      <c r="I792" s="56"/>
      <c r="L792" s="6"/>
    </row>
    <row r="793" spans="2:12" s="1" customFormat="1">
      <c r="B793" s="49"/>
      <c r="C793" s="16"/>
      <c r="D793" s="50"/>
      <c r="E793" s="19"/>
      <c r="F793" s="57" t="s">
        <v>670</v>
      </c>
      <c r="G793" s="37" t="s">
        <v>11</v>
      </c>
      <c r="H793" s="38" t="s">
        <v>672</v>
      </c>
      <c r="I793" s="58" t="s">
        <v>692</v>
      </c>
      <c r="L793" s="6"/>
    </row>
    <row r="794" spans="2:12" s="1" customFormat="1">
      <c r="B794" s="46">
        <v>43267</v>
      </c>
      <c r="C794" s="15">
        <f>B794</f>
        <v>43267</v>
      </c>
      <c r="D794" s="2" t="s">
        <v>70</v>
      </c>
      <c r="E794" s="18" t="s">
        <v>662</v>
      </c>
      <c r="F794" s="61" t="s">
        <v>663</v>
      </c>
      <c r="G794" s="40" t="s">
        <v>5</v>
      </c>
      <c r="H794" s="41" t="s">
        <v>462</v>
      </c>
      <c r="I794" s="62"/>
      <c r="L794" s="6"/>
    </row>
    <row r="795" spans="2:12" s="1" customFormat="1">
      <c r="B795" s="46"/>
      <c r="C795" s="15"/>
      <c r="D795" s="2"/>
      <c r="E795" s="18"/>
      <c r="F795" s="55" t="s">
        <v>663</v>
      </c>
      <c r="G795" s="34" t="s">
        <v>11</v>
      </c>
      <c r="H795" s="35" t="s">
        <v>664</v>
      </c>
      <c r="I795" s="56"/>
      <c r="L795" s="6"/>
    </row>
    <row r="796" spans="2:12" s="1" customFormat="1">
      <c r="B796" s="46"/>
      <c r="C796" s="15"/>
      <c r="D796" s="2"/>
      <c r="E796" s="18"/>
      <c r="F796" s="55" t="s">
        <v>663</v>
      </c>
      <c r="G796" s="34" t="s">
        <v>5</v>
      </c>
      <c r="H796" s="35" t="s">
        <v>665</v>
      </c>
      <c r="I796" s="56"/>
      <c r="L796" s="6"/>
    </row>
    <row r="797" spans="2:12" s="1" customFormat="1">
      <c r="B797" s="49"/>
      <c r="C797" s="16"/>
      <c r="D797" s="50"/>
      <c r="E797" s="19"/>
      <c r="F797" s="57" t="s">
        <v>663</v>
      </c>
      <c r="G797" s="37" t="s">
        <v>11</v>
      </c>
      <c r="H797" s="38" t="s">
        <v>666</v>
      </c>
      <c r="I797" s="58"/>
      <c r="L797" s="6"/>
    </row>
    <row r="798" spans="2:12" s="1" customFormat="1">
      <c r="B798" s="46">
        <v>43260</v>
      </c>
      <c r="C798" s="15">
        <f>B798</f>
        <v>43260</v>
      </c>
      <c r="D798" s="2" t="s">
        <v>652</v>
      </c>
      <c r="E798" s="18" t="s">
        <v>67</v>
      </c>
      <c r="F798" s="61" t="s">
        <v>653</v>
      </c>
      <c r="G798" s="40" t="s">
        <v>5</v>
      </c>
      <c r="H798" s="41" t="s">
        <v>651</v>
      </c>
      <c r="I798" s="62"/>
      <c r="L798" s="6"/>
    </row>
    <row r="799" spans="2:12" s="1" customFormat="1">
      <c r="B799" s="46"/>
      <c r="C799" s="15"/>
      <c r="D799" s="2"/>
      <c r="E799" s="18"/>
      <c r="F799" s="55" t="s">
        <v>654</v>
      </c>
      <c r="G799" s="34" t="s">
        <v>5</v>
      </c>
      <c r="H799" s="35" t="s">
        <v>650</v>
      </c>
      <c r="I799" s="56"/>
      <c r="L799" s="6"/>
    </row>
    <row r="800" spans="2:12" s="1" customFormat="1">
      <c r="B800" s="46"/>
      <c r="C800" s="15"/>
      <c r="D800" s="2"/>
      <c r="E800" s="18"/>
      <c r="F800" s="55" t="s">
        <v>655</v>
      </c>
      <c r="G800" s="34" t="s">
        <v>5</v>
      </c>
      <c r="H800" s="35" t="s">
        <v>657</v>
      </c>
      <c r="I800" s="56"/>
      <c r="L800" s="6"/>
    </row>
    <row r="801" spans="2:12" s="1" customFormat="1">
      <c r="B801" s="49"/>
      <c r="C801" s="16"/>
      <c r="D801" s="50"/>
      <c r="E801" s="19"/>
      <c r="F801" s="57" t="s">
        <v>656</v>
      </c>
      <c r="G801" s="37" t="s">
        <v>5</v>
      </c>
      <c r="H801" s="38" t="s">
        <v>658</v>
      </c>
      <c r="I801" s="58"/>
      <c r="L801" s="6"/>
    </row>
    <row r="802" spans="2:12" s="1" customFormat="1">
      <c r="B802" s="46">
        <v>43254</v>
      </c>
      <c r="C802" s="15">
        <f>B802</f>
        <v>43254</v>
      </c>
      <c r="D802" s="2" t="s">
        <v>634</v>
      </c>
      <c r="E802" s="18" t="s">
        <v>635</v>
      </c>
      <c r="F802" s="61" t="s">
        <v>636</v>
      </c>
      <c r="G802" s="40" t="s">
        <v>5</v>
      </c>
      <c r="H802" s="41" t="s">
        <v>638</v>
      </c>
      <c r="I802" s="62"/>
      <c r="L802" s="6"/>
    </row>
    <row r="803" spans="2:12" s="1" customFormat="1">
      <c r="B803" s="49"/>
      <c r="C803" s="16"/>
      <c r="D803" s="50"/>
      <c r="E803" s="19"/>
      <c r="F803" s="57" t="s">
        <v>637</v>
      </c>
      <c r="G803" s="37" t="s">
        <v>5</v>
      </c>
      <c r="H803" s="38" t="s">
        <v>639</v>
      </c>
      <c r="I803" s="58"/>
      <c r="L803" s="6"/>
    </row>
    <row r="804" spans="2:12" s="1" customFormat="1">
      <c r="B804" s="46">
        <v>43240</v>
      </c>
      <c r="C804" s="15">
        <f>B804</f>
        <v>43240</v>
      </c>
      <c r="D804" s="2" t="s">
        <v>29</v>
      </c>
      <c r="E804" s="18" t="s">
        <v>162</v>
      </c>
      <c r="F804" s="61" t="s">
        <v>632</v>
      </c>
      <c r="G804" s="40" t="s">
        <v>5</v>
      </c>
      <c r="H804" s="41" t="s">
        <v>633</v>
      </c>
      <c r="I804" s="62" t="s">
        <v>531</v>
      </c>
      <c r="L804" s="6"/>
    </row>
    <row r="805" spans="2:12" s="1" customFormat="1">
      <c r="B805" s="46"/>
      <c r="C805" s="15"/>
      <c r="D805" s="2"/>
      <c r="E805" s="18"/>
      <c r="F805" s="55" t="s">
        <v>632</v>
      </c>
      <c r="G805" s="34" t="s">
        <v>11</v>
      </c>
      <c r="H805" s="35" t="s">
        <v>625</v>
      </c>
      <c r="I805" s="56" t="s">
        <v>531</v>
      </c>
      <c r="L805" s="6"/>
    </row>
    <row r="806" spans="2:12" s="1" customFormat="1">
      <c r="B806" s="46"/>
      <c r="C806" s="15"/>
      <c r="D806" s="2"/>
      <c r="E806" s="18"/>
      <c r="F806" s="55" t="s">
        <v>632</v>
      </c>
      <c r="G806" s="34" t="s">
        <v>5</v>
      </c>
      <c r="H806" s="35" t="s">
        <v>631</v>
      </c>
      <c r="I806" s="56" t="s">
        <v>531</v>
      </c>
      <c r="L806" s="6"/>
    </row>
    <row r="807" spans="2:12" s="1" customFormat="1">
      <c r="B807" s="49"/>
      <c r="C807" s="16"/>
      <c r="D807" s="50"/>
      <c r="E807" s="19"/>
      <c r="F807" s="57" t="s">
        <v>632</v>
      </c>
      <c r="G807" s="37" t="s">
        <v>8</v>
      </c>
      <c r="H807" s="38" t="s">
        <v>624</v>
      </c>
      <c r="I807" s="58" t="s">
        <v>531</v>
      </c>
      <c r="L807" s="6"/>
    </row>
    <row r="808" spans="2:12" s="1" customFormat="1">
      <c r="B808" s="46">
        <v>43232</v>
      </c>
      <c r="C808" s="15">
        <f>B808</f>
        <v>43232</v>
      </c>
      <c r="D808" s="2" t="s">
        <v>598</v>
      </c>
      <c r="E808" s="18" t="s">
        <v>599</v>
      </c>
      <c r="F808" s="61" t="s">
        <v>601</v>
      </c>
      <c r="G808" s="40" t="s">
        <v>11</v>
      </c>
      <c r="H808" s="41" t="s">
        <v>597</v>
      </c>
      <c r="I808" s="62"/>
      <c r="L808" s="6"/>
    </row>
    <row r="809" spans="2:12" s="1" customFormat="1">
      <c r="B809" s="46"/>
      <c r="C809" s="15"/>
      <c r="D809" s="2"/>
      <c r="E809" s="18" t="s">
        <v>600</v>
      </c>
      <c r="F809" s="55" t="s">
        <v>602</v>
      </c>
      <c r="G809" s="34" t="s">
        <v>5</v>
      </c>
      <c r="H809" s="35" t="s">
        <v>606</v>
      </c>
      <c r="I809" s="56"/>
      <c r="L809" s="6"/>
    </row>
    <row r="810" spans="2:12" s="1" customFormat="1">
      <c r="B810" s="46"/>
      <c r="C810" s="15"/>
      <c r="D810" s="2"/>
      <c r="E810" s="18"/>
      <c r="F810" s="55" t="s">
        <v>603</v>
      </c>
      <c r="G810" s="34" t="s">
        <v>594</v>
      </c>
      <c r="H810" s="35" t="s">
        <v>607</v>
      </c>
      <c r="I810" s="56"/>
      <c r="L810" s="6"/>
    </row>
    <row r="811" spans="2:12" s="1" customFormat="1">
      <c r="B811" s="46"/>
      <c r="C811" s="15"/>
      <c r="D811" s="2"/>
      <c r="E811" s="18"/>
      <c r="F811" s="55" t="s">
        <v>604</v>
      </c>
      <c r="G811" s="34" t="s">
        <v>11</v>
      </c>
      <c r="H811" s="35" t="s">
        <v>595</v>
      </c>
      <c r="I811" s="56"/>
      <c r="L811" s="6"/>
    </row>
    <row r="812" spans="2:12">
      <c r="B812" s="49"/>
      <c r="C812" s="16"/>
      <c r="D812" s="50"/>
      <c r="E812" s="19"/>
      <c r="F812" s="57" t="s">
        <v>605</v>
      </c>
      <c r="G812" s="37" t="s">
        <v>5</v>
      </c>
      <c r="H812" s="38" t="s">
        <v>608</v>
      </c>
      <c r="I812" s="58"/>
    </row>
    <row r="813" spans="2:12">
      <c r="B813" s="46">
        <v>43212</v>
      </c>
      <c r="C813" s="15">
        <f>B813</f>
        <v>43212</v>
      </c>
      <c r="D813" s="2" t="s">
        <v>491</v>
      </c>
      <c r="E813" s="73" t="s">
        <v>492</v>
      </c>
      <c r="F813" s="61" t="s">
        <v>493</v>
      </c>
      <c r="G813" s="40" t="s">
        <v>5</v>
      </c>
      <c r="H813" s="41" t="s">
        <v>494</v>
      </c>
      <c r="I813" s="62"/>
    </row>
    <row r="814" spans="2:12">
      <c r="B814" s="46"/>
      <c r="C814" s="15"/>
      <c r="E814" s="18"/>
      <c r="F814" s="55" t="s">
        <v>493</v>
      </c>
      <c r="G814" s="34" t="s">
        <v>5</v>
      </c>
      <c r="H814" s="35" t="s">
        <v>495</v>
      </c>
      <c r="I814" s="56"/>
    </row>
    <row r="815" spans="2:12">
      <c r="B815" s="49"/>
      <c r="C815" s="16"/>
      <c r="D815" s="50"/>
      <c r="E815" s="19"/>
      <c r="F815" s="57" t="s">
        <v>493</v>
      </c>
      <c r="G815" s="37" t="s">
        <v>5</v>
      </c>
      <c r="H815" s="38" t="s">
        <v>495</v>
      </c>
      <c r="I815" s="58"/>
    </row>
    <row r="816" spans="2:12">
      <c r="B816" s="46">
        <v>43170</v>
      </c>
      <c r="C816" s="15">
        <f>B816</f>
        <v>43170</v>
      </c>
      <c r="D816" s="2" t="s">
        <v>432</v>
      </c>
      <c r="E816" s="18" t="s">
        <v>86</v>
      </c>
      <c r="F816" s="61" t="s">
        <v>28</v>
      </c>
      <c r="G816" s="40" t="s">
        <v>5</v>
      </c>
      <c r="H816" s="41" t="s">
        <v>34</v>
      </c>
      <c r="I816" s="62"/>
    </row>
    <row r="817" spans="2:9">
      <c r="B817" s="46"/>
      <c r="C817" s="15"/>
      <c r="E817" s="18"/>
      <c r="F817" s="55" t="s">
        <v>25</v>
      </c>
      <c r="G817" s="34" t="s">
        <v>5</v>
      </c>
      <c r="H817" s="35" t="s">
        <v>268</v>
      </c>
      <c r="I817" s="56"/>
    </row>
    <row r="818" spans="2:9">
      <c r="B818" s="46"/>
      <c r="C818" s="15"/>
      <c r="E818" s="18"/>
      <c r="F818" s="55" t="s">
        <v>108</v>
      </c>
      <c r="G818" s="34" t="s">
        <v>5</v>
      </c>
      <c r="H818" s="35" t="s">
        <v>157</v>
      </c>
      <c r="I818" s="56" t="s">
        <v>325</v>
      </c>
    </row>
    <row r="819" spans="2:9">
      <c r="B819" s="46"/>
      <c r="C819" s="15"/>
      <c r="E819" s="18"/>
      <c r="F819" s="59" t="s">
        <v>105</v>
      </c>
      <c r="G819" s="43" t="s">
        <v>11</v>
      </c>
      <c r="H819" s="44" t="s">
        <v>66</v>
      </c>
      <c r="I819" s="60" t="s">
        <v>325</v>
      </c>
    </row>
    <row r="820" spans="2:9">
      <c r="B820" s="63">
        <v>43162</v>
      </c>
      <c r="C820" s="24">
        <f>B820</f>
        <v>43162</v>
      </c>
      <c r="D820" s="64" t="s">
        <v>430</v>
      </c>
      <c r="E820" s="25" t="s">
        <v>431</v>
      </c>
      <c r="F820" s="53" t="s">
        <v>46</v>
      </c>
      <c r="G820" s="31" t="s">
        <v>5</v>
      </c>
      <c r="H820" s="32" t="s">
        <v>32</v>
      </c>
      <c r="I820" s="54" t="s">
        <v>404</v>
      </c>
    </row>
    <row r="821" spans="2:9">
      <c r="B821" s="46"/>
      <c r="C821" s="15"/>
      <c r="E821" s="18"/>
      <c r="F821" s="55" t="s">
        <v>38</v>
      </c>
      <c r="G821" s="34" t="s">
        <v>11</v>
      </c>
      <c r="H821" s="35" t="s">
        <v>12</v>
      </c>
      <c r="I821" s="56" t="s">
        <v>404</v>
      </c>
    </row>
    <row r="822" spans="2:9">
      <c r="B822" s="46"/>
      <c r="C822" s="15"/>
      <c r="E822" s="18"/>
      <c r="F822" s="55" t="s">
        <v>220</v>
      </c>
      <c r="G822" s="34" t="s">
        <v>5</v>
      </c>
      <c r="H822" s="35" t="s">
        <v>27</v>
      </c>
      <c r="I822" s="56" t="s">
        <v>404</v>
      </c>
    </row>
    <row r="823" spans="2:9">
      <c r="B823" s="46"/>
      <c r="C823" s="15"/>
      <c r="E823" s="18"/>
      <c r="F823" s="55" t="s">
        <v>18</v>
      </c>
      <c r="G823" s="34" t="s">
        <v>5</v>
      </c>
      <c r="H823" s="35" t="s">
        <v>32</v>
      </c>
      <c r="I823" s="56" t="s">
        <v>404</v>
      </c>
    </row>
    <row r="824" spans="2:9">
      <c r="B824" s="49"/>
      <c r="C824" s="16"/>
      <c r="D824" s="50"/>
      <c r="E824" s="19"/>
      <c r="F824" s="57" t="s">
        <v>24</v>
      </c>
      <c r="G824" s="37" t="s">
        <v>5</v>
      </c>
      <c r="H824" s="38" t="s">
        <v>6</v>
      </c>
      <c r="I824" s="58" t="s">
        <v>244</v>
      </c>
    </row>
    <row r="825" spans="2:9">
      <c r="B825" s="46">
        <v>43155</v>
      </c>
      <c r="C825" s="15">
        <f>B825</f>
        <v>43155</v>
      </c>
      <c r="D825" s="2" t="s">
        <v>429</v>
      </c>
      <c r="E825" s="18" t="s">
        <v>302</v>
      </c>
      <c r="F825" s="61" t="s">
        <v>219</v>
      </c>
      <c r="G825" s="40" t="s">
        <v>11</v>
      </c>
      <c r="H825" s="41" t="s">
        <v>12</v>
      </c>
      <c r="I825" s="62" t="s">
        <v>104</v>
      </c>
    </row>
    <row r="826" spans="2:9">
      <c r="B826" s="46"/>
      <c r="C826" s="15"/>
      <c r="E826" s="18"/>
      <c r="F826" s="55" t="s">
        <v>44</v>
      </c>
      <c r="G826" s="34" t="s">
        <v>5</v>
      </c>
      <c r="H826" s="35" t="s">
        <v>412</v>
      </c>
      <c r="I826" s="56" t="s">
        <v>104</v>
      </c>
    </row>
    <row r="827" spans="2:9">
      <c r="B827" s="46"/>
      <c r="C827" s="15"/>
      <c r="E827" s="18"/>
      <c r="F827" s="55" t="s">
        <v>403</v>
      </c>
      <c r="G827" s="34" t="s">
        <v>5</v>
      </c>
      <c r="H827" s="35" t="s">
        <v>71</v>
      </c>
      <c r="I827" s="56" t="s">
        <v>138</v>
      </c>
    </row>
    <row r="828" spans="2:9">
      <c r="B828" s="46"/>
      <c r="C828" s="15"/>
      <c r="E828" s="18"/>
      <c r="F828" s="59" t="s">
        <v>22</v>
      </c>
      <c r="G828" s="43" t="s">
        <v>5</v>
      </c>
      <c r="H828" s="44" t="s">
        <v>23</v>
      </c>
      <c r="I828" s="60" t="s">
        <v>138</v>
      </c>
    </row>
    <row r="829" spans="2:9">
      <c r="B829" s="67">
        <v>43149</v>
      </c>
      <c r="C829" s="26">
        <f>B829</f>
        <v>43149</v>
      </c>
      <c r="D829" s="68" t="s">
        <v>85</v>
      </c>
      <c r="E829" s="27" t="s">
        <v>90</v>
      </c>
      <c r="F829" s="69" t="s">
        <v>108</v>
      </c>
      <c r="G829" s="28" t="s">
        <v>5</v>
      </c>
      <c r="H829" s="29" t="s">
        <v>402</v>
      </c>
      <c r="I829" s="70" t="s">
        <v>135</v>
      </c>
    </row>
    <row r="830" spans="2:9">
      <c r="B830" s="46">
        <v>43148</v>
      </c>
      <c r="C830" s="15">
        <f>B830</f>
        <v>43148</v>
      </c>
      <c r="D830" s="2" t="s">
        <v>428</v>
      </c>
      <c r="E830" s="18" t="s">
        <v>274</v>
      </c>
      <c r="F830" s="61" t="s">
        <v>119</v>
      </c>
      <c r="G830" s="40" t="s">
        <v>5</v>
      </c>
      <c r="H830" s="41" t="s">
        <v>14</v>
      </c>
      <c r="I830" s="62"/>
    </row>
    <row r="831" spans="2:9">
      <c r="B831" s="46"/>
      <c r="C831" s="15"/>
      <c r="E831" s="18"/>
      <c r="F831" s="59" t="s">
        <v>108</v>
      </c>
      <c r="G831" s="43" t="s">
        <v>5</v>
      </c>
      <c r="H831" s="44" t="s">
        <v>71</v>
      </c>
      <c r="I831" s="60"/>
    </row>
    <row r="832" spans="2:9">
      <c r="B832" s="63">
        <v>43141</v>
      </c>
      <c r="C832" s="24">
        <f>B832</f>
        <v>43141</v>
      </c>
      <c r="D832" s="64" t="s">
        <v>428</v>
      </c>
      <c r="E832" s="25" t="s">
        <v>357</v>
      </c>
      <c r="F832" s="53" t="s">
        <v>401</v>
      </c>
      <c r="G832" s="31" t="s">
        <v>11</v>
      </c>
      <c r="H832" s="32" t="s">
        <v>15</v>
      </c>
      <c r="I832" s="54"/>
    </row>
    <row r="833" spans="2:9">
      <c r="B833" s="49"/>
      <c r="C833" s="16"/>
      <c r="D833" s="50"/>
      <c r="E833" s="19"/>
      <c r="F833" s="57" t="s">
        <v>38</v>
      </c>
      <c r="G833" s="37" t="s">
        <v>11</v>
      </c>
      <c r="H833" s="38" t="s">
        <v>43</v>
      </c>
      <c r="I833" s="58"/>
    </row>
    <row r="834" spans="2:9">
      <c r="B834" s="46">
        <v>43135</v>
      </c>
      <c r="C834" s="15">
        <f>B834</f>
        <v>43135</v>
      </c>
      <c r="D834" s="2" t="s">
        <v>85</v>
      </c>
      <c r="E834" s="18" t="s">
        <v>302</v>
      </c>
      <c r="F834" s="61" t="s">
        <v>19</v>
      </c>
      <c r="G834" s="40" t="s">
        <v>5</v>
      </c>
      <c r="H834" s="41" t="s">
        <v>399</v>
      </c>
      <c r="I834" s="62"/>
    </row>
    <row r="835" spans="2:9">
      <c r="B835" s="46"/>
      <c r="C835" s="15"/>
      <c r="E835" s="18"/>
      <c r="F835" s="59" t="s">
        <v>33</v>
      </c>
      <c r="G835" s="43" t="s">
        <v>11</v>
      </c>
      <c r="H835" s="44" t="s">
        <v>400</v>
      </c>
      <c r="I835" s="60"/>
    </row>
    <row r="836" spans="2:9">
      <c r="B836" s="63">
        <v>43121</v>
      </c>
      <c r="C836" s="24">
        <f>B836</f>
        <v>43121</v>
      </c>
      <c r="D836" s="64" t="s">
        <v>70</v>
      </c>
      <c r="E836" s="25" t="s">
        <v>67</v>
      </c>
      <c r="F836" s="53" t="s">
        <v>33</v>
      </c>
      <c r="G836" s="31" t="s">
        <v>11</v>
      </c>
      <c r="H836" s="32" t="s">
        <v>15</v>
      </c>
      <c r="I836" s="54"/>
    </row>
    <row r="837" spans="2:9">
      <c r="B837" s="46"/>
      <c r="C837" s="15"/>
      <c r="E837" s="18"/>
      <c r="F837" s="55" t="s">
        <v>33</v>
      </c>
      <c r="G837" s="34" t="s">
        <v>5</v>
      </c>
      <c r="H837" s="35" t="s">
        <v>14</v>
      </c>
      <c r="I837" s="56"/>
    </row>
    <row r="838" spans="2:9">
      <c r="B838" s="46"/>
      <c r="C838" s="15"/>
      <c r="E838" s="18"/>
      <c r="F838" s="55" t="s">
        <v>33</v>
      </c>
      <c r="G838" s="34" t="s">
        <v>11</v>
      </c>
      <c r="H838" s="35" t="s">
        <v>12</v>
      </c>
      <c r="I838" s="56"/>
    </row>
    <row r="839" spans="2:9">
      <c r="B839" s="46"/>
      <c r="C839" s="15"/>
      <c r="E839" s="18"/>
      <c r="F839" s="55" t="s">
        <v>33</v>
      </c>
      <c r="G839" s="34" t="s">
        <v>5</v>
      </c>
      <c r="H839" s="35" t="s">
        <v>32</v>
      </c>
      <c r="I839" s="56"/>
    </row>
    <row r="840" spans="2:9">
      <c r="B840" s="46"/>
      <c r="C840" s="15"/>
      <c r="E840" s="18"/>
      <c r="F840" s="55" t="s">
        <v>33</v>
      </c>
      <c r="G840" s="34" t="s">
        <v>11</v>
      </c>
      <c r="H840" s="35" t="s">
        <v>12</v>
      </c>
      <c r="I840" s="56"/>
    </row>
    <row r="841" spans="2:9">
      <c r="B841" s="49"/>
      <c r="C841" s="16"/>
      <c r="D841" s="50"/>
      <c r="E841" s="19"/>
      <c r="F841" s="57" t="s">
        <v>33</v>
      </c>
      <c r="G841" s="37" t="s">
        <v>8</v>
      </c>
      <c r="H841" s="38" t="s">
        <v>9</v>
      </c>
      <c r="I841" s="58"/>
    </row>
    <row r="842" spans="2:9">
      <c r="B842" s="46">
        <v>43107</v>
      </c>
      <c r="C842" s="15">
        <f>B842</f>
        <v>43107</v>
      </c>
      <c r="D842" s="2" t="s">
        <v>196</v>
      </c>
      <c r="E842" s="18" t="s">
        <v>368</v>
      </c>
      <c r="F842" s="61" t="s">
        <v>397</v>
      </c>
      <c r="G842" s="40" t="s">
        <v>5</v>
      </c>
      <c r="H842" s="41" t="s">
        <v>398</v>
      </c>
      <c r="I842" s="62"/>
    </row>
    <row r="843" spans="2:9">
      <c r="B843" s="46"/>
      <c r="C843" s="15"/>
      <c r="E843" s="18"/>
      <c r="F843" s="59" t="s">
        <v>310</v>
      </c>
      <c r="G843" s="43" t="s">
        <v>5</v>
      </c>
      <c r="H843" s="44" t="s">
        <v>262</v>
      </c>
      <c r="I843" s="60"/>
    </row>
    <row r="844" spans="2:9">
      <c r="B844" s="63">
        <v>43092</v>
      </c>
      <c r="C844" s="24">
        <f>B844</f>
        <v>43092</v>
      </c>
      <c r="D844" s="64" t="s">
        <v>70</v>
      </c>
      <c r="E844" s="25" t="s">
        <v>357</v>
      </c>
      <c r="F844" s="53" t="s">
        <v>119</v>
      </c>
      <c r="G844" s="31" t="s">
        <v>5</v>
      </c>
      <c r="H844" s="32" t="s">
        <v>23</v>
      </c>
      <c r="I844" s="54"/>
    </row>
    <row r="845" spans="2:9">
      <c r="B845" s="46"/>
      <c r="C845" s="15"/>
      <c r="E845" s="18"/>
      <c r="F845" s="55" t="s">
        <v>394</v>
      </c>
      <c r="G845" s="34" t="s">
        <v>5</v>
      </c>
      <c r="H845" s="35" t="s">
        <v>6</v>
      </c>
      <c r="I845" s="56"/>
    </row>
    <row r="846" spans="2:9">
      <c r="B846" s="46"/>
      <c r="C846" s="15"/>
      <c r="E846" s="18"/>
      <c r="F846" s="55" t="s">
        <v>119</v>
      </c>
      <c r="G846" s="34" t="s">
        <v>5</v>
      </c>
      <c r="H846" s="35" t="s">
        <v>14</v>
      </c>
      <c r="I846" s="56"/>
    </row>
    <row r="847" spans="2:9">
      <c r="B847" s="46"/>
      <c r="C847" s="15"/>
      <c r="E847" s="18"/>
      <c r="F847" s="55" t="s">
        <v>394</v>
      </c>
      <c r="G847" s="34" t="s">
        <v>5</v>
      </c>
      <c r="H847" s="35" t="s">
        <v>34</v>
      </c>
      <c r="I847" s="56"/>
    </row>
    <row r="848" spans="2:9">
      <c r="B848" s="49"/>
      <c r="C848" s="16"/>
      <c r="D848" s="50"/>
      <c r="E848" s="19"/>
      <c r="F848" s="57" t="s">
        <v>395</v>
      </c>
      <c r="G848" s="37" t="s">
        <v>5</v>
      </c>
      <c r="H848" s="38" t="s">
        <v>411</v>
      </c>
      <c r="I848" s="58" t="s">
        <v>396</v>
      </c>
    </row>
    <row r="849" spans="2:9">
      <c r="B849" s="46">
        <v>43085</v>
      </c>
      <c r="C849" s="15">
        <f>B849</f>
        <v>43085</v>
      </c>
      <c r="D849" s="2" t="s">
        <v>358</v>
      </c>
      <c r="E849" s="18" t="s">
        <v>357</v>
      </c>
      <c r="F849" s="61" t="s">
        <v>46</v>
      </c>
      <c r="G849" s="40" t="s">
        <v>5</v>
      </c>
      <c r="H849" s="41" t="s">
        <v>80</v>
      </c>
      <c r="I849" s="62"/>
    </row>
    <row r="850" spans="2:9">
      <c r="B850" s="46"/>
      <c r="C850" s="15"/>
      <c r="E850" s="18"/>
      <c r="F850" s="55" t="s">
        <v>375</v>
      </c>
      <c r="G850" s="34" t="s">
        <v>11</v>
      </c>
      <c r="H850" s="35" t="s">
        <v>269</v>
      </c>
      <c r="I850" s="56"/>
    </row>
    <row r="851" spans="2:9">
      <c r="B851" s="46"/>
      <c r="C851" s="15"/>
      <c r="E851" s="18"/>
      <c r="F851" s="55" t="s">
        <v>119</v>
      </c>
      <c r="G851" s="34" t="s">
        <v>11</v>
      </c>
      <c r="H851" s="35" t="s">
        <v>12</v>
      </c>
      <c r="I851" s="56"/>
    </row>
    <row r="852" spans="2:9">
      <c r="B852" s="46"/>
      <c r="C852" s="15"/>
      <c r="E852" s="18"/>
      <c r="F852" s="59" t="s">
        <v>38</v>
      </c>
      <c r="G852" s="43" t="s">
        <v>11</v>
      </c>
      <c r="H852" s="44" t="s">
        <v>269</v>
      </c>
      <c r="I852" s="60" t="s">
        <v>244</v>
      </c>
    </row>
    <row r="853" spans="2:9">
      <c r="B853" s="63">
        <v>43079</v>
      </c>
      <c r="C853" s="24">
        <f>B853</f>
        <v>43079</v>
      </c>
      <c r="D853" s="64" t="s">
        <v>70</v>
      </c>
      <c r="E853" s="25" t="s">
        <v>417</v>
      </c>
      <c r="F853" s="53" t="s">
        <v>59</v>
      </c>
      <c r="G853" s="31" t="s">
        <v>5</v>
      </c>
      <c r="H853" s="32" t="s">
        <v>80</v>
      </c>
      <c r="I853" s="54"/>
    </row>
    <row r="854" spans="2:9">
      <c r="B854" s="46"/>
      <c r="C854" s="15"/>
      <c r="E854" s="18"/>
      <c r="F854" s="55" t="s">
        <v>393</v>
      </c>
      <c r="G854" s="34" t="s">
        <v>5</v>
      </c>
      <c r="H854" s="35" t="s">
        <v>410</v>
      </c>
      <c r="I854" s="56"/>
    </row>
    <row r="855" spans="2:9">
      <c r="B855" s="46"/>
      <c r="C855" s="15"/>
      <c r="E855" s="18"/>
      <c r="F855" s="55" t="s">
        <v>59</v>
      </c>
      <c r="G855" s="34" t="s">
        <v>5</v>
      </c>
      <c r="H855" s="35" t="s">
        <v>32</v>
      </c>
      <c r="I855" s="56"/>
    </row>
    <row r="856" spans="2:9">
      <c r="B856" s="46"/>
      <c r="C856" s="15"/>
      <c r="E856" s="18"/>
      <c r="F856" s="55" t="s">
        <v>393</v>
      </c>
      <c r="G856" s="34" t="s">
        <v>11</v>
      </c>
      <c r="H856" s="35" t="s">
        <v>12</v>
      </c>
      <c r="I856" s="56"/>
    </row>
    <row r="857" spans="2:9">
      <c r="B857" s="46"/>
      <c r="C857" s="15"/>
      <c r="E857" s="18"/>
      <c r="F857" s="55" t="s">
        <v>59</v>
      </c>
      <c r="G857" s="34" t="s">
        <v>5</v>
      </c>
      <c r="H857" s="35" t="s">
        <v>23</v>
      </c>
      <c r="I857" s="56"/>
    </row>
    <row r="858" spans="2:9">
      <c r="B858" s="49"/>
      <c r="C858" s="16"/>
      <c r="D858" s="50"/>
      <c r="E858" s="19"/>
      <c r="F858" s="57" t="s">
        <v>393</v>
      </c>
      <c r="G858" s="37" t="s">
        <v>8</v>
      </c>
      <c r="H858" s="38" t="s">
        <v>159</v>
      </c>
      <c r="I858" s="58"/>
    </row>
    <row r="859" spans="2:9">
      <c r="B859" s="46">
        <v>43071</v>
      </c>
      <c r="C859" s="15">
        <f>B859</f>
        <v>43071</v>
      </c>
      <c r="D859" s="2" t="s">
        <v>292</v>
      </c>
      <c r="E859" s="18" t="s">
        <v>67</v>
      </c>
      <c r="F859" s="61" t="s">
        <v>17</v>
      </c>
      <c r="G859" s="40" t="s">
        <v>5</v>
      </c>
      <c r="H859" s="41" t="s">
        <v>265</v>
      </c>
      <c r="I859" s="62"/>
    </row>
    <row r="860" spans="2:9">
      <c r="B860" s="46"/>
      <c r="C860" s="15"/>
      <c r="E860" s="18"/>
      <c r="F860" s="55" t="s">
        <v>53</v>
      </c>
      <c r="G860" s="34" t="s">
        <v>5</v>
      </c>
      <c r="H860" s="35" t="s">
        <v>75</v>
      </c>
      <c r="I860" s="56"/>
    </row>
    <row r="861" spans="2:9">
      <c r="B861" s="46"/>
      <c r="C861" s="15"/>
      <c r="E861" s="18"/>
      <c r="F861" s="55" t="s">
        <v>119</v>
      </c>
      <c r="G861" s="34" t="s">
        <v>5</v>
      </c>
      <c r="H861" s="35" t="s">
        <v>32</v>
      </c>
      <c r="I861" s="56" t="s">
        <v>323</v>
      </c>
    </row>
    <row r="862" spans="2:9">
      <c r="B862" s="46"/>
      <c r="C862" s="15"/>
      <c r="E862" s="18"/>
      <c r="F862" s="59" t="s">
        <v>33</v>
      </c>
      <c r="G862" s="43" t="s">
        <v>11</v>
      </c>
      <c r="H862" s="44" t="s">
        <v>226</v>
      </c>
      <c r="I862" s="60" t="s">
        <v>323</v>
      </c>
    </row>
    <row r="863" spans="2:9">
      <c r="B863" s="63">
        <v>43058</v>
      </c>
      <c r="C863" s="24">
        <f>B863</f>
        <v>43058</v>
      </c>
      <c r="D863" s="64" t="s">
        <v>426</v>
      </c>
      <c r="E863" s="25" t="s">
        <v>427</v>
      </c>
      <c r="F863" s="53" t="s">
        <v>371</v>
      </c>
      <c r="G863" s="31" t="s">
        <v>5</v>
      </c>
      <c r="H863" s="32" t="s">
        <v>71</v>
      </c>
      <c r="I863" s="54"/>
    </row>
    <row r="864" spans="2:9">
      <c r="B864" s="46"/>
      <c r="C864" s="15"/>
      <c r="E864" s="18"/>
      <c r="F864" s="55" t="s">
        <v>391</v>
      </c>
      <c r="G864" s="34" t="s">
        <v>5</v>
      </c>
      <c r="H864" s="35" t="s">
        <v>143</v>
      </c>
      <c r="I864" s="56"/>
    </row>
    <row r="865" spans="2:9">
      <c r="B865" s="49"/>
      <c r="C865" s="16"/>
      <c r="D865" s="50"/>
      <c r="E865" s="19"/>
      <c r="F865" s="57" t="s">
        <v>49</v>
      </c>
      <c r="G865" s="37" t="s">
        <v>5</v>
      </c>
      <c r="H865" s="38" t="s">
        <v>137</v>
      </c>
      <c r="I865" s="58" t="s">
        <v>392</v>
      </c>
    </row>
    <row r="866" spans="2:9">
      <c r="B866" s="46">
        <v>42981</v>
      </c>
      <c r="C866" s="15">
        <f>B866</f>
        <v>42981</v>
      </c>
      <c r="D866" s="2" t="s">
        <v>424</v>
      </c>
      <c r="E866" s="18" t="s">
        <v>425</v>
      </c>
      <c r="F866" s="61" t="s">
        <v>38</v>
      </c>
      <c r="G866" s="40" t="s">
        <v>11</v>
      </c>
      <c r="H866" s="41" t="s">
        <v>12</v>
      </c>
      <c r="I866" s="62"/>
    </row>
    <row r="867" spans="2:9">
      <c r="B867" s="46"/>
      <c r="C867" s="15"/>
      <c r="E867" s="18"/>
      <c r="F867" s="59" t="s">
        <v>24</v>
      </c>
      <c r="G867" s="43" t="s">
        <v>130</v>
      </c>
      <c r="H867" s="44" t="s">
        <v>157</v>
      </c>
      <c r="I867" s="60"/>
    </row>
    <row r="868" spans="2:9">
      <c r="B868" s="63">
        <v>42974</v>
      </c>
      <c r="C868" s="24">
        <f>B868</f>
        <v>42974</v>
      </c>
      <c r="D868" s="64" t="s">
        <v>259</v>
      </c>
      <c r="E868" s="25" t="s">
        <v>339</v>
      </c>
      <c r="F868" s="53" t="s">
        <v>45</v>
      </c>
      <c r="G868" s="31" t="s">
        <v>11</v>
      </c>
      <c r="H868" s="32" t="s">
        <v>16</v>
      </c>
      <c r="I868" s="54"/>
    </row>
    <row r="869" spans="2:9">
      <c r="B869" s="46"/>
      <c r="C869" s="15"/>
      <c r="E869" s="18"/>
      <c r="F869" s="55" t="s">
        <v>390</v>
      </c>
      <c r="G869" s="34" t="s">
        <v>5</v>
      </c>
      <c r="H869" s="35" t="s">
        <v>160</v>
      </c>
      <c r="I869" s="56"/>
    </row>
    <row r="870" spans="2:9">
      <c r="B870" s="46"/>
      <c r="C870" s="15"/>
      <c r="E870" s="18"/>
      <c r="F870" s="55" t="s">
        <v>103</v>
      </c>
      <c r="G870" s="34" t="s">
        <v>5</v>
      </c>
      <c r="H870" s="35" t="s">
        <v>246</v>
      </c>
      <c r="I870" s="56"/>
    </row>
    <row r="871" spans="2:9">
      <c r="B871" s="49"/>
      <c r="C871" s="16"/>
      <c r="D871" s="50"/>
      <c r="E871" s="19"/>
      <c r="F871" s="57" t="s">
        <v>46</v>
      </c>
      <c r="G871" s="37" t="s">
        <v>5</v>
      </c>
      <c r="H871" s="38" t="s">
        <v>160</v>
      </c>
      <c r="I871" s="58" t="s">
        <v>337</v>
      </c>
    </row>
    <row r="872" spans="2:9">
      <c r="B872" s="46">
        <v>42953</v>
      </c>
      <c r="C872" s="15">
        <f>B872</f>
        <v>42953</v>
      </c>
      <c r="D872" s="2" t="s">
        <v>423</v>
      </c>
      <c r="E872" s="18" t="s">
        <v>422</v>
      </c>
      <c r="F872" s="61" t="s">
        <v>386</v>
      </c>
      <c r="G872" s="40" t="s">
        <v>11</v>
      </c>
      <c r="H872" s="41" t="s">
        <v>12</v>
      </c>
      <c r="I872" s="62"/>
    </row>
    <row r="873" spans="2:9">
      <c r="B873" s="46"/>
      <c r="C873" s="15"/>
      <c r="E873" s="18"/>
      <c r="F873" s="55" t="s">
        <v>126</v>
      </c>
      <c r="G873" s="34" t="s">
        <v>5</v>
      </c>
      <c r="H873" s="35" t="s">
        <v>14</v>
      </c>
      <c r="I873" s="56"/>
    </row>
    <row r="874" spans="2:9">
      <c r="B874" s="46"/>
      <c r="C874" s="15"/>
      <c r="E874" s="18"/>
      <c r="F874" s="55" t="s">
        <v>377</v>
      </c>
      <c r="G874" s="34" t="s">
        <v>5</v>
      </c>
      <c r="H874" s="35" t="s">
        <v>14</v>
      </c>
      <c r="I874" s="56"/>
    </row>
    <row r="875" spans="2:9">
      <c r="B875" s="46"/>
      <c r="C875" s="15"/>
      <c r="E875" s="18"/>
      <c r="F875" s="55" t="s">
        <v>236</v>
      </c>
      <c r="G875" s="34" t="s">
        <v>8</v>
      </c>
      <c r="H875" s="35" t="s">
        <v>76</v>
      </c>
      <c r="I875" s="56"/>
    </row>
    <row r="876" spans="2:9">
      <c r="B876" s="46"/>
      <c r="C876" s="15"/>
      <c r="E876" s="18"/>
      <c r="F876" s="55" t="s">
        <v>387</v>
      </c>
      <c r="G876" s="34" t="s">
        <v>11</v>
      </c>
      <c r="H876" s="35" t="s">
        <v>16</v>
      </c>
      <c r="I876" s="56"/>
    </row>
    <row r="877" spans="2:9">
      <c r="B877" s="46"/>
      <c r="C877" s="15"/>
      <c r="E877" s="18"/>
      <c r="F877" s="55" t="s">
        <v>13</v>
      </c>
      <c r="G877" s="34" t="s">
        <v>5</v>
      </c>
      <c r="H877" s="35" t="s">
        <v>14</v>
      </c>
      <c r="I877" s="56"/>
    </row>
    <row r="878" spans="2:9">
      <c r="B878" s="46"/>
      <c r="C878" s="15"/>
      <c r="E878" s="18"/>
      <c r="F878" s="55" t="s">
        <v>388</v>
      </c>
      <c r="G878" s="34" t="s">
        <v>11</v>
      </c>
      <c r="H878" s="35" t="s">
        <v>12</v>
      </c>
      <c r="I878" s="56"/>
    </row>
    <row r="879" spans="2:9">
      <c r="B879" s="46"/>
      <c r="C879" s="15"/>
      <c r="E879" s="18"/>
      <c r="F879" s="59" t="s">
        <v>236</v>
      </c>
      <c r="G879" s="43" t="s">
        <v>11</v>
      </c>
      <c r="H879" s="44" t="s">
        <v>12</v>
      </c>
      <c r="I879" s="60" t="s">
        <v>389</v>
      </c>
    </row>
    <row r="880" spans="2:9">
      <c r="B880" s="63">
        <v>42945</v>
      </c>
      <c r="C880" s="24">
        <f>B880</f>
        <v>42945</v>
      </c>
      <c r="D880" s="64" t="s">
        <v>420</v>
      </c>
      <c r="E880" s="25"/>
      <c r="F880" s="53" t="s">
        <v>379</v>
      </c>
      <c r="G880" s="31" t="s">
        <v>11</v>
      </c>
      <c r="H880" s="32" t="s">
        <v>16</v>
      </c>
      <c r="I880" s="54"/>
    </row>
    <row r="881" spans="2:9">
      <c r="B881" s="46"/>
      <c r="C881" s="15"/>
      <c r="E881" s="18"/>
      <c r="F881" s="55" t="s">
        <v>380</v>
      </c>
      <c r="G881" s="34" t="s">
        <v>21</v>
      </c>
      <c r="H881" s="35" t="s">
        <v>14</v>
      </c>
      <c r="I881" s="56"/>
    </row>
    <row r="882" spans="2:9">
      <c r="B882" s="46"/>
      <c r="C882" s="15"/>
      <c r="E882" s="18"/>
      <c r="F882" s="55" t="s">
        <v>381</v>
      </c>
      <c r="G882" s="34" t="s">
        <v>21</v>
      </c>
      <c r="H882" s="35" t="s">
        <v>71</v>
      </c>
      <c r="I882" s="56"/>
    </row>
    <row r="883" spans="2:9">
      <c r="B883" s="46"/>
      <c r="C883" s="15"/>
      <c r="E883" s="18"/>
      <c r="F883" s="55" t="s">
        <v>382</v>
      </c>
      <c r="G883" s="34" t="s">
        <v>11</v>
      </c>
      <c r="H883" s="35" t="s">
        <v>74</v>
      </c>
      <c r="I883" s="56"/>
    </row>
    <row r="884" spans="2:9">
      <c r="B884" s="46"/>
      <c r="C884" s="15"/>
      <c r="E884" s="18"/>
      <c r="F884" s="55" t="s">
        <v>383</v>
      </c>
      <c r="G884" s="34" t="s">
        <v>21</v>
      </c>
      <c r="H884" s="35" t="s">
        <v>80</v>
      </c>
      <c r="I884" s="56"/>
    </row>
    <row r="885" spans="2:9">
      <c r="B885" s="46"/>
      <c r="C885" s="15"/>
      <c r="E885" s="18"/>
      <c r="F885" s="55" t="s">
        <v>384</v>
      </c>
      <c r="G885" s="34" t="s">
        <v>21</v>
      </c>
      <c r="H885" s="35" t="s">
        <v>157</v>
      </c>
      <c r="I885" s="56"/>
    </row>
    <row r="886" spans="2:9">
      <c r="B886" s="49"/>
      <c r="C886" s="16"/>
      <c r="D886" s="50"/>
      <c r="E886" s="19"/>
      <c r="F886" s="57" t="s">
        <v>385</v>
      </c>
      <c r="G886" s="37" t="s">
        <v>21</v>
      </c>
      <c r="H886" s="38" t="s">
        <v>14</v>
      </c>
      <c r="I886" s="58" t="s">
        <v>421</v>
      </c>
    </row>
    <row r="887" spans="2:9">
      <c r="B887" s="46">
        <v>42933</v>
      </c>
      <c r="C887" s="15">
        <f>B887</f>
        <v>42933</v>
      </c>
      <c r="D887" s="2" t="s">
        <v>419</v>
      </c>
      <c r="E887" s="18" t="s">
        <v>299</v>
      </c>
      <c r="F887" s="61" t="s">
        <v>119</v>
      </c>
      <c r="G887" s="40" t="s">
        <v>11</v>
      </c>
      <c r="H887" s="41" t="s">
        <v>12</v>
      </c>
      <c r="I887" s="62"/>
    </row>
    <row r="888" spans="2:9">
      <c r="B888" s="46"/>
      <c r="C888" s="15"/>
      <c r="E888" s="18"/>
      <c r="F888" s="55" t="s">
        <v>375</v>
      </c>
      <c r="G888" s="34" t="s">
        <v>11</v>
      </c>
      <c r="H888" s="35" t="s">
        <v>12</v>
      </c>
      <c r="I888" s="56"/>
    </row>
    <row r="889" spans="2:9">
      <c r="B889" s="46"/>
      <c r="C889" s="15"/>
      <c r="E889" s="18"/>
      <c r="F889" s="59" t="s">
        <v>50</v>
      </c>
      <c r="G889" s="43" t="s">
        <v>11</v>
      </c>
      <c r="H889" s="44" t="s">
        <v>78</v>
      </c>
      <c r="I889" s="60"/>
    </row>
    <row r="890" spans="2:9">
      <c r="B890" s="63">
        <v>42918</v>
      </c>
      <c r="C890" s="24">
        <f>B890</f>
        <v>42918</v>
      </c>
      <c r="D890" s="64" t="s">
        <v>95</v>
      </c>
      <c r="E890" s="25" t="s">
        <v>91</v>
      </c>
      <c r="F890" s="53" t="s">
        <v>119</v>
      </c>
      <c r="G890" s="31" t="s">
        <v>8</v>
      </c>
      <c r="H890" s="32" t="s">
        <v>9</v>
      </c>
      <c r="I890" s="54"/>
    </row>
    <row r="891" spans="2:9">
      <c r="B891" s="46"/>
      <c r="C891" s="15"/>
      <c r="E891" s="18"/>
      <c r="F891" s="55" t="s">
        <v>108</v>
      </c>
      <c r="G891" s="34" t="s">
        <v>11</v>
      </c>
      <c r="H891" s="35" t="s">
        <v>15</v>
      </c>
      <c r="I891" s="56"/>
    </row>
    <row r="892" spans="2:9">
      <c r="B892" s="46"/>
      <c r="C892" s="15"/>
      <c r="E892" s="18"/>
      <c r="F892" s="55" t="s">
        <v>44</v>
      </c>
      <c r="G892" s="34" t="s">
        <v>5</v>
      </c>
      <c r="H892" s="35" t="s">
        <v>262</v>
      </c>
      <c r="I892" s="56"/>
    </row>
    <row r="893" spans="2:9">
      <c r="B893" s="49"/>
      <c r="C893" s="16"/>
      <c r="D893" s="50"/>
      <c r="E893" s="19"/>
      <c r="F893" s="57" t="s">
        <v>38</v>
      </c>
      <c r="G893" s="37" t="s">
        <v>5</v>
      </c>
      <c r="H893" s="38" t="s">
        <v>378</v>
      </c>
      <c r="I893" s="58" t="s">
        <v>345</v>
      </c>
    </row>
    <row r="894" spans="2:9">
      <c r="B894" s="46">
        <v>42917</v>
      </c>
      <c r="C894" s="15">
        <f>B894</f>
        <v>42917</v>
      </c>
      <c r="D894" s="2" t="s">
        <v>70</v>
      </c>
      <c r="E894" s="18" t="s">
        <v>418</v>
      </c>
      <c r="F894" s="61" t="s">
        <v>377</v>
      </c>
      <c r="G894" s="40" t="s">
        <v>11</v>
      </c>
      <c r="H894" s="41" t="s">
        <v>12</v>
      </c>
      <c r="I894" s="62"/>
    </row>
    <row r="895" spans="2:9">
      <c r="B895" s="46"/>
      <c r="C895" s="15"/>
      <c r="E895" s="18"/>
      <c r="F895" s="55" t="s">
        <v>100</v>
      </c>
      <c r="G895" s="34" t="s">
        <v>8</v>
      </c>
      <c r="H895" s="35" t="s">
        <v>9</v>
      </c>
      <c r="I895" s="56"/>
    </row>
    <row r="896" spans="2:9">
      <c r="B896" s="46"/>
      <c r="C896" s="15"/>
      <c r="E896" s="18"/>
      <c r="F896" s="55" t="s">
        <v>377</v>
      </c>
      <c r="G896" s="34" t="s">
        <v>11</v>
      </c>
      <c r="H896" s="35" t="s">
        <v>264</v>
      </c>
      <c r="I896" s="56"/>
    </row>
    <row r="897" spans="2:15">
      <c r="B897" s="46"/>
      <c r="C897" s="15"/>
      <c r="E897" s="18"/>
      <c r="F897" s="55" t="s">
        <v>100</v>
      </c>
      <c r="G897" s="34" t="s">
        <v>5</v>
      </c>
      <c r="H897" s="35" t="s">
        <v>23</v>
      </c>
      <c r="I897" s="56"/>
    </row>
    <row r="898" spans="2:15">
      <c r="B898" s="46"/>
      <c r="C898" s="15"/>
      <c r="E898" s="18"/>
      <c r="F898" s="55" t="s">
        <v>377</v>
      </c>
      <c r="G898" s="34" t="s">
        <v>5</v>
      </c>
      <c r="H898" s="35" t="s">
        <v>14</v>
      </c>
      <c r="I898" s="56"/>
    </row>
    <row r="899" spans="2:15">
      <c r="B899" s="46"/>
      <c r="C899" s="15"/>
      <c r="E899" s="18"/>
      <c r="F899" s="59" t="s">
        <v>100</v>
      </c>
      <c r="G899" s="43" t="s">
        <v>5</v>
      </c>
      <c r="H899" s="44" t="s">
        <v>71</v>
      </c>
      <c r="I899" s="60"/>
    </row>
    <row r="900" spans="2:15">
      <c r="B900" s="63">
        <v>42904</v>
      </c>
      <c r="C900" s="24">
        <f>B900</f>
        <v>42904</v>
      </c>
      <c r="D900" s="64" t="s">
        <v>367</v>
      </c>
      <c r="E900" s="25" t="s">
        <v>417</v>
      </c>
      <c r="F900" s="53" t="s">
        <v>59</v>
      </c>
      <c r="G900" s="31" t="s">
        <v>11</v>
      </c>
      <c r="H900" s="32" t="s">
        <v>73</v>
      </c>
      <c r="I900" s="54"/>
    </row>
    <row r="901" spans="2:15">
      <c r="B901" s="46"/>
      <c r="C901" s="15"/>
      <c r="E901" s="18"/>
      <c r="F901" s="55" t="s">
        <v>376</v>
      </c>
      <c r="G901" s="34" t="s">
        <v>11</v>
      </c>
      <c r="H901" s="35" t="s">
        <v>409</v>
      </c>
      <c r="I901" s="56"/>
    </row>
    <row r="902" spans="2:15">
      <c r="B902" s="46"/>
      <c r="C902" s="15"/>
      <c r="E902" s="18"/>
      <c r="F902" s="55" t="s">
        <v>59</v>
      </c>
      <c r="G902" s="34" t="s">
        <v>21</v>
      </c>
      <c r="H902" s="35" t="s">
        <v>14</v>
      </c>
      <c r="I902" s="56"/>
    </row>
    <row r="903" spans="2:15">
      <c r="B903" s="46"/>
      <c r="C903" s="15"/>
      <c r="E903" s="18"/>
      <c r="F903" s="55" t="s">
        <v>376</v>
      </c>
      <c r="G903" s="34" t="s">
        <v>11</v>
      </c>
      <c r="H903" s="35" t="s">
        <v>15</v>
      </c>
      <c r="I903" s="56"/>
    </row>
    <row r="904" spans="2:15">
      <c r="B904" s="46"/>
      <c r="C904" s="15"/>
      <c r="E904" s="18"/>
      <c r="F904" s="55" t="s">
        <v>59</v>
      </c>
      <c r="G904" s="34" t="s">
        <v>11</v>
      </c>
      <c r="H904" s="35" t="s">
        <v>12</v>
      </c>
      <c r="I904" s="56"/>
    </row>
    <row r="905" spans="2:15">
      <c r="B905" s="49"/>
      <c r="C905" s="16"/>
      <c r="D905" s="50"/>
      <c r="E905" s="19"/>
      <c r="F905" s="57" t="s">
        <v>376</v>
      </c>
      <c r="G905" s="37" t="s">
        <v>11</v>
      </c>
      <c r="H905" s="38" t="s">
        <v>16</v>
      </c>
      <c r="I905" s="58"/>
    </row>
    <row r="906" spans="2:15">
      <c r="B906" s="46">
        <v>42883</v>
      </c>
      <c r="C906" s="15">
        <f>B906</f>
        <v>42883</v>
      </c>
      <c r="D906" s="2" t="s">
        <v>367</v>
      </c>
      <c r="E906" s="18" t="s">
        <v>416</v>
      </c>
      <c r="F906" s="61" t="s">
        <v>374</v>
      </c>
      <c r="G906" s="40" t="s">
        <v>8</v>
      </c>
      <c r="H906" s="41" t="s">
        <v>76</v>
      </c>
      <c r="I906" s="62"/>
    </row>
    <row r="907" spans="2:15">
      <c r="B907" s="46"/>
      <c r="C907" s="15"/>
      <c r="E907" s="18"/>
      <c r="F907" s="55" t="s">
        <v>375</v>
      </c>
      <c r="G907" s="34" t="s">
        <v>11</v>
      </c>
      <c r="H907" s="35" t="s">
        <v>16</v>
      </c>
      <c r="I907" s="56"/>
    </row>
    <row r="908" spans="2:15">
      <c r="B908" s="46"/>
      <c r="C908" s="15"/>
      <c r="E908" s="18"/>
      <c r="F908" s="55" t="s">
        <v>22</v>
      </c>
      <c r="G908" s="34" t="s">
        <v>5</v>
      </c>
      <c r="H908" s="35" t="s">
        <v>32</v>
      </c>
      <c r="I908" s="56"/>
    </row>
    <row r="909" spans="2:15">
      <c r="B909" s="46"/>
      <c r="C909" s="15"/>
      <c r="E909" s="18"/>
      <c r="F909" s="59" t="s">
        <v>46</v>
      </c>
      <c r="G909" s="43" t="s">
        <v>5</v>
      </c>
      <c r="H909" s="44" t="s">
        <v>157</v>
      </c>
      <c r="I909" s="60"/>
    </row>
    <row r="910" spans="2:15">
      <c r="B910" s="63">
        <v>42876</v>
      </c>
      <c r="C910" s="24">
        <f>B910</f>
        <v>42876</v>
      </c>
      <c r="D910" s="64" t="s">
        <v>70</v>
      </c>
      <c r="E910" s="25" t="s">
        <v>162</v>
      </c>
      <c r="F910" s="53" t="s">
        <v>46</v>
      </c>
      <c r="G910" s="31" t="s">
        <v>11</v>
      </c>
      <c r="H910" s="32" t="s">
        <v>72</v>
      </c>
      <c r="I910" s="54"/>
    </row>
    <row r="911" spans="2:15">
      <c r="B911" s="49"/>
      <c r="C911" s="16"/>
      <c r="D911" s="50"/>
      <c r="E911" s="19"/>
      <c r="F911" s="57" t="s">
        <v>46</v>
      </c>
      <c r="G911" s="37" t="s">
        <v>11</v>
      </c>
      <c r="H911" s="38" t="s">
        <v>408</v>
      </c>
      <c r="I911" s="58"/>
    </row>
    <row r="912" spans="2:15" s="9" customFormat="1">
      <c r="B912" s="46">
        <v>42868</v>
      </c>
      <c r="C912" s="15">
        <f>B912</f>
        <v>42868</v>
      </c>
      <c r="D912" s="2" t="s">
        <v>94</v>
      </c>
      <c r="E912" s="18" t="s">
        <v>90</v>
      </c>
      <c r="F912" s="66" t="s">
        <v>119</v>
      </c>
      <c r="G912" s="23" t="s">
        <v>11</v>
      </c>
      <c r="H912" s="22" t="s">
        <v>81</v>
      </c>
      <c r="I912" s="47" t="s">
        <v>415</v>
      </c>
      <c r="J912" s="2"/>
      <c r="K912" s="2"/>
      <c r="L912" s="7"/>
      <c r="M912" s="2"/>
      <c r="N912" s="2"/>
      <c r="O912" s="2"/>
    </row>
    <row r="913" spans="2:15">
      <c r="B913" s="63">
        <v>42862</v>
      </c>
      <c r="C913" s="24">
        <f>B913</f>
        <v>42862</v>
      </c>
      <c r="D913" s="64" t="s">
        <v>94</v>
      </c>
      <c r="E913" s="25" t="s">
        <v>414</v>
      </c>
      <c r="F913" s="53" t="s">
        <v>24</v>
      </c>
      <c r="G913" s="31" t="s">
        <v>5</v>
      </c>
      <c r="H913" s="32" t="s">
        <v>373</v>
      </c>
      <c r="I913" s="54"/>
    </row>
    <row r="914" spans="2:15" s="9" customFormat="1">
      <c r="B914" s="49"/>
      <c r="C914" s="16"/>
      <c r="D914" s="50"/>
      <c r="E914" s="19"/>
      <c r="F914" s="57" t="s">
        <v>33</v>
      </c>
      <c r="G914" s="37" t="s">
        <v>11</v>
      </c>
      <c r="H914" s="38" t="s">
        <v>15</v>
      </c>
      <c r="I914" s="58" t="s">
        <v>136</v>
      </c>
      <c r="J914" s="2"/>
      <c r="K914" s="2"/>
      <c r="L914" s="7"/>
      <c r="M914" s="2"/>
      <c r="N914" s="2"/>
      <c r="O914" s="2"/>
    </row>
    <row r="915" spans="2:15">
      <c r="B915" s="63">
        <v>42848</v>
      </c>
      <c r="C915" s="24">
        <f>B915</f>
        <v>42848</v>
      </c>
      <c r="D915" s="64" t="s">
        <v>94</v>
      </c>
      <c r="E915" s="25" t="s">
        <v>413</v>
      </c>
      <c r="F915" s="53" t="s">
        <v>371</v>
      </c>
      <c r="G915" s="31" t="s">
        <v>5</v>
      </c>
      <c r="H915" s="32" t="s">
        <v>9</v>
      </c>
      <c r="I915" s="54" t="s">
        <v>372</v>
      </c>
    </row>
    <row r="916" spans="2:15">
      <c r="B916" s="49"/>
      <c r="C916" s="16"/>
      <c r="D916" s="50"/>
      <c r="E916" s="19"/>
      <c r="F916" s="57" t="s">
        <v>46</v>
      </c>
      <c r="G916" s="37" t="s">
        <v>5</v>
      </c>
      <c r="H916" s="38" t="s">
        <v>407</v>
      </c>
      <c r="I916" s="58"/>
    </row>
    <row r="917" spans="2:15">
      <c r="B917" s="46">
        <v>42841</v>
      </c>
      <c r="C917" s="15">
        <f>B917</f>
        <v>42841</v>
      </c>
      <c r="D917" s="2" t="s">
        <v>70</v>
      </c>
      <c r="E917" s="18" t="s">
        <v>336</v>
      </c>
      <c r="F917" s="61" t="s">
        <v>307</v>
      </c>
      <c r="G917" s="40" t="s">
        <v>5</v>
      </c>
      <c r="H917" s="41" t="s">
        <v>32</v>
      </c>
      <c r="I917" s="62"/>
    </row>
    <row r="918" spans="2:15">
      <c r="B918" s="46"/>
      <c r="C918" s="15"/>
      <c r="E918" s="18"/>
      <c r="F918" s="55" t="s">
        <v>17</v>
      </c>
      <c r="G918" s="34" t="s">
        <v>5</v>
      </c>
      <c r="H918" s="35" t="s">
        <v>80</v>
      </c>
      <c r="I918" s="56"/>
    </row>
    <row r="919" spans="2:15">
      <c r="B919" s="46"/>
      <c r="C919" s="15"/>
      <c r="E919" s="18"/>
      <c r="F919" s="55" t="s">
        <v>307</v>
      </c>
      <c r="G919" s="34" t="s">
        <v>8</v>
      </c>
      <c r="H919" s="35" t="s">
        <v>9</v>
      </c>
      <c r="I919" s="56"/>
    </row>
    <row r="920" spans="2:15">
      <c r="B920" s="46"/>
      <c r="C920" s="15"/>
      <c r="E920" s="18"/>
      <c r="F920" s="55" t="s">
        <v>17</v>
      </c>
      <c r="G920" s="34" t="s">
        <v>5</v>
      </c>
      <c r="H920" s="35" t="s">
        <v>6</v>
      </c>
      <c r="I920" s="56"/>
    </row>
    <row r="921" spans="2:15">
      <c r="B921" s="46"/>
      <c r="C921" s="15"/>
      <c r="E921" s="18"/>
      <c r="F921" s="55" t="s">
        <v>307</v>
      </c>
      <c r="G921" s="34" t="s">
        <v>5</v>
      </c>
      <c r="H921" s="35" t="s">
        <v>14</v>
      </c>
      <c r="I921" s="56"/>
    </row>
    <row r="922" spans="2:15">
      <c r="B922" s="46"/>
      <c r="C922" s="15"/>
      <c r="E922" s="18"/>
      <c r="F922" s="55" t="s">
        <v>17</v>
      </c>
      <c r="G922" s="34" t="s">
        <v>5</v>
      </c>
      <c r="H922" s="35" t="s">
        <v>71</v>
      </c>
      <c r="I922" s="56"/>
    </row>
    <row r="923" spans="2:15">
      <c r="B923" s="46"/>
      <c r="C923" s="15"/>
      <c r="E923" s="18"/>
      <c r="F923" s="55" t="s">
        <v>307</v>
      </c>
      <c r="G923" s="34" t="s">
        <v>5</v>
      </c>
      <c r="H923" s="35" t="s">
        <v>405</v>
      </c>
      <c r="I923" s="56" t="s">
        <v>370</v>
      </c>
    </row>
    <row r="924" spans="2:15">
      <c r="B924" s="49"/>
      <c r="C924" s="16"/>
      <c r="D924" s="50"/>
      <c r="E924" s="19"/>
      <c r="F924" s="57" t="s">
        <v>17</v>
      </c>
      <c r="G924" s="37" t="s">
        <v>5</v>
      </c>
      <c r="H924" s="38" t="s">
        <v>406</v>
      </c>
      <c r="I924" s="58" t="s">
        <v>370</v>
      </c>
    </row>
    <row r="925" spans="2:15">
      <c r="B925" s="8"/>
    </row>
    <row r="926" spans="2:15">
      <c r="B926" s="8"/>
    </row>
    <row r="927" spans="2:15">
      <c r="B927" s="8"/>
    </row>
    <row r="930" spans="2:2">
      <c r="B930" s="8"/>
    </row>
    <row r="933" spans="2:2">
      <c r="B933" s="8"/>
    </row>
    <row r="936" spans="2:2">
      <c r="B936" s="8"/>
    </row>
    <row r="939" spans="2:2">
      <c r="B939" s="8"/>
    </row>
    <row r="940" spans="2:2">
      <c r="B940" s="8"/>
    </row>
    <row r="944" spans="2:2">
      <c r="B944" s="8"/>
    </row>
    <row r="945" spans="2:2">
      <c r="B945" s="8"/>
    </row>
    <row r="946" spans="2:2">
      <c r="B946" s="8"/>
    </row>
    <row r="947" spans="2:2">
      <c r="B947" s="8"/>
    </row>
    <row r="948" spans="2:2">
      <c r="B948" s="8"/>
    </row>
    <row r="950" spans="2:2">
      <c r="B950" s="8"/>
    </row>
    <row r="952" spans="2:2">
      <c r="B952" s="8"/>
    </row>
    <row r="956" spans="2:2">
      <c r="B956" s="8"/>
    </row>
    <row r="959" spans="2:2">
      <c r="B959" s="8"/>
    </row>
    <row r="961" spans="2:2">
      <c r="B961" s="8"/>
    </row>
    <row r="963" spans="2:2">
      <c r="B963" s="8"/>
    </row>
    <row r="965" spans="2:2">
      <c r="B965" s="8"/>
    </row>
    <row r="971" spans="2:2">
      <c r="B971" s="8"/>
    </row>
    <row r="975" spans="2:2">
      <c r="B975" s="8"/>
    </row>
    <row r="977" spans="2:15">
      <c r="B977" s="8"/>
    </row>
    <row r="979" spans="2:15">
      <c r="B979" s="8"/>
    </row>
    <row r="981" spans="2:15">
      <c r="B981" s="8"/>
    </row>
    <row r="982" spans="2:15">
      <c r="O982" s="9"/>
    </row>
    <row r="987" spans="2:15">
      <c r="B987" s="8"/>
    </row>
    <row r="992" spans="2:15">
      <c r="B992" s="8"/>
    </row>
    <row r="995" spans="2:15">
      <c r="B995" s="8"/>
    </row>
    <row r="996" spans="2:15" s="9" customFormat="1">
      <c r="B996" s="3"/>
      <c r="D996" s="2"/>
      <c r="E996" s="2"/>
      <c r="F996" s="2"/>
      <c r="G996" s="4"/>
      <c r="H996" s="5"/>
      <c r="I996" s="2"/>
      <c r="J996" s="2"/>
      <c r="K996" s="2"/>
      <c r="L996" s="7"/>
      <c r="M996" s="2"/>
      <c r="N996" s="2"/>
      <c r="O996" s="2"/>
    </row>
    <row r="997" spans="2:15">
      <c r="B997" s="8"/>
    </row>
    <row r="999" spans="2:15">
      <c r="B999" s="8"/>
    </row>
    <row r="1003" spans="2:15">
      <c r="B1003" s="8"/>
    </row>
    <row r="1007" spans="2:15">
      <c r="B1007" s="8"/>
    </row>
    <row r="1013" spans="2:2">
      <c r="B1013" s="8"/>
    </row>
    <row r="1017" spans="2:2">
      <c r="B1017" s="8"/>
    </row>
    <row r="1023" spans="2:2">
      <c r="B1023" s="8"/>
    </row>
    <row r="1029" spans="2:15">
      <c r="B1029" s="8"/>
    </row>
    <row r="1035" spans="2:15">
      <c r="B1035" s="8"/>
    </row>
    <row r="1036" spans="2:15">
      <c r="O1036" s="9"/>
    </row>
    <row r="1039" spans="2:15">
      <c r="B1039" s="8"/>
    </row>
    <row r="1042" spans="2:15">
      <c r="B1042" s="8"/>
    </row>
    <row r="1045" spans="2:15">
      <c r="B1045" s="8"/>
    </row>
    <row r="1046" spans="2:15">
      <c r="B1046" s="8"/>
    </row>
    <row r="1047" spans="2:15">
      <c r="B1047" s="8"/>
    </row>
    <row r="1049" spans="2:15">
      <c r="B1049" s="8"/>
      <c r="O1049" s="9"/>
    </row>
    <row r="1050" spans="2:15" s="9" customFormat="1">
      <c r="B1050" s="8"/>
      <c r="D1050" s="2"/>
      <c r="E1050" s="2"/>
      <c r="F1050" s="2"/>
      <c r="G1050" s="4"/>
      <c r="H1050" s="5"/>
      <c r="I1050" s="2"/>
      <c r="J1050" s="2"/>
      <c r="K1050" s="2"/>
      <c r="L1050" s="7"/>
      <c r="M1050" s="2"/>
      <c r="N1050" s="2"/>
      <c r="O1050" s="2"/>
    </row>
    <row r="1053" spans="2:15">
      <c r="B1053" s="8"/>
    </row>
    <row r="1055" spans="2:15">
      <c r="B1055" s="8"/>
    </row>
    <row r="1058" spans="2:15">
      <c r="B1058" s="8"/>
    </row>
    <row r="1059" spans="2:15">
      <c r="B1059" s="8"/>
    </row>
    <row r="1061" spans="2:15">
      <c r="B1061" s="8"/>
    </row>
    <row r="1062" spans="2:15">
      <c r="B1062" s="8"/>
    </row>
    <row r="1063" spans="2:15" s="9" customFormat="1">
      <c r="B1063" s="3"/>
      <c r="D1063" s="2"/>
      <c r="E1063" s="2"/>
      <c r="F1063" s="2"/>
      <c r="G1063" s="4"/>
      <c r="H1063" s="5"/>
      <c r="I1063" s="2"/>
      <c r="J1063" s="2"/>
      <c r="K1063" s="2"/>
      <c r="L1063" s="7"/>
      <c r="M1063" s="2"/>
      <c r="N1063" s="2"/>
      <c r="O1063" s="2"/>
    </row>
    <row r="1067" spans="2:15">
      <c r="B1067" s="8"/>
    </row>
    <row r="1068" spans="2:15">
      <c r="B1068" s="8"/>
    </row>
    <row r="1070" spans="2:15">
      <c r="B1070" s="8"/>
    </row>
    <row r="1073" spans="2:15">
      <c r="O1073" s="9"/>
    </row>
    <row r="1075" spans="2:15">
      <c r="B1075" s="8"/>
    </row>
    <row r="1076" spans="2:15">
      <c r="B1076" s="8"/>
    </row>
    <row r="1081" spans="2:15">
      <c r="B1081" s="8"/>
    </row>
    <row r="1082" spans="2:15">
      <c r="B1082" s="8"/>
    </row>
    <row r="1087" spans="2:15" s="9" customFormat="1">
      <c r="B1087" s="8"/>
      <c r="D1087" s="2"/>
      <c r="E1087" s="2"/>
      <c r="F1087" s="2"/>
      <c r="G1087" s="4"/>
      <c r="H1087" s="5"/>
      <c r="I1087" s="2"/>
      <c r="J1087" s="2"/>
      <c r="K1087" s="2"/>
      <c r="L1087" s="7"/>
      <c r="M1087" s="2"/>
      <c r="N1087" s="2"/>
      <c r="O1087" s="2"/>
    </row>
    <row r="1095" spans="2:15">
      <c r="B1095" s="8"/>
    </row>
    <row r="1098" spans="2:15" s="9" customFormat="1">
      <c r="B1098" s="3"/>
      <c r="D1098" s="2"/>
      <c r="E1098" s="2"/>
      <c r="F1098" s="2"/>
      <c r="G1098" s="4"/>
      <c r="H1098" s="5"/>
      <c r="I1098" s="2"/>
      <c r="J1098" s="2"/>
      <c r="K1098" s="2"/>
      <c r="L1098" s="7"/>
      <c r="M1098" s="2"/>
      <c r="N1098" s="2"/>
      <c r="O1098" s="2"/>
    </row>
    <row r="1102" spans="2:15" s="9" customFormat="1">
      <c r="B1102" s="8"/>
      <c r="D1102" s="2"/>
      <c r="E1102" s="2"/>
      <c r="F1102" s="2"/>
      <c r="G1102" s="4"/>
      <c r="H1102" s="5"/>
      <c r="I1102" s="2"/>
      <c r="J1102" s="2"/>
      <c r="K1102" s="2"/>
      <c r="L1102" s="7"/>
      <c r="M1102" s="2"/>
      <c r="N1102" s="2"/>
      <c r="O1102" s="2"/>
    </row>
    <row r="1106" spans="2:15">
      <c r="B1106" s="8"/>
    </row>
    <row r="1108" spans="2:15" s="9" customFormat="1">
      <c r="B1108" s="8"/>
      <c r="D1108" s="2"/>
      <c r="E1108" s="2"/>
      <c r="F1108" s="2"/>
      <c r="G1108" s="4"/>
      <c r="H1108" s="5"/>
      <c r="I1108" s="2"/>
      <c r="J1108" s="2"/>
      <c r="K1108" s="2"/>
      <c r="L1108" s="7"/>
      <c r="M1108" s="2"/>
      <c r="N1108" s="2"/>
      <c r="O1108" s="2"/>
    </row>
    <row r="1110" spans="2:15">
      <c r="B1110" s="8"/>
    </row>
    <row r="1112" spans="2:15">
      <c r="B1112" s="8"/>
    </row>
    <row r="1115" spans="2:15">
      <c r="B1115" s="8"/>
    </row>
    <row r="1118" spans="2:15">
      <c r="B1118" s="8"/>
    </row>
    <row r="1124" spans="2:15">
      <c r="B1124" s="8"/>
    </row>
    <row r="1128" spans="2:15">
      <c r="B1128" s="8"/>
    </row>
    <row r="1132" spans="2:15" s="9" customFormat="1">
      <c r="B1132" s="3"/>
      <c r="D1132" s="2"/>
      <c r="E1132" s="2"/>
      <c r="F1132" s="2"/>
      <c r="G1132" s="4"/>
      <c r="H1132" s="5"/>
      <c r="I1132" s="2"/>
      <c r="J1132" s="2"/>
      <c r="K1132" s="2"/>
      <c r="L1132" s="7"/>
      <c r="M1132" s="2"/>
      <c r="N1132" s="2"/>
      <c r="O1132" s="2"/>
    </row>
    <row r="1136" spans="2:15">
      <c r="B1136" s="8"/>
    </row>
    <row r="1138" spans="2:2">
      <c r="B1138" s="8"/>
    </row>
    <row r="1140" spans="2:2">
      <c r="B1140" s="8"/>
    </row>
    <row r="1146" spans="2:2">
      <c r="B1146" s="8"/>
    </row>
    <row r="1149" spans="2:2">
      <c r="B1149" s="8"/>
    </row>
    <row r="1152" spans="2:2">
      <c r="B1152" s="8"/>
    </row>
    <row r="1160" spans="2:2">
      <c r="B1160" s="8"/>
    </row>
    <row r="1163" spans="2:2">
      <c r="B1163" s="8"/>
    </row>
    <row r="1167" spans="2:2">
      <c r="B1167" s="8"/>
    </row>
    <row r="1170" spans="2:2">
      <c r="B1170" s="8"/>
    </row>
    <row r="1173" spans="2:2">
      <c r="B1173" s="8"/>
    </row>
    <row r="1181" spans="2:2">
      <c r="B1181" s="8"/>
    </row>
    <row r="1187" spans="2:2">
      <c r="B1187" s="8"/>
    </row>
    <row r="1190" spans="2:2">
      <c r="B1190" s="8"/>
    </row>
    <row r="1193" spans="2:2">
      <c r="B1193" s="8"/>
    </row>
    <row r="1197" spans="2:2">
      <c r="B1197" s="8"/>
    </row>
    <row r="1201" spans="2:2">
      <c r="B1201" s="8"/>
    </row>
    <row r="1206" spans="2:2">
      <c r="B1206" s="8"/>
    </row>
    <row r="1208" spans="2:2">
      <c r="B1208" s="8"/>
    </row>
    <row r="1214" spans="2:2">
      <c r="B1214" s="8"/>
    </row>
  </sheetData>
  <mergeCells count="3">
    <mergeCell ref="F351:F367"/>
    <mergeCell ref="F320:F334"/>
    <mergeCell ref="F316:F319"/>
  </mergeCells>
  <phoneticPr fontId="1"/>
  <pageMargins left="0.70866141732283472" right="0.70866141732283472" top="0.74803149606299213" bottom="0.74803149606299213" header="0.31496062992125984" footer="0.31496062992125984"/>
  <pageSetup paperSize="9" scale="76" orientation="portrait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N687"/>
  <sheetViews>
    <sheetView showGridLines="0" zoomScale="85" zoomScaleNormal="85" workbookViewId="0">
      <pane ySplit="2" topLeftCell="A3" activePane="bottomLeft" state="frozen"/>
      <selection activeCell="K96" sqref="K96"/>
      <selection pane="bottomLeft" activeCell="B18" sqref="B18:D18"/>
    </sheetView>
  </sheetViews>
  <sheetFormatPr defaultColWidth="15.375" defaultRowHeight="12" outlineLevelRow="1"/>
  <cols>
    <col min="1" max="1" width="1.5" style="2" customWidth="1"/>
    <col min="2" max="2" width="10" style="3" bestFit="1" customWidth="1"/>
    <col min="3" max="3" width="4.625" style="9" bestFit="1" customWidth="1"/>
    <col min="4" max="4" width="34.375" style="2" bestFit="1" customWidth="1"/>
    <col min="5" max="5" width="26" style="2" bestFit="1" customWidth="1"/>
    <col min="6" max="6" width="16.875" style="2" bestFit="1" customWidth="1"/>
    <col min="7" max="7" width="4.625" style="4" bestFit="1" customWidth="1"/>
    <col min="8" max="8" width="10.125" style="5" bestFit="1" customWidth="1"/>
    <col min="9" max="9" width="16.625" style="2" bestFit="1" customWidth="1"/>
    <col min="10" max="10" width="1.5" style="2" customWidth="1"/>
    <col min="11" max="16384" width="15.375" style="2"/>
  </cols>
  <sheetData>
    <row r="1" spans="2:9" ht="21">
      <c r="B1" s="71" t="s">
        <v>453</v>
      </c>
    </row>
    <row r="2" spans="2:9" s="1" customFormat="1">
      <c r="B2" s="51" t="s">
        <v>1</v>
      </c>
      <c r="C2" s="14" t="s">
        <v>69</v>
      </c>
      <c r="D2" s="20" t="s">
        <v>0</v>
      </c>
      <c r="E2" s="17" t="s">
        <v>68</v>
      </c>
      <c r="F2" s="20" t="s">
        <v>2</v>
      </c>
      <c r="G2" s="17" t="s">
        <v>3</v>
      </c>
      <c r="H2" s="21" t="s">
        <v>4</v>
      </c>
      <c r="I2" s="52" t="s">
        <v>84</v>
      </c>
    </row>
    <row r="3" spans="2:9" s="1" customFormat="1" hidden="1" outlineLevel="1">
      <c r="B3" s="46"/>
      <c r="C3" s="15"/>
      <c r="D3" s="2"/>
      <c r="E3" s="18"/>
      <c r="F3" s="53"/>
      <c r="G3" s="31"/>
      <c r="H3" s="32"/>
      <c r="I3" s="54"/>
    </row>
    <row r="4" spans="2:9" s="1" customFormat="1" hidden="1" outlineLevel="1">
      <c r="B4" s="46"/>
      <c r="C4" s="15"/>
      <c r="D4" s="2"/>
      <c r="E4" s="18"/>
      <c r="F4" s="61"/>
      <c r="G4" s="40"/>
      <c r="H4" s="41"/>
      <c r="I4" s="62"/>
    </row>
    <row r="5" spans="2:9" s="1" customFormat="1" hidden="1" outlineLevel="1">
      <c r="B5" s="46"/>
      <c r="C5" s="15"/>
      <c r="D5" s="2"/>
      <c r="E5" s="18"/>
      <c r="F5" s="61"/>
      <c r="G5" s="40"/>
      <c r="H5" s="41"/>
      <c r="I5" s="62"/>
    </row>
    <row r="6" spans="2:9" s="1" customFormat="1" hidden="1" outlineLevel="1">
      <c r="B6" s="46"/>
      <c r="C6" s="15"/>
      <c r="D6" s="2"/>
      <c r="E6" s="18"/>
      <c r="F6" s="61"/>
      <c r="G6" s="40"/>
      <c r="H6" s="41"/>
      <c r="I6" s="62"/>
    </row>
    <row r="7" spans="2:9" s="1" customFormat="1" hidden="1" outlineLevel="1">
      <c r="B7" s="46"/>
      <c r="C7" s="15"/>
      <c r="D7" s="2"/>
      <c r="E7" s="18"/>
      <c r="F7" s="61"/>
      <c r="G7" s="40"/>
      <c r="H7" s="41"/>
      <c r="I7" s="62"/>
    </row>
    <row r="8" spans="2:9" s="1" customFormat="1" hidden="1" outlineLevel="1">
      <c r="B8" s="46"/>
      <c r="C8" s="15"/>
      <c r="D8" s="2"/>
      <c r="E8" s="18"/>
      <c r="F8" s="61"/>
      <c r="G8" s="40"/>
      <c r="H8" s="41"/>
      <c r="I8" s="62"/>
    </row>
    <row r="9" spans="2:9" s="1" customFormat="1" hidden="1" outlineLevel="1">
      <c r="B9" s="46"/>
      <c r="C9" s="15"/>
      <c r="D9" s="2"/>
      <c r="E9" s="18"/>
      <c r="F9" s="61"/>
      <c r="G9" s="40"/>
      <c r="H9" s="41"/>
      <c r="I9" s="62"/>
    </row>
    <row r="10" spans="2:9" s="1" customFormat="1" hidden="1" outlineLevel="1">
      <c r="B10" s="46"/>
      <c r="C10" s="15"/>
      <c r="D10" s="2"/>
      <c r="E10" s="18"/>
      <c r="F10" s="61"/>
      <c r="G10" s="40"/>
      <c r="H10" s="41"/>
      <c r="I10" s="62"/>
    </row>
    <row r="11" spans="2:9" s="1" customFormat="1" hidden="1" outlineLevel="1">
      <c r="B11" s="46"/>
      <c r="C11" s="15"/>
      <c r="D11" s="2"/>
      <c r="E11" s="18"/>
      <c r="F11" s="61"/>
      <c r="G11" s="40"/>
      <c r="H11" s="41"/>
      <c r="I11" s="62"/>
    </row>
    <row r="12" spans="2:9" s="1" customFormat="1" hidden="1" outlineLevel="1">
      <c r="B12" s="46"/>
      <c r="C12" s="15"/>
      <c r="D12" s="2"/>
      <c r="E12" s="18"/>
      <c r="F12" s="61"/>
      <c r="G12" s="40"/>
      <c r="H12" s="41"/>
      <c r="I12" s="62"/>
    </row>
    <row r="13" spans="2:9" s="1" customFormat="1" hidden="1" outlineLevel="1">
      <c r="B13" s="46"/>
      <c r="C13" s="15"/>
      <c r="D13" s="2"/>
      <c r="E13" s="18"/>
      <c r="F13" s="61"/>
      <c r="G13" s="40"/>
      <c r="H13" s="41"/>
      <c r="I13" s="62"/>
    </row>
    <row r="14" spans="2:9" s="1" customFormat="1" hidden="1" outlineLevel="1">
      <c r="B14" s="46"/>
      <c r="C14" s="15"/>
      <c r="D14" s="2"/>
      <c r="E14" s="18"/>
      <c r="F14" s="61"/>
      <c r="G14" s="40"/>
      <c r="H14" s="41"/>
      <c r="I14" s="62"/>
    </row>
    <row r="15" spans="2:9" s="1" customFormat="1" hidden="1" outlineLevel="1">
      <c r="B15" s="46"/>
      <c r="C15" s="15"/>
      <c r="D15" s="2"/>
      <c r="E15" s="18"/>
      <c r="F15" s="61"/>
      <c r="G15" s="40"/>
      <c r="H15" s="41"/>
      <c r="I15" s="62"/>
    </row>
    <row r="16" spans="2:9" s="1" customFormat="1" hidden="1" outlineLevel="1">
      <c r="B16" s="46"/>
      <c r="C16" s="15"/>
      <c r="D16" s="2"/>
      <c r="E16" s="18"/>
      <c r="F16" s="61"/>
      <c r="G16" s="40"/>
      <c r="H16" s="41"/>
      <c r="I16" s="62"/>
    </row>
    <row r="17" spans="2:11" s="1" customFormat="1" hidden="1" outlineLevel="1">
      <c r="B17" s="49"/>
      <c r="C17" s="16"/>
      <c r="D17" s="50"/>
      <c r="E17" s="19"/>
      <c r="F17" s="74"/>
      <c r="G17" s="75"/>
      <c r="H17" s="76"/>
      <c r="I17" s="77"/>
    </row>
    <row r="18" spans="2:11" s="1" customFormat="1" outlineLevel="1">
      <c r="B18" s="63">
        <v>44282</v>
      </c>
      <c r="C18" s="24">
        <f>B18</f>
        <v>44282</v>
      </c>
      <c r="D18" s="64" t="s">
        <v>2179</v>
      </c>
      <c r="E18" s="25" t="s">
        <v>2180</v>
      </c>
      <c r="F18" s="53" t="s">
        <v>2181</v>
      </c>
      <c r="G18" s="31" t="s">
        <v>476</v>
      </c>
      <c r="H18" s="32" t="s">
        <v>510</v>
      </c>
      <c r="I18" s="54"/>
    </row>
    <row r="19" spans="2:11" s="1" customFormat="1" outlineLevel="1">
      <c r="B19" s="46"/>
      <c r="C19" s="15"/>
      <c r="D19" s="2"/>
      <c r="E19" s="18"/>
      <c r="F19" s="61" t="s">
        <v>2182</v>
      </c>
      <c r="G19" s="31" t="s">
        <v>476</v>
      </c>
      <c r="H19" s="41" t="s">
        <v>464</v>
      </c>
      <c r="I19" s="62"/>
    </row>
    <row r="20" spans="2:11" s="1" customFormat="1" outlineLevel="1">
      <c r="B20" s="49"/>
      <c r="C20" s="16"/>
      <c r="D20" s="50"/>
      <c r="E20" s="19"/>
      <c r="F20" s="74" t="s">
        <v>2178</v>
      </c>
      <c r="G20" s="75" t="s">
        <v>499</v>
      </c>
      <c r="H20" s="41" t="s">
        <v>2183</v>
      </c>
      <c r="I20" s="77"/>
    </row>
    <row r="21" spans="2:11" s="1" customFormat="1" ht="15" outlineLevel="1">
      <c r="B21" s="46">
        <v>44262</v>
      </c>
      <c r="C21" s="15">
        <f>B21</f>
        <v>44262</v>
      </c>
      <c r="D21" s="2" t="s">
        <v>2165</v>
      </c>
      <c r="E21" s="18" t="s">
        <v>2166</v>
      </c>
      <c r="F21" s="61" t="s">
        <v>2171</v>
      </c>
      <c r="G21" s="40" t="s">
        <v>540</v>
      </c>
      <c r="H21" s="41" t="s">
        <v>459</v>
      </c>
      <c r="I21" s="62"/>
      <c r="K21" s="81"/>
    </row>
    <row r="22" spans="2:11" s="1" customFormat="1" ht="15" outlineLevel="1">
      <c r="B22" s="46"/>
      <c r="C22" s="15"/>
      <c r="D22" s="2"/>
      <c r="E22" s="18"/>
      <c r="F22" s="61" t="s">
        <v>2172</v>
      </c>
      <c r="G22" s="40" t="s">
        <v>540</v>
      </c>
      <c r="H22" s="41" t="s">
        <v>957</v>
      </c>
      <c r="I22" s="62"/>
      <c r="K22" s="81"/>
    </row>
    <row r="23" spans="2:11" s="1" customFormat="1" ht="15" outlineLevel="1">
      <c r="B23" s="46"/>
      <c r="C23" s="15"/>
      <c r="D23" s="2"/>
      <c r="E23" s="18"/>
      <c r="F23" s="61" t="s">
        <v>2163</v>
      </c>
      <c r="G23" s="40" t="s">
        <v>540</v>
      </c>
      <c r="H23" s="41" t="s">
        <v>459</v>
      </c>
      <c r="I23" s="62"/>
      <c r="K23" s="81"/>
    </row>
    <row r="24" spans="2:11" s="1" customFormat="1" ht="15" outlineLevel="1">
      <c r="B24" s="46"/>
      <c r="C24" s="15"/>
      <c r="D24" s="2"/>
      <c r="E24" s="18"/>
      <c r="F24" s="61" t="s">
        <v>2164</v>
      </c>
      <c r="G24" s="40" t="s">
        <v>540</v>
      </c>
      <c r="H24" s="41" t="s">
        <v>957</v>
      </c>
      <c r="I24" s="62"/>
      <c r="K24" s="81"/>
    </row>
    <row r="25" spans="2:11" s="1" customFormat="1" ht="15" outlineLevel="1">
      <c r="B25" s="46"/>
      <c r="C25" s="15"/>
      <c r="D25" s="2"/>
      <c r="E25" s="18"/>
      <c r="F25" s="61" t="s">
        <v>2173</v>
      </c>
      <c r="G25" s="40" t="s">
        <v>499</v>
      </c>
      <c r="H25" s="41" t="s">
        <v>529</v>
      </c>
      <c r="I25" s="62"/>
      <c r="K25" s="81"/>
    </row>
    <row r="26" spans="2:11" s="1" customFormat="1" ht="15" outlineLevel="1">
      <c r="B26" s="46"/>
      <c r="C26" s="15"/>
      <c r="D26" s="2"/>
      <c r="E26" s="18"/>
      <c r="F26" s="61" t="s">
        <v>2161</v>
      </c>
      <c r="G26" s="40" t="s">
        <v>540</v>
      </c>
      <c r="H26" s="41" t="s">
        <v>459</v>
      </c>
      <c r="I26" s="62"/>
      <c r="K26" s="81"/>
    </row>
    <row r="27" spans="2:11" s="1" customFormat="1" ht="15" outlineLevel="1">
      <c r="B27" s="46"/>
      <c r="C27" s="15"/>
      <c r="D27" s="2"/>
      <c r="E27" s="18"/>
      <c r="F27" s="61" t="s">
        <v>2162</v>
      </c>
      <c r="G27" s="40" t="s">
        <v>540</v>
      </c>
      <c r="H27" s="41" t="s">
        <v>459</v>
      </c>
      <c r="I27" s="62"/>
      <c r="K27" s="81"/>
    </row>
    <row r="28" spans="2:11" s="1" customFormat="1" ht="15" outlineLevel="1">
      <c r="B28" s="49"/>
      <c r="C28" s="16"/>
      <c r="D28" s="50"/>
      <c r="E28" s="19"/>
      <c r="F28" s="74" t="s">
        <v>2171</v>
      </c>
      <c r="G28" s="75" t="s">
        <v>499</v>
      </c>
      <c r="H28" s="76" t="s">
        <v>481</v>
      </c>
      <c r="I28" s="77"/>
      <c r="K28" s="81"/>
    </row>
    <row r="29" spans="2:11" s="1" customFormat="1" ht="15" outlineLevel="1">
      <c r="B29" s="63">
        <v>44261</v>
      </c>
      <c r="C29" s="24">
        <f>B29</f>
        <v>44261</v>
      </c>
      <c r="D29" s="64" t="s">
        <v>2174</v>
      </c>
      <c r="E29" s="25" t="s">
        <v>2175</v>
      </c>
      <c r="F29" s="53" t="s">
        <v>2167</v>
      </c>
      <c r="G29" s="31" t="s">
        <v>476</v>
      </c>
      <c r="H29" s="32" t="s">
        <v>671</v>
      </c>
      <c r="I29" s="54"/>
      <c r="K29" s="81"/>
    </row>
    <row r="30" spans="2:11" s="1" customFormat="1" ht="15" outlineLevel="1">
      <c r="B30" s="46"/>
      <c r="C30" s="15"/>
      <c r="D30" s="2"/>
      <c r="E30" s="18"/>
      <c r="F30" s="61" t="s">
        <v>2169</v>
      </c>
      <c r="G30" s="40" t="s">
        <v>476</v>
      </c>
      <c r="H30" s="41" t="s">
        <v>460</v>
      </c>
      <c r="I30" s="62"/>
      <c r="K30" s="81"/>
    </row>
    <row r="31" spans="2:11" s="1" customFormat="1" ht="15" outlineLevel="1">
      <c r="B31" s="46"/>
      <c r="C31" s="15"/>
      <c r="D31" s="2"/>
      <c r="E31" s="18"/>
      <c r="F31" s="61" t="s">
        <v>2170</v>
      </c>
      <c r="G31" s="40" t="s">
        <v>476</v>
      </c>
      <c r="H31" s="41" t="s">
        <v>2168</v>
      </c>
      <c r="I31" s="62"/>
      <c r="K31" s="81"/>
    </row>
    <row r="32" spans="2:11" s="1" customFormat="1" ht="18.75" outlineLevel="1">
      <c r="B32" s="46"/>
      <c r="C32" s="15"/>
      <c r="D32" s="2"/>
      <c r="E32" s="18"/>
      <c r="F32" s="61" t="s">
        <v>2169</v>
      </c>
      <c r="G32" s="40" t="s">
        <v>476</v>
      </c>
      <c r="H32" s="41" t="s">
        <v>462</v>
      </c>
      <c r="I32" s="62"/>
      <c r="K32"/>
    </row>
    <row r="33" spans="2:12" s="1" customFormat="1" outlineLevel="1">
      <c r="B33" s="49"/>
      <c r="C33" s="16"/>
      <c r="D33" s="50"/>
      <c r="E33" s="19"/>
      <c r="F33" s="74"/>
      <c r="G33" s="75"/>
      <c r="H33" s="76"/>
      <c r="I33" s="77"/>
    </row>
    <row r="34" spans="2:12" s="1" customFormat="1">
      <c r="B34" s="46">
        <v>44192</v>
      </c>
      <c r="C34" s="15">
        <f>B34</f>
        <v>44192</v>
      </c>
      <c r="D34" s="2" t="s">
        <v>1988</v>
      </c>
      <c r="E34" s="18" t="s">
        <v>172</v>
      </c>
      <c r="F34" s="61" t="s">
        <v>1071</v>
      </c>
      <c r="G34" s="40" t="s">
        <v>5</v>
      </c>
      <c r="H34" s="41" t="s">
        <v>2150</v>
      </c>
      <c r="I34" s="62"/>
    </row>
    <row r="35" spans="2:12" s="1" customFormat="1">
      <c r="B35" s="46"/>
      <c r="C35" s="15"/>
      <c r="D35" s="2"/>
      <c r="E35" s="18"/>
      <c r="F35" s="61" t="s">
        <v>48</v>
      </c>
      <c r="G35" s="34" t="s">
        <v>5</v>
      </c>
      <c r="H35" s="35" t="s">
        <v>464</v>
      </c>
      <c r="I35" s="62"/>
    </row>
    <row r="36" spans="2:12" s="1" customFormat="1">
      <c r="B36" s="49"/>
      <c r="C36" s="16"/>
      <c r="D36" s="50"/>
      <c r="E36" s="19"/>
      <c r="F36" s="74" t="s">
        <v>477</v>
      </c>
      <c r="G36" s="37" t="s">
        <v>5</v>
      </c>
      <c r="H36" s="38" t="s">
        <v>463</v>
      </c>
      <c r="I36" s="77" t="s">
        <v>2151</v>
      </c>
    </row>
    <row r="37" spans="2:12" s="1" customFormat="1">
      <c r="B37" s="46">
        <v>44191</v>
      </c>
      <c r="C37" s="15">
        <f>B37</f>
        <v>44191</v>
      </c>
      <c r="D37" s="2" t="s">
        <v>2111</v>
      </c>
      <c r="E37" s="18" t="s">
        <v>172</v>
      </c>
      <c r="F37" s="61" t="s">
        <v>646</v>
      </c>
      <c r="G37" s="40" t="s">
        <v>5</v>
      </c>
      <c r="H37" s="41" t="s">
        <v>462</v>
      </c>
      <c r="I37" s="62"/>
    </row>
    <row r="38" spans="2:12" s="1" customFormat="1">
      <c r="B38" s="46"/>
      <c r="C38" s="15"/>
      <c r="D38" s="2"/>
      <c r="E38" s="18"/>
      <c r="F38" s="61" t="s">
        <v>521</v>
      </c>
      <c r="G38" s="40" t="s">
        <v>11</v>
      </c>
      <c r="H38" s="41" t="s">
        <v>529</v>
      </c>
      <c r="I38" s="62"/>
    </row>
    <row r="39" spans="2:12" s="1" customFormat="1">
      <c r="B39" s="46"/>
      <c r="C39" s="15"/>
      <c r="D39" s="2"/>
      <c r="E39" s="18"/>
      <c r="F39" s="61" t="s">
        <v>38</v>
      </c>
      <c r="G39" s="40" t="s">
        <v>5</v>
      </c>
      <c r="H39" s="41" t="s">
        <v>462</v>
      </c>
      <c r="I39" s="62"/>
    </row>
    <row r="40" spans="2:12" s="1" customFormat="1">
      <c r="B40" s="46"/>
      <c r="C40" s="15"/>
      <c r="D40" s="2"/>
      <c r="E40" s="18"/>
      <c r="F40" s="61" t="s">
        <v>38</v>
      </c>
      <c r="G40" s="40" t="s">
        <v>5</v>
      </c>
      <c r="H40" s="41" t="s">
        <v>462</v>
      </c>
      <c r="I40" s="62" t="s">
        <v>70</v>
      </c>
    </row>
    <row r="41" spans="2:12" s="1" customFormat="1">
      <c r="B41" s="46"/>
      <c r="C41" s="15"/>
      <c r="D41" s="2"/>
      <c r="E41" s="18"/>
      <c r="F41" s="61" t="s">
        <v>647</v>
      </c>
      <c r="G41" s="40" t="s">
        <v>8</v>
      </c>
      <c r="H41" s="41" t="s">
        <v>459</v>
      </c>
      <c r="I41" s="62" t="s">
        <v>29</v>
      </c>
    </row>
    <row r="42" spans="2:12" s="1" customFormat="1">
      <c r="B42" s="49"/>
      <c r="C42" s="16"/>
      <c r="D42" s="50"/>
      <c r="E42" s="19"/>
      <c r="F42" s="74" t="s">
        <v>647</v>
      </c>
      <c r="G42" s="75" t="s">
        <v>8</v>
      </c>
      <c r="H42" s="76" t="s">
        <v>459</v>
      </c>
      <c r="I42" s="77" t="s">
        <v>29</v>
      </c>
    </row>
    <row r="43" spans="2:12" s="1" customFormat="1">
      <c r="B43" s="46">
        <v>44185</v>
      </c>
      <c r="C43" s="15">
        <f>B43</f>
        <v>44185</v>
      </c>
      <c r="D43" s="2" t="s">
        <v>2148</v>
      </c>
      <c r="E43" s="18" t="s">
        <v>2149</v>
      </c>
      <c r="F43" s="61" t="s">
        <v>502</v>
      </c>
      <c r="G43" s="40" t="s">
        <v>11</v>
      </c>
      <c r="H43" s="41" t="s">
        <v>552</v>
      </c>
      <c r="I43" s="62"/>
    </row>
    <row r="44" spans="2:12" s="1" customFormat="1">
      <c r="B44" s="46"/>
      <c r="C44" s="15"/>
      <c r="D44" s="2"/>
      <c r="E44" s="18"/>
      <c r="F44" s="61" t="s">
        <v>19</v>
      </c>
      <c r="G44" s="40" t="s">
        <v>5</v>
      </c>
      <c r="H44" s="41" t="s">
        <v>464</v>
      </c>
      <c r="I44" s="62"/>
    </row>
    <row r="45" spans="2:12" s="1" customFormat="1">
      <c r="B45" s="49"/>
      <c r="C45" s="16"/>
      <c r="D45" s="50"/>
      <c r="E45" s="19"/>
      <c r="F45" s="74" t="s">
        <v>38</v>
      </c>
      <c r="G45" s="75" t="s">
        <v>5</v>
      </c>
      <c r="H45" s="76" t="s">
        <v>464</v>
      </c>
      <c r="I45" s="77"/>
    </row>
    <row r="46" spans="2:12" s="1" customFormat="1">
      <c r="B46" s="46">
        <v>44178</v>
      </c>
      <c r="C46" s="15">
        <f>B46</f>
        <v>44178</v>
      </c>
      <c r="D46" s="2" t="s">
        <v>70</v>
      </c>
      <c r="E46" s="18" t="s">
        <v>2137</v>
      </c>
      <c r="F46" s="66" t="s">
        <v>2138</v>
      </c>
      <c r="G46" s="23" t="s">
        <v>5</v>
      </c>
      <c r="H46" s="22" t="s">
        <v>460</v>
      </c>
      <c r="I46" s="47"/>
      <c r="L46" s="6"/>
    </row>
    <row r="47" spans="2:12" s="1" customFormat="1">
      <c r="B47" s="46"/>
      <c r="C47" s="15"/>
      <c r="D47" s="2"/>
      <c r="E47" s="18"/>
      <c r="F47" s="59" t="s">
        <v>2139</v>
      </c>
      <c r="G47" s="43" t="s">
        <v>5</v>
      </c>
      <c r="H47" s="44" t="s">
        <v>462</v>
      </c>
      <c r="I47" s="60"/>
      <c r="L47" s="6"/>
    </row>
    <row r="48" spans="2:12" s="1" customFormat="1">
      <c r="B48" s="46"/>
      <c r="C48" s="15"/>
      <c r="D48" s="2"/>
      <c r="E48" s="18"/>
      <c r="F48" s="59" t="s">
        <v>2138</v>
      </c>
      <c r="G48" s="43" t="s">
        <v>11</v>
      </c>
      <c r="H48" s="44" t="s">
        <v>481</v>
      </c>
      <c r="I48" s="60"/>
      <c r="L48" s="6"/>
    </row>
    <row r="49" spans="2:12" s="1" customFormat="1">
      <c r="B49" s="46"/>
      <c r="C49" s="15"/>
      <c r="D49" s="2"/>
      <c r="E49" s="18"/>
      <c r="F49" s="59" t="s">
        <v>2139</v>
      </c>
      <c r="G49" s="43" t="s">
        <v>5</v>
      </c>
      <c r="H49" s="44" t="s">
        <v>462</v>
      </c>
      <c r="I49" s="60"/>
      <c r="L49" s="6"/>
    </row>
    <row r="50" spans="2:12" s="1" customFormat="1">
      <c r="B50" s="46"/>
      <c r="C50" s="15"/>
      <c r="D50" s="2"/>
      <c r="E50" s="18"/>
      <c r="F50" s="59" t="s">
        <v>2138</v>
      </c>
      <c r="G50" s="43" t="s">
        <v>5</v>
      </c>
      <c r="H50" s="44" t="s">
        <v>460</v>
      </c>
      <c r="I50" s="60"/>
      <c r="L50" s="6"/>
    </row>
    <row r="51" spans="2:12" s="1" customFormat="1">
      <c r="B51" s="49"/>
      <c r="C51" s="16"/>
      <c r="D51" s="50"/>
      <c r="E51" s="19"/>
      <c r="F51" s="57" t="s">
        <v>2139</v>
      </c>
      <c r="G51" s="37" t="s">
        <v>5</v>
      </c>
      <c r="H51" s="38" t="s">
        <v>463</v>
      </c>
      <c r="I51" s="58"/>
      <c r="L51" s="6"/>
    </row>
    <row r="52" spans="2:12" s="1" customFormat="1">
      <c r="B52" s="46">
        <v>44164</v>
      </c>
      <c r="C52" s="15">
        <f>B52</f>
        <v>44164</v>
      </c>
      <c r="D52" s="2" t="s">
        <v>70</v>
      </c>
      <c r="E52" s="18" t="s">
        <v>501</v>
      </c>
      <c r="F52" s="61" t="s">
        <v>516</v>
      </c>
      <c r="G52" s="40" t="s">
        <v>5</v>
      </c>
      <c r="H52" s="41" t="s">
        <v>463</v>
      </c>
      <c r="I52" s="62"/>
    </row>
    <row r="53" spans="2:12" s="1" customFormat="1">
      <c r="B53" s="46"/>
      <c r="C53" s="15"/>
      <c r="D53" s="2"/>
      <c r="E53" s="18"/>
      <c r="F53" s="61" t="s">
        <v>516</v>
      </c>
      <c r="G53" s="40" t="s">
        <v>5</v>
      </c>
      <c r="H53" s="41" t="s">
        <v>747</v>
      </c>
      <c r="I53" s="62"/>
    </row>
    <row r="54" spans="2:12" s="1" customFormat="1">
      <c r="B54" s="46"/>
      <c r="C54" s="15"/>
      <c r="D54" s="2"/>
      <c r="E54" s="18"/>
      <c r="F54" s="61" t="s">
        <v>516</v>
      </c>
      <c r="G54" s="40" t="s">
        <v>8</v>
      </c>
      <c r="H54" s="41" t="s">
        <v>461</v>
      </c>
      <c r="I54" s="62"/>
    </row>
    <row r="55" spans="2:12" s="1" customFormat="1">
      <c r="B55" s="49"/>
      <c r="C55" s="16"/>
      <c r="D55" s="50"/>
      <c r="E55" s="19"/>
      <c r="F55" s="74" t="s">
        <v>516</v>
      </c>
      <c r="G55" s="75" t="s">
        <v>5</v>
      </c>
      <c r="H55" s="76" t="s">
        <v>463</v>
      </c>
      <c r="I55" s="77"/>
    </row>
    <row r="56" spans="2:12" s="1" customFormat="1">
      <c r="B56" s="46">
        <v>44163</v>
      </c>
      <c r="C56" s="15">
        <f>B56</f>
        <v>44163</v>
      </c>
      <c r="D56" s="2" t="s">
        <v>70</v>
      </c>
      <c r="E56" s="18" t="s">
        <v>2131</v>
      </c>
      <c r="F56" s="61" t="s">
        <v>2130</v>
      </c>
      <c r="G56" s="40" t="s">
        <v>11</v>
      </c>
      <c r="H56" s="41" t="s">
        <v>529</v>
      </c>
      <c r="I56" s="62"/>
    </row>
    <row r="57" spans="2:12" s="1" customFormat="1">
      <c r="B57" s="46"/>
      <c r="C57" s="15"/>
      <c r="D57" s="2"/>
      <c r="E57" s="18"/>
      <c r="F57" s="61" t="s">
        <v>2129</v>
      </c>
      <c r="G57" s="40" t="s">
        <v>11</v>
      </c>
      <c r="H57" s="41" t="s">
        <v>529</v>
      </c>
      <c r="I57" s="62"/>
    </row>
    <row r="58" spans="2:12" s="1" customFormat="1">
      <c r="B58" s="49"/>
      <c r="C58" s="16"/>
      <c r="D58" s="50"/>
      <c r="E58" s="19"/>
      <c r="F58" s="74" t="s">
        <v>2129</v>
      </c>
      <c r="G58" s="75" t="s">
        <v>8</v>
      </c>
      <c r="H58" s="76" t="s">
        <v>459</v>
      </c>
      <c r="I58" s="77"/>
    </row>
    <row r="59" spans="2:12" s="1" customFormat="1">
      <c r="B59" s="46">
        <v>44158</v>
      </c>
      <c r="C59" s="15">
        <f>B59</f>
        <v>44158</v>
      </c>
      <c r="D59" s="2" t="s">
        <v>1522</v>
      </c>
      <c r="E59" s="18" t="s">
        <v>2127</v>
      </c>
      <c r="F59" s="61" t="s">
        <v>485</v>
      </c>
      <c r="G59" s="40" t="s">
        <v>5</v>
      </c>
      <c r="H59" s="41" t="s">
        <v>463</v>
      </c>
      <c r="I59" s="62"/>
    </row>
    <row r="60" spans="2:12" s="1" customFormat="1">
      <c r="B60" s="46"/>
      <c r="C60" s="15"/>
      <c r="D60" s="2"/>
      <c r="E60" s="18"/>
      <c r="F60" s="61" t="s">
        <v>19</v>
      </c>
      <c r="G60" s="40" t="s">
        <v>5</v>
      </c>
      <c r="H60" s="41" t="s">
        <v>460</v>
      </c>
      <c r="I60" s="62"/>
    </row>
    <row r="61" spans="2:12" s="1" customFormat="1">
      <c r="B61" s="49"/>
      <c r="C61" s="16"/>
      <c r="D61" s="50"/>
      <c r="E61" s="19"/>
      <c r="F61" s="74" t="s">
        <v>754</v>
      </c>
      <c r="G61" s="75" t="s">
        <v>5</v>
      </c>
      <c r="H61" s="76" t="s">
        <v>462</v>
      </c>
      <c r="I61" s="77" t="s">
        <v>351</v>
      </c>
    </row>
    <row r="62" spans="2:12" s="1" customFormat="1">
      <c r="B62" s="46">
        <v>44156</v>
      </c>
      <c r="C62" s="15">
        <f>B62</f>
        <v>44156</v>
      </c>
      <c r="D62" s="2" t="s">
        <v>70</v>
      </c>
      <c r="E62" s="18" t="s">
        <v>501</v>
      </c>
      <c r="F62" s="61" t="s">
        <v>24</v>
      </c>
      <c r="G62" s="40" t="s">
        <v>8</v>
      </c>
      <c r="H62" s="41" t="s">
        <v>459</v>
      </c>
      <c r="I62" s="62"/>
    </row>
    <row r="63" spans="2:12" s="1" customFormat="1">
      <c r="B63" s="46"/>
      <c r="C63" s="15"/>
      <c r="D63" s="2"/>
      <c r="E63" s="18"/>
      <c r="F63" s="61" t="s">
        <v>115</v>
      </c>
      <c r="G63" s="40" t="s">
        <v>11</v>
      </c>
      <c r="H63" s="41" t="s">
        <v>679</v>
      </c>
      <c r="I63" s="62"/>
    </row>
    <row r="64" spans="2:12" s="1" customFormat="1">
      <c r="B64" s="46"/>
      <c r="C64" s="15"/>
      <c r="D64" s="2"/>
      <c r="E64" s="18"/>
      <c r="F64" s="61" t="s">
        <v>24</v>
      </c>
      <c r="G64" s="40" t="s">
        <v>8</v>
      </c>
      <c r="H64" s="41" t="s">
        <v>461</v>
      </c>
      <c r="I64" s="62"/>
    </row>
    <row r="65" spans="2:9" s="1" customFormat="1">
      <c r="B65" s="46"/>
      <c r="C65" s="15"/>
      <c r="D65" s="2"/>
      <c r="E65" s="18"/>
      <c r="F65" s="61" t="s">
        <v>115</v>
      </c>
      <c r="G65" s="40" t="s">
        <v>11</v>
      </c>
      <c r="H65" s="41" t="s">
        <v>481</v>
      </c>
      <c r="I65" s="62"/>
    </row>
    <row r="66" spans="2:9" s="1" customFormat="1">
      <c r="B66" s="46"/>
      <c r="C66" s="15"/>
      <c r="D66" s="2"/>
      <c r="E66" s="18"/>
      <c r="F66" s="61" t="s">
        <v>115</v>
      </c>
      <c r="G66" s="40" t="s">
        <v>11</v>
      </c>
      <c r="H66" s="41" t="s">
        <v>679</v>
      </c>
      <c r="I66" s="62"/>
    </row>
    <row r="67" spans="2:9" s="1" customFormat="1">
      <c r="B67" s="49"/>
      <c r="C67" s="16"/>
      <c r="D67" s="50"/>
      <c r="E67" s="19"/>
      <c r="F67" s="74" t="s">
        <v>24</v>
      </c>
      <c r="G67" s="75" t="s">
        <v>8</v>
      </c>
      <c r="H67" s="76" t="s">
        <v>459</v>
      </c>
      <c r="I67" s="77"/>
    </row>
    <row r="68" spans="2:9" s="1" customFormat="1">
      <c r="B68" s="46">
        <v>44150</v>
      </c>
      <c r="C68" s="15">
        <f>B68</f>
        <v>44150</v>
      </c>
      <c r="D68" s="2" t="s">
        <v>2114</v>
      </c>
      <c r="E68" s="18" t="s">
        <v>260</v>
      </c>
      <c r="F68" s="61" t="s">
        <v>2113</v>
      </c>
      <c r="G68" s="40" t="s">
        <v>5</v>
      </c>
      <c r="H68" s="41" t="s">
        <v>494</v>
      </c>
      <c r="I68" s="62"/>
    </row>
    <row r="69" spans="2:9" s="1" customFormat="1">
      <c r="B69" s="46"/>
      <c r="C69" s="15"/>
      <c r="D69" s="2"/>
      <c r="E69" s="18"/>
      <c r="F69" s="61" t="s">
        <v>562</v>
      </c>
      <c r="G69" s="40" t="s">
        <v>5</v>
      </c>
      <c r="H69" s="41" t="s">
        <v>462</v>
      </c>
      <c r="I69" s="62"/>
    </row>
    <row r="70" spans="2:9" s="1" customFormat="1">
      <c r="B70" s="49"/>
      <c r="C70" s="16"/>
      <c r="D70" s="50"/>
      <c r="E70" s="19"/>
      <c r="F70" s="74" t="s">
        <v>754</v>
      </c>
      <c r="G70" s="75" t="s">
        <v>5</v>
      </c>
      <c r="H70" s="76" t="s">
        <v>460</v>
      </c>
      <c r="I70" s="77" t="s">
        <v>351</v>
      </c>
    </row>
    <row r="71" spans="2:9" s="1" customFormat="1">
      <c r="B71" s="46">
        <v>44143</v>
      </c>
      <c r="C71" s="15">
        <f>B71</f>
        <v>44143</v>
      </c>
      <c r="D71" s="2" t="s">
        <v>2086</v>
      </c>
      <c r="E71" s="18" t="s">
        <v>172</v>
      </c>
      <c r="F71" s="61" t="s">
        <v>2107</v>
      </c>
      <c r="G71" s="40" t="s">
        <v>5</v>
      </c>
      <c r="H71" s="41" t="s">
        <v>463</v>
      </c>
      <c r="I71" s="62"/>
    </row>
    <row r="72" spans="2:9" s="1" customFormat="1">
      <c r="B72" s="49"/>
      <c r="C72" s="16"/>
      <c r="D72" s="50"/>
      <c r="E72" s="19"/>
      <c r="F72" s="74" t="s">
        <v>654</v>
      </c>
      <c r="G72" s="75" t="s">
        <v>11</v>
      </c>
      <c r="H72" s="76" t="s">
        <v>552</v>
      </c>
      <c r="I72" s="77"/>
    </row>
    <row r="73" spans="2:9" s="1" customFormat="1">
      <c r="B73" s="49">
        <v>44122</v>
      </c>
      <c r="C73" s="16">
        <f>B73</f>
        <v>44122</v>
      </c>
      <c r="D73" s="50" t="s">
        <v>2103</v>
      </c>
      <c r="E73" s="19" t="s">
        <v>171</v>
      </c>
      <c r="F73" s="74" t="s">
        <v>38</v>
      </c>
      <c r="G73" s="75" t="s">
        <v>11</v>
      </c>
      <c r="H73" s="76" t="s">
        <v>552</v>
      </c>
      <c r="I73" s="77"/>
    </row>
    <row r="74" spans="2:9" s="1" customFormat="1">
      <c r="B74" s="46">
        <v>44101</v>
      </c>
      <c r="C74" s="15">
        <f>B74</f>
        <v>44101</v>
      </c>
      <c r="D74" s="2" t="s">
        <v>2085</v>
      </c>
      <c r="E74" s="18" t="s">
        <v>2101</v>
      </c>
      <c r="F74" s="61" t="s">
        <v>48</v>
      </c>
      <c r="G74" s="40" t="s">
        <v>5</v>
      </c>
      <c r="H74" s="41" t="s">
        <v>463</v>
      </c>
      <c r="I74" s="62"/>
    </row>
    <row r="75" spans="2:9" s="1" customFormat="1">
      <c r="B75" s="46"/>
      <c r="C75" s="15"/>
      <c r="D75" s="2"/>
      <c r="E75" s="18"/>
      <c r="F75" s="61" t="s">
        <v>668</v>
      </c>
      <c r="G75" s="40" t="s">
        <v>5</v>
      </c>
      <c r="H75" s="41" t="s">
        <v>510</v>
      </c>
      <c r="I75" s="62" t="s">
        <v>70</v>
      </c>
    </row>
    <row r="76" spans="2:9" s="1" customFormat="1">
      <c r="B76" s="49"/>
      <c r="C76" s="16"/>
      <c r="D76" s="50"/>
      <c r="E76" s="19"/>
      <c r="F76" s="74" t="s">
        <v>2099</v>
      </c>
      <c r="G76" s="75" t="s">
        <v>5</v>
      </c>
      <c r="H76" s="76" t="s">
        <v>463</v>
      </c>
      <c r="I76" s="77" t="s">
        <v>70</v>
      </c>
    </row>
    <row r="77" spans="2:9" s="1" customFormat="1">
      <c r="B77" s="46">
        <v>44095</v>
      </c>
      <c r="C77" s="15">
        <f>B77</f>
        <v>44095</v>
      </c>
      <c r="D77" s="2" t="s">
        <v>70</v>
      </c>
      <c r="E77" s="18" t="s">
        <v>2089</v>
      </c>
      <c r="F77" s="61" t="s">
        <v>2091</v>
      </c>
      <c r="G77" s="40" t="s">
        <v>5</v>
      </c>
      <c r="H77" s="41" t="s">
        <v>2094</v>
      </c>
      <c r="I77" s="62"/>
    </row>
    <row r="78" spans="2:9" s="1" customFormat="1">
      <c r="B78" s="46"/>
      <c r="C78" s="15"/>
      <c r="D78" s="2"/>
      <c r="E78" s="18"/>
      <c r="F78" s="61" t="s">
        <v>2093</v>
      </c>
      <c r="G78" s="40" t="s">
        <v>5</v>
      </c>
      <c r="H78" s="41" t="s">
        <v>463</v>
      </c>
      <c r="I78" s="62"/>
    </row>
    <row r="79" spans="2:9" s="1" customFormat="1">
      <c r="B79" s="46"/>
      <c r="C79" s="15"/>
      <c r="D79" s="2"/>
      <c r="E79" s="18"/>
      <c r="F79" s="61" t="s">
        <v>2090</v>
      </c>
      <c r="G79" s="40" t="s">
        <v>5</v>
      </c>
      <c r="H79" s="41" t="s">
        <v>464</v>
      </c>
      <c r="I79" s="62"/>
    </row>
    <row r="80" spans="2:9" s="1" customFormat="1">
      <c r="B80" s="49"/>
      <c r="C80" s="16"/>
      <c r="D80" s="50"/>
      <c r="E80" s="19"/>
      <c r="F80" s="74" t="s">
        <v>2092</v>
      </c>
      <c r="G80" s="75" t="s">
        <v>5</v>
      </c>
      <c r="H80" s="76" t="s">
        <v>460</v>
      </c>
      <c r="I80" s="77"/>
    </row>
    <row r="81" spans="2:9" s="1" customFormat="1">
      <c r="B81" s="46">
        <v>44094</v>
      </c>
      <c r="C81" s="15">
        <f>B81</f>
        <v>44094</v>
      </c>
      <c r="D81" s="2" t="s">
        <v>2086</v>
      </c>
      <c r="E81" s="18" t="s">
        <v>1865</v>
      </c>
      <c r="F81" s="61" t="s">
        <v>2087</v>
      </c>
      <c r="G81" s="40" t="s">
        <v>5</v>
      </c>
      <c r="H81" s="41" t="s">
        <v>868</v>
      </c>
      <c r="I81" s="62"/>
    </row>
    <row r="82" spans="2:9" s="1" customFormat="1">
      <c r="B82" s="49"/>
      <c r="C82" s="16"/>
      <c r="D82" s="50"/>
      <c r="E82" s="19"/>
      <c r="F82" s="74" t="s">
        <v>2088</v>
      </c>
      <c r="G82" s="75" t="s">
        <v>5</v>
      </c>
      <c r="H82" s="76" t="s">
        <v>463</v>
      </c>
      <c r="I82" s="77"/>
    </row>
    <row r="83" spans="2:9" s="1" customFormat="1">
      <c r="B83" s="46">
        <v>44093</v>
      </c>
      <c r="C83" s="15">
        <f>B83</f>
        <v>44093</v>
      </c>
      <c r="D83" s="2" t="s">
        <v>2085</v>
      </c>
      <c r="E83" s="18" t="s">
        <v>303</v>
      </c>
      <c r="F83" s="61" t="s">
        <v>646</v>
      </c>
      <c r="G83" s="40" t="s">
        <v>5</v>
      </c>
      <c r="H83" s="41" t="s">
        <v>460</v>
      </c>
      <c r="I83" s="62"/>
    </row>
    <row r="84" spans="2:9" s="1" customFormat="1">
      <c r="B84" s="49"/>
      <c r="C84" s="16"/>
      <c r="D84" s="50"/>
      <c r="E84" s="19"/>
      <c r="F84" s="74" t="s">
        <v>520</v>
      </c>
      <c r="G84" s="75" t="s">
        <v>5</v>
      </c>
      <c r="H84" s="76" t="s">
        <v>463</v>
      </c>
      <c r="I84" s="77" t="s">
        <v>70</v>
      </c>
    </row>
    <row r="85" spans="2:9" s="1" customFormat="1">
      <c r="B85" s="46">
        <v>44087</v>
      </c>
      <c r="C85" s="15">
        <f>B85</f>
        <v>44087</v>
      </c>
      <c r="D85" s="2" t="s">
        <v>70</v>
      </c>
      <c r="E85" s="18" t="s">
        <v>2082</v>
      </c>
      <c r="F85" s="61" t="s">
        <v>1271</v>
      </c>
      <c r="G85" s="40" t="s">
        <v>8</v>
      </c>
      <c r="H85" s="41" t="s">
        <v>461</v>
      </c>
      <c r="I85" s="62"/>
    </row>
    <row r="86" spans="2:9" s="1" customFormat="1">
      <c r="B86" s="46"/>
      <c r="C86" s="15"/>
      <c r="D86" s="2"/>
      <c r="E86" s="18"/>
      <c r="F86" s="61" t="s">
        <v>1271</v>
      </c>
      <c r="G86" s="40" t="s">
        <v>5</v>
      </c>
      <c r="H86" s="41" t="s">
        <v>463</v>
      </c>
      <c r="I86" s="62"/>
    </row>
    <row r="87" spans="2:9" s="1" customFormat="1">
      <c r="B87" s="49"/>
      <c r="C87" s="16"/>
      <c r="D87" s="50"/>
      <c r="E87" s="19"/>
      <c r="F87" s="36" t="s">
        <v>1271</v>
      </c>
      <c r="G87" s="75" t="s">
        <v>5</v>
      </c>
      <c r="H87" s="76" t="s">
        <v>463</v>
      </c>
      <c r="I87" s="77"/>
    </row>
    <row r="88" spans="2:9" s="1" customFormat="1">
      <c r="B88" s="46">
        <v>44080</v>
      </c>
      <c r="C88" s="15">
        <f>B88</f>
        <v>44080</v>
      </c>
      <c r="D88" s="2" t="s">
        <v>70</v>
      </c>
      <c r="E88" s="18" t="s">
        <v>2070</v>
      </c>
      <c r="F88" s="61" t="s">
        <v>2072</v>
      </c>
      <c r="G88" s="40" t="s">
        <v>11</v>
      </c>
      <c r="H88" s="41" t="s">
        <v>2076</v>
      </c>
      <c r="I88" s="62"/>
    </row>
    <row r="89" spans="2:9" s="1" customFormat="1">
      <c r="B89" s="46"/>
      <c r="C89" s="15"/>
      <c r="D89" s="2"/>
      <c r="E89" s="18"/>
      <c r="F89" s="61" t="s">
        <v>2074</v>
      </c>
      <c r="G89" s="40" t="s">
        <v>8</v>
      </c>
      <c r="H89" s="41" t="s">
        <v>2069</v>
      </c>
      <c r="I89" s="62"/>
    </row>
    <row r="90" spans="2:9" s="1" customFormat="1">
      <c r="B90" s="46"/>
      <c r="C90" s="15"/>
      <c r="D90" s="2"/>
      <c r="E90" s="18"/>
      <c r="F90" s="61" t="s">
        <v>2071</v>
      </c>
      <c r="G90" s="40" t="s">
        <v>5</v>
      </c>
      <c r="H90" s="41" t="s">
        <v>2060</v>
      </c>
      <c r="I90" s="62"/>
    </row>
    <row r="91" spans="2:9" s="1" customFormat="1">
      <c r="B91" s="46"/>
      <c r="C91" s="15"/>
      <c r="D91" s="2"/>
      <c r="E91" s="18"/>
      <c r="F91" s="61" t="s">
        <v>2073</v>
      </c>
      <c r="G91" s="40" t="s">
        <v>8</v>
      </c>
      <c r="H91" s="41" t="s">
        <v>2068</v>
      </c>
      <c r="I91" s="62"/>
    </row>
    <row r="92" spans="2:9" s="1" customFormat="1">
      <c r="B92" s="46"/>
      <c r="C92" s="15"/>
      <c r="D92" s="2"/>
      <c r="E92" s="18"/>
      <c r="F92" s="61" t="s">
        <v>2071</v>
      </c>
      <c r="G92" s="40" t="s">
        <v>5</v>
      </c>
      <c r="H92" s="41" t="s">
        <v>2077</v>
      </c>
      <c r="I92" s="62"/>
    </row>
    <row r="93" spans="2:9" s="1" customFormat="1">
      <c r="B93" s="46"/>
      <c r="C93" s="15"/>
      <c r="D93" s="2"/>
      <c r="E93" s="18"/>
      <c r="F93" s="61" t="s">
        <v>2073</v>
      </c>
      <c r="G93" s="40" t="s">
        <v>5</v>
      </c>
      <c r="H93" s="41" t="s">
        <v>2060</v>
      </c>
      <c r="I93" s="62"/>
    </row>
    <row r="94" spans="2:9" s="1" customFormat="1">
      <c r="B94" s="49"/>
      <c r="C94" s="16"/>
      <c r="D94" s="50"/>
      <c r="E94" s="19"/>
      <c r="F94" s="74" t="s">
        <v>2075</v>
      </c>
      <c r="G94" s="75" t="s">
        <v>11</v>
      </c>
      <c r="H94" s="76" t="s">
        <v>2078</v>
      </c>
      <c r="I94" s="77" t="s">
        <v>2079</v>
      </c>
    </row>
    <row r="95" spans="2:9" s="1" customFormat="1">
      <c r="B95" s="46">
        <v>44073</v>
      </c>
      <c r="C95" s="15">
        <f>B95</f>
        <v>44073</v>
      </c>
      <c r="D95" s="2" t="s">
        <v>70</v>
      </c>
      <c r="E95" s="18" t="s">
        <v>368</v>
      </c>
      <c r="F95" s="61" t="s">
        <v>521</v>
      </c>
      <c r="G95" s="40" t="s">
        <v>5</v>
      </c>
      <c r="H95" s="41" t="s">
        <v>2064</v>
      </c>
      <c r="I95" s="62"/>
    </row>
    <row r="96" spans="2:9" s="1" customFormat="1">
      <c r="B96" s="46"/>
      <c r="C96" s="15"/>
      <c r="D96" s="2"/>
      <c r="E96" s="18"/>
      <c r="F96" s="61" t="s">
        <v>2057</v>
      </c>
      <c r="G96" s="40" t="s">
        <v>5</v>
      </c>
      <c r="H96" s="41" t="s">
        <v>2059</v>
      </c>
      <c r="I96" s="62"/>
    </row>
    <row r="97" spans="2:9" s="1" customFormat="1">
      <c r="B97" s="46"/>
      <c r="C97" s="15"/>
      <c r="D97" s="2"/>
      <c r="E97" s="18"/>
      <c r="F97" s="61" t="s">
        <v>521</v>
      </c>
      <c r="G97" s="40" t="s">
        <v>5</v>
      </c>
      <c r="H97" s="41" t="s">
        <v>2060</v>
      </c>
      <c r="I97" s="62"/>
    </row>
    <row r="98" spans="2:9" s="1" customFormat="1">
      <c r="B98" s="49"/>
      <c r="C98" s="16"/>
      <c r="D98" s="50"/>
      <c r="E98" s="19"/>
      <c r="F98" s="74" t="s">
        <v>2057</v>
      </c>
      <c r="G98" s="75" t="s">
        <v>5</v>
      </c>
      <c r="H98" s="76" t="s">
        <v>2061</v>
      </c>
      <c r="I98" s="77"/>
    </row>
    <row r="99" spans="2:9" s="1" customFormat="1">
      <c r="B99" s="46">
        <v>44065</v>
      </c>
      <c r="C99" s="15">
        <f>B99</f>
        <v>44065</v>
      </c>
      <c r="D99" s="2" t="s">
        <v>70</v>
      </c>
      <c r="E99" s="18" t="s">
        <v>303</v>
      </c>
      <c r="F99" s="61" t="s">
        <v>2051</v>
      </c>
      <c r="G99" s="40" t="s">
        <v>5</v>
      </c>
      <c r="H99" s="41" t="s">
        <v>2052</v>
      </c>
      <c r="I99" s="62"/>
    </row>
    <row r="100" spans="2:9" s="1" customFormat="1">
      <c r="B100" s="46"/>
      <c r="C100" s="15"/>
      <c r="D100" s="2"/>
      <c r="E100" s="18"/>
      <c r="F100" s="61" t="s">
        <v>2051</v>
      </c>
      <c r="G100" s="40" t="s">
        <v>5</v>
      </c>
      <c r="H100" s="41" t="s">
        <v>2053</v>
      </c>
      <c r="I100" s="62"/>
    </row>
    <row r="101" spans="2:9" s="1" customFormat="1">
      <c r="B101" s="49"/>
      <c r="C101" s="16"/>
      <c r="D101" s="50"/>
      <c r="E101" s="19"/>
      <c r="F101" s="74" t="s">
        <v>2051</v>
      </c>
      <c r="G101" s="75" t="s">
        <v>5</v>
      </c>
      <c r="H101" s="76" t="s">
        <v>2053</v>
      </c>
      <c r="I101" s="77"/>
    </row>
    <row r="102" spans="2:9" s="1" customFormat="1">
      <c r="B102" s="46">
        <v>44058</v>
      </c>
      <c r="C102" s="15">
        <f>B102</f>
        <v>44058</v>
      </c>
      <c r="D102" s="2" t="s">
        <v>70</v>
      </c>
      <c r="E102" s="18" t="s">
        <v>303</v>
      </c>
      <c r="F102" s="61" t="s">
        <v>38</v>
      </c>
      <c r="G102" s="40" t="s">
        <v>11</v>
      </c>
      <c r="H102" s="41" t="s">
        <v>2049</v>
      </c>
      <c r="I102" s="62"/>
    </row>
    <row r="103" spans="2:9" s="1" customFormat="1">
      <c r="B103" s="49"/>
      <c r="C103" s="16"/>
      <c r="D103" s="50"/>
      <c r="E103" s="19"/>
      <c r="F103" s="74" t="s">
        <v>38</v>
      </c>
      <c r="G103" s="75" t="s">
        <v>5</v>
      </c>
      <c r="H103" s="76" t="s">
        <v>2050</v>
      </c>
      <c r="I103" s="77"/>
    </row>
    <row r="104" spans="2:9" s="1" customFormat="1">
      <c r="B104" s="46">
        <v>43885</v>
      </c>
      <c r="C104" s="15">
        <f>B104</f>
        <v>43885</v>
      </c>
      <c r="D104" s="2" t="s">
        <v>70</v>
      </c>
      <c r="E104" s="18" t="s">
        <v>260</v>
      </c>
      <c r="F104" s="61" t="s">
        <v>754</v>
      </c>
      <c r="G104" s="40" t="s">
        <v>5</v>
      </c>
      <c r="H104" s="41" t="s">
        <v>462</v>
      </c>
      <c r="I104" s="62"/>
    </row>
    <row r="105" spans="2:9" s="1" customFormat="1">
      <c r="B105" s="46"/>
      <c r="C105" s="15"/>
      <c r="D105" s="2"/>
      <c r="E105" s="18"/>
      <c r="F105" s="61" t="s">
        <v>754</v>
      </c>
      <c r="G105" s="40" t="s">
        <v>11</v>
      </c>
      <c r="H105" s="41" t="s">
        <v>552</v>
      </c>
      <c r="I105" s="62"/>
    </row>
    <row r="106" spans="2:9" s="1" customFormat="1">
      <c r="B106" s="46"/>
      <c r="C106" s="15"/>
      <c r="D106" s="2"/>
      <c r="E106" s="18"/>
      <c r="F106" s="61" t="s">
        <v>754</v>
      </c>
      <c r="G106" s="40" t="s">
        <v>11</v>
      </c>
      <c r="H106" s="41" t="s">
        <v>481</v>
      </c>
      <c r="I106" s="62"/>
    </row>
    <row r="107" spans="2:9" s="1" customFormat="1">
      <c r="B107" s="49"/>
      <c r="C107" s="16"/>
      <c r="D107" s="50"/>
      <c r="E107" s="19"/>
      <c r="F107" s="74" t="s">
        <v>754</v>
      </c>
      <c r="G107" s="75" t="s">
        <v>11</v>
      </c>
      <c r="H107" s="76" t="s">
        <v>552</v>
      </c>
      <c r="I107" s="77"/>
    </row>
    <row r="108" spans="2:9" s="1" customFormat="1">
      <c r="B108" s="67">
        <v>43877</v>
      </c>
      <c r="C108" s="26">
        <f>B108</f>
        <v>43877</v>
      </c>
      <c r="D108" s="68" t="s">
        <v>196</v>
      </c>
      <c r="E108" s="19" t="s">
        <v>303</v>
      </c>
      <c r="F108" s="74" t="s">
        <v>562</v>
      </c>
      <c r="G108" s="75" t="s">
        <v>5</v>
      </c>
      <c r="H108" s="76" t="s">
        <v>463</v>
      </c>
      <c r="I108" s="77" t="s">
        <v>351</v>
      </c>
    </row>
    <row r="109" spans="2:9" s="1" customFormat="1">
      <c r="B109" s="46">
        <v>43872</v>
      </c>
      <c r="C109" s="15">
        <f>B109</f>
        <v>43872</v>
      </c>
      <c r="D109" s="2" t="s">
        <v>70</v>
      </c>
      <c r="E109" s="18" t="s">
        <v>501</v>
      </c>
      <c r="F109" s="61" t="s">
        <v>477</v>
      </c>
      <c r="G109" s="40" t="s">
        <v>8</v>
      </c>
      <c r="H109" s="41" t="s">
        <v>459</v>
      </c>
      <c r="I109" s="62"/>
    </row>
    <row r="110" spans="2:9" s="1" customFormat="1">
      <c r="B110" s="46"/>
      <c r="C110" s="15"/>
      <c r="D110" s="2"/>
      <c r="E110" s="18"/>
      <c r="F110" s="61" t="s">
        <v>477</v>
      </c>
      <c r="G110" s="40" t="s">
        <v>5</v>
      </c>
      <c r="H110" s="41" t="s">
        <v>463</v>
      </c>
      <c r="I110" s="62"/>
    </row>
    <row r="111" spans="2:9" s="1" customFormat="1">
      <c r="B111" s="46"/>
      <c r="C111" s="15"/>
      <c r="D111" s="2"/>
      <c r="E111" s="18"/>
      <c r="F111" s="61" t="s">
        <v>477</v>
      </c>
      <c r="G111" s="40" t="s">
        <v>5</v>
      </c>
      <c r="H111" s="41" t="s">
        <v>460</v>
      </c>
      <c r="I111" s="62"/>
    </row>
    <row r="112" spans="2:9" s="1" customFormat="1">
      <c r="B112" s="49"/>
      <c r="C112" s="16"/>
      <c r="D112" s="50"/>
      <c r="E112" s="19"/>
      <c r="F112" s="74" t="s">
        <v>477</v>
      </c>
      <c r="G112" s="75" t="s">
        <v>8</v>
      </c>
      <c r="H112" s="76" t="s">
        <v>461</v>
      </c>
      <c r="I112" s="77"/>
    </row>
    <row r="113" spans="2:9" s="1" customFormat="1">
      <c r="B113" s="67">
        <v>43870</v>
      </c>
      <c r="C113" s="26">
        <f>B113</f>
        <v>43870</v>
      </c>
      <c r="D113" s="68" t="s">
        <v>196</v>
      </c>
      <c r="E113" s="18" t="s">
        <v>171</v>
      </c>
      <c r="F113" s="74" t="s">
        <v>144</v>
      </c>
      <c r="G113" s="75" t="s">
        <v>5</v>
      </c>
      <c r="H113" s="76" t="s">
        <v>71</v>
      </c>
      <c r="I113" s="77"/>
    </row>
    <row r="114" spans="2:9" s="1" customFormat="1">
      <c r="B114" s="67">
        <v>43863</v>
      </c>
      <c r="C114" s="26">
        <f>B114</f>
        <v>43863</v>
      </c>
      <c r="D114" s="68" t="s">
        <v>196</v>
      </c>
      <c r="E114" s="27" t="s">
        <v>1865</v>
      </c>
      <c r="F114" s="69" t="s">
        <v>1271</v>
      </c>
      <c r="G114" s="28" t="s">
        <v>5</v>
      </c>
      <c r="H114" s="29" t="s">
        <v>2018</v>
      </c>
      <c r="I114" s="70"/>
    </row>
    <row r="115" spans="2:9" s="1" customFormat="1">
      <c r="B115" s="46">
        <v>43855</v>
      </c>
      <c r="C115" s="15">
        <f>B115</f>
        <v>43855</v>
      </c>
      <c r="D115" s="2" t="s">
        <v>196</v>
      </c>
      <c r="E115" s="18" t="s">
        <v>2015</v>
      </c>
      <c r="F115" s="61" t="s">
        <v>485</v>
      </c>
      <c r="G115" s="40" t="s">
        <v>5</v>
      </c>
      <c r="H115" s="41" t="s">
        <v>494</v>
      </c>
      <c r="I115" s="62"/>
    </row>
    <row r="116" spans="2:9" s="1" customFormat="1">
      <c r="B116" s="49"/>
      <c r="C116" s="16"/>
      <c r="D116" s="50"/>
      <c r="E116" s="19"/>
      <c r="F116" s="74" t="s">
        <v>2016</v>
      </c>
      <c r="G116" s="75" t="s">
        <v>5</v>
      </c>
      <c r="H116" s="76" t="s">
        <v>463</v>
      </c>
      <c r="I116" s="77"/>
    </row>
    <row r="117" spans="2:9" s="1" customFormat="1">
      <c r="B117" s="46">
        <v>43841</v>
      </c>
      <c r="C117" s="15">
        <f>B117</f>
        <v>43841</v>
      </c>
      <c r="D117" s="2" t="s">
        <v>70</v>
      </c>
      <c r="E117" s="18" t="s">
        <v>501</v>
      </c>
      <c r="F117" s="61" t="s">
        <v>477</v>
      </c>
      <c r="G117" s="40" t="s">
        <v>8</v>
      </c>
      <c r="H117" s="41" t="s">
        <v>459</v>
      </c>
      <c r="I117" s="62"/>
    </row>
    <row r="118" spans="2:9" s="1" customFormat="1">
      <c r="B118" s="46"/>
      <c r="C118" s="15"/>
      <c r="D118" s="2"/>
      <c r="E118" s="18"/>
      <c r="F118" s="61" t="s">
        <v>477</v>
      </c>
      <c r="G118" s="40" t="s">
        <v>8</v>
      </c>
      <c r="H118" s="41" t="s">
        <v>459</v>
      </c>
      <c r="I118" s="62"/>
    </row>
    <row r="119" spans="2:9" s="1" customFormat="1">
      <c r="B119" s="46"/>
      <c r="C119" s="15"/>
      <c r="D119" s="2"/>
      <c r="E119" s="18"/>
      <c r="F119" s="61" t="s">
        <v>477</v>
      </c>
      <c r="G119" s="40" t="s">
        <v>8</v>
      </c>
      <c r="H119" s="41" t="s">
        <v>461</v>
      </c>
      <c r="I119" s="62"/>
    </row>
    <row r="120" spans="2:9" s="1" customFormat="1">
      <c r="B120" s="49"/>
      <c r="C120" s="16"/>
      <c r="D120" s="50"/>
      <c r="E120" s="19"/>
      <c r="F120" s="74" t="s">
        <v>477</v>
      </c>
      <c r="G120" s="75" t="s">
        <v>5</v>
      </c>
      <c r="H120" s="76" t="s">
        <v>462</v>
      </c>
      <c r="I120" s="77"/>
    </row>
    <row r="121" spans="2:9" s="1" customFormat="1">
      <c r="B121" s="46">
        <v>43821</v>
      </c>
      <c r="C121" s="15">
        <f>B121</f>
        <v>43821</v>
      </c>
      <c r="D121" s="2" t="s">
        <v>1847</v>
      </c>
      <c r="E121" s="18" t="s">
        <v>368</v>
      </c>
      <c r="F121" s="61" t="s">
        <v>1632</v>
      </c>
      <c r="G121" s="40" t="s">
        <v>11</v>
      </c>
      <c r="H121" s="41" t="s">
        <v>524</v>
      </c>
      <c r="I121" s="62"/>
    </row>
    <row r="122" spans="2:9" s="1" customFormat="1">
      <c r="B122" s="46"/>
      <c r="C122" s="15"/>
      <c r="D122" s="2"/>
      <c r="E122" s="18"/>
      <c r="F122" s="61" t="s">
        <v>967</v>
      </c>
      <c r="G122" s="40" t="s">
        <v>11</v>
      </c>
      <c r="H122" s="41" t="s">
        <v>481</v>
      </c>
      <c r="I122" s="62"/>
    </row>
    <row r="123" spans="2:9" s="1" customFormat="1">
      <c r="B123" s="46"/>
      <c r="C123" s="15"/>
      <c r="D123" s="2"/>
      <c r="E123" s="18"/>
      <c r="F123" s="61" t="s">
        <v>521</v>
      </c>
      <c r="G123" s="40" t="s">
        <v>11</v>
      </c>
      <c r="H123" s="41" t="s">
        <v>535</v>
      </c>
      <c r="I123" s="62"/>
    </row>
    <row r="124" spans="2:9" s="1" customFormat="1">
      <c r="B124" s="49"/>
      <c r="C124" s="16"/>
      <c r="D124" s="50"/>
      <c r="E124" s="19"/>
      <c r="F124" s="74" t="s">
        <v>1879</v>
      </c>
      <c r="G124" s="75" t="s">
        <v>8</v>
      </c>
      <c r="H124" s="76" t="s">
        <v>957</v>
      </c>
      <c r="I124" s="77"/>
    </row>
    <row r="125" spans="2:9" s="1" customFormat="1">
      <c r="B125" s="46">
        <v>43814</v>
      </c>
      <c r="C125" s="15">
        <f>B125</f>
        <v>43814</v>
      </c>
      <c r="D125" s="2" t="s">
        <v>1980</v>
      </c>
      <c r="E125" s="18" t="s">
        <v>1972</v>
      </c>
      <c r="F125" s="61" t="s">
        <v>1294</v>
      </c>
      <c r="G125" s="40" t="s">
        <v>5</v>
      </c>
      <c r="H125" s="41" t="s">
        <v>510</v>
      </c>
      <c r="I125" s="62"/>
    </row>
    <row r="126" spans="2:9" s="1" customFormat="1">
      <c r="B126" s="49"/>
      <c r="C126" s="16"/>
      <c r="D126" s="50"/>
      <c r="E126" s="19"/>
      <c r="F126" s="74" t="s">
        <v>1295</v>
      </c>
      <c r="G126" s="75" t="s">
        <v>5</v>
      </c>
      <c r="H126" s="76" t="s">
        <v>555</v>
      </c>
      <c r="I126" s="77" t="s">
        <v>351</v>
      </c>
    </row>
    <row r="127" spans="2:9" s="1" customFormat="1">
      <c r="B127" s="46">
        <v>43813</v>
      </c>
      <c r="C127" s="15">
        <f>B127</f>
        <v>43813</v>
      </c>
      <c r="D127" s="2" t="s">
        <v>1979</v>
      </c>
      <c r="E127" s="18" t="s">
        <v>1972</v>
      </c>
      <c r="F127" s="61" t="s">
        <v>819</v>
      </c>
      <c r="G127" s="40" t="s">
        <v>8</v>
      </c>
      <c r="H127" s="41" t="s">
        <v>459</v>
      </c>
      <c r="I127" s="62"/>
    </row>
    <row r="128" spans="2:9" s="1" customFormat="1">
      <c r="B128" s="49"/>
      <c r="C128" s="16"/>
      <c r="D128" s="50"/>
      <c r="E128" s="19"/>
      <c r="F128" s="74" t="s">
        <v>560</v>
      </c>
      <c r="G128" s="75" t="s">
        <v>5</v>
      </c>
      <c r="H128" s="76" t="s">
        <v>690</v>
      </c>
      <c r="I128" s="77"/>
    </row>
    <row r="129" spans="2:9" s="1" customFormat="1">
      <c r="B129" s="46">
        <v>43800</v>
      </c>
      <c r="C129" s="15">
        <f>B129</f>
        <v>43800</v>
      </c>
      <c r="D129" s="2" t="s">
        <v>1966</v>
      </c>
      <c r="E129" s="18" t="s">
        <v>501</v>
      </c>
      <c r="F129" s="61" t="s">
        <v>502</v>
      </c>
      <c r="G129" s="40" t="s">
        <v>11</v>
      </c>
      <c r="H129" s="41" t="s">
        <v>552</v>
      </c>
      <c r="I129" s="62"/>
    </row>
    <row r="130" spans="2:9" s="1" customFormat="1">
      <c r="B130" s="46"/>
      <c r="C130" s="15"/>
      <c r="D130" s="2"/>
      <c r="E130" s="18"/>
      <c r="F130" s="61" t="s">
        <v>561</v>
      </c>
      <c r="G130" s="40" t="s">
        <v>11</v>
      </c>
      <c r="H130" s="41" t="s">
        <v>534</v>
      </c>
      <c r="I130" s="62"/>
    </row>
    <row r="131" spans="2:9" s="1" customFormat="1">
      <c r="B131" s="46"/>
      <c r="C131" s="15"/>
      <c r="D131" s="2"/>
      <c r="E131" s="18"/>
      <c r="F131" s="61" t="s">
        <v>457</v>
      </c>
      <c r="G131" s="40" t="s">
        <v>5</v>
      </c>
      <c r="H131" s="41" t="s">
        <v>1967</v>
      </c>
      <c r="I131" s="62"/>
    </row>
    <row r="132" spans="2:9" s="1" customFormat="1">
      <c r="B132" s="49"/>
      <c r="C132" s="16"/>
      <c r="D132" s="50"/>
      <c r="E132" s="19"/>
      <c r="F132" s="74" t="s">
        <v>705</v>
      </c>
      <c r="G132" s="75" t="s">
        <v>5</v>
      </c>
      <c r="H132" s="76" t="s">
        <v>564</v>
      </c>
      <c r="I132" s="77"/>
    </row>
    <row r="133" spans="2:9" s="1" customFormat="1">
      <c r="B133" s="46">
        <v>43773</v>
      </c>
      <c r="C133" s="15">
        <f>B133</f>
        <v>43773</v>
      </c>
      <c r="D133" s="2" t="s">
        <v>537</v>
      </c>
      <c r="E133" s="18" t="s">
        <v>303</v>
      </c>
      <c r="F133" s="61" t="s">
        <v>1558</v>
      </c>
      <c r="G133" s="40" t="s">
        <v>11</v>
      </c>
      <c r="H133" s="41" t="s">
        <v>481</v>
      </c>
      <c r="I133" s="62"/>
    </row>
    <row r="134" spans="2:9" s="1" customFormat="1">
      <c r="B134" s="46"/>
      <c r="C134" s="15"/>
      <c r="D134" s="2"/>
      <c r="E134" s="18"/>
      <c r="F134" s="61" t="s">
        <v>754</v>
      </c>
      <c r="G134" s="40" t="s">
        <v>5</v>
      </c>
      <c r="H134" s="41" t="s">
        <v>671</v>
      </c>
      <c r="I134" s="62"/>
    </row>
    <row r="135" spans="2:9" s="1" customFormat="1">
      <c r="B135" s="46"/>
      <c r="C135" s="15"/>
      <c r="D135" s="2"/>
      <c r="E135" s="18"/>
      <c r="F135" s="61" t="s">
        <v>1935</v>
      </c>
      <c r="G135" s="40" t="s">
        <v>5</v>
      </c>
      <c r="H135" s="41" t="s">
        <v>948</v>
      </c>
      <c r="I135" s="62"/>
    </row>
    <row r="136" spans="2:9" s="1" customFormat="1">
      <c r="B136" s="46"/>
      <c r="C136" s="15"/>
      <c r="D136" s="2"/>
      <c r="E136" s="18"/>
      <c r="F136" s="61" t="s">
        <v>1861</v>
      </c>
      <c r="G136" s="40" t="s">
        <v>5</v>
      </c>
      <c r="H136" s="41" t="s">
        <v>464</v>
      </c>
      <c r="I136" s="62"/>
    </row>
    <row r="137" spans="2:9" s="1" customFormat="1">
      <c r="B137" s="49"/>
      <c r="C137" s="16"/>
      <c r="D137" s="50"/>
      <c r="E137" s="19"/>
      <c r="F137" s="74" t="s">
        <v>561</v>
      </c>
      <c r="G137" s="75" t="s">
        <v>11</v>
      </c>
      <c r="H137" s="76" t="s">
        <v>1915</v>
      </c>
      <c r="I137" s="77" t="s">
        <v>928</v>
      </c>
    </row>
    <row r="138" spans="2:9" s="1" customFormat="1">
      <c r="B138" s="46">
        <v>43765</v>
      </c>
      <c r="C138" s="15">
        <f>B138</f>
        <v>43765</v>
      </c>
      <c r="D138" s="2" t="s">
        <v>192</v>
      </c>
      <c r="E138" s="18" t="s">
        <v>172</v>
      </c>
      <c r="F138" s="61" t="s">
        <v>562</v>
      </c>
      <c r="G138" s="40" t="s">
        <v>5</v>
      </c>
      <c r="H138" s="41" t="s">
        <v>1352</v>
      </c>
      <c r="I138" s="62"/>
    </row>
    <row r="139" spans="2:9" s="1" customFormat="1">
      <c r="B139" s="49"/>
      <c r="C139" s="16"/>
      <c r="D139" s="50"/>
      <c r="E139" s="19"/>
      <c r="F139" s="74" t="s">
        <v>498</v>
      </c>
      <c r="G139" s="75" t="s">
        <v>11</v>
      </c>
      <c r="H139" s="76" t="s">
        <v>524</v>
      </c>
      <c r="I139" s="77"/>
    </row>
    <row r="140" spans="2:9" s="1" customFormat="1">
      <c r="B140" s="46">
        <v>43744</v>
      </c>
      <c r="C140" s="15">
        <f>B140</f>
        <v>43744</v>
      </c>
      <c r="D140" s="2" t="s">
        <v>70</v>
      </c>
      <c r="E140" s="18" t="s">
        <v>1916</v>
      </c>
      <c r="F140" s="61" t="s">
        <v>588</v>
      </c>
      <c r="G140" s="40" t="s">
        <v>11</v>
      </c>
      <c r="H140" s="41" t="s">
        <v>1917</v>
      </c>
      <c r="I140" s="62"/>
    </row>
    <row r="141" spans="2:9" s="1" customFormat="1">
      <c r="B141" s="46"/>
      <c r="C141" s="15"/>
      <c r="D141" s="2"/>
      <c r="E141" s="18"/>
      <c r="F141" s="61" t="s">
        <v>1901</v>
      </c>
      <c r="G141" s="40" t="s">
        <v>8</v>
      </c>
      <c r="H141" s="41" t="s">
        <v>461</v>
      </c>
      <c r="I141" s="62"/>
    </row>
    <row r="142" spans="2:9" s="1" customFormat="1">
      <c r="B142" s="46"/>
      <c r="C142" s="15"/>
      <c r="D142" s="2"/>
      <c r="E142" s="18"/>
      <c r="F142" s="61" t="s">
        <v>1901</v>
      </c>
      <c r="G142" s="40" t="s">
        <v>8</v>
      </c>
      <c r="H142" s="41" t="s">
        <v>957</v>
      </c>
      <c r="I142" s="62"/>
    </row>
    <row r="143" spans="2:9" s="1" customFormat="1">
      <c r="B143" s="46"/>
      <c r="C143" s="15"/>
      <c r="D143" s="2"/>
      <c r="E143" s="18"/>
      <c r="F143" s="61" t="s">
        <v>1901</v>
      </c>
      <c r="G143" s="40" t="s">
        <v>5</v>
      </c>
      <c r="H143" s="41" t="s">
        <v>671</v>
      </c>
      <c r="I143" s="62"/>
    </row>
    <row r="144" spans="2:9" s="1" customFormat="1">
      <c r="B144" s="46"/>
      <c r="C144" s="15"/>
      <c r="D144" s="2"/>
      <c r="E144" s="18"/>
      <c r="F144" s="61" t="s">
        <v>1901</v>
      </c>
      <c r="G144" s="40" t="s">
        <v>5</v>
      </c>
      <c r="H144" s="41" t="s">
        <v>464</v>
      </c>
      <c r="I144" s="62"/>
    </row>
    <row r="145" spans="2:9" s="1" customFormat="1">
      <c r="B145" s="46"/>
      <c r="C145" s="15"/>
      <c r="D145" s="2"/>
      <c r="E145" s="18"/>
      <c r="F145" s="61" t="s">
        <v>1901</v>
      </c>
      <c r="G145" s="40" t="s">
        <v>11</v>
      </c>
      <c r="H145" s="41" t="s">
        <v>570</v>
      </c>
      <c r="I145" s="62"/>
    </row>
    <row r="146" spans="2:9" s="1" customFormat="1">
      <c r="B146" s="46"/>
      <c r="C146" s="15"/>
      <c r="D146" s="2"/>
      <c r="E146" s="18"/>
      <c r="F146" s="61" t="s">
        <v>1901</v>
      </c>
      <c r="G146" s="40" t="s">
        <v>11</v>
      </c>
      <c r="H146" s="41" t="s">
        <v>529</v>
      </c>
      <c r="I146" s="62"/>
    </row>
    <row r="147" spans="2:9" s="1" customFormat="1">
      <c r="B147" s="49"/>
      <c r="C147" s="16"/>
      <c r="D147" s="50"/>
      <c r="E147" s="19"/>
      <c r="F147" s="74" t="s">
        <v>1901</v>
      </c>
      <c r="G147" s="75" t="s">
        <v>11</v>
      </c>
      <c r="H147" s="76" t="s">
        <v>529</v>
      </c>
      <c r="I147" s="77"/>
    </row>
    <row r="148" spans="2:9" s="1" customFormat="1">
      <c r="B148" s="46">
        <v>43743</v>
      </c>
      <c r="C148" s="15">
        <f>B148</f>
        <v>43743</v>
      </c>
      <c r="D148" s="2" t="s">
        <v>70</v>
      </c>
      <c r="E148" s="18" t="s">
        <v>501</v>
      </c>
      <c r="F148" s="61" t="s">
        <v>24</v>
      </c>
      <c r="G148" s="40" t="s">
        <v>5</v>
      </c>
      <c r="H148" s="41" t="s">
        <v>462</v>
      </c>
      <c r="I148" s="62"/>
    </row>
    <row r="149" spans="2:9" s="1" customFormat="1">
      <c r="B149" s="49"/>
      <c r="C149" s="16"/>
      <c r="D149" s="50"/>
      <c r="E149" s="19"/>
      <c r="F149" s="74" t="s">
        <v>144</v>
      </c>
      <c r="G149" s="75" t="s">
        <v>5</v>
      </c>
      <c r="H149" s="76" t="s">
        <v>614</v>
      </c>
      <c r="I149" s="77"/>
    </row>
    <row r="150" spans="2:9" s="1" customFormat="1">
      <c r="B150" s="46">
        <v>43736</v>
      </c>
      <c r="C150" s="15">
        <f>B150</f>
        <v>43736</v>
      </c>
      <c r="D150" s="2" t="s">
        <v>89</v>
      </c>
      <c r="E150" s="18" t="s">
        <v>817</v>
      </c>
      <c r="F150" s="61" t="s">
        <v>144</v>
      </c>
      <c r="G150" s="40" t="s">
        <v>5</v>
      </c>
      <c r="H150" s="41" t="s">
        <v>462</v>
      </c>
      <c r="I150" s="62"/>
    </row>
    <row r="151" spans="2:9" s="1" customFormat="1">
      <c r="B151" s="49"/>
      <c r="C151" s="16"/>
      <c r="D151" s="50"/>
      <c r="E151" s="19"/>
      <c r="F151" s="74" t="s">
        <v>478</v>
      </c>
      <c r="G151" s="75" t="s">
        <v>8</v>
      </c>
      <c r="H151" s="76" t="s">
        <v>459</v>
      </c>
      <c r="I151" s="77"/>
    </row>
    <row r="152" spans="2:9" s="1" customFormat="1">
      <c r="B152" s="46">
        <v>43731</v>
      </c>
      <c r="C152" s="15">
        <f>B152</f>
        <v>43731</v>
      </c>
      <c r="D152" s="2" t="s">
        <v>89</v>
      </c>
      <c r="E152" s="18" t="s">
        <v>1911</v>
      </c>
      <c r="F152" s="61" t="s">
        <v>647</v>
      </c>
      <c r="G152" s="40" t="s">
        <v>8</v>
      </c>
      <c r="H152" s="41" t="s">
        <v>459</v>
      </c>
      <c r="I152" s="62"/>
    </row>
    <row r="153" spans="2:9" s="1" customFormat="1">
      <c r="B153" s="49"/>
      <c r="C153" s="16"/>
      <c r="D153" s="50"/>
      <c r="E153" s="19"/>
      <c r="F153" s="74" t="s">
        <v>754</v>
      </c>
      <c r="G153" s="75" t="s">
        <v>8</v>
      </c>
      <c r="H153" s="76" t="s">
        <v>461</v>
      </c>
      <c r="I153" s="77"/>
    </row>
    <row r="154" spans="2:9" s="1" customFormat="1">
      <c r="B154" s="46">
        <v>43722</v>
      </c>
      <c r="C154" s="15">
        <f>B154</f>
        <v>43722</v>
      </c>
      <c r="D154" s="2" t="s">
        <v>89</v>
      </c>
      <c r="E154" s="18" t="s">
        <v>303</v>
      </c>
      <c r="F154" s="61" t="s">
        <v>115</v>
      </c>
      <c r="G154" s="40" t="s">
        <v>11</v>
      </c>
      <c r="H154" s="41" t="s">
        <v>1055</v>
      </c>
      <c r="I154" s="62"/>
    </row>
    <row r="155" spans="2:9" s="1" customFormat="1">
      <c r="B155" s="49"/>
      <c r="C155" s="16"/>
      <c r="D155" s="50"/>
      <c r="E155" s="19"/>
      <c r="F155" s="74" t="s">
        <v>516</v>
      </c>
      <c r="G155" s="75" t="s">
        <v>5</v>
      </c>
      <c r="H155" s="76" t="s">
        <v>464</v>
      </c>
      <c r="I155" s="77"/>
    </row>
    <row r="156" spans="2:9" s="1" customFormat="1">
      <c r="B156" s="46">
        <v>43708</v>
      </c>
      <c r="C156" s="15">
        <f>B156</f>
        <v>43708</v>
      </c>
      <c r="D156" s="2" t="s">
        <v>89</v>
      </c>
      <c r="E156" s="18" t="s">
        <v>303</v>
      </c>
      <c r="F156" s="61" t="s">
        <v>473</v>
      </c>
      <c r="G156" s="40" t="s">
        <v>5</v>
      </c>
      <c r="H156" s="41" t="s">
        <v>747</v>
      </c>
      <c r="I156" s="62"/>
    </row>
    <row r="157" spans="2:9" s="1" customFormat="1">
      <c r="B157" s="49"/>
      <c r="C157" s="16"/>
      <c r="D157" s="50"/>
      <c r="E157" s="19"/>
      <c r="F157" s="74" t="s">
        <v>477</v>
      </c>
      <c r="G157" s="75" t="s">
        <v>8</v>
      </c>
      <c r="H157" s="76" t="s">
        <v>459</v>
      </c>
      <c r="I157" s="77"/>
    </row>
    <row r="158" spans="2:9" s="1" customFormat="1">
      <c r="B158" s="46">
        <v>43689</v>
      </c>
      <c r="C158" s="15">
        <f>B158</f>
        <v>43689</v>
      </c>
      <c r="D158" s="2" t="s">
        <v>1868</v>
      </c>
      <c r="E158" s="18" t="s">
        <v>1865</v>
      </c>
      <c r="F158" s="61" t="s">
        <v>1866</v>
      </c>
      <c r="G158" s="40" t="s">
        <v>8</v>
      </c>
      <c r="H158" s="41" t="s">
        <v>461</v>
      </c>
      <c r="I158" s="62"/>
    </row>
    <row r="159" spans="2:9" s="1" customFormat="1">
      <c r="B159" s="46"/>
      <c r="C159" s="15"/>
      <c r="D159" s="2"/>
      <c r="E159" s="18"/>
      <c r="F159" s="61" t="s">
        <v>1867</v>
      </c>
      <c r="G159" s="40" t="s">
        <v>8</v>
      </c>
      <c r="H159" s="41" t="s">
        <v>461</v>
      </c>
      <c r="I159" s="62"/>
    </row>
    <row r="160" spans="2:9" s="1" customFormat="1">
      <c r="B160" s="46"/>
      <c r="C160" s="15"/>
      <c r="D160" s="2"/>
      <c r="E160" s="18"/>
      <c r="F160" s="61" t="s">
        <v>478</v>
      </c>
      <c r="G160" s="40" t="s">
        <v>5</v>
      </c>
      <c r="H160" s="41" t="s">
        <v>464</v>
      </c>
      <c r="I160" s="62"/>
    </row>
    <row r="161" spans="2:9" s="1" customFormat="1">
      <c r="B161" s="46"/>
      <c r="C161" s="15"/>
      <c r="D161" s="2"/>
      <c r="E161" s="18"/>
      <c r="F161" s="61" t="s">
        <v>967</v>
      </c>
      <c r="G161" s="40" t="s">
        <v>11</v>
      </c>
      <c r="H161" s="41" t="s">
        <v>481</v>
      </c>
      <c r="I161" s="62"/>
    </row>
    <row r="162" spans="2:9" s="1" customFormat="1">
      <c r="B162" s="46"/>
      <c r="C162" s="15"/>
      <c r="D162" s="2"/>
      <c r="E162" s="18"/>
      <c r="F162" s="61" t="s">
        <v>1866</v>
      </c>
      <c r="G162" s="40" t="s">
        <v>5</v>
      </c>
      <c r="H162" s="41" t="s">
        <v>462</v>
      </c>
      <c r="I162" s="62"/>
    </row>
    <row r="163" spans="2:9" s="1" customFormat="1">
      <c r="B163" s="49"/>
      <c r="C163" s="16"/>
      <c r="D163" s="50"/>
      <c r="E163" s="19"/>
      <c r="F163" s="74" t="s">
        <v>1168</v>
      </c>
      <c r="G163" s="75" t="s">
        <v>11</v>
      </c>
      <c r="H163" s="76" t="s">
        <v>529</v>
      </c>
      <c r="I163" s="77"/>
    </row>
    <row r="164" spans="2:9" s="1" customFormat="1">
      <c r="B164" s="46">
        <v>43681</v>
      </c>
      <c r="C164" s="15">
        <f>B164</f>
        <v>43681</v>
      </c>
      <c r="D164" s="2" t="s">
        <v>1491</v>
      </c>
      <c r="E164" s="18" t="s">
        <v>1862</v>
      </c>
      <c r="F164" s="61" t="s">
        <v>457</v>
      </c>
      <c r="G164" s="40" t="s">
        <v>5</v>
      </c>
      <c r="H164" s="41" t="s">
        <v>463</v>
      </c>
      <c r="I164" s="62"/>
    </row>
    <row r="165" spans="2:9" s="1" customFormat="1">
      <c r="B165" s="46"/>
      <c r="C165" s="15"/>
      <c r="D165" s="2"/>
      <c r="E165" s="18"/>
      <c r="F165" s="61" t="s">
        <v>1863</v>
      </c>
      <c r="G165" s="40" t="s">
        <v>5</v>
      </c>
      <c r="H165" s="41" t="s">
        <v>671</v>
      </c>
      <c r="I165" s="62"/>
    </row>
    <row r="166" spans="2:9" s="1" customFormat="1">
      <c r="B166" s="49"/>
      <c r="C166" s="16"/>
      <c r="D166" s="50"/>
      <c r="E166" s="19"/>
      <c r="F166" s="74" t="s">
        <v>478</v>
      </c>
      <c r="G166" s="75" t="s">
        <v>5</v>
      </c>
      <c r="H166" s="76" t="s">
        <v>460</v>
      </c>
      <c r="I166" s="77"/>
    </row>
    <row r="167" spans="2:9" s="1" customFormat="1">
      <c r="B167" s="46">
        <v>43680</v>
      </c>
      <c r="C167" s="15">
        <f>B167</f>
        <v>43680</v>
      </c>
      <c r="D167" s="18" t="s">
        <v>70</v>
      </c>
      <c r="E167" s="18" t="s">
        <v>171</v>
      </c>
      <c r="F167" s="61" t="s">
        <v>1857</v>
      </c>
      <c r="G167" s="40" t="s">
        <v>5</v>
      </c>
      <c r="H167" s="41" t="s">
        <v>460</v>
      </c>
      <c r="I167" s="62"/>
    </row>
    <row r="168" spans="2:9" s="1" customFormat="1">
      <c r="B168" s="46"/>
      <c r="C168" s="15"/>
      <c r="D168" s="2"/>
      <c r="E168" s="18"/>
      <c r="F168" s="61" t="s">
        <v>1857</v>
      </c>
      <c r="G168" s="40" t="s">
        <v>5</v>
      </c>
      <c r="H168" s="41" t="s">
        <v>462</v>
      </c>
      <c r="I168" s="62"/>
    </row>
    <row r="169" spans="2:9" s="1" customFormat="1">
      <c r="B169" s="46"/>
      <c r="C169" s="15"/>
      <c r="D169" s="2"/>
      <c r="E169" s="18"/>
      <c r="F169" s="61" t="s">
        <v>1857</v>
      </c>
      <c r="G169" s="40" t="s">
        <v>11</v>
      </c>
      <c r="H169" s="41" t="s">
        <v>552</v>
      </c>
      <c r="I169" s="62"/>
    </row>
    <row r="170" spans="2:9" s="1" customFormat="1">
      <c r="B170" s="46"/>
      <c r="C170" s="15"/>
      <c r="D170" s="2"/>
      <c r="E170" s="18"/>
      <c r="F170" s="61" t="s">
        <v>1857</v>
      </c>
      <c r="G170" s="40" t="s">
        <v>8</v>
      </c>
      <c r="H170" s="41" t="s">
        <v>461</v>
      </c>
      <c r="I170" s="62"/>
    </row>
    <row r="171" spans="2:9" s="1" customFormat="1">
      <c r="B171" s="46"/>
      <c r="C171" s="15"/>
      <c r="D171" s="2"/>
      <c r="E171" s="18"/>
      <c r="F171" s="61" t="s">
        <v>1857</v>
      </c>
      <c r="G171" s="40" t="s">
        <v>11</v>
      </c>
      <c r="H171" s="41" t="s">
        <v>552</v>
      </c>
      <c r="I171" s="62"/>
    </row>
    <row r="172" spans="2:9" s="1" customFormat="1">
      <c r="B172" s="49"/>
      <c r="C172" s="16"/>
      <c r="D172" s="50"/>
      <c r="E172" s="19"/>
      <c r="F172" s="74" t="s">
        <v>1857</v>
      </c>
      <c r="G172" s="75" t="s">
        <v>11</v>
      </c>
      <c r="H172" s="76" t="s">
        <v>481</v>
      </c>
      <c r="I172" s="77"/>
    </row>
    <row r="173" spans="2:9" s="1" customFormat="1">
      <c r="B173" s="46">
        <v>43666</v>
      </c>
      <c r="C173" s="15">
        <f>B173</f>
        <v>43666</v>
      </c>
      <c r="D173" s="18" t="s">
        <v>70</v>
      </c>
      <c r="E173" s="18" t="s">
        <v>501</v>
      </c>
      <c r="F173" s="61" t="s">
        <v>24</v>
      </c>
      <c r="G173" s="40" t="s">
        <v>8</v>
      </c>
      <c r="H173" s="41" t="s">
        <v>459</v>
      </c>
      <c r="I173" s="62"/>
    </row>
    <row r="174" spans="2:9" s="1" customFormat="1">
      <c r="B174" s="46"/>
      <c r="C174" s="15"/>
      <c r="D174" s="2"/>
      <c r="E174" s="18"/>
      <c r="F174" s="55" t="s">
        <v>24</v>
      </c>
      <c r="G174" s="40" t="s">
        <v>11</v>
      </c>
      <c r="H174" s="41" t="s">
        <v>534</v>
      </c>
      <c r="I174" s="62"/>
    </row>
    <row r="175" spans="2:9" s="1" customFormat="1">
      <c r="B175" s="46"/>
      <c r="C175" s="15"/>
      <c r="D175" s="2"/>
      <c r="E175" s="18"/>
      <c r="F175" s="55" t="s">
        <v>24</v>
      </c>
      <c r="G175" s="40" t="s">
        <v>5</v>
      </c>
      <c r="H175" s="41" t="s">
        <v>462</v>
      </c>
      <c r="I175" s="62"/>
    </row>
    <row r="176" spans="2:9" s="1" customFormat="1">
      <c r="B176" s="46"/>
      <c r="C176" s="15"/>
      <c r="D176" s="2"/>
      <c r="E176" s="18"/>
      <c r="F176" s="55" t="s">
        <v>24</v>
      </c>
      <c r="G176" s="40" t="s">
        <v>8</v>
      </c>
      <c r="H176" s="41" t="s">
        <v>459</v>
      </c>
      <c r="I176" s="62"/>
    </row>
    <row r="177" spans="2:9" s="1" customFormat="1">
      <c r="B177" s="46"/>
      <c r="C177" s="15"/>
      <c r="D177" s="2"/>
      <c r="E177" s="18"/>
      <c r="F177" s="55" t="s">
        <v>24</v>
      </c>
      <c r="G177" s="40" t="s">
        <v>11</v>
      </c>
      <c r="H177" s="41" t="s">
        <v>529</v>
      </c>
      <c r="I177" s="62"/>
    </row>
    <row r="178" spans="2:9" s="1" customFormat="1">
      <c r="B178" s="49"/>
      <c r="C178" s="16"/>
      <c r="D178" s="50"/>
      <c r="E178" s="19"/>
      <c r="F178" s="57" t="s">
        <v>24</v>
      </c>
      <c r="G178" s="75" t="s">
        <v>5</v>
      </c>
      <c r="H178" s="76" t="s">
        <v>462</v>
      </c>
      <c r="I178" s="77"/>
    </row>
    <row r="179" spans="2:9" s="1" customFormat="1">
      <c r="B179" s="63">
        <v>43646</v>
      </c>
      <c r="C179" s="24">
        <f>B179</f>
        <v>43646</v>
      </c>
      <c r="D179" s="2" t="s">
        <v>89</v>
      </c>
      <c r="E179" s="18" t="s">
        <v>303</v>
      </c>
      <c r="F179" s="61" t="s">
        <v>647</v>
      </c>
      <c r="G179" s="40" t="s">
        <v>8</v>
      </c>
      <c r="H179" s="41" t="s">
        <v>459</v>
      </c>
      <c r="I179" s="62"/>
    </row>
    <row r="180" spans="2:9" s="1" customFormat="1">
      <c r="B180" s="49"/>
      <c r="C180" s="16"/>
      <c r="D180" s="77"/>
      <c r="E180" s="18"/>
      <c r="F180" s="66" t="s">
        <v>516</v>
      </c>
      <c r="G180" s="23" t="s">
        <v>5</v>
      </c>
      <c r="H180" s="22" t="s">
        <v>555</v>
      </c>
      <c r="I180" s="47"/>
    </row>
    <row r="181" spans="2:9" s="1" customFormat="1">
      <c r="B181" s="67">
        <v>43645</v>
      </c>
      <c r="C181" s="26">
        <f>B181</f>
        <v>43645</v>
      </c>
      <c r="D181" s="68" t="s">
        <v>89</v>
      </c>
      <c r="E181" s="27" t="s">
        <v>804</v>
      </c>
      <c r="F181" s="69" t="s">
        <v>1146</v>
      </c>
      <c r="G181" s="28" t="s">
        <v>5</v>
      </c>
      <c r="H181" s="29" t="s">
        <v>462</v>
      </c>
      <c r="I181" s="70"/>
    </row>
    <row r="182" spans="2:9" s="1" customFormat="1">
      <c r="B182" s="46">
        <v>43639</v>
      </c>
      <c r="C182" s="15">
        <f>B182</f>
        <v>43639</v>
      </c>
      <c r="D182" s="2" t="s">
        <v>1821</v>
      </c>
      <c r="E182" s="18" t="s">
        <v>172</v>
      </c>
      <c r="F182" s="61" t="s">
        <v>1822</v>
      </c>
      <c r="G182" s="40" t="s">
        <v>8</v>
      </c>
      <c r="H182" s="41" t="s">
        <v>1823</v>
      </c>
      <c r="I182" s="62"/>
    </row>
    <row r="183" spans="2:9" s="1" customFormat="1">
      <c r="B183" s="46"/>
      <c r="C183" s="15"/>
      <c r="D183" s="2"/>
      <c r="E183" s="18"/>
      <c r="F183" s="61" t="s">
        <v>642</v>
      </c>
      <c r="G183" s="40" t="s">
        <v>5</v>
      </c>
      <c r="H183" s="41" t="s">
        <v>1824</v>
      </c>
      <c r="I183" s="62"/>
    </row>
    <row r="184" spans="2:9" s="1" customFormat="1">
      <c r="B184" s="46"/>
      <c r="C184" s="15"/>
      <c r="D184" s="2"/>
      <c r="E184" s="18"/>
      <c r="F184" s="61" t="s">
        <v>477</v>
      </c>
      <c r="G184" s="40" t="s">
        <v>5</v>
      </c>
      <c r="H184" s="41" t="s">
        <v>1825</v>
      </c>
      <c r="I184" s="62"/>
    </row>
    <row r="185" spans="2:9" s="1" customFormat="1">
      <c r="B185" s="49"/>
      <c r="C185" s="16"/>
      <c r="D185" s="50"/>
      <c r="E185" s="19"/>
      <c r="F185" s="74" t="s">
        <v>478</v>
      </c>
      <c r="G185" s="75" t="s">
        <v>5</v>
      </c>
      <c r="H185" s="76" t="s">
        <v>1826</v>
      </c>
      <c r="I185" s="77"/>
    </row>
    <row r="186" spans="2:9" s="1" customFormat="1">
      <c r="B186" s="46">
        <v>43625</v>
      </c>
      <c r="C186" s="15">
        <f>B186</f>
        <v>43625</v>
      </c>
      <c r="D186" s="2" t="s">
        <v>89</v>
      </c>
      <c r="E186" s="18" t="s">
        <v>172</v>
      </c>
      <c r="F186" s="61" t="s">
        <v>1779</v>
      </c>
      <c r="G186" s="40" t="s">
        <v>5</v>
      </c>
      <c r="H186" s="41" t="s">
        <v>1780</v>
      </c>
      <c r="I186" s="62"/>
    </row>
    <row r="187" spans="2:9" s="1" customFormat="1">
      <c r="B187" s="49"/>
      <c r="C187" s="16"/>
      <c r="D187" s="50"/>
      <c r="E187" s="19"/>
      <c r="F187" s="74" t="s">
        <v>668</v>
      </c>
      <c r="G187" s="75" t="s">
        <v>5</v>
      </c>
      <c r="H187" s="76" t="s">
        <v>1781</v>
      </c>
      <c r="I187" s="77"/>
    </row>
    <row r="188" spans="2:9" s="1" customFormat="1">
      <c r="B188" s="46">
        <v>43611</v>
      </c>
      <c r="C188" s="15">
        <f>B188</f>
        <v>43611</v>
      </c>
      <c r="D188" s="2" t="s">
        <v>70</v>
      </c>
      <c r="E188" s="18" t="s">
        <v>804</v>
      </c>
      <c r="F188" s="61" t="s">
        <v>1531</v>
      </c>
      <c r="G188" s="40" t="s">
        <v>5</v>
      </c>
      <c r="H188" s="41" t="s">
        <v>1755</v>
      </c>
      <c r="I188" s="62"/>
    </row>
    <row r="189" spans="2:9" s="1" customFormat="1">
      <c r="B189" s="49"/>
      <c r="C189" s="16"/>
      <c r="D189" s="50"/>
      <c r="E189" s="19"/>
      <c r="F189" s="74" t="s">
        <v>477</v>
      </c>
      <c r="G189" s="75" t="s">
        <v>5</v>
      </c>
      <c r="H189" s="76" t="s">
        <v>1756</v>
      </c>
      <c r="I189" s="77"/>
    </row>
    <row r="190" spans="2:9" s="1" customFormat="1">
      <c r="B190" s="46">
        <v>43603</v>
      </c>
      <c r="C190" s="15">
        <f>B190</f>
        <v>43603</v>
      </c>
      <c r="D190" s="2" t="s">
        <v>89</v>
      </c>
      <c r="E190" s="18" t="s">
        <v>172</v>
      </c>
      <c r="F190" s="61" t="s">
        <v>1736</v>
      </c>
      <c r="G190" s="40" t="s">
        <v>5</v>
      </c>
      <c r="H190" s="41" t="s">
        <v>1738</v>
      </c>
      <c r="I190" s="62"/>
    </row>
    <row r="191" spans="2:9" s="1" customFormat="1" collapsed="1">
      <c r="B191" s="49"/>
      <c r="C191" s="16"/>
      <c r="D191" s="50"/>
      <c r="E191" s="19"/>
      <c r="F191" s="74" t="s">
        <v>1737</v>
      </c>
      <c r="G191" s="75" t="s">
        <v>5</v>
      </c>
      <c r="H191" s="76" t="s">
        <v>1739</v>
      </c>
      <c r="I191" s="77"/>
    </row>
    <row r="192" spans="2:9" s="1" customFormat="1">
      <c r="B192" s="46">
        <v>43596</v>
      </c>
      <c r="C192" s="15">
        <f>B192</f>
        <v>43596</v>
      </c>
      <c r="D192" s="2" t="s">
        <v>1715</v>
      </c>
      <c r="E192" s="18" t="s">
        <v>172</v>
      </c>
      <c r="F192" s="61" t="s">
        <v>1716</v>
      </c>
      <c r="G192" s="40" t="s">
        <v>5</v>
      </c>
      <c r="H192" s="41" t="s">
        <v>1717</v>
      </c>
      <c r="I192" s="62"/>
    </row>
    <row r="193" spans="2:9" s="1" customFormat="1">
      <c r="B193" s="49"/>
      <c r="C193" s="16"/>
      <c r="D193" s="50"/>
      <c r="E193" s="19"/>
      <c r="F193" s="74" t="s">
        <v>115</v>
      </c>
      <c r="G193" s="37" t="s">
        <v>11</v>
      </c>
      <c r="H193" s="76" t="s">
        <v>1718</v>
      </c>
      <c r="I193" s="77"/>
    </row>
    <row r="194" spans="2:9" s="1" customFormat="1">
      <c r="B194" s="46">
        <v>43586</v>
      </c>
      <c r="C194" s="15">
        <f>B194</f>
        <v>43586</v>
      </c>
      <c r="D194" s="2" t="s">
        <v>1696</v>
      </c>
      <c r="E194" s="18" t="s">
        <v>482</v>
      </c>
      <c r="F194" s="61" t="s">
        <v>980</v>
      </c>
      <c r="G194" s="40" t="s">
        <v>5</v>
      </c>
      <c r="H194" s="41" t="s">
        <v>555</v>
      </c>
      <c r="I194" s="62"/>
    </row>
    <row r="195" spans="2:9" s="1" customFormat="1">
      <c r="B195" s="46"/>
      <c r="C195" s="15"/>
      <c r="D195" s="2"/>
      <c r="E195" s="18"/>
      <c r="F195" s="61" t="s">
        <v>1697</v>
      </c>
      <c r="G195" s="40" t="s">
        <v>5</v>
      </c>
      <c r="H195" s="41" t="s">
        <v>1698</v>
      </c>
      <c r="I195" s="62"/>
    </row>
    <row r="196" spans="2:9" s="1" customFormat="1">
      <c r="B196" s="49"/>
      <c r="C196" s="16"/>
      <c r="D196" s="50"/>
      <c r="E196" s="19"/>
      <c r="F196" s="74" t="s">
        <v>516</v>
      </c>
      <c r="G196" s="75" t="s">
        <v>5</v>
      </c>
      <c r="H196" s="76" t="s">
        <v>462</v>
      </c>
      <c r="I196" s="77" t="s">
        <v>351</v>
      </c>
    </row>
    <row r="197" spans="2:9" s="1" customFormat="1">
      <c r="B197" s="46">
        <v>43584</v>
      </c>
      <c r="C197" s="15">
        <f>B197</f>
        <v>43584</v>
      </c>
      <c r="D197" s="2" t="s">
        <v>70</v>
      </c>
      <c r="E197" s="18" t="s">
        <v>303</v>
      </c>
      <c r="F197" s="61" t="s">
        <v>502</v>
      </c>
      <c r="G197" s="40" t="s">
        <v>8</v>
      </c>
      <c r="H197" s="41" t="s">
        <v>459</v>
      </c>
      <c r="I197" s="62"/>
    </row>
    <row r="198" spans="2:9" s="1" customFormat="1">
      <c r="B198" s="46"/>
      <c r="C198" s="15"/>
      <c r="D198" s="2"/>
      <c r="E198" s="18"/>
      <c r="F198" s="61" t="s">
        <v>1693</v>
      </c>
      <c r="G198" s="40" t="s">
        <v>8</v>
      </c>
      <c r="H198" s="41" t="s">
        <v>459</v>
      </c>
      <c r="I198" s="62"/>
    </row>
    <row r="199" spans="2:9" s="1" customFormat="1">
      <c r="B199" s="46"/>
      <c r="C199" s="15"/>
      <c r="D199" s="2"/>
      <c r="E199" s="18"/>
      <c r="F199" s="61" t="s">
        <v>1694</v>
      </c>
      <c r="G199" s="40" t="s">
        <v>5</v>
      </c>
      <c r="H199" s="41" t="s">
        <v>463</v>
      </c>
      <c r="I199" s="62"/>
    </row>
    <row r="200" spans="2:9" s="1" customFormat="1">
      <c r="B200" s="46"/>
      <c r="C200" s="15"/>
      <c r="D200" s="2"/>
      <c r="E200" s="18"/>
      <c r="F200" s="61" t="s">
        <v>1695</v>
      </c>
      <c r="G200" s="40" t="s">
        <v>11</v>
      </c>
      <c r="H200" s="41" t="s">
        <v>481</v>
      </c>
      <c r="I200" s="62"/>
    </row>
    <row r="201" spans="2:9" s="1" customFormat="1">
      <c r="B201" s="46"/>
      <c r="C201" s="15"/>
      <c r="D201" s="2"/>
      <c r="E201" s="18"/>
      <c r="F201" s="61" t="s">
        <v>1558</v>
      </c>
      <c r="G201" s="40" t="s">
        <v>5</v>
      </c>
      <c r="H201" s="41" t="s">
        <v>462</v>
      </c>
      <c r="I201" s="62"/>
    </row>
    <row r="202" spans="2:9" s="1" customFormat="1">
      <c r="B202" s="49"/>
      <c r="C202" s="16"/>
      <c r="D202" s="50"/>
      <c r="E202" s="19"/>
      <c r="F202" s="74" t="s">
        <v>502</v>
      </c>
      <c r="G202" s="75" t="s">
        <v>5</v>
      </c>
      <c r="H202" s="76" t="s">
        <v>460</v>
      </c>
      <c r="I202" s="77"/>
    </row>
    <row r="203" spans="2:9" s="1" customFormat="1">
      <c r="B203" s="46">
        <v>43576</v>
      </c>
      <c r="C203" s="15">
        <f>B203</f>
        <v>43576</v>
      </c>
      <c r="D203" s="2" t="s">
        <v>1684</v>
      </c>
      <c r="E203" s="18" t="s">
        <v>1685</v>
      </c>
      <c r="F203" s="61" t="s">
        <v>1675</v>
      </c>
      <c r="G203" s="40" t="s">
        <v>11</v>
      </c>
      <c r="H203" s="41" t="s">
        <v>1688</v>
      </c>
      <c r="I203" s="62"/>
    </row>
    <row r="204" spans="2:9" s="1" customFormat="1">
      <c r="B204" s="46"/>
      <c r="C204" s="15"/>
      <c r="D204" s="2"/>
      <c r="E204" s="18"/>
      <c r="F204" s="61" t="s">
        <v>1686</v>
      </c>
      <c r="G204" s="40" t="s">
        <v>11</v>
      </c>
      <c r="H204" s="41" t="s">
        <v>1682</v>
      </c>
      <c r="I204" s="62"/>
    </row>
    <row r="205" spans="2:9" s="1" customFormat="1">
      <c r="B205" s="49"/>
      <c r="C205" s="16"/>
      <c r="D205" s="50"/>
      <c r="E205" s="19"/>
      <c r="F205" s="74" t="s">
        <v>1687</v>
      </c>
      <c r="G205" s="75" t="s">
        <v>5</v>
      </c>
      <c r="H205" s="76" t="s">
        <v>563</v>
      </c>
      <c r="I205" s="77"/>
    </row>
    <row r="206" spans="2:9" s="1" customFormat="1">
      <c r="B206" s="11">
        <v>43568</v>
      </c>
      <c r="C206" s="15">
        <f>B206</f>
        <v>43568</v>
      </c>
      <c r="D206" s="18" t="s">
        <v>70</v>
      </c>
      <c r="E206" s="18" t="s">
        <v>1642</v>
      </c>
      <c r="F206" s="61" t="s">
        <v>1643</v>
      </c>
      <c r="G206" s="40" t="s">
        <v>5</v>
      </c>
      <c r="H206" s="41" t="s">
        <v>1644</v>
      </c>
      <c r="I206" s="62"/>
    </row>
    <row r="207" spans="2:9" s="1" customFormat="1">
      <c r="B207" s="46"/>
      <c r="C207" s="15"/>
      <c r="D207" s="2"/>
      <c r="E207" s="18"/>
      <c r="F207" s="61" t="s">
        <v>1643</v>
      </c>
      <c r="G207" s="40" t="s">
        <v>5</v>
      </c>
      <c r="H207" s="41" t="s">
        <v>1645</v>
      </c>
      <c r="I207" s="62"/>
    </row>
    <row r="208" spans="2:9" s="1" customFormat="1">
      <c r="B208" s="49"/>
      <c r="C208" s="16"/>
      <c r="D208" s="50"/>
      <c r="E208" s="19"/>
      <c r="F208" s="74" t="s">
        <v>1643</v>
      </c>
      <c r="G208" s="75" t="s">
        <v>5</v>
      </c>
      <c r="H208" s="76" t="s">
        <v>1646</v>
      </c>
      <c r="I208" s="77"/>
    </row>
    <row r="209" spans="2:9" s="1" customFormat="1">
      <c r="B209" s="11">
        <v>43561</v>
      </c>
      <c r="C209" s="15">
        <f>B209</f>
        <v>43561</v>
      </c>
      <c r="D209" s="18" t="s">
        <v>70</v>
      </c>
      <c r="E209" s="18" t="s">
        <v>1622</v>
      </c>
      <c r="F209" s="61" t="s">
        <v>477</v>
      </c>
      <c r="G209" s="40" t="s">
        <v>8</v>
      </c>
      <c r="H209" s="41" t="s">
        <v>1626</v>
      </c>
      <c r="I209" s="62"/>
    </row>
    <row r="210" spans="2:9" s="1" customFormat="1">
      <c r="B210" s="46"/>
      <c r="C210" s="15"/>
      <c r="D210" s="2"/>
      <c r="E210" s="18"/>
      <c r="F210" s="55" t="s">
        <v>477</v>
      </c>
      <c r="G210" s="34" t="s">
        <v>5</v>
      </c>
      <c r="H210" s="35" t="s">
        <v>1628</v>
      </c>
      <c r="I210" s="62"/>
    </row>
    <row r="211" spans="2:9" s="1" customFormat="1">
      <c r="B211" s="46"/>
      <c r="C211" s="15"/>
      <c r="D211" s="2"/>
      <c r="E211" s="18"/>
      <c r="F211" s="55" t="s">
        <v>477</v>
      </c>
      <c r="G211" s="34" t="s">
        <v>8</v>
      </c>
      <c r="H211" s="35" t="s">
        <v>1626</v>
      </c>
      <c r="I211" s="62"/>
    </row>
    <row r="212" spans="2:9" s="1" customFormat="1">
      <c r="B212" s="46"/>
      <c r="C212" s="15"/>
      <c r="D212" s="2"/>
      <c r="E212" s="18"/>
      <c r="F212" s="55" t="s">
        <v>477</v>
      </c>
      <c r="G212" s="34" t="s">
        <v>8</v>
      </c>
      <c r="H212" s="35" t="s">
        <v>1626</v>
      </c>
      <c r="I212" s="62"/>
    </row>
    <row r="213" spans="2:9" s="1" customFormat="1">
      <c r="B213" s="49"/>
      <c r="C213" s="16"/>
      <c r="D213" s="50"/>
      <c r="E213" s="19"/>
      <c r="F213" s="57" t="s">
        <v>477</v>
      </c>
      <c r="G213" s="37" t="s">
        <v>8</v>
      </c>
      <c r="H213" s="38" t="s">
        <v>1626</v>
      </c>
      <c r="I213" s="77"/>
    </row>
    <row r="214" spans="2:9" s="1" customFormat="1">
      <c r="B214" s="46">
        <v>43548</v>
      </c>
      <c r="C214" s="15">
        <f>B214</f>
        <v>43548</v>
      </c>
      <c r="D214" s="2" t="s">
        <v>70</v>
      </c>
      <c r="E214" s="18" t="s">
        <v>1583</v>
      </c>
      <c r="F214" s="66" t="s">
        <v>1584</v>
      </c>
      <c r="G214" s="40" t="s">
        <v>8</v>
      </c>
      <c r="H214" s="41" t="s">
        <v>685</v>
      </c>
      <c r="I214" s="62"/>
    </row>
    <row r="215" spans="2:9" s="1" customFormat="1">
      <c r="B215" s="49"/>
      <c r="C215" s="16"/>
      <c r="D215" s="50"/>
      <c r="E215" s="19"/>
      <c r="F215" s="36" t="s">
        <v>1584</v>
      </c>
      <c r="G215" s="75" t="s">
        <v>8</v>
      </c>
      <c r="H215" s="76" t="s">
        <v>1590</v>
      </c>
      <c r="I215" s="77"/>
    </row>
    <row r="216" spans="2:9" s="1" customFormat="1">
      <c r="B216" s="11">
        <v>43512</v>
      </c>
      <c r="C216" s="15">
        <f>B216</f>
        <v>43512</v>
      </c>
      <c r="D216" s="18" t="s">
        <v>29</v>
      </c>
      <c r="E216" s="18" t="s">
        <v>804</v>
      </c>
      <c r="F216" s="61" t="s">
        <v>1475</v>
      </c>
      <c r="G216" s="40" t="s">
        <v>5</v>
      </c>
      <c r="H216" s="41" t="s">
        <v>464</v>
      </c>
      <c r="I216" s="62"/>
    </row>
    <row r="217" spans="2:9" s="1" customFormat="1">
      <c r="B217" s="46"/>
      <c r="C217" s="15"/>
      <c r="D217" s="2"/>
      <c r="E217" s="18"/>
      <c r="F217" s="55" t="s">
        <v>1475</v>
      </c>
      <c r="G217" s="34" t="s">
        <v>11</v>
      </c>
      <c r="H217" s="35" t="s">
        <v>1026</v>
      </c>
      <c r="I217" s="56"/>
    </row>
    <row r="218" spans="2:9" s="1" customFormat="1">
      <c r="B218" s="46"/>
      <c r="C218" s="15"/>
      <c r="D218" s="2"/>
      <c r="E218" s="18"/>
      <c r="F218" s="55" t="s">
        <v>1475</v>
      </c>
      <c r="G218" s="34" t="s">
        <v>5</v>
      </c>
      <c r="H218" s="35" t="s">
        <v>555</v>
      </c>
      <c r="I218" s="56"/>
    </row>
    <row r="219" spans="2:9" s="1" customFormat="1">
      <c r="B219" s="49"/>
      <c r="C219" s="16"/>
      <c r="D219" s="50"/>
      <c r="E219" s="19"/>
      <c r="F219" s="57" t="s">
        <v>1475</v>
      </c>
      <c r="G219" s="37" t="s">
        <v>5</v>
      </c>
      <c r="H219" s="38" t="s">
        <v>464</v>
      </c>
      <c r="I219" s="58"/>
    </row>
    <row r="220" spans="2:9" s="1" customFormat="1">
      <c r="B220" s="11">
        <v>43499</v>
      </c>
      <c r="C220" s="15">
        <f>B220</f>
        <v>43499</v>
      </c>
      <c r="D220" s="18" t="s">
        <v>29</v>
      </c>
      <c r="E220" s="18" t="s">
        <v>804</v>
      </c>
      <c r="F220" s="39" t="s">
        <v>1430</v>
      </c>
      <c r="G220" s="40" t="s">
        <v>11</v>
      </c>
      <c r="H220" s="41" t="s">
        <v>1433</v>
      </c>
      <c r="I220" s="62"/>
    </row>
    <row r="221" spans="2:9" s="1" customFormat="1">
      <c r="B221" s="46"/>
      <c r="C221" s="15"/>
      <c r="D221" s="2"/>
      <c r="E221" s="18"/>
      <c r="F221" s="61" t="s">
        <v>1430</v>
      </c>
      <c r="G221" s="40" t="s">
        <v>5</v>
      </c>
      <c r="H221" s="41" t="s">
        <v>1439</v>
      </c>
      <c r="I221" s="62"/>
    </row>
    <row r="222" spans="2:9" s="1" customFormat="1">
      <c r="B222" s="46"/>
      <c r="C222" s="15"/>
      <c r="D222" s="2"/>
      <c r="E222" s="18"/>
      <c r="F222" s="61" t="s">
        <v>1430</v>
      </c>
      <c r="G222" s="40" t="s">
        <v>8</v>
      </c>
      <c r="H222" s="41" t="s">
        <v>1440</v>
      </c>
      <c r="I222" s="62"/>
    </row>
    <row r="223" spans="2:9" s="1" customFormat="1">
      <c r="B223" s="46"/>
      <c r="C223" s="15"/>
      <c r="D223" s="2"/>
      <c r="E223" s="18"/>
      <c r="F223" s="61" t="s">
        <v>1430</v>
      </c>
      <c r="G223" s="40" t="s">
        <v>5</v>
      </c>
      <c r="H223" s="41" t="s">
        <v>1439</v>
      </c>
      <c r="I223" s="62"/>
    </row>
    <row r="224" spans="2:9" s="1" customFormat="1">
      <c r="B224" s="49"/>
      <c r="C224" s="16"/>
      <c r="D224" s="50"/>
      <c r="E224" s="19"/>
      <c r="F224" s="74" t="s">
        <v>1430</v>
      </c>
      <c r="G224" s="75" t="s">
        <v>8</v>
      </c>
      <c r="H224" s="76" t="s">
        <v>1435</v>
      </c>
      <c r="I224" s="77"/>
    </row>
    <row r="225" spans="2:9" s="1" customFormat="1">
      <c r="B225" s="46">
        <v>43492</v>
      </c>
      <c r="C225" s="15">
        <f>B225</f>
        <v>43492</v>
      </c>
      <c r="D225" s="2" t="s">
        <v>70</v>
      </c>
      <c r="E225" s="18" t="s">
        <v>804</v>
      </c>
      <c r="F225" s="61" t="s">
        <v>1427</v>
      </c>
      <c r="G225" s="40" t="s">
        <v>1428</v>
      </c>
      <c r="H225" s="41" t="s">
        <v>1421</v>
      </c>
      <c r="I225" s="62"/>
    </row>
    <row r="226" spans="2:9" s="1" customFormat="1">
      <c r="B226" s="46"/>
      <c r="C226" s="15"/>
      <c r="D226" s="2"/>
      <c r="E226" s="18"/>
      <c r="F226" s="61" t="s">
        <v>1427</v>
      </c>
      <c r="G226" s="40" t="s">
        <v>11</v>
      </c>
      <c r="H226" s="41" t="s">
        <v>1422</v>
      </c>
      <c r="I226" s="62"/>
    </row>
    <row r="227" spans="2:9" s="1" customFormat="1">
      <c r="B227" s="46"/>
      <c r="C227" s="15"/>
      <c r="D227" s="2"/>
      <c r="E227" s="18"/>
      <c r="F227" s="61" t="s">
        <v>1427</v>
      </c>
      <c r="G227" s="40" t="s">
        <v>5</v>
      </c>
      <c r="H227" s="41" t="s">
        <v>1423</v>
      </c>
      <c r="I227" s="62"/>
    </row>
    <row r="228" spans="2:9" s="1" customFormat="1">
      <c r="B228" s="46"/>
      <c r="C228" s="15"/>
      <c r="D228" s="2"/>
      <c r="E228" s="18"/>
      <c r="F228" s="61" t="s">
        <v>1427</v>
      </c>
      <c r="G228" s="40" t="s">
        <v>11</v>
      </c>
      <c r="H228" s="41" t="s">
        <v>1424</v>
      </c>
      <c r="I228" s="62"/>
    </row>
    <row r="229" spans="2:9" s="1" customFormat="1">
      <c r="B229" s="49"/>
      <c r="C229" s="16"/>
      <c r="D229" s="50"/>
      <c r="E229" s="19"/>
      <c r="F229" s="74" t="s">
        <v>1427</v>
      </c>
      <c r="G229" s="75" t="s">
        <v>5</v>
      </c>
      <c r="H229" s="76" t="s">
        <v>1425</v>
      </c>
      <c r="I229" s="77"/>
    </row>
    <row r="230" spans="2:9" s="1" customFormat="1">
      <c r="B230" s="46">
        <v>43485</v>
      </c>
      <c r="C230" s="15">
        <f>B230</f>
        <v>43485</v>
      </c>
      <c r="D230" s="2" t="s">
        <v>70</v>
      </c>
      <c r="E230" s="18" t="s">
        <v>172</v>
      </c>
      <c r="F230" s="61" t="s">
        <v>1071</v>
      </c>
      <c r="G230" s="40" t="s">
        <v>1408</v>
      </c>
      <c r="H230" s="41" t="s">
        <v>481</v>
      </c>
      <c r="I230" s="62"/>
    </row>
    <row r="231" spans="2:9" s="1" customFormat="1">
      <c r="B231" s="46"/>
      <c r="C231" s="15"/>
      <c r="D231" s="2"/>
      <c r="E231" s="18"/>
      <c r="F231" s="61" t="s">
        <v>1407</v>
      </c>
      <c r="G231" s="40" t="s">
        <v>5</v>
      </c>
      <c r="H231" s="41" t="s">
        <v>1393</v>
      </c>
      <c r="I231" s="62"/>
    </row>
    <row r="232" spans="2:9" s="1" customFormat="1">
      <c r="B232" s="46"/>
      <c r="C232" s="15"/>
      <c r="D232" s="2"/>
      <c r="E232" s="18"/>
      <c r="F232" s="61" t="s">
        <v>1071</v>
      </c>
      <c r="G232" s="40" t="s">
        <v>5</v>
      </c>
      <c r="H232" s="41" t="s">
        <v>1398</v>
      </c>
      <c r="I232" s="62"/>
    </row>
    <row r="233" spans="2:9" s="1" customFormat="1">
      <c r="B233" s="46"/>
      <c r="C233" s="15"/>
      <c r="D233" s="2"/>
      <c r="E233" s="18"/>
      <c r="F233" s="61" t="s">
        <v>1407</v>
      </c>
      <c r="G233" s="40" t="s">
        <v>5</v>
      </c>
      <c r="H233" s="41" t="s">
        <v>1409</v>
      </c>
      <c r="I233" s="62"/>
    </row>
    <row r="234" spans="2:9" s="1" customFormat="1">
      <c r="B234" s="46"/>
      <c r="C234" s="15"/>
      <c r="D234" s="2"/>
      <c r="E234" s="18"/>
      <c r="F234" s="61" t="s">
        <v>1071</v>
      </c>
      <c r="G234" s="40" t="s">
        <v>8</v>
      </c>
      <c r="H234" s="41" t="s">
        <v>1400</v>
      </c>
      <c r="I234" s="62"/>
    </row>
    <row r="235" spans="2:9" s="1" customFormat="1">
      <c r="B235" s="49"/>
      <c r="C235" s="16"/>
      <c r="D235" s="50"/>
      <c r="E235" s="19"/>
      <c r="F235" s="74" t="s">
        <v>1407</v>
      </c>
      <c r="G235" s="75" t="s">
        <v>5</v>
      </c>
      <c r="H235" s="76" t="s">
        <v>1409</v>
      </c>
      <c r="I235" s="77"/>
    </row>
    <row r="236" spans="2:9" s="1" customFormat="1">
      <c r="B236" s="72">
        <v>43478</v>
      </c>
      <c r="C236" s="16">
        <f>B236</f>
        <v>43478</v>
      </c>
      <c r="D236" s="19" t="s">
        <v>1373</v>
      </c>
      <c r="E236" s="19" t="s">
        <v>172</v>
      </c>
      <c r="F236" s="74" t="s">
        <v>1271</v>
      </c>
      <c r="G236" s="75" t="s">
        <v>11</v>
      </c>
      <c r="H236" s="76" t="s">
        <v>1379</v>
      </c>
      <c r="I236" s="77"/>
    </row>
    <row r="237" spans="2:9" s="1" customFormat="1">
      <c r="B237" s="72">
        <v>43477</v>
      </c>
      <c r="C237" s="16">
        <v>43477</v>
      </c>
      <c r="D237" s="19" t="s">
        <v>196</v>
      </c>
      <c r="E237" s="19" t="s">
        <v>172</v>
      </c>
      <c r="F237" s="74" t="s">
        <v>1271</v>
      </c>
      <c r="G237" s="75" t="s">
        <v>11</v>
      </c>
      <c r="H237" s="76" t="s">
        <v>1379</v>
      </c>
      <c r="I237" s="77"/>
    </row>
    <row r="238" spans="2:9" s="1" customFormat="1">
      <c r="B238" s="46">
        <v>43458</v>
      </c>
      <c r="C238" s="15">
        <f>B238</f>
        <v>43458</v>
      </c>
      <c r="D238" s="2" t="s">
        <v>70</v>
      </c>
      <c r="E238" s="18" t="s">
        <v>1340</v>
      </c>
      <c r="F238" s="61" t="s">
        <v>24</v>
      </c>
      <c r="G238" s="40" t="s">
        <v>8</v>
      </c>
      <c r="H238" s="41" t="s">
        <v>459</v>
      </c>
      <c r="I238" s="62"/>
    </row>
    <row r="239" spans="2:9" s="1" customFormat="1">
      <c r="B239" s="46"/>
      <c r="C239" s="15"/>
      <c r="D239" s="2"/>
      <c r="E239" s="18"/>
      <c r="F239" s="61" t="s">
        <v>24</v>
      </c>
      <c r="G239" s="40" t="s">
        <v>5</v>
      </c>
      <c r="H239" s="41" t="s">
        <v>1335</v>
      </c>
      <c r="I239" s="62"/>
    </row>
    <row r="240" spans="2:9" s="1" customFormat="1">
      <c r="B240" s="46"/>
      <c r="C240" s="15"/>
      <c r="D240" s="2"/>
      <c r="E240" s="18"/>
      <c r="F240" s="61" t="s">
        <v>24</v>
      </c>
      <c r="G240" s="40" t="s">
        <v>8</v>
      </c>
      <c r="H240" s="41" t="s">
        <v>1341</v>
      </c>
      <c r="I240" s="62"/>
    </row>
    <row r="241" spans="2:9" s="1" customFormat="1">
      <c r="B241" s="46"/>
      <c r="C241" s="15"/>
      <c r="D241" s="2"/>
      <c r="E241" s="18"/>
      <c r="F241" s="61" t="s">
        <v>24</v>
      </c>
      <c r="G241" s="40" t="s">
        <v>5</v>
      </c>
      <c r="H241" s="41" t="s">
        <v>1336</v>
      </c>
      <c r="I241" s="62"/>
    </row>
    <row r="242" spans="2:9" s="1" customFormat="1">
      <c r="B242" s="49"/>
      <c r="C242" s="16"/>
      <c r="D242" s="50"/>
      <c r="E242" s="19"/>
      <c r="F242" s="74" t="s">
        <v>24</v>
      </c>
      <c r="G242" s="75" t="s">
        <v>5</v>
      </c>
      <c r="H242" s="76" t="s">
        <v>1335</v>
      </c>
      <c r="I242" s="77"/>
    </row>
    <row r="243" spans="2:9" s="1" customFormat="1">
      <c r="B243" s="46">
        <v>43443</v>
      </c>
      <c r="C243" s="15">
        <f>B243</f>
        <v>43443</v>
      </c>
      <c r="D243" s="2" t="s">
        <v>1267</v>
      </c>
      <c r="E243" s="18" t="s">
        <v>1268</v>
      </c>
      <c r="F243" s="61" t="s">
        <v>1272</v>
      </c>
      <c r="G243" s="40" t="s">
        <v>5</v>
      </c>
      <c r="H243" s="41" t="s">
        <v>614</v>
      </c>
      <c r="I243" s="62"/>
    </row>
    <row r="244" spans="2:9" s="1" customFormat="1">
      <c r="B244" s="46"/>
      <c r="C244" s="15"/>
      <c r="D244" s="2"/>
      <c r="E244" s="18"/>
      <c r="F244" s="61" t="s">
        <v>1273</v>
      </c>
      <c r="G244" s="40" t="s">
        <v>11</v>
      </c>
      <c r="H244" s="41" t="s">
        <v>552</v>
      </c>
      <c r="I244" s="62"/>
    </row>
    <row r="245" spans="2:9" s="1" customFormat="1">
      <c r="B245" s="49"/>
      <c r="C245" s="16"/>
      <c r="D245" s="50"/>
      <c r="E245" s="19"/>
      <c r="F245" s="74" t="s">
        <v>1274</v>
      </c>
      <c r="G245" s="75" t="s">
        <v>5</v>
      </c>
      <c r="H245" s="76" t="s">
        <v>494</v>
      </c>
      <c r="I245" s="77"/>
    </row>
    <row r="246" spans="2:9" s="1" customFormat="1">
      <c r="B246" s="46">
        <v>43442</v>
      </c>
      <c r="C246" s="15">
        <f>B246</f>
        <v>43442</v>
      </c>
      <c r="D246" s="2" t="s">
        <v>1266</v>
      </c>
      <c r="E246" s="18" t="s">
        <v>804</v>
      </c>
      <c r="F246" s="61" t="s">
        <v>1269</v>
      </c>
      <c r="G246" s="40" t="s">
        <v>5</v>
      </c>
      <c r="H246" s="41" t="s">
        <v>460</v>
      </c>
      <c r="I246" s="62"/>
    </row>
    <row r="247" spans="2:9" s="1" customFormat="1">
      <c r="B247" s="46"/>
      <c r="C247" s="15"/>
      <c r="D247" s="2"/>
      <c r="E247" s="18"/>
      <c r="F247" s="61" t="s">
        <v>1270</v>
      </c>
      <c r="G247" s="40" t="s">
        <v>8</v>
      </c>
      <c r="H247" s="41" t="s">
        <v>1275</v>
      </c>
      <c r="I247" s="62"/>
    </row>
    <row r="248" spans="2:9" s="1" customFormat="1">
      <c r="B248" s="46"/>
      <c r="C248" s="15"/>
      <c r="D248" s="2"/>
      <c r="E248" s="18"/>
      <c r="F248" s="61" t="s">
        <v>1271</v>
      </c>
      <c r="G248" s="40" t="s">
        <v>11</v>
      </c>
      <c r="H248" s="41" t="s">
        <v>1276</v>
      </c>
      <c r="I248" s="62"/>
    </row>
    <row r="249" spans="2:9" s="1" customFormat="1">
      <c r="B249" s="49"/>
      <c r="C249" s="16"/>
      <c r="D249" s="50"/>
      <c r="E249" s="19"/>
      <c r="F249" s="74" t="s">
        <v>656</v>
      </c>
      <c r="G249" s="75" t="s">
        <v>11</v>
      </c>
      <c r="H249" s="76" t="s">
        <v>1277</v>
      </c>
      <c r="I249" s="77"/>
    </row>
    <row r="250" spans="2:9" s="1" customFormat="1">
      <c r="B250" s="46">
        <v>43429</v>
      </c>
      <c r="C250" s="15">
        <f>B250</f>
        <v>43429</v>
      </c>
      <c r="D250" s="2" t="s">
        <v>1238</v>
      </c>
      <c r="E250" s="18" t="s">
        <v>482</v>
      </c>
      <c r="F250" s="61" t="s">
        <v>1239</v>
      </c>
      <c r="G250" s="40" t="s">
        <v>5</v>
      </c>
      <c r="H250" s="41" t="s">
        <v>1241</v>
      </c>
      <c r="I250" s="62"/>
    </row>
    <row r="251" spans="2:9" s="1" customFormat="1">
      <c r="B251" s="46"/>
      <c r="C251" s="15"/>
      <c r="D251" s="2"/>
      <c r="E251" s="18"/>
      <c r="F251" s="61" t="s">
        <v>1240</v>
      </c>
      <c r="G251" s="40" t="s">
        <v>5</v>
      </c>
      <c r="H251" s="41" t="s">
        <v>1231</v>
      </c>
      <c r="I251" s="62"/>
    </row>
    <row r="252" spans="2:9" s="1" customFormat="1">
      <c r="B252" s="49"/>
      <c r="C252" s="16"/>
      <c r="D252" s="50"/>
      <c r="E252" s="19"/>
      <c r="F252" s="74" t="s">
        <v>115</v>
      </c>
      <c r="G252" s="75" t="s">
        <v>11</v>
      </c>
      <c r="H252" s="76" t="s">
        <v>1242</v>
      </c>
      <c r="I252" s="77" t="s">
        <v>1243</v>
      </c>
    </row>
    <row r="253" spans="2:9" s="1" customFormat="1">
      <c r="B253" s="46">
        <v>43428</v>
      </c>
      <c r="C253" s="15">
        <f>B253</f>
        <v>43428</v>
      </c>
      <c r="D253" s="2" t="s">
        <v>1186</v>
      </c>
      <c r="E253" s="18" t="s">
        <v>1212</v>
      </c>
      <c r="F253" s="61" t="s">
        <v>1213</v>
      </c>
      <c r="G253" s="40" t="s">
        <v>5</v>
      </c>
      <c r="H253" s="41" t="s">
        <v>462</v>
      </c>
      <c r="I253" s="62"/>
    </row>
    <row r="254" spans="2:9" s="1" customFormat="1">
      <c r="B254" s="49"/>
      <c r="C254" s="16"/>
      <c r="D254" s="50"/>
      <c r="E254" s="19"/>
      <c r="F254" s="74" t="s">
        <v>1214</v>
      </c>
      <c r="G254" s="75" t="s">
        <v>5</v>
      </c>
      <c r="H254" s="76" t="s">
        <v>462</v>
      </c>
      <c r="I254" s="77"/>
    </row>
    <row r="255" spans="2:9" s="1" customFormat="1">
      <c r="B255" s="46">
        <v>43427</v>
      </c>
      <c r="C255" s="15">
        <f>B255</f>
        <v>43427</v>
      </c>
      <c r="D255" s="2" t="s">
        <v>1181</v>
      </c>
      <c r="E255" s="18" t="s">
        <v>482</v>
      </c>
      <c r="F255" s="53" t="s">
        <v>1182</v>
      </c>
      <c r="G255" s="31" t="s">
        <v>5</v>
      </c>
      <c r="H255" s="32" t="s">
        <v>1184</v>
      </c>
      <c r="I255" s="54"/>
    </row>
    <row r="256" spans="2:9" s="1" customFormat="1">
      <c r="B256" s="46"/>
      <c r="C256" s="15"/>
      <c r="D256" s="2"/>
      <c r="E256" s="18"/>
      <c r="F256" s="57" t="s">
        <v>1183</v>
      </c>
      <c r="G256" s="37" t="s">
        <v>5</v>
      </c>
      <c r="H256" s="38" t="s">
        <v>1185</v>
      </c>
      <c r="I256" s="58" t="s">
        <v>1197</v>
      </c>
    </row>
    <row r="257" spans="2:9" s="1" customFormat="1">
      <c r="B257" s="46"/>
      <c r="C257" s="15"/>
      <c r="D257" s="2"/>
      <c r="E257" s="18"/>
      <c r="F257" s="61" t="s">
        <v>1196</v>
      </c>
      <c r="G257" s="40" t="s">
        <v>5</v>
      </c>
      <c r="H257" s="41" t="s">
        <v>463</v>
      </c>
      <c r="I257" s="62" t="s">
        <v>1195</v>
      </c>
    </row>
    <row r="258" spans="2:9" s="1" customFormat="1">
      <c r="B258" s="46"/>
      <c r="C258" s="15"/>
      <c r="D258" s="2"/>
      <c r="E258" s="18"/>
      <c r="F258" s="55" t="s">
        <v>1113</v>
      </c>
      <c r="G258" s="34" t="s">
        <v>5</v>
      </c>
      <c r="H258" s="35" t="s">
        <v>462</v>
      </c>
      <c r="I258" s="56" t="s">
        <v>29</v>
      </c>
    </row>
    <row r="259" spans="2:9" s="1" customFormat="1">
      <c r="B259" s="49"/>
      <c r="C259" s="16"/>
      <c r="D259" s="50"/>
      <c r="E259" s="19"/>
      <c r="F259" s="57" t="s">
        <v>754</v>
      </c>
      <c r="G259" s="37" t="s">
        <v>11</v>
      </c>
      <c r="H259" s="38" t="s">
        <v>552</v>
      </c>
      <c r="I259" s="58" t="s">
        <v>29</v>
      </c>
    </row>
    <row r="260" spans="2:9" s="1" customFormat="1">
      <c r="B260" s="46">
        <v>43422</v>
      </c>
      <c r="C260" s="15">
        <f>B260</f>
        <v>43422</v>
      </c>
      <c r="D260" s="2" t="s">
        <v>1177</v>
      </c>
      <c r="E260" s="18" t="s">
        <v>482</v>
      </c>
      <c r="F260" s="61" t="s">
        <v>1173</v>
      </c>
      <c r="G260" s="40" t="s">
        <v>5</v>
      </c>
      <c r="H260" s="41" t="s">
        <v>1175</v>
      </c>
      <c r="I260" s="62"/>
    </row>
    <row r="261" spans="2:9" s="1" customFormat="1">
      <c r="B261" s="49"/>
      <c r="C261" s="16"/>
      <c r="D261" s="50"/>
      <c r="E261" s="19"/>
      <c r="F261" s="74" t="s">
        <v>1174</v>
      </c>
      <c r="G261" s="75" t="s">
        <v>5</v>
      </c>
      <c r="H261" s="76" t="s">
        <v>1176</v>
      </c>
      <c r="I261" s="77"/>
    </row>
    <row r="262" spans="2:9" s="1" customFormat="1">
      <c r="B262" s="46">
        <v>43415</v>
      </c>
      <c r="C262" s="15">
        <f>B262</f>
        <v>43415</v>
      </c>
      <c r="D262" s="2" t="s">
        <v>1155</v>
      </c>
      <c r="E262" s="18" t="s">
        <v>1163</v>
      </c>
      <c r="F262" s="61" t="s">
        <v>1166</v>
      </c>
      <c r="G262" s="40" t="s">
        <v>5</v>
      </c>
      <c r="H262" s="41" t="s">
        <v>1161</v>
      </c>
      <c r="I262" s="62"/>
    </row>
    <row r="263" spans="2:9" s="1" customFormat="1">
      <c r="B263" s="46"/>
      <c r="C263" s="15"/>
      <c r="D263" s="2" t="s">
        <v>1171</v>
      </c>
      <c r="E263" s="18"/>
      <c r="F263" s="61" t="s">
        <v>1167</v>
      </c>
      <c r="G263" s="40" t="s">
        <v>5</v>
      </c>
      <c r="H263" s="41" t="s">
        <v>1164</v>
      </c>
      <c r="I263" s="62"/>
    </row>
    <row r="264" spans="2:9" s="1" customFormat="1">
      <c r="B264" s="49"/>
      <c r="C264" s="16"/>
      <c r="D264" s="50"/>
      <c r="E264" s="19"/>
      <c r="F264" s="57" t="s">
        <v>1168</v>
      </c>
      <c r="G264" s="37" t="s">
        <v>11</v>
      </c>
      <c r="H264" s="38" t="s">
        <v>1165</v>
      </c>
      <c r="I264" s="58" t="s">
        <v>1169</v>
      </c>
    </row>
    <row r="265" spans="2:9" s="1" customFormat="1">
      <c r="B265" s="46">
        <v>43414</v>
      </c>
      <c r="C265" s="15">
        <f>B265</f>
        <v>43414</v>
      </c>
      <c r="D265" s="2" t="s">
        <v>1155</v>
      </c>
      <c r="E265" s="18" t="s">
        <v>1156</v>
      </c>
      <c r="F265" s="61" t="s">
        <v>1157</v>
      </c>
      <c r="G265" s="40" t="s">
        <v>5</v>
      </c>
      <c r="H265" s="41" t="s">
        <v>1160</v>
      </c>
      <c r="I265" s="62"/>
    </row>
    <row r="266" spans="2:9" s="1" customFormat="1">
      <c r="B266" s="46"/>
      <c r="C266" s="15"/>
      <c r="D266" s="2" t="s">
        <v>1172</v>
      </c>
      <c r="E266" s="18"/>
      <c r="F266" s="55" t="s">
        <v>1158</v>
      </c>
      <c r="G266" s="34" t="s">
        <v>5</v>
      </c>
      <c r="H266" s="35" t="s">
        <v>671</v>
      </c>
      <c r="I266" s="56"/>
    </row>
    <row r="267" spans="2:9" s="1" customFormat="1">
      <c r="B267" s="49"/>
      <c r="C267" s="16"/>
      <c r="D267" s="50"/>
      <c r="E267" s="19"/>
      <c r="F267" s="57" t="s">
        <v>1159</v>
      </c>
      <c r="G267" s="37" t="s">
        <v>11</v>
      </c>
      <c r="H267" s="38" t="s">
        <v>1162</v>
      </c>
      <c r="I267" s="58" t="s">
        <v>1170</v>
      </c>
    </row>
    <row r="268" spans="2:9" s="1" customFormat="1">
      <c r="B268" s="46">
        <v>43408</v>
      </c>
      <c r="C268" s="15">
        <f>B268</f>
        <v>43408</v>
      </c>
      <c r="D268" s="2" t="s">
        <v>29</v>
      </c>
      <c r="E268" s="18" t="s">
        <v>1140</v>
      </c>
      <c r="F268" s="61" t="s">
        <v>861</v>
      </c>
      <c r="G268" s="40" t="s">
        <v>8</v>
      </c>
      <c r="H268" s="41" t="s">
        <v>1141</v>
      </c>
      <c r="I268" s="62"/>
    </row>
    <row r="269" spans="2:9" s="1" customFormat="1">
      <c r="B269" s="49"/>
      <c r="C269" s="16"/>
      <c r="D269" s="50"/>
      <c r="E269" s="19"/>
      <c r="F269" s="57" t="s">
        <v>861</v>
      </c>
      <c r="G269" s="37" t="s">
        <v>11</v>
      </c>
      <c r="H269" s="38" t="s">
        <v>1132</v>
      </c>
      <c r="I269" s="58"/>
    </row>
    <row r="270" spans="2:9" s="1" customFormat="1">
      <c r="B270" s="46">
        <v>43394</v>
      </c>
      <c r="C270" s="15">
        <f>B270</f>
        <v>43394</v>
      </c>
      <c r="D270" s="2" t="s">
        <v>83</v>
      </c>
      <c r="E270" s="18" t="s">
        <v>1111</v>
      </c>
      <c r="F270" s="61" t="s">
        <v>1112</v>
      </c>
      <c r="G270" s="40" t="s">
        <v>5</v>
      </c>
      <c r="H270" s="41" t="s">
        <v>495</v>
      </c>
      <c r="I270" s="62"/>
    </row>
    <row r="271" spans="2:9" s="1" customFormat="1">
      <c r="B271" s="49"/>
      <c r="C271" s="16"/>
      <c r="D271" s="50"/>
      <c r="E271" s="19"/>
      <c r="F271" s="57" t="s">
        <v>1113</v>
      </c>
      <c r="G271" s="37" t="s">
        <v>5</v>
      </c>
      <c r="H271" s="38" t="s">
        <v>464</v>
      </c>
      <c r="I271" s="58" t="s">
        <v>1117</v>
      </c>
    </row>
    <row r="272" spans="2:9" s="1" customFormat="1">
      <c r="B272" s="46">
        <v>43381</v>
      </c>
      <c r="C272" s="15">
        <f>B272</f>
        <v>43381</v>
      </c>
      <c r="D272" s="2" t="s">
        <v>70</v>
      </c>
      <c r="E272" s="18" t="s">
        <v>1030</v>
      </c>
      <c r="F272" s="39" t="s">
        <v>1032</v>
      </c>
      <c r="G272" s="40" t="s">
        <v>11</v>
      </c>
      <c r="H272" s="41" t="s">
        <v>1046</v>
      </c>
      <c r="I272" s="62"/>
    </row>
    <row r="273" spans="2:9" s="1" customFormat="1">
      <c r="B273" s="46"/>
      <c r="C273" s="15"/>
      <c r="D273" s="2"/>
      <c r="E273" s="18"/>
      <c r="F273" s="33" t="s">
        <v>1031</v>
      </c>
      <c r="G273" s="34" t="s">
        <v>11</v>
      </c>
      <c r="H273" s="35" t="s">
        <v>1047</v>
      </c>
      <c r="I273" s="56"/>
    </row>
    <row r="274" spans="2:9" s="1" customFormat="1">
      <c r="B274" s="46"/>
      <c r="C274" s="15"/>
      <c r="D274" s="2"/>
      <c r="E274" s="18"/>
      <c r="F274" s="33" t="s">
        <v>1033</v>
      </c>
      <c r="G274" s="34" t="s">
        <v>8</v>
      </c>
      <c r="H274" s="35" t="s">
        <v>1048</v>
      </c>
      <c r="I274" s="56"/>
    </row>
    <row r="275" spans="2:9" s="1" customFormat="1">
      <c r="B275" s="46"/>
      <c r="C275" s="15"/>
      <c r="D275" s="2"/>
      <c r="E275" s="18"/>
      <c r="F275" s="33" t="s">
        <v>1033</v>
      </c>
      <c r="G275" s="34" t="s">
        <v>5</v>
      </c>
      <c r="H275" s="35" t="s">
        <v>1034</v>
      </c>
      <c r="I275" s="56"/>
    </row>
    <row r="276" spans="2:9" s="1" customFormat="1">
      <c r="B276" s="46"/>
      <c r="C276" s="15"/>
      <c r="D276" s="2"/>
      <c r="E276" s="18"/>
      <c r="F276" s="33" t="s">
        <v>1031</v>
      </c>
      <c r="G276" s="34" t="s">
        <v>8</v>
      </c>
      <c r="H276" s="35" t="s">
        <v>1049</v>
      </c>
      <c r="I276" s="56"/>
    </row>
    <row r="277" spans="2:9" s="1" customFormat="1">
      <c r="B277" s="46"/>
      <c r="C277" s="15"/>
      <c r="D277" s="2"/>
      <c r="E277" s="18"/>
      <c r="F277" s="33" t="s">
        <v>1033</v>
      </c>
      <c r="G277" s="34" t="s">
        <v>5</v>
      </c>
      <c r="H277" s="35" t="s">
        <v>1034</v>
      </c>
      <c r="I277" s="56"/>
    </row>
    <row r="278" spans="2:9" s="1" customFormat="1">
      <c r="B278" s="46"/>
      <c r="C278" s="15"/>
      <c r="D278" s="2"/>
      <c r="E278" s="18"/>
      <c r="F278" s="33" t="s">
        <v>1031</v>
      </c>
      <c r="G278" s="34" t="s">
        <v>8</v>
      </c>
      <c r="H278" s="35" t="s">
        <v>1037</v>
      </c>
      <c r="I278" s="56"/>
    </row>
    <row r="279" spans="2:9" s="1" customFormat="1">
      <c r="B279" s="49"/>
      <c r="C279" s="16"/>
      <c r="D279" s="50"/>
      <c r="E279" s="19"/>
      <c r="F279" s="36" t="s">
        <v>1033</v>
      </c>
      <c r="G279" s="37" t="s">
        <v>11</v>
      </c>
      <c r="H279" s="38" t="s">
        <v>1047</v>
      </c>
      <c r="I279" s="58"/>
    </row>
    <row r="280" spans="2:9" s="1" customFormat="1">
      <c r="B280" s="46">
        <v>43372</v>
      </c>
      <c r="C280" s="15">
        <f>B280</f>
        <v>43372</v>
      </c>
      <c r="D280" s="2" t="s">
        <v>70</v>
      </c>
      <c r="E280" s="18" t="s">
        <v>804</v>
      </c>
      <c r="F280" s="61" t="s">
        <v>1021</v>
      </c>
      <c r="G280" s="40" t="s">
        <v>11</v>
      </c>
      <c r="H280" s="41" t="s">
        <v>679</v>
      </c>
      <c r="I280" s="62"/>
    </row>
    <row r="281" spans="2:9" s="1" customFormat="1">
      <c r="B281" s="46"/>
      <c r="C281" s="15"/>
      <c r="D281" s="2"/>
      <c r="E281" s="18"/>
      <c r="F281" s="55" t="s">
        <v>1022</v>
      </c>
      <c r="G281" s="34" t="s">
        <v>11</v>
      </c>
      <c r="H281" s="35" t="s">
        <v>1020</v>
      </c>
      <c r="I281" s="56"/>
    </row>
    <row r="282" spans="2:9" s="1" customFormat="1">
      <c r="B282" s="46"/>
      <c r="C282" s="15"/>
      <c r="D282" s="2"/>
      <c r="E282" s="18"/>
      <c r="F282" s="55" t="s">
        <v>1021</v>
      </c>
      <c r="G282" s="34" t="s">
        <v>11</v>
      </c>
      <c r="H282" s="35" t="s">
        <v>1023</v>
      </c>
      <c r="I282" s="56"/>
    </row>
    <row r="283" spans="2:9" s="1" customFormat="1">
      <c r="B283" s="46"/>
      <c r="C283" s="15"/>
      <c r="D283" s="2"/>
      <c r="E283" s="18"/>
      <c r="F283" s="55" t="s">
        <v>1022</v>
      </c>
      <c r="G283" s="34" t="s">
        <v>11</v>
      </c>
      <c r="H283" s="35" t="s">
        <v>1024</v>
      </c>
      <c r="I283" s="56"/>
    </row>
    <row r="284" spans="2:9" s="1" customFormat="1">
      <c r="B284" s="46"/>
      <c r="C284" s="15"/>
      <c r="D284" s="2"/>
      <c r="E284" s="18"/>
      <c r="F284" s="55" t="s">
        <v>1021</v>
      </c>
      <c r="G284" s="34" t="s">
        <v>11</v>
      </c>
      <c r="H284" s="35" t="s">
        <v>1024</v>
      </c>
      <c r="I284" s="56"/>
    </row>
    <row r="285" spans="2:9" s="1" customFormat="1">
      <c r="B285" s="46"/>
      <c r="C285" s="15"/>
      <c r="D285" s="2"/>
      <c r="E285" s="18"/>
      <c r="F285" s="55" t="s">
        <v>1022</v>
      </c>
      <c r="G285" s="34" t="s">
        <v>11</v>
      </c>
      <c r="H285" s="35" t="s">
        <v>1020</v>
      </c>
      <c r="I285" s="56"/>
    </row>
    <row r="286" spans="2:9" s="1" customFormat="1">
      <c r="B286" s="46"/>
      <c r="C286" s="15"/>
      <c r="D286" s="2"/>
      <c r="E286" s="18"/>
      <c r="F286" s="55" t="s">
        <v>1021</v>
      </c>
      <c r="G286" s="34" t="s">
        <v>11</v>
      </c>
      <c r="H286" s="35" t="s">
        <v>1025</v>
      </c>
      <c r="I286" s="56"/>
    </row>
    <row r="287" spans="2:9" s="1" customFormat="1">
      <c r="B287" s="46"/>
      <c r="C287" s="15"/>
      <c r="D287" s="2"/>
      <c r="E287" s="18"/>
      <c r="F287" s="55" t="s">
        <v>1022</v>
      </c>
      <c r="G287" s="34" t="s">
        <v>11</v>
      </c>
      <c r="H287" s="35" t="s">
        <v>1026</v>
      </c>
      <c r="I287" s="56"/>
    </row>
    <row r="288" spans="2:9" s="1" customFormat="1">
      <c r="B288" s="46"/>
      <c r="C288" s="15"/>
      <c r="D288" s="2"/>
      <c r="E288" s="18"/>
      <c r="F288" s="55" t="s">
        <v>1021</v>
      </c>
      <c r="G288" s="34" t="s">
        <v>11</v>
      </c>
      <c r="H288" s="35" t="s">
        <v>1025</v>
      </c>
      <c r="I288" s="56"/>
    </row>
    <row r="289" spans="2:9" s="1" customFormat="1">
      <c r="B289" s="49"/>
      <c r="C289" s="16"/>
      <c r="D289" s="50"/>
      <c r="E289" s="19"/>
      <c r="F289" s="57" t="s">
        <v>1022</v>
      </c>
      <c r="G289" s="37" t="s">
        <v>11</v>
      </c>
      <c r="H289" s="38" t="s">
        <v>1020</v>
      </c>
      <c r="I289" s="58"/>
    </row>
    <row r="290" spans="2:9" s="1" customFormat="1">
      <c r="B290" s="46">
        <v>43366</v>
      </c>
      <c r="C290" s="15">
        <f>B290</f>
        <v>43366</v>
      </c>
      <c r="D290" s="2" t="s">
        <v>1011</v>
      </c>
      <c r="E290" s="18" t="s">
        <v>1012</v>
      </c>
      <c r="F290" s="61" t="s">
        <v>1005</v>
      </c>
      <c r="G290" s="40" t="s">
        <v>5</v>
      </c>
      <c r="H290" s="41" t="s">
        <v>690</v>
      </c>
      <c r="I290" s="62"/>
    </row>
    <row r="291" spans="2:9" s="1" customFormat="1">
      <c r="B291" s="46"/>
      <c r="C291" s="15"/>
      <c r="D291" s="2"/>
      <c r="E291" s="18"/>
      <c r="F291" s="55" t="s">
        <v>1013</v>
      </c>
      <c r="G291" s="34" t="s">
        <v>5</v>
      </c>
      <c r="H291" s="35" t="s">
        <v>1016</v>
      </c>
      <c r="I291" s="56"/>
    </row>
    <row r="292" spans="2:9" s="1" customFormat="1">
      <c r="B292" s="46"/>
      <c r="C292" s="15"/>
      <c r="D292" s="2"/>
      <c r="E292" s="18"/>
      <c r="F292" s="55" t="s">
        <v>1014</v>
      </c>
      <c r="G292" s="34" t="s">
        <v>8</v>
      </c>
      <c r="H292" s="35" t="s">
        <v>999</v>
      </c>
      <c r="I292" s="56"/>
    </row>
    <row r="293" spans="2:9" s="1" customFormat="1">
      <c r="B293" s="49"/>
      <c r="C293" s="16"/>
      <c r="D293" s="50"/>
      <c r="E293" s="19"/>
      <c r="F293" s="57" t="s">
        <v>1015</v>
      </c>
      <c r="G293" s="37" t="s">
        <v>11</v>
      </c>
      <c r="H293" s="38" t="s">
        <v>1017</v>
      </c>
      <c r="I293" s="58"/>
    </row>
    <row r="294" spans="2:9" s="1" customFormat="1">
      <c r="B294" s="46">
        <v>43344</v>
      </c>
      <c r="C294" s="15">
        <f>B294</f>
        <v>43344</v>
      </c>
      <c r="D294" s="2" t="s">
        <v>908</v>
      </c>
      <c r="E294" s="18" t="s">
        <v>171</v>
      </c>
      <c r="F294" s="61" t="s">
        <v>909</v>
      </c>
      <c r="G294" s="40" t="s">
        <v>5</v>
      </c>
      <c r="H294" s="41" t="s">
        <v>911</v>
      </c>
      <c r="I294" s="62"/>
    </row>
    <row r="295" spans="2:9" s="1" customFormat="1">
      <c r="B295" s="49"/>
      <c r="C295" s="16"/>
      <c r="D295" s="50"/>
      <c r="E295" s="19"/>
      <c r="F295" s="57" t="s">
        <v>910</v>
      </c>
      <c r="G295" s="37" t="s">
        <v>11</v>
      </c>
      <c r="H295" s="38" t="s">
        <v>912</v>
      </c>
      <c r="I295" s="58"/>
    </row>
    <row r="296" spans="2:9" s="1" customFormat="1">
      <c r="B296" s="46">
        <v>43338</v>
      </c>
      <c r="C296" s="15">
        <f>B296</f>
        <v>43338</v>
      </c>
      <c r="D296" s="2" t="s">
        <v>894</v>
      </c>
      <c r="E296" s="18" t="s">
        <v>895</v>
      </c>
      <c r="F296" s="61" t="s">
        <v>896</v>
      </c>
      <c r="G296" s="40" t="s">
        <v>5</v>
      </c>
      <c r="H296" s="41" t="s">
        <v>900</v>
      </c>
      <c r="I296" s="62"/>
    </row>
    <row r="297" spans="2:9" s="1" customFormat="1">
      <c r="B297" s="46"/>
      <c r="C297" s="15"/>
      <c r="D297" s="2"/>
      <c r="E297" s="18"/>
      <c r="F297" s="55" t="s">
        <v>898</v>
      </c>
      <c r="G297" s="34" t="s">
        <v>5</v>
      </c>
      <c r="H297" s="35" t="s">
        <v>888</v>
      </c>
      <c r="I297" s="56"/>
    </row>
    <row r="298" spans="2:9" s="1" customFormat="1">
      <c r="B298" s="46"/>
      <c r="C298" s="15"/>
      <c r="D298" s="2"/>
      <c r="E298" s="18"/>
      <c r="F298" s="55" t="s">
        <v>897</v>
      </c>
      <c r="G298" s="34" t="s">
        <v>5</v>
      </c>
      <c r="H298" s="35" t="s">
        <v>901</v>
      </c>
      <c r="I298" s="56"/>
    </row>
    <row r="299" spans="2:9" s="1" customFormat="1">
      <c r="B299" s="46"/>
      <c r="C299" s="15"/>
      <c r="D299" s="2"/>
      <c r="E299" s="18"/>
      <c r="F299" s="55" t="s">
        <v>899</v>
      </c>
      <c r="G299" s="34" t="s">
        <v>11</v>
      </c>
      <c r="H299" s="35" t="s">
        <v>902</v>
      </c>
      <c r="I299" s="56"/>
    </row>
    <row r="300" spans="2:9" s="1" customFormat="1">
      <c r="B300" s="49"/>
      <c r="C300" s="16"/>
      <c r="D300" s="50"/>
      <c r="E300" s="19"/>
      <c r="F300" s="57" t="s">
        <v>898</v>
      </c>
      <c r="G300" s="37" t="s">
        <v>5</v>
      </c>
      <c r="H300" s="38" t="s">
        <v>887</v>
      </c>
      <c r="I300" s="58"/>
    </row>
    <row r="301" spans="2:9" s="1" customFormat="1">
      <c r="B301" s="46">
        <v>43337</v>
      </c>
      <c r="C301" s="15">
        <f>B301</f>
        <v>43337</v>
      </c>
      <c r="D301" s="2" t="s">
        <v>89</v>
      </c>
      <c r="E301" s="18" t="s">
        <v>172</v>
      </c>
      <c r="F301" s="61" t="s">
        <v>108</v>
      </c>
      <c r="G301" s="40" t="s">
        <v>5</v>
      </c>
      <c r="H301" s="41" t="s">
        <v>892</v>
      </c>
      <c r="I301" s="62"/>
    </row>
    <row r="302" spans="2:9" s="1" customFormat="1">
      <c r="B302" s="49"/>
      <c r="C302" s="16"/>
      <c r="D302" s="50"/>
      <c r="E302" s="19"/>
      <c r="F302" s="57" t="s">
        <v>19</v>
      </c>
      <c r="G302" s="37" t="s">
        <v>5</v>
      </c>
      <c r="H302" s="38" t="s">
        <v>893</v>
      </c>
      <c r="I302" s="58"/>
    </row>
    <row r="303" spans="2:9" s="1" customFormat="1">
      <c r="B303" s="46">
        <v>43331</v>
      </c>
      <c r="C303" s="15">
        <f>B303</f>
        <v>43331</v>
      </c>
      <c r="D303" s="2" t="s">
        <v>864</v>
      </c>
      <c r="E303" s="18" t="s">
        <v>171</v>
      </c>
      <c r="F303" s="61" t="s">
        <v>865</v>
      </c>
      <c r="G303" s="40" t="s">
        <v>5</v>
      </c>
      <c r="H303" s="41" t="s">
        <v>867</v>
      </c>
      <c r="I303" s="62"/>
    </row>
    <row r="304" spans="2:9" s="1" customFormat="1">
      <c r="B304" s="49"/>
      <c r="C304" s="16"/>
      <c r="D304" s="50"/>
      <c r="E304" s="19"/>
      <c r="F304" s="57" t="s">
        <v>866</v>
      </c>
      <c r="G304" s="37" t="s">
        <v>11</v>
      </c>
      <c r="H304" s="38" t="s">
        <v>846</v>
      </c>
      <c r="I304" s="58"/>
    </row>
    <row r="305" spans="2:9" s="1" customFormat="1">
      <c r="B305" s="46">
        <v>43330</v>
      </c>
      <c r="C305" s="15">
        <f>B305</f>
        <v>43330</v>
      </c>
      <c r="D305" s="2" t="s">
        <v>864</v>
      </c>
      <c r="E305" s="18" t="s">
        <v>171</v>
      </c>
      <c r="F305" s="61" t="s">
        <v>870</v>
      </c>
      <c r="G305" s="40" t="s">
        <v>5</v>
      </c>
      <c r="H305" s="41" t="s">
        <v>868</v>
      </c>
      <c r="I305" s="62"/>
    </row>
    <row r="306" spans="2:9" s="1" customFormat="1">
      <c r="B306" s="49"/>
      <c r="C306" s="16"/>
      <c r="D306" s="50"/>
      <c r="E306" s="19"/>
      <c r="F306" s="57" t="s">
        <v>871</v>
      </c>
      <c r="G306" s="37" t="s">
        <v>5</v>
      </c>
      <c r="H306" s="38" t="s">
        <v>869</v>
      </c>
      <c r="I306" s="58"/>
    </row>
    <row r="307" spans="2:9" s="1" customFormat="1">
      <c r="B307" s="46">
        <v>43303</v>
      </c>
      <c r="C307" s="15">
        <f>B307</f>
        <v>43303</v>
      </c>
      <c r="D307" s="2" t="s">
        <v>89</v>
      </c>
      <c r="E307" s="18" t="s">
        <v>804</v>
      </c>
      <c r="F307" s="61" t="s">
        <v>805</v>
      </c>
      <c r="G307" s="40" t="s">
        <v>11</v>
      </c>
      <c r="H307" s="41" t="s">
        <v>807</v>
      </c>
      <c r="I307" s="62"/>
    </row>
    <row r="308" spans="2:9" s="1" customFormat="1">
      <c r="B308" s="49"/>
      <c r="C308" s="16"/>
      <c r="D308" s="50"/>
      <c r="E308" s="19"/>
      <c r="F308" s="57" t="s">
        <v>806</v>
      </c>
      <c r="G308" s="37" t="s">
        <v>5</v>
      </c>
      <c r="H308" s="38" t="s">
        <v>808</v>
      </c>
      <c r="I308" s="58"/>
    </row>
    <row r="309" spans="2:9" s="1" customFormat="1">
      <c r="B309" s="46">
        <v>43296</v>
      </c>
      <c r="C309" s="15">
        <f>B309</f>
        <v>43296</v>
      </c>
      <c r="D309" s="2" t="s">
        <v>771</v>
      </c>
      <c r="E309" s="18" t="s">
        <v>260</v>
      </c>
      <c r="F309" s="61" t="s">
        <v>768</v>
      </c>
      <c r="G309" s="40" t="s">
        <v>5</v>
      </c>
      <c r="H309" s="41" t="s">
        <v>772</v>
      </c>
      <c r="I309" s="62"/>
    </row>
    <row r="310" spans="2:9" s="1" customFormat="1">
      <c r="B310" s="46"/>
      <c r="C310" s="15"/>
      <c r="D310" s="2"/>
      <c r="E310" s="18"/>
      <c r="F310" s="55" t="s">
        <v>100</v>
      </c>
      <c r="G310" s="34" t="s">
        <v>5</v>
      </c>
      <c r="H310" s="35" t="s">
        <v>773</v>
      </c>
      <c r="I310" s="56"/>
    </row>
    <row r="311" spans="2:9" s="1" customFormat="1">
      <c r="B311" s="46"/>
      <c r="C311" s="15"/>
      <c r="D311" s="2"/>
      <c r="E311" s="18"/>
      <c r="F311" s="55" t="s">
        <v>108</v>
      </c>
      <c r="G311" s="34" t="s">
        <v>5</v>
      </c>
      <c r="H311" s="35" t="s">
        <v>774</v>
      </c>
      <c r="I311" s="56"/>
    </row>
    <row r="312" spans="2:9" s="1" customFormat="1">
      <c r="B312" s="49"/>
      <c r="C312" s="16"/>
      <c r="D312" s="50"/>
      <c r="E312" s="19"/>
      <c r="F312" s="57" t="s">
        <v>19</v>
      </c>
      <c r="G312" s="37" t="s">
        <v>5</v>
      </c>
      <c r="H312" s="38" t="s">
        <v>775</v>
      </c>
      <c r="I312" s="58" t="s">
        <v>590</v>
      </c>
    </row>
    <row r="313" spans="2:9" s="1" customFormat="1">
      <c r="B313" s="46">
        <v>43288</v>
      </c>
      <c r="C313" s="15">
        <f>B313</f>
        <v>43288</v>
      </c>
      <c r="D313" s="2" t="s">
        <v>722</v>
      </c>
      <c r="E313" s="18" t="s">
        <v>723</v>
      </c>
      <c r="F313" s="61" t="s">
        <v>861</v>
      </c>
      <c r="G313" s="40" t="s">
        <v>5</v>
      </c>
      <c r="H313" s="41" t="s">
        <v>727</v>
      </c>
      <c r="I313" s="62"/>
    </row>
    <row r="314" spans="2:9" s="1" customFormat="1">
      <c r="B314" s="46"/>
      <c r="C314" s="15"/>
      <c r="D314" s="2"/>
      <c r="E314" s="18"/>
      <c r="F314" s="55" t="s">
        <v>724</v>
      </c>
      <c r="G314" s="34" t="s">
        <v>11</v>
      </c>
      <c r="H314" s="35" t="s">
        <v>728</v>
      </c>
      <c r="I314" s="56"/>
    </row>
    <row r="315" spans="2:9" s="1" customFormat="1">
      <c r="B315" s="46"/>
      <c r="C315" s="15"/>
      <c r="D315" s="2"/>
      <c r="E315" s="18"/>
      <c r="F315" s="55" t="s">
        <v>725</v>
      </c>
      <c r="G315" s="34" t="s">
        <v>5</v>
      </c>
      <c r="H315" s="35" t="s">
        <v>727</v>
      </c>
      <c r="I315" s="56"/>
    </row>
    <row r="316" spans="2:9" s="1" customFormat="1">
      <c r="B316" s="49"/>
      <c r="C316" s="16"/>
      <c r="D316" s="50"/>
      <c r="E316" s="19"/>
      <c r="F316" s="57" t="s">
        <v>726</v>
      </c>
      <c r="G316" s="37" t="s">
        <v>11</v>
      </c>
      <c r="H316" s="38" t="s">
        <v>729</v>
      </c>
      <c r="I316" s="58"/>
    </row>
    <row r="317" spans="2:9" s="1" customFormat="1">
      <c r="B317" s="46">
        <v>43282</v>
      </c>
      <c r="C317" s="15">
        <f>B317</f>
        <v>43282</v>
      </c>
      <c r="D317" s="2" t="s">
        <v>70</v>
      </c>
      <c r="E317" s="18" t="s">
        <v>709</v>
      </c>
      <c r="F317" s="61" t="s">
        <v>24</v>
      </c>
      <c r="G317" s="40" t="s">
        <v>11</v>
      </c>
      <c r="H317" s="41" t="s">
        <v>712</v>
      </c>
      <c r="I317" s="62"/>
    </row>
    <row r="318" spans="2:9" s="1" customFormat="1">
      <c r="B318" s="46"/>
      <c r="C318" s="15"/>
      <c r="D318" s="2"/>
      <c r="E318" s="18"/>
      <c r="F318" s="55" t="s">
        <v>711</v>
      </c>
      <c r="G318" s="34" t="s">
        <v>5</v>
      </c>
      <c r="H318" s="35" t="s">
        <v>713</v>
      </c>
      <c r="I318" s="56"/>
    </row>
    <row r="319" spans="2:9" s="1" customFormat="1">
      <c r="B319" s="46"/>
      <c r="C319" s="15"/>
      <c r="D319" s="2"/>
      <c r="E319" s="18"/>
      <c r="F319" s="55" t="s">
        <v>24</v>
      </c>
      <c r="G319" s="34" t="s">
        <v>8</v>
      </c>
      <c r="H319" s="35" t="s">
        <v>714</v>
      </c>
      <c r="I319" s="56"/>
    </row>
    <row r="320" spans="2:9" s="1" customFormat="1">
      <c r="B320" s="46"/>
      <c r="C320" s="15"/>
      <c r="D320" s="2"/>
      <c r="E320" s="18"/>
      <c r="F320" s="55" t="s">
        <v>710</v>
      </c>
      <c r="G320" s="34" t="s">
        <v>5</v>
      </c>
      <c r="H320" s="35" t="s">
        <v>715</v>
      </c>
      <c r="I320" s="56"/>
    </row>
    <row r="321" spans="2:9" s="1" customFormat="1">
      <c r="B321" s="46"/>
      <c r="C321" s="15"/>
      <c r="D321" s="2"/>
      <c r="E321" s="18"/>
      <c r="F321" s="55" t="s">
        <v>24</v>
      </c>
      <c r="G321" s="34" t="s">
        <v>11</v>
      </c>
      <c r="H321" s="35" t="s">
        <v>716</v>
      </c>
      <c r="I321" s="56"/>
    </row>
    <row r="322" spans="2:9" s="1" customFormat="1">
      <c r="B322" s="49"/>
      <c r="C322" s="16"/>
      <c r="D322" s="50"/>
      <c r="E322" s="19"/>
      <c r="F322" s="57" t="s">
        <v>710</v>
      </c>
      <c r="G322" s="37" t="s">
        <v>5</v>
      </c>
      <c r="H322" s="38" t="s">
        <v>713</v>
      </c>
      <c r="I322" s="58"/>
    </row>
    <row r="323" spans="2:9" s="1" customFormat="1">
      <c r="B323" s="49">
        <v>43281</v>
      </c>
      <c r="C323" s="16">
        <f>B323</f>
        <v>43281</v>
      </c>
      <c r="D323" s="50" t="s">
        <v>94</v>
      </c>
      <c r="E323" s="19" t="s">
        <v>90</v>
      </c>
      <c r="F323" s="74" t="s">
        <v>108</v>
      </c>
      <c r="G323" s="75" t="s">
        <v>5</v>
      </c>
      <c r="H323" s="76" t="s">
        <v>707</v>
      </c>
      <c r="I323" s="77" t="s">
        <v>708</v>
      </c>
    </row>
    <row r="324" spans="2:9" s="1" customFormat="1">
      <c r="B324" s="46">
        <v>43268</v>
      </c>
      <c r="C324" s="15">
        <f>B324</f>
        <v>43268</v>
      </c>
      <c r="D324" s="2" t="s">
        <v>687</v>
      </c>
      <c r="E324" s="18" t="s">
        <v>667</v>
      </c>
      <c r="F324" s="61" t="s">
        <v>25</v>
      </c>
      <c r="G324" s="40" t="s">
        <v>5</v>
      </c>
      <c r="H324" s="41" t="s">
        <v>690</v>
      </c>
      <c r="I324" s="62"/>
    </row>
    <row r="325" spans="2:9" s="1" customFormat="1">
      <c r="B325" s="46"/>
      <c r="C325" s="15"/>
      <c r="D325" s="2"/>
      <c r="E325" s="18"/>
      <c r="F325" s="55" t="s">
        <v>668</v>
      </c>
      <c r="G325" s="34" t="s">
        <v>5</v>
      </c>
      <c r="H325" s="35" t="s">
        <v>691</v>
      </c>
      <c r="I325" s="56"/>
    </row>
    <row r="326" spans="2:9" s="1" customFormat="1">
      <c r="B326" s="49"/>
      <c r="C326" s="16"/>
      <c r="D326" s="50"/>
      <c r="E326" s="19"/>
      <c r="F326" s="57" t="s">
        <v>688</v>
      </c>
      <c r="G326" s="37" t="s">
        <v>5</v>
      </c>
      <c r="H326" s="38" t="s">
        <v>691</v>
      </c>
      <c r="I326" s="58" t="s">
        <v>689</v>
      </c>
    </row>
    <row r="327" spans="2:9" s="1" customFormat="1">
      <c r="B327" s="46">
        <v>43261</v>
      </c>
      <c r="C327" s="15">
        <f>B327</f>
        <v>43261</v>
      </c>
      <c r="D327" s="2" t="s">
        <v>645</v>
      </c>
      <c r="E327" s="18" t="s">
        <v>172</v>
      </c>
      <c r="F327" s="61" t="s">
        <v>646</v>
      </c>
      <c r="G327" s="40" t="s">
        <v>5</v>
      </c>
      <c r="H327" s="41" t="s">
        <v>650</v>
      </c>
      <c r="I327" s="62"/>
    </row>
    <row r="328" spans="2:9" s="1" customFormat="1">
      <c r="B328" s="46"/>
      <c r="C328" s="15"/>
      <c r="D328" s="2"/>
      <c r="E328" s="18"/>
      <c r="F328" s="55" t="s">
        <v>647</v>
      </c>
      <c r="G328" s="34" t="s">
        <v>5</v>
      </c>
      <c r="H328" s="35" t="s">
        <v>650</v>
      </c>
      <c r="I328" s="56"/>
    </row>
    <row r="329" spans="2:9" s="1" customFormat="1">
      <c r="B329" s="46"/>
      <c r="C329" s="15"/>
      <c r="D329" s="2"/>
      <c r="E329" s="18"/>
      <c r="F329" s="55" t="s">
        <v>642</v>
      </c>
      <c r="G329" s="34" t="s">
        <v>5</v>
      </c>
      <c r="H329" s="35" t="s">
        <v>649</v>
      </c>
      <c r="I329" s="56"/>
    </row>
    <row r="330" spans="2:9" s="1" customFormat="1">
      <c r="B330" s="49"/>
      <c r="C330" s="16"/>
      <c r="D330" s="50"/>
      <c r="E330" s="19"/>
      <c r="F330" s="57" t="s">
        <v>648</v>
      </c>
      <c r="G330" s="37" t="s">
        <v>5</v>
      </c>
      <c r="H330" s="38" t="s">
        <v>651</v>
      </c>
      <c r="I330" s="58"/>
    </row>
    <row r="331" spans="2:9" s="1" customFormat="1">
      <c r="B331" s="46">
        <v>43240</v>
      </c>
      <c r="C331" s="15">
        <f>B331</f>
        <v>43240</v>
      </c>
      <c r="D331" s="2" t="s">
        <v>70</v>
      </c>
      <c r="E331" s="18" t="s">
        <v>67</v>
      </c>
      <c r="F331" s="61" t="s">
        <v>628</v>
      </c>
      <c r="G331" s="40" t="s">
        <v>5</v>
      </c>
      <c r="H331" s="41" t="s">
        <v>629</v>
      </c>
      <c r="I331" s="62" t="s">
        <v>531</v>
      </c>
    </row>
    <row r="332" spans="2:9" s="1" customFormat="1">
      <c r="B332" s="46"/>
      <c r="C332" s="15"/>
      <c r="D332" s="2"/>
      <c r="E332" s="18"/>
      <c r="F332" s="55" t="s">
        <v>628</v>
      </c>
      <c r="G332" s="34" t="s">
        <v>5</v>
      </c>
      <c r="H332" s="35" t="s">
        <v>630</v>
      </c>
      <c r="I332" s="56" t="s">
        <v>531</v>
      </c>
    </row>
    <row r="333" spans="2:9" s="1" customFormat="1">
      <c r="B333" s="46"/>
      <c r="C333" s="15"/>
      <c r="D333" s="2"/>
      <c r="E333" s="18"/>
      <c r="F333" s="55" t="s">
        <v>628</v>
      </c>
      <c r="G333" s="34" t="s">
        <v>5</v>
      </c>
      <c r="H333" s="35" t="s">
        <v>631</v>
      </c>
      <c r="I333" s="56" t="s">
        <v>531</v>
      </c>
    </row>
    <row r="334" spans="2:9" s="1" customFormat="1">
      <c r="B334" s="49"/>
      <c r="C334" s="16"/>
      <c r="D334" s="50"/>
      <c r="E334" s="19"/>
      <c r="F334" s="57" t="s">
        <v>628</v>
      </c>
      <c r="G334" s="37" t="s">
        <v>5</v>
      </c>
      <c r="H334" s="38" t="s">
        <v>629</v>
      </c>
      <c r="I334" s="58" t="s">
        <v>531</v>
      </c>
    </row>
    <row r="335" spans="2:9" s="1" customFormat="1">
      <c r="B335" s="46">
        <v>43233</v>
      </c>
      <c r="C335" s="15">
        <f>B335</f>
        <v>43233</v>
      </c>
      <c r="D335" s="2" t="s">
        <v>573</v>
      </c>
      <c r="E335" s="18" t="s">
        <v>574</v>
      </c>
      <c r="F335" s="61" t="s">
        <v>588</v>
      </c>
      <c r="G335" s="40" t="s">
        <v>5</v>
      </c>
      <c r="H335" s="41" t="s">
        <v>583</v>
      </c>
      <c r="I335" s="62"/>
    </row>
    <row r="336" spans="2:9" s="1" customFormat="1">
      <c r="B336" s="46"/>
      <c r="C336" s="15"/>
      <c r="D336" s="2" t="s">
        <v>575</v>
      </c>
      <c r="E336" s="18"/>
      <c r="F336" s="55" t="s">
        <v>589</v>
      </c>
      <c r="G336" s="34" t="s">
        <v>5</v>
      </c>
      <c r="H336" s="35" t="s">
        <v>586</v>
      </c>
      <c r="I336" s="56" t="s">
        <v>591</v>
      </c>
    </row>
    <row r="337" spans="2:9" s="1" customFormat="1">
      <c r="B337" s="49"/>
      <c r="C337" s="16"/>
      <c r="D337" s="50"/>
      <c r="E337" s="19"/>
      <c r="F337" s="57" t="s">
        <v>579</v>
      </c>
      <c r="G337" s="37" t="s">
        <v>5</v>
      </c>
      <c r="H337" s="38" t="s">
        <v>587</v>
      </c>
      <c r="I337" s="58" t="s">
        <v>590</v>
      </c>
    </row>
    <row r="338" spans="2:9" s="1" customFormat="1">
      <c r="B338" s="46">
        <v>43232</v>
      </c>
      <c r="C338" s="15">
        <f>B338</f>
        <v>43232</v>
      </c>
      <c r="D338" s="2" t="s">
        <v>573</v>
      </c>
      <c r="E338" s="18" t="s">
        <v>574</v>
      </c>
      <c r="F338" s="61" t="s">
        <v>577</v>
      </c>
      <c r="G338" s="40" t="s">
        <v>5</v>
      </c>
      <c r="H338" s="41" t="s">
        <v>580</v>
      </c>
      <c r="I338" s="62"/>
    </row>
    <row r="339" spans="2:9" s="1" customFormat="1">
      <c r="B339" s="46"/>
      <c r="C339" s="15"/>
      <c r="D339" s="2" t="s">
        <v>576</v>
      </c>
      <c r="E339" s="18"/>
      <c r="F339" s="55" t="s">
        <v>578</v>
      </c>
      <c r="G339" s="34" t="s">
        <v>5</v>
      </c>
      <c r="H339" s="35" t="s">
        <v>581</v>
      </c>
      <c r="I339" s="56"/>
    </row>
    <row r="340" spans="2:9" s="1" customFormat="1">
      <c r="B340" s="49"/>
      <c r="C340" s="16"/>
      <c r="D340" s="50"/>
      <c r="E340" s="19"/>
      <c r="F340" s="57" t="s">
        <v>579</v>
      </c>
      <c r="G340" s="37" t="s">
        <v>11</v>
      </c>
      <c r="H340" s="38" t="s">
        <v>582</v>
      </c>
      <c r="I340" s="58"/>
    </row>
    <row r="341" spans="2:9" s="1" customFormat="1">
      <c r="B341" s="46">
        <v>43226</v>
      </c>
      <c r="C341" s="15">
        <f>B341</f>
        <v>43226</v>
      </c>
      <c r="D341" s="2" t="s">
        <v>94</v>
      </c>
      <c r="E341" s="18" t="s">
        <v>171</v>
      </c>
      <c r="F341" s="61" t="s">
        <v>115</v>
      </c>
      <c r="G341" s="40" t="s">
        <v>539</v>
      </c>
      <c r="H341" s="41" t="s">
        <v>621</v>
      </c>
      <c r="I341" s="62"/>
    </row>
    <row r="342" spans="2:9" s="1" customFormat="1">
      <c r="B342" s="49"/>
      <c r="C342" s="16"/>
      <c r="D342" s="50"/>
      <c r="E342" s="19"/>
      <c r="F342" s="57" t="s">
        <v>538</v>
      </c>
      <c r="G342" s="37" t="s">
        <v>540</v>
      </c>
      <c r="H342" s="38" t="s">
        <v>541</v>
      </c>
      <c r="I342" s="58" t="s">
        <v>542</v>
      </c>
    </row>
    <row r="343" spans="2:9" s="1" customFormat="1">
      <c r="B343" s="46">
        <v>43224</v>
      </c>
      <c r="C343" s="15">
        <f>B343</f>
        <v>43224</v>
      </c>
      <c r="D343" s="2" t="s">
        <v>537</v>
      </c>
      <c r="E343" s="18" t="s">
        <v>90</v>
      </c>
      <c r="F343" s="61" t="s">
        <v>543</v>
      </c>
      <c r="G343" s="40" t="s">
        <v>539</v>
      </c>
      <c r="H343" s="41" t="s">
        <v>544</v>
      </c>
      <c r="I343" s="62"/>
    </row>
    <row r="344" spans="2:9" s="1" customFormat="1">
      <c r="B344" s="46"/>
      <c r="C344" s="15"/>
      <c r="D344" s="2"/>
      <c r="E344" s="18"/>
      <c r="F344" s="55" t="s">
        <v>545</v>
      </c>
      <c r="G344" s="34" t="s">
        <v>539</v>
      </c>
      <c r="H344" s="35" t="s">
        <v>548</v>
      </c>
      <c r="I344" s="56"/>
    </row>
    <row r="345" spans="2:9" s="1" customFormat="1">
      <c r="B345" s="46"/>
      <c r="C345" s="15"/>
      <c r="D345" s="2"/>
      <c r="E345" s="18"/>
      <c r="F345" s="55" t="s">
        <v>546</v>
      </c>
      <c r="G345" s="34" t="s">
        <v>539</v>
      </c>
      <c r="H345" s="35" t="s">
        <v>549</v>
      </c>
      <c r="I345" s="56"/>
    </row>
    <row r="346" spans="2:9" s="1" customFormat="1">
      <c r="B346" s="49"/>
      <c r="C346" s="16"/>
      <c r="D346" s="50"/>
      <c r="E346" s="19"/>
      <c r="F346" s="57" t="s">
        <v>547</v>
      </c>
      <c r="G346" s="37" t="s">
        <v>539</v>
      </c>
      <c r="H346" s="38" t="s">
        <v>550</v>
      </c>
      <c r="I346" s="58"/>
    </row>
    <row r="347" spans="2:9" s="1" customFormat="1">
      <c r="B347" s="46">
        <v>43220</v>
      </c>
      <c r="C347" s="15">
        <f>B347</f>
        <v>43220</v>
      </c>
      <c r="D347" s="2" t="s">
        <v>70</v>
      </c>
      <c r="E347" s="18" t="s">
        <v>67</v>
      </c>
      <c r="F347" s="61" t="s">
        <v>526</v>
      </c>
      <c r="G347" s="40" t="s">
        <v>5</v>
      </c>
      <c r="H347" s="41" t="s">
        <v>530</v>
      </c>
      <c r="I347" s="62" t="s">
        <v>531</v>
      </c>
    </row>
    <row r="348" spans="2:9" s="1" customFormat="1">
      <c r="B348" s="46"/>
      <c r="C348" s="15"/>
      <c r="D348" s="2"/>
      <c r="E348" s="18"/>
      <c r="F348" s="55" t="s">
        <v>24</v>
      </c>
      <c r="G348" s="34" t="s">
        <v>5</v>
      </c>
      <c r="H348" s="35" t="s">
        <v>523</v>
      </c>
      <c r="I348" s="56" t="s">
        <v>531</v>
      </c>
    </row>
    <row r="349" spans="2:9" s="1" customFormat="1">
      <c r="B349" s="46"/>
      <c r="C349" s="15"/>
      <c r="D349" s="2"/>
      <c r="E349" s="18"/>
      <c r="F349" s="55" t="s">
        <v>24</v>
      </c>
      <c r="G349" s="34" t="s">
        <v>8</v>
      </c>
      <c r="H349" s="35" t="s">
        <v>528</v>
      </c>
      <c r="I349" s="56" t="s">
        <v>531</v>
      </c>
    </row>
    <row r="350" spans="2:9" s="1" customFormat="1">
      <c r="B350" s="49"/>
      <c r="C350" s="16"/>
      <c r="D350" s="50"/>
      <c r="E350" s="19"/>
      <c r="F350" s="57" t="s">
        <v>24</v>
      </c>
      <c r="G350" s="37" t="s">
        <v>5</v>
      </c>
      <c r="H350" s="38" t="s">
        <v>530</v>
      </c>
      <c r="I350" s="58" t="s">
        <v>531</v>
      </c>
    </row>
    <row r="351" spans="2:9" s="1" customFormat="1">
      <c r="B351" s="46">
        <v>43218</v>
      </c>
      <c r="C351" s="15">
        <f>B351</f>
        <v>43218</v>
      </c>
      <c r="D351" s="2" t="s">
        <v>94</v>
      </c>
      <c r="E351" s="18" t="s">
        <v>172</v>
      </c>
      <c r="F351" s="61" t="s">
        <v>468</v>
      </c>
      <c r="G351" s="40" t="s">
        <v>476</v>
      </c>
      <c r="H351" s="41" t="s">
        <v>515</v>
      </c>
      <c r="I351" s="62"/>
    </row>
    <row r="352" spans="2:9" s="1" customFormat="1">
      <c r="B352" s="49"/>
      <c r="C352" s="16"/>
      <c r="D352" s="50"/>
      <c r="E352" s="19"/>
      <c r="F352" s="57" t="s">
        <v>516</v>
      </c>
      <c r="G352" s="37" t="s">
        <v>517</v>
      </c>
      <c r="H352" s="38" t="s">
        <v>518</v>
      </c>
      <c r="I352" s="58" t="s">
        <v>29</v>
      </c>
    </row>
    <row r="353" spans="2:9" s="1" customFormat="1">
      <c r="B353" s="46">
        <v>43211</v>
      </c>
      <c r="C353" s="15">
        <f>B353</f>
        <v>43211</v>
      </c>
      <c r="D353" s="2" t="s">
        <v>484</v>
      </c>
      <c r="E353" s="18" t="s">
        <v>67</v>
      </c>
      <c r="F353" s="61" t="s">
        <v>485</v>
      </c>
      <c r="G353" s="40" t="s">
        <v>490</v>
      </c>
      <c r="H353" s="41" t="s">
        <v>486</v>
      </c>
      <c r="I353" s="62"/>
    </row>
    <row r="354" spans="2:9" s="1" customFormat="1">
      <c r="B354" s="46"/>
      <c r="C354" s="15"/>
      <c r="D354" s="2"/>
      <c r="E354" s="18"/>
      <c r="F354" s="55" t="s">
        <v>487</v>
      </c>
      <c r="G354" s="34" t="s">
        <v>490</v>
      </c>
      <c r="H354" s="35" t="s">
        <v>486</v>
      </c>
      <c r="I354" s="56"/>
    </row>
    <row r="355" spans="2:9" s="1" customFormat="1">
      <c r="B355" s="49"/>
      <c r="C355" s="16"/>
      <c r="D355" s="50"/>
      <c r="E355" s="19"/>
      <c r="F355" s="57" t="s">
        <v>489</v>
      </c>
      <c r="G355" s="37" t="s">
        <v>490</v>
      </c>
      <c r="H355" s="38" t="s">
        <v>488</v>
      </c>
      <c r="I355" s="58" t="s">
        <v>491</v>
      </c>
    </row>
    <row r="356" spans="2:9">
      <c r="B356" s="46">
        <v>43190</v>
      </c>
      <c r="C356" s="15">
        <f>B356</f>
        <v>43190</v>
      </c>
      <c r="D356" s="2" t="s">
        <v>70</v>
      </c>
      <c r="E356" s="18" t="s">
        <v>67</v>
      </c>
      <c r="F356" s="61" t="s">
        <v>148</v>
      </c>
      <c r="G356" s="40" t="s">
        <v>8</v>
      </c>
      <c r="H356" s="41" t="s">
        <v>76</v>
      </c>
      <c r="I356" s="62"/>
    </row>
    <row r="357" spans="2:9">
      <c r="B357" s="46"/>
      <c r="C357" s="15"/>
      <c r="E357" s="18"/>
      <c r="F357" s="55" t="s">
        <v>148</v>
      </c>
      <c r="G357" s="34" t="s">
        <v>490</v>
      </c>
      <c r="H357" s="35" t="s">
        <v>23</v>
      </c>
      <c r="I357" s="56"/>
    </row>
    <row r="358" spans="2:9">
      <c r="B358" s="46"/>
      <c r="C358" s="15"/>
      <c r="E358" s="18"/>
      <c r="F358" s="55" t="s">
        <v>148</v>
      </c>
      <c r="G358" s="34" t="s">
        <v>11</v>
      </c>
      <c r="H358" s="35" t="s">
        <v>12</v>
      </c>
      <c r="I358" s="56"/>
    </row>
    <row r="359" spans="2:9">
      <c r="B359" s="46"/>
      <c r="C359" s="15"/>
      <c r="E359" s="18"/>
      <c r="F359" s="59" t="s">
        <v>148</v>
      </c>
      <c r="G359" s="43" t="s">
        <v>8</v>
      </c>
      <c r="H359" s="44" t="s">
        <v>9</v>
      </c>
      <c r="I359" s="60"/>
    </row>
    <row r="360" spans="2:9">
      <c r="B360" s="63">
        <v>43183</v>
      </c>
      <c r="C360" s="24">
        <f>B360</f>
        <v>43183</v>
      </c>
      <c r="D360" s="64" t="s">
        <v>70</v>
      </c>
      <c r="E360" s="25" t="s">
        <v>369</v>
      </c>
      <c r="F360" s="53" t="s">
        <v>335</v>
      </c>
      <c r="G360" s="31" t="s">
        <v>8</v>
      </c>
      <c r="H360" s="32" t="s">
        <v>9</v>
      </c>
      <c r="I360" s="54"/>
    </row>
    <row r="361" spans="2:9">
      <c r="B361" s="46"/>
      <c r="C361" s="15"/>
      <c r="E361" s="18"/>
      <c r="F361" s="55" t="s">
        <v>64</v>
      </c>
      <c r="G361" s="34" t="s">
        <v>5</v>
      </c>
      <c r="H361" s="35" t="s">
        <v>75</v>
      </c>
      <c r="I361" s="56"/>
    </row>
    <row r="362" spans="2:9">
      <c r="B362" s="46"/>
      <c r="C362" s="15"/>
      <c r="E362" s="18"/>
      <c r="F362" s="55" t="s">
        <v>335</v>
      </c>
      <c r="G362" s="34" t="s">
        <v>8</v>
      </c>
      <c r="H362" s="35" t="s">
        <v>9</v>
      </c>
      <c r="I362" s="56"/>
    </row>
    <row r="363" spans="2:9">
      <c r="B363" s="46"/>
      <c r="C363" s="15"/>
      <c r="E363" s="18"/>
      <c r="F363" s="55" t="s">
        <v>64</v>
      </c>
      <c r="G363" s="34" t="s">
        <v>8</v>
      </c>
      <c r="H363" s="35" t="s">
        <v>76</v>
      </c>
      <c r="I363" s="56"/>
    </row>
    <row r="364" spans="2:9">
      <c r="B364" s="46"/>
      <c r="C364" s="15"/>
      <c r="E364" s="18"/>
      <c r="F364" s="55" t="s">
        <v>335</v>
      </c>
      <c r="G364" s="34" t="s">
        <v>490</v>
      </c>
      <c r="H364" s="35" t="s">
        <v>79</v>
      </c>
      <c r="I364" s="56"/>
    </row>
    <row r="365" spans="2:9">
      <c r="B365" s="46"/>
      <c r="C365" s="15"/>
      <c r="E365" s="18"/>
      <c r="F365" s="55" t="s">
        <v>64</v>
      </c>
      <c r="G365" s="34" t="s">
        <v>11</v>
      </c>
      <c r="H365" s="35" t="s">
        <v>12</v>
      </c>
      <c r="I365" s="56"/>
    </row>
    <row r="366" spans="2:9">
      <c r="B366" s="46"/>
      <c r="C366" s="15"/>
      <c r="E366" s="18"/>
      <c r="F366" s="55" t="s">
        <v>335</v>
      </c>
      <c r="G366" s="34" t="s">
        <v>5</v>
      </c>
      <c r="H366" s="35" t="s">
        <v>14</v>
      </c>
      <c r="I366" s="56"/>
    </row>
    <row r="367" spans="2:9">
      <c r="B367" s="49"/>
      <c r="C367" s="16"/>
      <c r="D367" s="50"/>
      <c r="E367" s="19"/>
      <c r="F367" s="57" t="s">
        <v>64</v>
      </c>
      <c r="G367" s="37" t="s">
        <v>8</v>
      </c>
      <c r="H367" s="38" t="s">
        <v>9</v>
      </c>
      <c r="I367" s="58"/>
    </row>
    <row r="368" spans="2:9">
      <c r="B368" s="46">
        <v>43169</v>
      </c>
      <c r="C368" s="15">
        <f>B368</f>
        <v>43169</v>
      </c>
      <c r="D368" s="2" t="s">
        <v>352</v>
      </c>
      <c r="E368" s="18" t="s">
        <v>91</v>
      </c>
      <c r="F368" s="66" t="s">
        <v>45</v>
      </c>
      <c r="G368" s="23" t="s">
        <v>11</v>
      </c>
      <c r="H368" s="22" t="s">
        <v>585</v>
      </c>
      <c r="I368" s="47" t="s">
        <v>334</v>
      </c>
    </row>
    <row r="369" spans="2:9">
      <c r="B369" s="63">
        <v>43163</v>
      </c>
      <c r="C369" s="24">
        <f>B369</f>
        <v>43163</v>
      </c>
      <c r="D369" s="64" t="s">
        <v>367</v>
      </c>
      <c r="E369" s="25" t="s">
        <v>368</v>
      </c>
      <c r="F369" s="53" t="s">
        <v>22</v>
      </c>
      <c r="G369" s="31" t="s">
        <v>5</v>
      </c>
      <c r="H369" s="32" t="s">
        <v>6</v>
      </c>
      <c r="I369" s="54" t="s">
        <v>150</v>
      </c>
    </row>
    <row r="370" spans="2:9">
      <c r="B370" s="46"/>
      <c r="C370" s="15"/>
      <c r="E370" s="18"/>
      <c r="F370" s="55" t="s">
        <v>332</v>
      </c>
      <c r="G370" s="34" t="s">
        <v>5</v>
      </c>
      <c r="H370" s="35" t="s">
        <v>6</v>
      </c>
      <c r="I370" s="56" t="s">
        <v>150</v>
      </c>
    </row>
    <row r="371" spans="2:9">
      <c r="B371" s="49"/>
      <c r="C371" s="16"/>
      <c r="D371" s="50"/>
      <c r="E371" s="19"/>
      <c r="F371" s="57" t="s">
        <v>333</v>
      </c>
      <c r="G371" s="37" t="s">
        <v>11</v>
      </c>
      <c r="H371" s="38" t="s">
        <v>74</v>
      </c>
      <c r="I371" s="58" t="s">
        <v>334</v>
      </c>
    </row>
    <row r="372" spans="2:9">
      <c r="B372" s="46">
        <v>43156</v>
      </c>
      <c r="C372" s="15">
        <f>B372</f>
        <v>43156</v>
      </c>
      <c r="D372" s="2" t="s">
        <v>366</v>
      </c>
      <c r="E372" s="18" t="s">
        <v>364</v>
      </c>
      <c r="F372" s="61" t="s">
        <v>330</v>
      </c>
      <c r="G372" s="40" t="s">
        <v>5</v>
      </c>
      <c r="H372" s="41" t="s">
        <v>32</v>
      </c>
      <c r="I372" s="62"/>
    </row>
    <row r="373" spans="2:9">
      <c r="B373" s="46"/>
      <c r="C373" s="15"/>
      <c r="E373" s="18"/>
      <c r="F373" s="55" t="s">
        <v>331</v>
      </c>
      <c r="G373" s="34" t="s">
        <v>11</v>
      </c>
      <c r="H373" s="35" t="s">
        <v>15</v>
      </c>
      <c r="I373" s="56"/>
    </row>
    <row r="374" spans="2:9">
      <c r="B374" s="46"/>
      <c r="C374" s="15"/>
      <c r="E374" s="18"/>
      <c r="F374" s="59" t="s">
        <v>329</v>
      </c>
      <c r="G374" s="43" t="s">
        <v>5</v>
      </c>
      <c r="H374" s="44" t="s">
        <v>32</v>
      </c>
      <c r="I374" s="60"/>
    </row>
    <row r="375" spans="2:9">
      <c r="B375" s="63">
        <v>43155</v>
      </c>
      <c r="C375" s="24">
        <f>B375</f>
        <v>43155</v>
      </c>
      <c r="D375" s="64" t="s">
        <v>365</v>
      </c>
      <c r="E375" s="25" t="s">
        <v>364</v>
      </c>
      <c r="F375" s="53" t="s">
        <v>327</v>
      </c>
      <c r="G375" s="31" t="s">
        <v>5</v>
      </c>
      <c r="H375" s="32" t="s">
        <v>246</v>
      </c>
      <c r="I375" s="54"/>
    </row>
    <row r="376" spans="2:9">
      <c r="B376" s="46"/>
      <c r="C376" s="15"/>
      <c r="E376" s="18"/>
      <c r="F376" s="55" t="s">
        <v>328</v>
      </c>
      <c r="G376" s="34" t="s">
        <v>5</v>
      </c>
      <c r="H376" s="35" t="s">
        <v>143</v>
      </c>
      <c r="I376" s="56"/>
    </row>
    <row r="377" spans="2:9">
      <c r="B377" s="49"/>
      <c r="C377" s="16"/>
      <c r="D377" s="50"/>
      <c r="E377" s="19"/>
      <c r="F377" s="57" t="s">
        <v>329</v>
      </c>
      <c r="G377" s="37" t="s">
        <v>11</v>
      </c>
      <c r="H377" s="38" t="s">
        <v>15</v>
      </c>
      <c r="I377" s="58" t="s">
        <v>326</v>
      </c>
    </row>
    <row r="378" spans="2:9">
      <c r="B378" s="46">
        <v>43142</v>
      </c>
      <c r="C378" s="15">
        <f>B378</f>
        <v>43142</v>
      </c>
      <c r="D378" s="2" t="s">
        <v>70</v>
      </c>
      <c r="E378" s="18" t="s">
        <v>90</v>
      </c>
      <c r="F378" s="61" t="s">
        <v>38</v>
      </c>
      <c r="G378" s="40" t="s">
        <v>11</v>
      </c>
      <c r="H378" s="41" t="s">
        <v>12</v>
      </c>
      <c r="I378" s="62"/>
    </row>
    <row r="379" spans="2:9">
      <c r="B379" s="46"/>
      <c r="C379" s="15"/>
      <c r="E379" s="18"/>
      <c r="F379" s="55" t="s">
        <v>10</v>
      </c>
      <c r="G379" s="34" t="s">
        <v>5</v>
      </c>
      <c r="H379" s="35" t="s">
        <v>32</v>
      </c>
      <c r="I379" s="56"/>
    </row>
    <row r="380" spans="2:9">
      <c r="B380" s="46"/>
      <c r="C380" s="15"/>
      <c r="E380" s="18"/>
      <c r="F380" s="55" t="s">
        <v>38</v>
      </c>
      <c r="G380" s="34" t="s">
        <v>5</v>
      </c>
      <c r="H380" s="35" t="s">
        <v>14</v>
      </c>
      <c r="I380" s="56"/>
    </row>
    <row r="381" spans="2:9">
      <c r="B381" s="46"/>
      <c r="C381" s="15"/>
      <c r="E381" s="18"/>
      <c r="F381" s="55" t="s">
        <v>10</v>
      </c>
      <c r="G381" s="34" t="s">
        <v>8</v>
      </c>
      <c r="H381" s="35" t="s">
        <v>9</v>
      </c>
      <c r="I381" s="56"/>
    </row>
    <row r="382" spans="2:9">
      <c r="B382" s="46"/>
      <c r="C382" s="15"/>
      <c r="E382" s="18"/>
      <c r="F382" s="59" t="s">
        <v>38</v>
      </c>
      <c r="G382" s="43" t="s">
        <v>5</v>
      </c>
      <c r="H382" s="44" t="s">
        <v>246</v>
      </c>
      <c r="I382" s="60"/>
    </row>
    <row r="383" spans="2:9">
      <c r="B383" s="67">
        <v>43114</v>
      </c>
      <c r="C383" s="26">
        <f>B383</f>
        <v>43114</v>
      </c>
      <c r="D383" s="68" t="s">
        <v>85</v>
      </c>
      <c r="E383" s="27" t="s">
        <v>363</v>
      </c>
      <c r="F383" s="69" t="s">
        <v>362</v>
      </c>
      <c r="G383" s="28" t="s">
        <v>11</v>
      </c>
      <c r="H383" s="29" t="s">
        <v>73</v>
      </c>
      <c r="I383" s="70"/>
    </row>
    <row r="384" spans="2:9">
      <c r="B384" s="46">
        <v>43093</v>
      </c>
      <c r="C384" s="15">
        <f>B384</f>
        <v>43093</v>
      </c>
      <c r="D384" s="2" t="s">
        <v>359</v>
      </c>
      <c r="E384" s="18" t="s">
        <v>299</v>
      </c>
      <c r="F384" s="61" t="s">
        <v>360</v>
      </c>
      <c r="G384" s="40" t="s">
        <v>5</v>
      </c>
      <c r="H384" s="41" t="s">
        <v>23</v>
      </c>
      <c r="I384" s="62" t="s">
        <v>150</v>
      </c>
    </row>
    <row r="385" spans="2:9">
      <c r="B385" s="46"/>
      <c r="C385" s="15"/>
      <c r="E385" s="18"/>
      <c r="F385" s="55" t="s">
        <v>111</v>
      </c>
      <c r="G385" s="34" t="s">
        <v>5</v>
      </c>
      <c r="H385" s="35" t="s">
        <v>265</v>
      </c>
      <c r="I385" s="56" t="s">
        <v>150</v>
      </c>
    </row>
    <row r="386" spans="2:9">
      <c r="B386" s="46"/>
      <c r="C386" s="15"/>
      <c r="E386" s="18"/>
      <c r="F386" s="55" t="s">
        <v>216</v>
      </c>
      <c r="G386" s="34" t="s">
        <v>11</v>
      </c>
      <c r="H386" s="35" t="s">
        <v>15</v>
      </c>
      <c r="I386" s="56" t="s">
        <v>150</v>
      </c>
    </row>
    <row r="387" spans="2:9">
      <c r="B387" s="46"/>
      <c r="C387" s="15"/>
      <c r="E387" s="18"/>
      <c r="F387" s="59" t="s">
        <v>324</v>
      </c>
      <c r="G387" s="43" t="s">
        <v>11</v>
      </c>
      <c r="H387" s="44" t="s">
        <v>73</v>
      </c>
      <c r="I387" s="60" t="s">
        <v>361</v>
      </c>
    </row>
    <row r="388" spans="2:9">
      <c r="B388" s="63">
        <v>43071</v>
      </c>
      <c r="C388" s="24">
        <f>B388</f>
        <v>43071</v>
      </c>
      <c r="D388" s="64" t="s">
        <v>358</v>
      </c>
      <c r="E388" s="25" t="s">
        <v>357</v>
      </c>
      <c r="F388" s="53" t="s">
        <v>102</v>
      </c>
      <c r="G388" s="31" t="s">
        <v>5</v>
      </c>
      <c r="H388" s="32" t="s">
        <v>14</v>
      </c>
      <c r="I388" s="54"/>
    </row>
    <row r="389" spans="2:9">
      <c r="B389" s="46"/>
      <c r="C389" s="15"/>
      <c r="E389" s="18"/>
      <c r="F389" s="55" t="s">
        <v>322</v>
      </c>
      <c r="G389" s="34" t="s">
        <v>5</v>
      </c>
      <c r="H389" s="35" t="s">
        <v>82</v>
      </c>
      <c r="I389" s="56"/>
    </row>
    <row r="390" spans="2:9">
      <c r="B390" s="49"/>
      <c r="C390" s="16"/>
      <c r="D390" s="50"/>
      <c r="E390" s="19"/>
      <c r="F390" s="57" t="s">
        <v>119</v>
      </c>
      <c r="G390" s="37" t="s">
        <v>11</v>
      </c>
      <c r="H390" s="38" t="s">
        <v>43</v>
      </c>
      <c r="I390" s="58" t="s">
        <v>323</v>
      </c>
    </row>
    <row r="391" spans="2:9">
      <c r="B391" s="46">
        <v>43065</v>
      </c>
      <c r="C391" s="15">
        <f>B391</f>
        <v>43065</v>
      </c>
      <c r="D391" s="2" t="s">
        <v>355</v>
      </c>
      <c r="E391" s="18" t="s">
        <v>356</v>
      </c>
      <c r="F391" s="61" t="s">
        <v>320</v>
      </c>
      <c r="G391" s="40" t="s">
        <v>11</v>
      </c>
      <c r="H391" s="41" t="s">
        <v>43</v>
      </c>
      <c r="I391" s="62"/>
    </row>
    <row r="392" spans="2:9">
      <c r="B392" s="46"/>
      <c r="C392" s="15"/>
      <c r="E392" s="18"/>
      <c r="F392" s="59" t="s">
        <v>321</v>
      </c>
      <c r="G392" s="43" t="s">
        <v>5</v>
      </c>
      <c r="H392" s="44" t="s">
        <v>23</v>
      </c>
      <c r="I392" s="60"/>
    </row>
    <row r="393" spans="2:9">
      <c r="B393" s="67">
        <v>43058</v>
      </c>
      <c r="C393" s="26">
        <f>B393</f>
        <v>43058</v>
      </c>
      <c r="D393" s="68" t="s">
        <v>352</v>
      </c>
      <c r="E393" s="27" t="s">
        <v>90</v>
      </c>
      <c r="F393" s="69" t="s">
        <v>38</v>
      </c>
      <c r="G393" s="28" t="s">
        <v>5</v>
      </c>
      <c r="H393" s="29" t="s">
        <v>34</v>
      </c>
      <c r="I393" s="70" t="s">
        <v>136</v>
      </c>
    </row>
    <row r="394" spans="2:9">
      <c r="B394" s="63">
        <v>43043</v>
      </c>
      <c r="C394" s="24">
        <f>B394</f>
        <v>43043</v>
      </c>
      <c r="D394" s="64" t="s">
        <v>292</v>
      </c>
      <c r="E394" s="25" t="s">
        <v>67</v>
      </c>
      <c r="F394" s="53" t="s">
        <v>48</v>
      </c>
      <c r="G394" s="31" t="s">
        <v>5</v>
      </c>
      <c r="H394" s="32" t="s">
        <v>32</v>
      </c>
      <c r="I394" s="54"/>
    </row>
    <row r="395" spans="2:9">
      <c r="B395" s="46"/>
      <c r="C395" s="15"/>
      <c r="E395" s="18"/>
      <c r="F395" s="55" t="s">
        <v>317</v>
      </c>
      <c r="G395" s="34" t="s">
        <v>5</v>
      </c>
      <c r="H395" s="35" t="s">
        <v>80</v>
      </c>
      <c r="I395" s="56"/>
    </row>
    <row r="396" spans="2:9">
      <c r="B396" s="46"/>
      <c r="C396" s="15"/>
      <c r="E396" s="18"/>
      <c r="F396" s="55" t="s">
        <v>13</v>
      </c>
      <c r="G396" s="34" t="s">
        <v>5</v>
      </c>
      <c r="H396" s="35" t="s">
        <v>318</v>
      </c>
      <c r="I396" s="56"/>
    </row>
    <row r="397" spans="2:9">
      <c r="B397" s="49"/>
      <c r="C397" s="16"/>
      <c r="D397" s="50"/>
      <c r="E397" s="19"/>
      <c r="F397" s="57" t="s">
        <v>45</v>
      </c>
      <c r="G397" s="37" t="s">
        <v>5</v>
      </c>
      <c r="H397" s="38" t="s">
        <v>319</v>
      </c>
      <c r="I397" s="58" t="s">
        <v>354</v>
      </c>
    </row>
    <row r="398" spans="2:9">
      <c r="B398" s="46">
        <v>43017</v>
      </c>
      <c r="C398" s="15">
        <f>B398</f>
        <v>43017</v>
      </c>
      <c r="D398" s="2" t="s">
        <v>352</v>
      </c>
      <c r="E398" s="18" t="s">
        <v>353</v>
      </c>
      <c r="F398" s="61" t="s">
        <v>46</v>
      </c>
      <c r="G398" s="40" t="s">
        <v>5</v>
      </c>
      <c r="H398" s="41" t="s">
        <v>32</v>
      </c>
      <c r="I398" s="62"/>
    </row>
    <row r="399" spans="2:9">
      <c r="B399" s="46"/>
      <c r="C399" s="15"/>
      <c r="E399" s="18"/>
      <c r="F399" s="59" t="s">
        <v>28</v>
      </c>
      <c r="G399" s="43" t="s">
        <v>5</v>
      </c>
      <c r="H399" s="44" t="s">
        <v>34</v>
      </c>
      <c r="I399" s="60" t="s">
        <v>29</v>
      </c>
    </row>
    <row r="400" spans="2:9">
      <c r="B400" s="63">
        <v>43016</v>
      </c>
      <c r="C400" s="24">
        <f>B400</f>
        <v>43016</v>
      </c>
      <c r="D400" s="64" t="s">
        <v>350</v>
      </c>
      <c r="E400" s="25" t="s">
        <v>349</v>
      </c>
      <c r="F400" s="53" t="s">
        <v>39</v>
      </c>
      <c r="G400" s="31" t="s">
        <v>5</v>
      </c>
      <c r="H400" s="32" t="s">
        <v>315</v>
      </c>
      <c r="I400" s="54"/>
    </row>
    <row r="401" spans="2:9">
      <c r="B401" s="48"/>
      <c r="C401" s="15"/>
      <c r="E401" s="18"/>
      <c r="F401" s="55" t="s">
        <v>17</v>
      </c>
      <c r="G401" s="34" t="s">
        <v>5</v>
      </c>
      <c r="H401" s="35" t="s">
        <v>316</v>
      </c>
      <c r="I401" s="56"/>
    </row>
    <row r="402" spans="2:9">
      <c r="B402" s="65"/>
      <c r="C402" s="16"/>
      <c r="D402" s="50"/>
      <c r="E402" s="19"/>
      <c r="F402" s="57" t="s">
        <v>25</v>
      </c>
      <c r="G402" s="37" t="s">
        <v>5</v>
      </c>
      <c r="H402" s="38" t="s">
        <v>157</v>
      </c>
      <c r="I402" s="58" t="s">
        <v>351</v>
      </c>
    </row>
    <row r="403" spans="2:9">
      <c r="B403" s="46">
        <v>43002</v>
      </c>
      <c r="C403" s="15">
        <f>B403</f>
        <v>43002</v>
      </c>
      <c r="D403" s="2" t="s">
        <v>70</v>
      </c>
      <c r="E403" s="18" t="s">
        <v>348</v>
      </c>
      <c r="F403" s="61" t="s">
        <v>35</v>
      </c>
      <c r="G403" s="40" t="s">
        <v>5</v>
      </c>
      <c r="H403" s="41" t="s">
        <v>14</v>
      </c>
      <c r="I403" s="62"/>
    </row>
    <row r="404" spans="2:9">
      <c r="B404" s="48"/>
      <c r="C404" s="15"/>
      <c r="E404" s="18"/>
      <c r="F404" s="55" t="s">
        <v>52</v>
      </c>
      <c r="G404" s="34" t="s">
        <v>5</v>
      </c>
      <c r="H404" s="35" t="s">
        <v>14</v>
      </c>
      <c r="I404" s="56"/>
    </row>
    <row r="405" spans="2:9">
      <c r="B405" s="48"/>
      <c r="C405" s="15"/>
      <c r="E405" s="18"/>
      <c r="F405" s="55" t="s">
        <v>35</v>
      </c>
      <c r="G405" s="34" t="s">
        <v>5</v>
      </c>
      <c r="H405" s="35" t="s">
        <v>23</v>
      </c>
      <c r="I405" s="56"/>
    </row>
    <row r="406" spans="2:9">
      <c r="B406" s="46"/>
      <c r="C406" s="15"/>
      <c r="E406" s="18"/>
      <c r="F406" s="55" t="s">
        <v>52</v>
      </c>
      <c r="G406" s="34" t="s">
        <v>5</v>
      </c>
      <c r="H406" s="35" t="s">
        <v>23</v>
      </c>
      <c r="I406" s="56"/>
    </row>
    <row r="407" spans="2:9">
      <c r="B407" s="48"/>
      <c r="C407" s="15"/>
      <c r="E407" s="18"/>
      <c r="F407" s="55" t="s">
        <v>35</v>
      </c>
      <c r="G407" s="34" t="s">
        <v>5</v>
      </c>
      <c r="H407" s="35" t="s">
        <v>32</v>
      </c>
      <c r="I407" s="56"/>
    </row>
    <row r="408" spans="2:9">
      <c r="B408" s="48"/>
      <c r="C408" s="15"/>
      <c r="E408" s="18"/>
      <c r="F408" s="59" t="s">
        <v>52</v>
      </c>
      <c r="G408" s="43" t="s">
        <v>5</v>
      </c>
      <c r="H408" s="44" t="s">
        <v>71</v>
      </c>
      <c r="I408" s="60"/>
    </row>
    <row r="409" spans="2:9">
      <c r="B409" s="63">
        <v>42994</v>
      </c>
      <c r="C409" s="24">
        <f>B409</f>
        <v>42994</v>
      </c>
      <c r="D409" s="64" t="s">
        <v>346</v>
      </c>
      <c r="E409" s="25" t="s">
        <v>347</v>
      </c>
      <c r="F409" s="53" t="s">
        <v>311</v>
      </c>
      <c r="G409" s="31" t="s">
        <v>130</v>
      </c>
      <c r="H409" s="32" t="s">
        <v>80</v>
      </c>
      <c r="I409" s="54"/>
    </row>
    <row r="410" spans="2:9">
      <c r="B410" s="48"/>
      <c r="C410" s="15"/>
      <c r="E410" s="18"/>
      <c r="F410" s="55" t="s">
        <v>312</v>
      </c>
      <c r="G410" s="34" t="s">
        <v>130</v>
      </c>
      <c r="H410" s="35" t="s">
        <v>313</v>
      </c>
      <c r="I410" s="56"/>
    </row>
    <row r="411" spans="2:9">
      <c r="B411" s="48"/>
      <c r="C411" s="15"/>
      <c r="E411" s="18"/>
      <c r="F411" s="55" t="s">
        <v>63</v>
      </c>
      <c r="G411" s="34" t="s">
        <v>130</v>
      </c>
      <c r="H411" s="35" t="s">
        <v>71</v>
      </c>
      <c r="I411" s="56"/>
    </row>
    <row r="412" spans="2:9">
      <c r="B412" s="49"/>
      <c r="C412" s="16"/>
      <c r="D412" s="50"/>
      <c r="E412" s="19"/>
      <c r="F412" s="57" t="s">
        <v>314</v>
      </c>
      <c r="G412" s="37" t="s">
        <v>130</v>
      </c>
      <c r="H412" s="38" t="s">
        <v>71</v>
      </c>
      <c r="I412" s="58"/>
    </row>
    <row r="413" spans="2:9">
      <c r="B413" s="46">
        <v>42952</v>
      </c>
      <c r="C413" s="15">
        <f>B413</f>
        <v>42952</v>
      </c>
      <c r="D413" s="2" t="s">
        <v>95</v>
      </c>
      <c r="E413" s="18" t="s">
        <v>91</v>
      </c>
      <c r="F413" s="61" t="s">
        <v>19</v>
      </c>
      <c r="G413" s="40" t="s">
        <v>5</v>
      </c>
      <c r="H413" s="41" t="s">
        <v>6</v>
      </c>
      <c r="I413" s="62"/>
    </row>
    <row r="414" spans="2:9">
      <c r="B414" s="48"/>
      <c r="C414" s="15"/>
      <c r="E414" s="18"/>
      <c r="F414" s="55" t="s">
        <v>309</v>
      </c>
      <c r="G414" s="34" t="s">
        <v>11</v>
      </c>
      <c r="H414" s="35" t="s">
        <v>16</v>
      </c>
      <c r="I414" s="56"/>
    </row>
    <row r="415" spans="2:9">
      <c r="B415" s="48"/>
      <c r="C415" s="15"/>
      <c r="E415" s="18"/>
      <c r="F415" s="55" t="s">
        <v>310</v>
      </c>
      <c r="G415" s="34" t="s">
        <v>5</v>
      </c>
      <c r="H415" s="35" t="s">
        <v>262</v>
      </c>
      <c r="I415" s="56"/>
    </row>
    <row r="416" spans="2:9">
      <c r="B416" s="48"/>
      <c r="C416" s="15"/>
      <c r="E416" s="18"/>
      <c r="F416" s="59" t="s">
        <v>144</v>
      </c>
      <c r="G416" s="43" t="s">
        <v>5</v>
      </c>
      <c r="H416" s="44" t="s">
        <v>75</v>
      </c>
      <c r="I416" s="60" t="s">
        <v>345</v>
      </c>
    </row>
    <row r="417" spans="2:9">
      <c r="B417" s="63">
        <v>42917</v>
      </c>
      <c r="C417" s="24">
        <f>B417</f>
        <v>42917</v>
      </c>
      <c r="D417" s="64" t="s">
        <v>342</v>
      </c>
      <c r="E417" s="25" t="s">
        <v>343</v>
      </c>
      <c r="F417" s="53" t="s">
        <v>38</v>
      </c>
      <c r="G417" s="31" t="s">
        <v>11</v>
      </c>
      <c r="H417" s="32" t="s">
        <v>73</v>
      </c>
      <c r="I417" s="54"/>
    </row>
    <row r="418" spans="2:9">
      <c r="B418" s="46"/>
      <c r="C418" s="15"/>
      <c r="E418" s="18"/>
      <c r="F418" s="55" t="s">
        <v>17</v>
      </c>
      <c r="G418" s="34" t="s">
        <v>5</v>
      </c>
      <c r="H418" s="35" t="s">
        <v>14</v>
      </c>
      <c r="I418" s="56"/>
    </row>
    <row r="419" spans="2:9">
      <c r="B419" s="46"/>
      <c r="C419" s="15"/>
      <c r="E419" s="18"/>
      <c r="F419" s="55" t="s">
        <v>139</v>
      </c>
      <c r="G419" s="34" t="s">
        <v>5</v>
      </c>
      <c r="H419" s="35" t="s">
        <v>246</v>
      </c>
      <c r="I419" s="56"/>
    </row>
    <row r="420" spans="2:9">
      <c r="B420" s="49"/>
      <c r="C420" s="16"/>
      <c r="D420" s="50"/>
      <c r="E420" s="19"/>
      <c r="F420" s="57" t="s">
        <v>308</v>
      </c>
      <c r="G420" s="37" t="s">
        <v>5</v>
      </c>
      <c r="H420" s="38" t="s">
        <v>134</v>
      </c>
      <c r="I420" s="58" t="s">
        <v>344</v>
      </c>
    </row>
    <row r="421" spans="2:9">
      <c r="B421" s="46">
        <v>42897</v>
      </c>
      <c r="C421" s="15">
        <f>B421</f>
        <v>42897</v>
      </c>
      <c r="D421" s="2" t="s">
        <v>89</v>
      </c>
      <c r="E421" s="18" t="s">
        <v>274</v>
      </c>
      <c r="F421" s="61" t="s">
        <v>111</v>
      </c>
      <c r="G421" s="40" t="s">
        <v>8</v>
      </c>
      <c r="H421" s="41" t="s">
        <v>77</v>
      </c>
      <c r="I421" s="62"/>
    </row>
    <row r="422" spans="2:9">
      <c r="B422" s="48"/>
      <c r="C422" s="15"/>
      <c r="E422" s="18"/>
      <c r="F422" s="59" t="s">
        <v>20</v>
      </c>
      <c r="G422" s="43" t="s">
        <v>5</v>
      </c>
      <c r="H422" s="44" t="s">
        <v>27</v>
      </c>
      <c r="I422" s="60"/>
    </row>
    <row r="423" spans="2:9">
      <c r="B423" s="63">
        <v>42876</v>
      </c>
      <c r="C423" s="24">
        <f>B423</f>
        <v>42876</v>
      </c>
      <c r="D423" s="64" t="s">
        <v>89</v>
      </c>
      <c r="E423" s="25" t="s">
        <v>162</v>
      </c>
      <c r="F423" s="53" t="s">
        <v>33</v>
      </c>
      <c r="G423" s="31" t="s">
        <v>5</v>
      </c>
      <c r="H423" s="32" t="s">
        <v>34</v>
      </c>
      <c r="I423" s="54"/>
    </row>
    <row r="424" spans="2:9">
      <c r="B424" s="65"/>
      <c r="C424" s="16"/>
      <c r="D424" s="50"/>
      <c r="E424" s="19"/>
      <c r="F424" s="57" t="s">
        <v>108</v>
      </c>
      <c r="G424" s="37" t="s">
        <v>11</v>
      </c>
      <c r="H424" s="38" t="s">
        <v>74</v>
      </c>
      <c r="I424" s="58"/>
    </row>
    <row r="425" spans="2:9">
      <c r="B425" s="46">
        <v>42858</v>
      </c>
      <c r="C425" s="15">
        <f>B425</f>
        <v>42858</v>
      </c>
      <c r="D425" s="2" t="s">
        <v>340</v>
      </c>
      <c r="E425" s="18" t="s">
        <v>341</v>
      </c>
      <c r="F425" s="61" t="s">
        <v>305</v>
      </c>
      <c r="G425" s="40" t="s">
        <v>11</v>
      </c>
      <c r="H425" s="41" t="s">
        <v>74</v>
      </c>
      <c r="I425" s="62"/>
    </row>
    <row r="426" spans="2:9">
      <c r="B426" s="48"/>
      <c r="C426" s="15"/>
      <c r="E426" s="18"/>
      <c r="F426" s="55" t="s">
        <v>306</v>
      </c>
      <c r="G426" s="34" t="s">
        <v>5</v>
      </c>
      <c r="H426" s="35" t="s">
        <v>80</v>
      </c>
      <c r="I426" s="56"/>
    </row>
    <row r="427" spans="2:9">
      <c r="B427" s="48"/>
      <c r="C427" s="15"/>
      <c r="E427" s="18"/>
      <c r="F427" s="55" t="s">
        <v>307</v>
      </c>
      <c r="G427" s="34" t="s">
        <v>8</v>
      </c>
      <c r="H427" s="35" t="s">
        <v>9</v>
      </c>
      <c r="I427" s="56"/>
    </row>
    <row r="428" spans="2:9">
      <c r="B428" s="48"/>
      <c r="C428" s="15"/>
      <c r="E428" s="18"/>
      <c r="F428" s="59" t="s">
        <v>17</v>
      </c>
      <c r="G428" s="43" t="s">
        <v>5</v>
      </c>
      <c r="H428" s="44" t="s">
        <v>23</v>
      </c>
      <c r="I428" s="60" t="s">
        <v>337</v>
      </c>
    </row>
    <row r="429" spans="2:9">
      <c r="B429" s="63">
        <v>42855</v>
      </c>
      <c r="C429" s="24">
        <f>B429</f>
        <v>42855</v>
      </c>
      <c r="D429" s="64" t="s">
        <v>338</v>
      </c>
      <c r="E429" s="25" t="s">
        <v>339</v>
      </c>
      <c r="F429" s="53" t="s">
        <v>22</v>
      </c>
      <c r="G429" s="31" t="s">
        <v>5</v>
      </c>
      <c r="H429" s="32" t="s">
        <v>79</v>
      </c>
      <c r="I429" s="54"/>
    </row>
    <row r="430" spans="2:9">
      <c r="B430" s="48"/>
      <c r="C430" s="15"/>
      <c r="E430" s="18"/>
      <c r="F430" s="55" t="s">
        <v>304</v>
      </c>
      <c r="G430" s="34" t="s">
        <v>5</v>
      </c>
      <c r="H430" s="35" t="s">
        <v>246</v>
      </c>
      <c r="I430" s="56"/>
    </row>
    <row r="431" spans="2:9">
      <c r="B431" s="48"/>
      <c r="C431" s="15"/>
      <c r="E431" s="18"/>
      <c r="F431" s="55" t="s">
        <v>100</v>
      </c>
      <c r="G431" s="34" t="s">
        <v>5</v>
      </c>
      <c r="H431" s="35" t="s">
        <v>34</v>
      </c>
      <c r="I431" s="56"/>
    </row>
    <row r="432" spans="2:9">
      <c r="B432" s="46"/>
      <c r="C432" s="15"/>
      <c r="E432" s="18"/>
      <c r="F432" s="55" t="s">
        <v>112</v>
      </c>
      <c r="G432" s="34" t="s">
        <v>11</v>
      </c>
      <c r="H432" s="35" t="s">
        <v>73</v>
      </c>
      <c r="I432" s="56"/>
    </row>
    <row r="433" spans="2:9">
      <c r="B433" s="65"/>
      <c r="C433" s="16"/>
      <c r="D433" s="50"/>
      <c r="E433" s="19"/>
      <c r="F433" s="57" t="s">
        <v>46</v>
      </c>
      <c r="G433" s="37" t="s">
        <v>5</v>
      </c>
      <c r="H433" s="38" t="s">
        <v>32</v>
      </c>
      <c r="I433" s="58" t="s">
        <v>337</v>
      </c>
    </row>
    <row r="434" spans="2:9">
      <c r="B434" s="63">
        <v>42854</v>
      </c>
      <c r="C434" s="24">
        <f>B434</f>
        <v>42854</v>
      </c>
      <c r="D434" s="64" t="s">
        <v>89</v>
      </c>
      <c r="E434" s="25" t="s">
        <v>274</v>
      </c>
      <c r="F434" s="53" t="s">
        <v>108</v>
      </c>
      <c r="G434" s="31" t="s">
        <v>5</v>
      </c>
      <c r="H434" s="32" t="s">
        <v>23</v>
      </c>
      <c r="I434" s="54"/>
    </row>
    <row r="435" spans="2:9">
      <c r="B435" s="65"/>
      <c r="C435" s="16"/>
      <c r="D435" s="50"/>
      <c r="E435" s="19"/>
      <c r="F435" s="57" t="s">
        <v>38</v>
      </c>
      <c r="G435" s="37" t="s">
        <v>11</v>
      </c>
      <c r="H435" s="38" t="s">
        <v>16</v>
      </c>
      <c r="I435" s="58"/>
    </row>
    <row r="436" spans="2:9">
      <c r="B436" s="46">
        <v>42834</v>
      </c>
      <c r="C436" s="15">
        <f>B436</f>
        <v>42834</v>
      </c>
      <c r="D436" s="2" t="s">
        <v>89</v>
      </c>
      <c r="E436" s="18" t="s">
        <v>336</v>
      </c>
      <c r="F436" s="61" t="s">
        <v>17</v>
      </c>
      <c r="G436" s="40" t="s">
        <v>5</v>
      </c>
      <c r="H436" s="41" t="s">
        <v>32</v>
      </c>
      <c r="I436" s="62"/>
    </row>
    <row r="437" spans="2:9">
      <c r="B437" s="65"/>
      <c r="C437" s="16"/>
      <c r="D437" s="50"/>
      <c r="E437" s="19"/>
      <c r="F437" s="57" t="s">
        <v>97</v>
      </c>
      <c r="G437" s="37" t="s">
        <v>5</v>
      </c>
      <c r="H437" s="38" t="s">
        <v>134</v>
      </c>
      <c r="I437" s="58"/>
    </row>
    <row r="438" spans="2:9">
      <c r="B438" s="8"/>
    </row>
    <row r="444" spans="2:9">
      <c r="B444" s="8"/>
    </row>
    <row r="448" spans="2:9">
      <c r="B448" s="8"/>
    </row>
    <row r="450" spans="2:2">
      <c r="B450" s="8"/>
    </row>
    <row r="452" spans="2:2">
      <c r="B452" s="8"/>
    </row>
    <row r="454" spans="2:2">
      <c r="B454" s="8"/>
    </row>
    <row r="460" spans="2:2">
      <c r="B460" s="8"/>
    </row>
    <row r="465" spans="2:2">
      <c r="B465" s="8"/>
    </row>
    <row r="468" spans="2:2">
      <c r="B468" s="8"/>
    </row>
    <row r="470" spans="2:2">
      <c r="B470" s="8"/>
    </row>
    <row r="472" spans="2:2">
      <c r="B472" s="8"/>
    </row>
    <row r="476" spans="2:2">
      <c r="B476" s="8"/>
    </row>
    <row r="480" spans="2:2">
      <c r="B480" s="8"/>
    </row>
    <row r="486" spans="2:2">
      <c r="B486" s="8"/>
    </row>
    <row r="490" spans="2:2">
      <c r="B490" s="8"/>
    </row>
    <row r="496" spans="2:2">
      <c r="B496" s="8"/>
    </row>
    <row r="502" spans="2:2">
      <c r="B502" s="8"/>
    </row>
    <row r="508" spans="2:2">
      <c r="B508" s="8"/>
    </row>
    <row r="512" spans="2:2">
      <c r="B512" s="8"/>
    </row>
    <row r="515" spans="2:2">
      <c r="B515" s="8"/>
    </row>
    <row r="518" spans="2:2">
      <c r="B518" s="8"/>
    </row>
    <row r="519" spans="2:2">
      <c r="B519" s="8"/>
    </row>
    <row r="520" spans="2:2">
      <c r="B520" s="8"/>
    </row>
    <row r="522" spans="2:2">
      <c r="B522" s="8"/>
    </row>
    <row r="523" spans="2:2">
      <c r="B523" s="8"/>
    </row>
    <row r="526" spans="2:2">
      <c r="B526" s="8"/>
    </row>
    <row r="528" spans="2:2">
      <c r="B528" s="8"/>
    </row>
    <row r="531" spans="2:14">
      <c r="B531" s="8"/>
    </row>
    <row r="532" spans="2:14">
      <c r="B532" s="8"/>
    </row>
    <row r="534" spans="2:14" s="9" customFormat="1">
      <c r="B534" s="8"/>
      <c r="D534" s="2"/>
      <c r="E534" s="2"/>
      <c r="F534" s="2"/>
      <c r="G534" s="4"/>
      <c r="H534" s="5"/>
      <c r="I534" s="2"/>
      <c r="J534" s="2"/>
      <c r="K534" s="2"/>
      <c r="L534" s="2"/>
      <c r="M534" s="2"/>
      <c r="N534" s="2"/>
    </row>
    <row r="535" spans="2:14">
      <c r="B535" s="8"/>
    </row>
    <row r="540" spans="2:14">
      <c r="B540" s="8"/>
    </row>
    <row r="541" spans="2:14">
      <c r="B541" s="8"/>
    </row>
    <row r="543" spans="2:14">
      <c r="B543" s="8"/>
    </row>
    <row r="548" spans="2:2">
      <c r="B548" s="8"/>
    </row>
    <row r="549" spans="2:2">
      <c r="B549" s="8"/>
    </row>
    <row r="554" spans="2:2">
      <c r="B554" s="8"/>
    </row>
    <row r="555" spans="2:2">
      <c r="B555" s="8"/>
    </row>
    <row r="560" spans="2:2">
      <c r="B560" s="8"/>
    </row>
    <row r="568" spans="2:2">
      <c r="B568" s="8"/>
    </row>
    <row r="575" spans="2:2">
      <c r="B575" s="8"/>
    </row>
    <row r="579" spans="2:14">
      <c r="B579" s="8"/>
    </row>
    <row r="581" spans="2:14">
      <c r="B581" s="8"/>
    </row>
    <row r="583" spans="2:14">
      <c r="B583" s="8"/>
    </row>
    <row r="585" spans="2:14">
      <c r="B585" s="8"/>
    </row>
    <row r="588" spans="2:14" s="9" customFormat="1">
      <c r="B588" s="8"/>
      <c r="D588" s="2"/>
      <c r="E588" s="2"/>
      <c r="F588" s="2"/>
      <c r="G588" s="4"/>
      <c r="H588" s="5"/>
      <c r="I588" s="2"/>
      <c r="J588" s="2"/>
      <c r="K588" s="2"/>
      <c r="L588" s="2"/>
      <c r="M588" s="2"/>
      <c r="N588" s="2"/>
    </row>
    <row r="591" spans="2:14">
      <c r="B591" s="8"/>
    </row>
    <row r="597" spans="2:14">
      <c r="B597" s="8"/>
    </row>
    <row r="601" spans="2:14" s="9" customFormat="1">
      <c r="B601" s="8"/>
      <c r="D601" s="2"/>
      <c r="E601" s="2"/>
      <c r="F601" s="2"/>
      <c r="G601" s="4"/>
      <c r="H601" s="5"/>
      <c r="I601" s="2"/>
      <c r="J601" s="2"/>
      <c r="K601" s="2"/>
      <c r="L601" s="2"/>
      <c r="M601" s="2"/>
      <c r="N601" s="2"/>
    </row>
    <row r="609" spans="2:2">
      <c r="B609" s="8"/>
    </row>
    <row r="611" spans="2:2">
      <c r="B611" s="8"/>
    </row>
    <row r="613" spans="2:2">
      <c r="B613" s="8"/>
    </row>
    <row r="619" spans="2:2">
      <c r="B619" s="8"/>
    </row>
    <row r="622" spans="2:2">
      <c r="B622" s="8"/>
    </row>
    <row r="625" spans="2:14" s="9" customFormat="1">
      <c r="B625" s="8"/>
      <c r="D625" s="2"/>
      <c r="E625" s="2"/>
      <c r="F625" s="2"/>
      <c r="G625" s="4"/>
      <c r="H625" s="5"/>
      <c r="I625" s="2"/>
      <c r="J625" s="2"/>
      <c r="K625" s="2"/>
      <c r="L625" s="2"/>
      <c r="M625" s="2"/>
      <c r="N625" s="2"/>
    </row>
    <row r="633" spans="2:14">
      <c r="B633" s="8"/>
    </row>
    <row r="636" spans="2:14">
      <c r="B636" s="8"/>
    </row>
    <row r="640" spans="2:14">
      <c r="B640" s="8"/>
    </row>
    <row r="643" spans="2:2">
      <c r="B643" s="8"/>
    </row>
    <row r="646" spans="2:2">
      <c r="B646" s="8"/>
    </row>
    <row r="654" spans="2:2">
      <c r="B654" s="8"/>
    </row>
    <row r="660" spans="2:2">
      <c r="B660" s="8"/>
    </row>
    <row r="663" spans="2:2">
      <c r="B663" s="8"/>
    </row>
    <row r="666" spans="2:2">
      <c r="B666" s="8"/>
    </row>
    <row r="670" spans="2:2">
      <c r="B670" s="8"/>
    </row>
    <row r="674" spans="2:2">
      <c r="B674" s="8"/>
    </row>
    <row r="679" spans="2:2">
      <c r="B679" s="8"/>
    </row>
    <row r="681" spans="2:2">
      <c r="B681" s="8"/>
    </row>
    <row r="687" spans="2:2">
      <c r="B687" s="8"/>
    </row>
  </sheetData>
  <phoneticPr fontId="1"/>
  <pageMargins left="0.70866141732283472" right="0.70866141732283472" top="0.74803149606299213" bottom="0.74803149606299213" header="0.31496062992125984" footer="0.31496062992125984"/>
  <pageSetup paperSize="9" scale="73" orientation="portrait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L563"/>
  <sheetViews>
    <sheetView showGridLines="0" zoomScale="76" zoomScaleNormal="76" workbookViewId="0">
      <pane ySplit="2" topLeftCell="A3" activePane="bottomLeft" state="frozen"/>
      <selection activeCell="K96" sqref="K96"/>
      <selection pane="bottomLeft" activeCell="D84" sqref="D84"/>
    </sheetView>
  </sheetViews>
  <sheetFormatPr defaultColWidth="15.375" defaultRowHeight="12" outlineLevelRow="1"/>
  <cols>
    <col min="1" max="1" width="1.5" style="2" customWidth="1"/>
    <col min="2" max="2" width="11.125" style="3" customWidth="1"/>
    <col min="3" max="3" width="4.625" style="9" bestFit="1" customWidth="1"/>
    <col min="4" max="4" width="27.375" style="2" bestFit="1" customWidth="1"/>
    <col min="5" max="5" width="23.25" style="2" bestFit="1" customWidth="1"/>
    <col min="6" max="6" width="18.875" style="2" bestFit="1" customWidth="1"/>
    <col min="7" max="7" width="4.625" style="4" bestFit="1" customWidth="1"/>
    <col min="8" max="8" width="10.125" style="5" bestFit="1" customWidth="1"/>
    <col min="9" max="9" width="19.875" style="2" bestFit="1" customWidth="1"/>
    <col min="10" max="10" width="1.5" style="2" customWidth="1"/>
    <col min="11" max="11" width="15.375" style="2"/>
    <col min="12" max="12" width="15.375" style="7"/>
    <col min="13" max="16384" width="15.375" style="2"/>
  </cols>
  <sheetData>
    <row r="1" spans="2:12" ht="21">
      <c r="B1" s="71" t="s">
        <v>453</v>
      </c>
    </row>
    <row r="2" spans="2:12" s="1" customFormat="1">
      <c r="B2" s="51" t="s">
        <v>1</v>
      </c>
      <c r="C2" s="14" t="s">
        <v>69</v>
      </c>
      <c r="D2" s="20" t="s">
        <v>0</v>
      </c>
      <c r="E2" s="17" t="s">
        <v>68</v>
      </c>
      <c r="F2" s="20" t="s">
        <v>2</v>
      </c>
      <c r="G2" s="17" t="s">
        <v>3</v>
      </c>
      <c r="H2" s="21" t="s">
        <v>4</v>
      </c>
      <c r="I2" s="52" t="s">
        <v>84</v>
      </c>
      <c r="L2" s="6"/>
    </row>
    <row r="3" spans="2:12" s="1" customFormat="1" hidden="1" outlineLevel="1">
      <c r="B3" s="46"/>
      <c r="C3" s="15"/>
      <c r="D3" s="2"/>
      <c r="E3" s="18"/>
      <c r="F3" s="53"/>
      <c r="G3" s="31"/>
      <c r="H3" s="32"/>
      <c r="I3" s="54"/>
      <c r="L3" s="6"/>
    </row>
    <row r="4" spans="2:12" s="1" customFormat="1" hidden="1" outlineLevel="1">
      <c r="B4" s="46"/>
      <c r="C4" s="15"/>
      <c r="D4" s="2"/>
      <c r="E4" s="18"/>
      <c r="F4" s="55"/>
      <c r="G4" s="34"/>
      <c r="H4" s="35"/>
      <c r="I4" s="56"/>
      <c r="L4" s="6"/>
    </row>
    <row r="5" spans="2:12" s="1" customFormat="1" hidden="1" outlineLevel="1">
      <c r="B5" s="46"/>
      <c r="C5" s="15"/>
      <c r="D5" s="2"/>
      <c r="E5" s="18"/>
      <c r="F5" s="55"/>
      <c r="G5" s="34"/>
      <c r="H5" s="35"/>
      <c r="I5" s="56"/>
      <c r="L5" s="6"/>
    </row>
    <row r="6" spans="2:12" s="1" customFormat="1" hidden="1" outlineLevel="1">
      <c r="B6" s="46"/>
      <c r="C6" s="15"/>
      <c r="D6" s="2"/>
      <c r="E6" s="18"/>
      <c r="F6" s="55"/>
      <c r="G6" s="34"/>
      <c r="H6" s="35"/>
      <c r="I6" s="56"/>
      <c r="L6" s="6"/>
    </row>
    <row r="7" spans="2:12" s="1" customFormat="1" hidden="1" outlineLevel="1">
      <c r="B7" s="46"/>
      <c r="C7" s="15"/>
      <c r="D7" s="2"/>
      <c r="E7" s="18"/>
      <c r="F7" s="55"/>
      <c r="G7" s="34"/>
      <c r="H7" s="35"/>
      <c r="I7" s="56"/>
      <c r="L7" s="6"/>
    </row>
    <row r="8" spans="2:12" s="1" customFormat="1" hidden="1" outlineLevel="1">
      <c r="B8" s="46"/>
      <c r="C8" s="15"/>
      <c r="D8" s="2"/>
      <c r="E8" s="18"/>
      <c r="F8" s="55"/>
      <c r="G8" s="34"/>
      <c r="H8" s="35"/>
      <c r="I8" s="56"/>
      <c r="L8" s="6"/>
    </row>
    <row r="9" spans="2:12" s="1" customFormat="1" hidden="1" outlineLevel="1">
      <c r="B9" s="46"/>
      <c r="C9" s="15"/>
      <c r="D9" s="2"/>
      <c r="E9" s="18"/>
      <c r="F9" s="55"/>
      <c r="G9" s="34"/>
      <c r="H9" s="35"/>
      <c r="I9" s="56"/>
      <c r="L9" s="6"/>
    </row>
    <row r="10" spans="2:12" s="1" customFormat="1" hidden="1" outlineLevel="1">
      <c r="B10" s="46"/>
      <c r="C10" s="15"/>
      <c r="D10" s="2"/>
      <c r="E10" s="18"/>
      <c r="F10" s="55"/>
      <c r="G10" s="34"/>
      <c r="H10" s="35"/>
      <c r="I10" s="56"/>
      <c r="L10" s="6"/>
    </row>
    <row r="11" spans="2:12" s="1" customFormat="1" hidden="1" outlineLevel="1">
      <c r="B11" s="46"/>
      <c r="C11" s="15"/>
      <c r="D11" s="2"/>
      <c r="E11" s="18"/>
      <c r="F11" s="55"/>
      <c r="G11" s="34"/>
      <c r="H11" s="35"/>
      <c r="I11" s="56"/>
      <c r="L11" s="6"/>
    </row>
    <row r="12" spans="2:12" s="1" customFormat="1" hidden="1" outlineLevel="1">
      <c r="B12" s="46"/>
      <c r="C12" s="15"/>
      <c r="D12" s="2"/>
      <c r="E12" s="18"/>
      <c r="F12" s="55"/>
      <c r="G12" s="34"/>
      <c r="H12" s="35"/>
      <c r="I12" s="56"/>
      <c r="L12" s="6"/>
    </row>
    <row r="13" spans="2:12" s="1" customFormat="1" hidden="1" outlineLevel="1">
      <c r="B13" s="46"/>
      <c r="C13" s="15"/>
      <c r="D13" s="2"/>
      <c r="E13" s="18"/>
      <c r="F13" s="55"/>
      <c r="G13" s="34"/>
      <c r="H13" s="35"/>
      <c r="I13" s="56"/>
      <c r="L13" s="6"/>
    </row>
    <row r="14" spans="2:12" s="1" customFormat="1" hidden="1" outlineLevel="1">
      <c r="B14" s="46"/>
      <c r="C14" s="15"/>
      <c r="D14" s="2"/>
      <c r="E14" s="18"/>
      <c r="F14" s="55"/>
      <c r="G14" s="34"/>
      <c r="H14" s="35"/>
      <c r="I14" s="56"/>
      <c r="L14" s="6"/>
    </row>
    <row r="15" spans="2:12" s="1" customFormat="1" hidden="1" outlineLevel="1">
      <c r="B15" s="46"/>
      <c r="C15" s="15"/>
      <c r="D15" s="2"/>
      <c r="E15" s="18"/>
      <c r="F15" s="55"/>
      <c r="G15" s="34"/>
      <c r="H15" s="35"/>
      <c r="I15" s="56"/>
      <c r="L15" s="6"/>
    </row>
    <row r="16" spans="2:12" s="1" customFormat="1" hidden="1" outlineLevel="1">
      <c r="B16" s="46"/>
      <c r="C16" s="15"/>
      <c r="D16" s="2"/>
      <c r="E16" s="18"/>
      <c r="F16" s="55"/>
      <c r="G16" s="34"/>
      <c r="H16" s="35"/>
      <c r="I16" s="56"/>
      <c r="L16" s="6"/>
    </row>
    <row r="17" spans="2:12" s="1" customFormat="1" hidden="1" outlineLevel="1">
      <c r="B17" s="46"/>
      <c r="C17" s="15"/>
      <c r="D17" s="2"/>
      <c r="E17" s="18"/>
      <c r="F17" s="55"/>
      <c r="G17" s="34"/>
      <c r="H17" s="35"/>
      <c r="I17" s="56"/>
      <c r="L17" s="6"/>
    </row>
    <row r="18" spans="2:12" s="1" customFormat="1" hidden="1" outlineLevel="1">
      <c r="B18" s="46"/>
      <c r="C18" s="15"/>
      <c r="D18" s="2"/>
      <c r="E18" s="18"/>
      <c r="F18" s="55"/>
      <c r="G18" s="34"/>
      <c r="H18" s="35"/>
      <c r="I18" s="56"/>
      <c r="L18" s="6"/>
    </row>
    <row r="19" spans="2:12" s="1" customFormat="1" hidden="1" outlineLevel="1">
      <c r="B19" s="46"/>
      <c r="C19" s="15"/>
      <c r="D19" s="2"/>
      <c r="E19" s="18"/>
      <c r="F19" s="55"/>
      <c r="G19" s="34"/>
      <c r="H19" s="35"/>
      <c r="I19" s="56"/>
      <c r="L19" s="6"/>
    </row>
    <row r="20" spans="2:12" s="1" customFormat="1" hidden="1" outlineLevel="1">
      <c r="B20" s="46"/>
      <c r="C20" s="15"/>
      <c r="D20" s="2"/>
      <c r="E20" s="18"/>
      <c r="F20" s="55"/>
      <c r="G20" s="34"/>
      <c r="H20" s="35"/>
      <c r="I20" s="56"/>
      <c r="L20" s="6"/>
    </row>
    <row r="21" spans="2:12" s="1" customFormat="1" hidden="1" outlineLevel="1">
      <c r="B21" s="46"/>
      <c r="C21" s="15"/>
      <c r="D21" s="2"/>
      <c r="E21" s="18"/>
      <c r="F21" s="55"/>
      <c r="G21" s="34"/>
      <c r="H21" s="35"/>
      <c r="I21" s="56"/>
      <c r="L21" s="6"/>
    </row>
    <row r="22" spans="2:12" s="1" customFormat="1" hidden="1" outlineLevel="1">
      <c r="B22" s="46"/>
      <c r="C22" s="15"/>
      <c r="D22" s="2"/>
      <c r="E22" s="18"/>
      <c r="F22" s="55"/>
      <c r="G22" s="34"/>
      <c r="H22" s="35"/>
      <c r="I22" s="56"/>
      <c r="L22" s="6"/>
    </row>
    <row r="23" spans="2:12" s="1" customFormat="1" hidden="1" outlineLevel="1">
      <c r="B23" s="46"/>
      <c r="C23" s="15"/>
      <c r="D23" s="2"/>
      <c r="E23" s="18"/>
      <c r="F23" s="55"/>
      <c r="G23" s="34"/>
      <c r="H23" s="35"/>
      <c r="I23" s="56"/>
      <c r="L23" s="6"/>
    </row>
    <row r="24" spans="2:12" s="1" customFormat="1" hidden="1" outlineLevel="1">
      <c r="B24" s="46"/>
      <c r="C24" s="15"/>
      <c r="D24" s="2"/>
      <c r="E24" s="18"/>
      <c r="F24" s="55"/>
      <c r="G24" s="34"/>
      <c r="H24" s="35"/>
      <c r="I24" s="56"/>
      <c r="L24" s="6"/>
    </row>
    <row r="25" spans="2:12" s="1" customFormat="1" hidden="1" outlineLevel="1">
      <c r="B25" s="46"/>
      <c r="C25" s="15"/>
      <c r="D25" s="2"/>
      <c r="E25" s="18"/>
      <c r="F25" s="55"/>
      <c r="G25" s="34"/>
      <c r="H25" s="35"/>
      <c r="I25" s="56"/>
      <c r="L25" s="6"/>
    </row>
    <row r="26" spans="2:12" s="1" customFormat="1" hidden="1" outlineLevel="1">
      <c r="B26" s="46"/>
      <c r="C26" s="15"/>
      <c r="D26" s="2"/>
      <c r="E26" s="18"/>
      <c r="F26" s="55"/>
      <c r="G26" s="34"/>
      <c r="H26" s="35"/>
      <c r="I26" s="56"/>
      <c r="L26" s="6"/>
    </row>
    <row r="27" spans="2:12" s="1" customFormat="1" hidden="1" outlineLevel="1">
      <c r="B27" s="46"/>
      <c r="C27" s="15"/>
      <c r="D27" s="2"/>
      <c r="E27" s="18"/>
      <c r="F27" s="55"/>
      <c r="G27" s="34"/>
      <c r="H27" s="35"/>
      <c r="I27" s="56"/>
      <c r="L27" s="6"/>
    </row>
    <row r="28" spans="2:12" s="1" customFormat="1" hidden="1" outlineLevel="1">
      <c r="B28" s="49"/>
      <c r="C28" s="16"/>
      <c r="D28" s="50"/>
      <c r="E28" s="19"/>
      <c r="F28" s="57"/>
      <c r="G28" s="37"/>
      <c r="H28" s="38"/>
      <c r="I28" s="58"/>
      <c r="L28" s="6"/>
    </row>
    <row r="29" spans="2:12" s="1" customFormat="1" collapsed="1">
      <c r="B29" s="46">
        <v>43885</v>
      </c>
      <c r="C29" s="15">
        <f>B29</f>
        <v>43885</v>
      </c>
      <c r="D29" s="2" t="s">
        <v>2041</v>
      </c>
      <c r="E29" s="18" t="s">
        <v>1932</v>
      </c>
      <c r="F29" s="61" t="s">
        <v>473</v>
      </c>
      <c r="G29" s="40" t="s">
        <v>5</v>
      </c>
      <c r="H29" s="41" t="s">
        <v>463</v>
      </c>
      <c r="I29" s="62"/>
      <c r="L29" s="6"/>
    </row>
    <row r="30" spans="2:12" s="1" customFormat="1">
      <c r="B30" s="46"/>
      <c r="C30" s="15"/>
      <c r="D30" s="2"/>
      <c r="E30" s="18"/>
      <c r="F30" s="55" t="s">
        <v>754</v>
      </c>
      <c r="G30" s="34" t="s">
        <v>8</v>
      </c>
      <c r="H30" s="35" t="s">
        <v>840</v>
      </c>
      <c r="I30" s="56"/>
      <c r="L30" s="6"/>
    </row>
    <row r="31" spans="2:12" s="1" customFormat="1">
      <c r="B31" s="49"/>
      <c r="C31" s="16"/>
      <c r="D31" s="50"/>
      <c r="E31" s="19"/>
      <c r="F31" s="57" t="s">
        <v>1787</v>
      </c>
      <c r="G31" s="37" t="s">
        <v>11</v>
      </c>
      <c r="H31" s="38" t="s">
        <v>2042</v>
      </c>
      <c r="I31" s="58" t="s">
        <v>928</v>
      </c>
      <c r="L31" s="6"/>
    </row>
    <row r="32" spans="2:12" s="1" customFormat="1">
      <c r="B32" s="46">
        <v>43876</v>
      </c>
      <c r="C32" s="15">
        <f>B32</f>
        <v>43876</v>
      </c>
      <c r="D32" s="2" t="s">
        <v>2031</v>
      </c>
      <c r="E32" s="18" t="s">
        <v>2032</v>
      </c>
      <c r="F32" s="61" t="s">
        <v>1963</v>
      </c>
      <c r="G32" s="40" t="s">
        <v>5</v>
      </c>
      <c r="H32" s="41" t="s">
        <v>2039</v>
      </c>
      <c r="I32" s="62"/>
      <c r="L32" s="6"/>
    </row>
    <row r="33" spans="2:12" s="1" customFormat="1">
      <c r="B33" s="49"/>
      <c r="C33" s="16"/>
      <c r="D33" s="50"/>
      <c r="E33" s="19"/>
      <c r="F33" s="57" t="s">
        <v>588</v>
      </c>
      <c r="G33" s="37" t="s">
        <v>5</v>
      </c>
      <c r="H33" s="38" t="s">
        <v>462</v>
      </c>
      <c r="I33" s="58" t="s">
        <v>907</v>
      </c>
      <c r="L33" s="6"/>
    </row>
    <row r="34" spans="2:12" s="1" customFormat="1">
      <c r="B34" s="46">
        <v>43872</v>
      </c>
      <c r="C34" s="15">
        <f>B34</f>
        <v>43872</v>
      </c>
      <c r="D34" s="2" t="s">
        <v>2030</v>
      </c>
      <c r="E34" s="18" t="s">
        <v>2032</v>
      </c>
      <c r="F34" s="61" t="s">
        <v>2033</v>
      </c>
      <c r="G34" s="40" t="s">
        <v>5</v>
      </c>
      <c r="H34" s="41" t="s">
        <v>463</v>
      </c>
      <c r="I34" s="62"/>
      <c r="L34" s="6"/>
    </row>
    <row r="35" spans="2:12" s="1" customFormat="1">
      <c r="B35" s="49"/>
      <c r="C35" s="16"/>
      <c r="D35" s="50"/>
      <c r="E35" s="19"/>
      <c r="F35" s="57" t="s">
        <v>2034</v>
      </c>
      <c r="G35" s="37" t="s">
        <v>8</v>
      </c>
      <c r="H35" s="38" t="s">
        <v>461</v>
      </c>
      <c r="I35" s="58"/>
      <c r="L35" s="6"/>
    </row>
    <row r="36" spans="2:12" s="1" customFormat="1">
      <c r="B36" s="46">
        <v>43869</v>
      </c>
      <c r="C36" s="15">
        <f>B36</f>
        <v>43869</v>
      </c>
      <c r="D36" s="2" t="s">
        <v>70</v>
      </c>
      <c r="E36" s="18" t="s">
        <v>2022</v>
      </c>
      <c r="F36" s="61" t="s">
        <v>2023</v>
      </c>
      <c r="G36" s="31" t="s">
        <v>5</v>
      </c>
      <c r="H36" s="41" t="s">
        <v>509</v>
      </c>
      <c r="I36" s="62"/>
      <c r="L36" s="6"/>
    </row>
    <row r="37" spans="2:12" s="1" customFormat="1">
      <c r="B37" s="46"/>
      <c r="C37" s="15"/>
      <c r="D37" s="2"/>
      <c r="E37" s="18"/>
      <c r="F37" s="55" t="s">
        <v>2024</v>
      </c>
      <c r="G37" s="34" t="s">
        <v>11</v>
      </c>
      <c r="H37" s="35" t="s">
        <v>524</v>
      </c>
      <c r="I37" s="56"/>
      <c r="L37" s="6"/>
    </row>
    <row r="38" spans="2:12" s="1" customFormat="1">
      <c r="B38" s="46"/>
      <c r="C38" s="15"/>
      <c r="D38" s="2"/>
      <c r="E38" s="18"/>
      <c r="F38" s="55" t="s">
        <v>2023</v>
      </c>
      <c r="G38" s="37" t="s">
        <v>5</v>
      </c>
      <c r="H38" s="35" t="s">
        <v>463</v>
      </c>
      <c r="I38" s="56"/>
      <c r="L38" s="6"/>
    </row>
    <row r="39" spans="2:12" s="1" customFormat="1">
      <c r="B39" s="67">
        <v>43863</v>
      </c>
      <c r="C39" s="26">
        <f>B39</f>
        <v>43863</v>
      </c>
      <c r="D39" s="68" t="s">
        <v>196</v>
      </c>
      <c r="E39" s="27" t="s">
        <v>1865</v>
      </c>
      <c r="F39" s="69" t="s">
        <v>485</v>
      </c>
      <c r="G39" s="75" t="s">
        <v>11</v>
      </c>
      <c r="H39" s="29" t="s">
        <v>524</v>
      </c>
      <c r="I39" s="70"/>
      <c r="L39" s="6"/>
    </row>
    <row r="40" spans="2:12" s="1" customFormat="1">
      <c r="B40" s="49">
        <v>43849</v>
      </c>
      <c r="C40" s="16">
        <f>B40</f>
        <v>43849</v>
      </c>
      <c r="D40" s="19" t="s">
        <v>1373</v>
      </c>
      <c r="E40" s="19" t="s">
        <v>1994</v>
      </c>
      <c r="F40" s="74" t="s">
        <v>2008</v>
      </c>
      <c r="G40" s="75" t="s">
        <v>11</v>
      </c>
      <c r="H40" s="76" t="s">
        <v>534</v>
      </c>
      <c r="I40" s="77"/>
      <c r="L40" s="6"/>
    </row>
    <row r="41" spans="2:12" s="1" customFormat="1">
      <c r="B41" s="46">
        <v>43843</v>
      </c>
      <c r="C41" s="15">
        <f>B41</f>
        <v>43843</v>
      </c>
      <c r="D41" s="2" t="s">
        <v>70</v>
      </c>
      <c r="E41" s="18" t="s">
        <v>501</v>
      </c>
      <c r="F41" s="61" t="s">
        <v>502</v>
      </c>
      <c r="G41" s="40" t="s">
        <v>5</v>
      </c>
      <c r="H41" s="41" t="s">
        <v>463</v>
      </c>
      <c r="I41" s="62"/>
      <c r="L41" s="6"/>
    </row>
    <row r="42" spans="2:12" s="1" customFormat="1">
      <c r="B42" s="46"/>
      <c r="C42" s="15"/>
      <c r="D42" s="2"/>
      <c r="E42" s="18"/>
      <c r="F42" s="55" t="s">
        <v>520</v>
      </c>
      <c r="G42" s="34" t="s">
        <v>5</v>
      </c>
      <c r="H42" s="35" t="s">
        <v>464</v>
      </c>
      <c r="I42" s="56"/>
      <c r="L42" s="6"/>
    </row>
    <row r="43" spans="2:12" s="1" customFormat="1">
      <c r="B43" s="46"/>
      <c r="C43" s="15"/>
      <c r="D43" s="2"/>
      <c r="E43" s="18"/>
      <c r="F43" s="55" t="s">
        <v>502</v>
      </c>
      <c r="G43" s="34" t="s">
        <v>5</v>
      </c>
      <c r="H43" s="35" t="s">
        <v>614</v>
      </c>
      <c r="I43" s="56"/>
      <c r="L43" s="6"/>
    </row>
    <row r="44" spans="2:12" s="1" customFormat="1">
      <c r="B44" s="46"/>
      <c r="C44" s="15"/>
      <c r="D44" s="2"/>
      <c r="E44" s="18"/>
      <c r="F44" s="55" t="s">
        <v>520</v>
      </c>
      <c r="G44" s="34" t="s">
        <v>11</v>
      </c>
      <c r="H44" s="35" t="s">
        <v>481</v>
      </c>
      <c r="I44" s="56"/>
      <c r="L44" s="6"/>
    </row>
    <row r="45" spans="2:12" s="1" customFormat="1">
      <c r="B45" s="46"/>
      <c r="C45" s="15"/>
      <c r="D45" s="2"/>
      <c r="E45" s="18"/>
      <c r="F45" s="55" t="s">
        <v>502</v>
      </c>
      <c r="G45" s="34" t="s">
        <v>5</v>
      </c>
      <c r="H45" s="35" t="s">
        <v>494</v>
      </c>
      <c r="I45" s="56"/>
      <c r="L45" s="6"/>
    </row>
    <row r="46" spans="2:12" s="1" customFormat="1">
      <c r="B46" s="49"/>
      <c r="C46" s="16"/>
      <c r="D46" s="50"/>
      <c r="E46" s="19"/>
      <c r="F46" s="57" t="s">
        <v>520</v>
      </c>
      <c r="G46" s="37" t="s">
        <v>5</v>
      </c>
      <c r="H46" s="38" t="s">
        <v>460</v>
      </c>
      <c r="I46" s="58"/>
      <c r="L46" s="6"/>
    </row>
    <row r="47" spans="2:12" s="1" customFormat="1">
      <c r="B47" s="67">
        <v>43842</v>
      </c>
      <c r="C47" s="26">
        <f>B47</f>
        <v>43842</v>
      </c>
      <c r="D47" s="27" t="s">
        <v>1373</v>
      </c>
      <c r="E47" s="19" t="s">
        <v>1994</v>
      </c>
      <c r="F47" s="74" t="s">
        <v>1995</v>
      </c>
      <c r="G47" s="75" t="s">
        <v>5</v>
      </c>
      <c r="H47" s="76" t="s">
        <v>614</v>
      </c>
      <c r="I47" s="77"/>
      <c r="L47" s="6"/>
    </row>
    <row r="48" spans="2:12" s="1" customFormat="1">
      <c r="B48" s="46">
        <v>43841</v>
      </c>
      <c r="C48" s="15">
        <f>B48</f>
        <v>43841</v>
      </c>
      <c r="D48" s="2" t="s">
        <v>70</v>
      </c>
      <c r="E48" s="18" t="s">
        <v>501</v>
      </c>
      <c r="F48" s="61" t="s">
        <v>477</v>
      </c>
      <c r="G48" s="40" t="s">
        <v>8</v>
      </c>
      <c r="H48" s="41" t="s">
        <v>957</v>
      </c>
      <c r="I48" s="62"/>
      <c r="L48" s="6"/>
    </row>
    <row r="49" spans="2:12" s="1" customFormat="1">
      <c r="B49" s="46"/>
      <c r="C49" s="15"/>
      <c r="D49" s="2"/>
      <c r="E49" s="18"/>
      <c r="F49" s="55" t="s">
        <v>477</v>
      </c>
      <c r="G49" s="34" t="s">
        <v>5</v>
      </c>
      <c r="H49" s="35" t="s">
        <v>460</v>
      </c>
      <c r="I49" s="56"/>
      <c r="L49" s="6"/>
    </row>
    <row r="50" spans="2:12" s="1" customFormat="1">
      <c r="B50" s="46"/>
      <c r="C50" s="15"/>
      <c r="D50" s="2"/>
      <c r="E50" s="18"/>
      <c r="F50" s="55" t="s">
        <v>477</v>
      </c>
      <c r="G50" s="34" t="s">
        <v>5</v>
      </c>
      <c r="H50" s="35" t="s">
        <v>463</v>
      </c>
      <c r="I50" s="56"/>
      <c r="L50" s="6"/>
    </row>
    <row r="51" spans="2:12" s="1" customFormat="1">
      <c r="B51" s="49"/>
      <c r="C51" s="16"/>
      <c r="D51" s="50"/>
      <c r="E51" s="19"/>
      <c r="F51" s="57" t="s">
        <v>477</v>
      </c>
      <c r="G51" s="37" t="s">
        <v>5</v>
      </c>
      <c r="H51" s="38" t="s">
        <v>460</v>
      </c>
      <c r="I51" s="58"/>
      <c r="L51" s="6"/>
    </row>
    <row r="52" spans="2:12" s="1" customFormat="1">
      <c r="B52" s="46">
        <v>43827</v>
      </c>
      <c r="C52" s="15">
        <f>B52</f>
        <v>43827</v>
      </c>
      <c r="D52" s="2" t="s">
        <v>1988</v>
      </c>
      <c r="E52" s="18" t="s">
        <v>693</v>
      </c>
      <c r="F52" s="61" t="s">
        <v>1992</v>
      </c>
      <c r="G52" s="40" t="s">
        <v>5</v>
      </c>
      <c r="H52" s="41" t="s">
        <v>555</v>
      </c>
      <c r="I52" s="62"/>
      <c r="L52" s="6"/>
    </row>
    <row r="53" spans="2:12" s="1" customFormat="1">
      <c r="B53" s="46"/>
      <c r="C53" s="15"/>
      <c r="D53" s="2"/>
      <c r="E53" s="18"/>
      <c r="F53" s="55" t="s">
        <v>24</v>
      </c>
      <c r="G53" s="34" t="s">
        <v>5</v>
      </c>
      <c r="H53" s="35" t="s">
        <v>463</v>
      </c>
      <c r="I53" s="56"/>
      <c r="L53" s="6"/>
    </row>
    <row r="54" spans="2:12" s="1" customFormat="1">
      <c r="B54" s="49"/>
      <c r="C54" s="16"/>
      <c r="D54" s="50"/>
      <c r="E54" s="19"/>
      <c r="F54" s="57" t="s">
        <v>668</v>
      </c>
      <c r="G54" s="37" t="s">
        <v>5</v>
      </c>
      <c r="H54" s="38" t="s">
        <v>460</v>
      </c>
      <c r="I54" s="58" t="s">
        <v>1993</v>
      </c>
      <c r="L54" s="6"/>
    </row>
    <row r="55" spans="2:12" s="1" customFormat="1">
      <c r="B55" s="46">
        <v>43826</v>
      </c>
      <c r="C55" s="15">
        <f>B55</f>
        <v>43826</v>
      </c>
      <c r="D55" s="2" t="s">
        <v>1960</v>
      </c>
      <c r="E55" s="18" t="s">
        <v>172</v>
      </c>
      <c r="F55" s="61" t="s">
        <v>1990</v>
      </c>
      <c r="G55" s="40" t="s">
        <v>11</v>
      </c>
      <c r="H55" s="41" t="s">
        <v>570</v>
      </c>
      <c r="I55" s="62"/>
      <c r="L55" s="6"/>
    </row>
    <row r="56" spans="2:12" s="1" customFormat="1">
      <c r="B56" s="49"/>
      <c r="C56" s="16"/>
      <c r="D56" s="50"/>
      <c r="E56" s="19"/>
      <c r="F56" s="57" t="s">
        <v>1991</v>
      </c>
      <c r="G56" s="37" t="s">
        <v>11</v>
      </c>
      <c r="H56" s="38" t="s">
        <v>529</v>
      </c>
      <c r="I56" s="58"/>
      <c r="L56" s="6"/>
    </row>
    <row r="57" spans="2:12" s="1" customFormat="1">
      <c r="B57" s="46">
        <v>43825</v>
      </c>
      <c r="C57" s="15">
        <f>B57</f>
        <v>43825</v>
      </c>
      <c r="D57" s="2" t="s">
        <v>1989</v>
      </c>
      <c r="E57" s="18" t="s">
        <v>172</v>
      </c>
      <c r="F57" s="61" t="s">
        <v>144</v>
      </c>
      <c r="G57" s="40" t="s">
        <v>5</v>
      </c>
      <c r="H57" s="41" t="s">
        <v>494</v>
      </c>
      <c r="I57" s="62"/>
      <c r="L57" s="6"/>
    </row>
    <row r="58" spans="2:12" s="1" customFormat="1">
      <c r="B58" s="46"/>
      <c r="C58" s="15"/>
      <c r="D58" s="2"/>
      <c r="E58" s="18"/>
      <c r="F58" s="55" t="s">
        <v>561</v>
      </c>
      <c r="G58" s="34" t="s">
        <v>11</v>
      </c>
      <c r="H58" s="35" t="s">
        <v>500</v>
      </c>
      <c r="I58" s="56"/>
      <c r="L58" s="6"/>
    </row>
    <row r="59" spans="2:12" s="1" customFormat="1">
      <c r="B59" s="49"/>
      <c r="C59" s="16"/>
      <c r="D59" s="50"/>
      <c r="E59" s="19"/>
      <c r="F59" s="57" t="s">
        <v>478</v>
      </c>
      <c r="G59" s="37" t="s">
        <v>8</v>
      </c>
      <c r="H59" s="38" t="s">
        <v>1590</v>
      </c>
      <c r="I59" s="58"/>
      <c r="L59" s="6"/>
    </row>
    <row r="60" spans="2:12" s="1" customFormat="1">
      <c r="B60" s="46">
        <v>43821</v>
      </c>
      <c r="C60" s="15">
        <f>B60</f>
        <v>43821</v>
      </c>
      <c r="D60" s="2" t="s">
        <v>1847</v>
      </c>
      <c r="E60" s="18" t="s">
        <v>368</v>
      </c>
      <c r="F60" s="61" t="s">
        <v>1879</v>
      </c>
      <c r="G60" s="40" t="s">
        <v>11</v>
      </c>
      <c r="H60" s="41" t="s">
        <v>552</v>
      </c>
      <c r="I60" s="62"/>
      <c r="L60" s="6"/>
    </row>
    <row r="61" spans="2:12" s="1" customFormat="1">
      <c r="B61" s="46"/>
      <c r="C61" s="15"/>
      <c r="D61" s="2"/>
      <c r="E61" s="18"/>
      <c r="F61" s="55" t="s">
        <v>1632</v>
      </c>
      <c r="G61" s="34" t="s">
        <v>8</v>
      </c>
      <c r="H61" s="35" t="s">
        <v>461</v>
      </c>
      <c r="I61" s="56"/>
      <c r="L61" s="6"/>
    </row>
    <row r="62" spans="2:12" s="1" customFormat="1">
      <c r="B62" s="46"/>
      <c r="C62" s="15"/>
      <c r="D62" s="2"/>
      <c r="E62" s="18"/>
      <c r="F62" s="55" t="s">
        <v>1987</v>
      </c>
      <c r="G62" s="34" t="s">
        <v>5</v>
      </c>
      <c r="H62" s="35" t="s">
        <v>460</v>
      </c>
      <c r="I62" s="56"/>
      <c r="L62" s="6"/>
    </row>
    <row r="63" spans="2:12" s="1" customFormat="1">
      <c r="B63" s="49"/>
      <c r="C63" s="16"/>
      <c r="D63" s="50"/>
      <c r="E63" s="19"/>
      <c r="F63" s="57" t="s">
        <v>521</v>
      </c>
      <c r="G63" s="37" t="s">
        <v>5</v>
      </c>
      <c r="H63" s="38" t="s">
        <v>509</v>
      </c>
      <c r="I63" s="58"/>
      <c r="L63" s="6"/>
    </row>
    <row r="64" spans="2:12" s="1" customFormat="1">
      <c r="B64" s="11">
        <v>43813</v>
      </c>
      <c r="C64" s="15">
        <f>B64</f>
        <v>43813</v>
      </c>
      <c r="D64" s="2" t="s">
        <v>70</v>
      </c>
      <c r="E64" s="18" t="s">
        <v>895</v>
      </c>
      <c r="F64" s="61" t="s">
        <v>24</v>
      </c>
      <c r="G64" s="40" t="s">
        <v>11</v>
      </c>
      <c r="H64" s="41" t="s">
        <v>529</v>
      </c>
      <c r="I64" s="62"/>
      <c r="L64" s="6"/>
    </row>
    <row r="65" spans="2:12" s="1" customFormat="1">
      <c r="B65" s="46"/>
      <c r="C65" s="15"/>
      <c r="D65" s="2"/>
      <c r="E65" s="18"/>
      <c r="F65" s="55" t="s">
        <v>642</v>
      </c>
      <c r="G65" s="34" t="s">
        <v>11</v>
      </c>
      <c r="H65" s="35" t="s">
        <v>529</v>
      </c>
      <c r="I65" s="56"/>
      <c r="L65" s="6"/>
    </row>
    <row r="66" spans="2:12" s="1" customFormat="1">
      <c r="B66" s="46"/>
      <c r="C66" s="15"/>
      <c r="D66" s="2"/>
      <c r="E66" s="18"/>
      <c r="F66" s="55" t="s">
        <v>24</v>
      </c>
      <c r="G66" s="34" t="s">
        <v>11</v>
      </c>
      <c r="H66" s="35" t="s">
        <v>552</v>
      </c>
      <c r="I66" s="56"/>
      <c r="L66" s="6"/>
    </row>
    <row r="67" spans="2:12" s="1" customFormat="1">
      <c r="B67" s="46"/>
      <c r="C67" s="15"/>
      <c r="D67" s="2"/>
      <c r="E67" s="18"/>
      <c r="F67" s="55" t="s">
        <v>642</v>
      </c>
      <c r="G67" s="34" t="s">
        <v>5</v>
      </c>
      <c r="H67" s="35" t="s">
        <v>464</v>
      </c>
      <c r="I67" s="56"/>
      <c r="L67" s="6"/>
    </row>
    <row r="68" spans="2:12" s="1" customFormat="1">
      <c r="B68" s="46"/>
      <c r="C68" s="15"/>
      <c r="D68" s="2"/>
      <c r="E68" s="18"/>
      <c r="F68" s="55" t="s">
        <v>24</v>
      </c>
      <c r="G68" s="34" t="s">
        <v>5</v>
      </c>
      <c r="H68" s="35" t="s">
        <v>464</v>
      </c>
      <c r="I68" s="56"/>
      <c r="L68" s="6"/>
    </row>
    <row r="69" spans="2:12" s="1" customFormat="1">
      <c r="B69" s="49"/>
      <c r="C69" s="16"/>
      <c r="D69" s="50"/>
      <c r="E69" s="19"/>
      <c r="F69" s="57" t="s">
        <v>642</v>
      </c>
      <c r="G69" s="37" t="s">
        <v>11</v>
      </c>
      <c r="H69" s="38" t="s">
        <v>481</v>
      </c>
      <c r="I69" s="58"/>
      <c r="L69" s="6"/>
    </row>
    <row r="70" spans="2:12" s="1" customFormat="1">
      <c r="B70" s="11">
        <v>43793</v>
      </c>
      <c r="C70" s="15">
        <f>B70</f>
        <v>43793</v>
      </c>
      <c r="D70" s="2" t="s">
        <v>1522</v>
      </c>
      <c r="E70" s="18" t="s">
        <v>1964</v>
      </c>
      <c r="F70" s="61" t="s">
        <v>668</v>
      </c>
      <c r="G70" s="40" t="s">
        <v>5</v>
      </c>
      <c r="H70" s="41" t="s">
        <v>460</v>
      </c>
      <c r="I70" s="62"/>
      <c r="L70" s="6"/>
    </row>
    <row r="71" spans="2:12" s="1" customFormat="1">
      <c r="B71" s="46"/>
      <c r="C71" s="15"/>
      <c r="D71" s="2"/>
      <c r="E71" s="18"/>
      <c r="F71" s="55" t="s">
        <v>520</v>
      </c>
      <c r="G71" s="34" t="s">
        <v>5</v>
      </c>
      <c r="H71" s="35" t="s">
        <v>462</v>
      </c>
      <c r="I71" s="56"/>
      <c r="L71" s="6"/>
    </row>
    <row r="72" spans="2:12" s="1" customFormat="1">
      <c r="B72" s="49"/>
      <c r="C72" s="16"/>
      <c r="D72" s="50"/>
      <c r="E72" s="19"/>
      <c r="F72" s="57" t="s">
        <v>562</v>
      </c>
      <c r="G72" s="37" t="s">
        <v>5</v>
      </c>
      <c r="H72" s="38" t="s">
        <v>671</v>
      </c>
      <c r="I72" s="58" t="s">
        <v>907</v>
      </c>
      <c r="L72" s="6"/>
    </row>
    <row r="73" spans="2:12" s="1" customFormat="1">
      <c r="B73" s="72">
        <v>43786</v>
      </c>
      <c r="C73" s="16">
        <f>B73</f>
        <v>43786</v>
      </c>
      <c r="D73" s="50" t="s">
        <v>1937</v>
      </c>
      <c r="E73" s="19" t="s">
        <v>1954</v>
      </c>
      <c r="F73" s="74" t="s">
        <v>1955</v>
      </c>
      <c r="G73" s="75" t="s">
        <v>11</v>
      </c>
      <c r="H73" s="76" t="s">
        <v>1165</v>
      </c>
      <c r="I73" s="77"/>
      <c r="L73" s="6"/>
    </row>
    <row r="74" spans="2:12" s="1" customFormat="1">
      <c r="B74" s="11">
        <v>43779</v>
      </c>
      <c r="C74" s="15">
        <f>B74</f>
        <v>43779</v>
      </c>
      <c r="D74" s="2" t="s">
        <v>1937</v>
      </c>
      <c r="E74" s="18" t="s">
        <v>1938</v>
      </c>
      <c r="F74" s="61" t="s">
        <v>1939</v>
      </c>
      <c r="G74" s="40" t="s">
        <v>5</v>
      </c>
      <c r="H74" s="41" t="s">
        <v>1941</v>
      </c>
      <c r="I74" s="62"/>
      <c r="L74" s="6"/>
    </row>
    <row r="75" spans="2:12" s="1" customFormat="1">
      <c r="B75" s="49"/>
      <c r="C75" s="16"/>
      <c r="D75" s="50"/>
      <c r="E75" s="19"/>
      <c r="F75" s="57" t="s">
        <v>1940</v>
      </c>
      <c r="G75" s="37" t="s">
        <v>5</v>
      </c>
      <c r="H75" s="38" t="s">
        <v>462</v>
      </c>
      <c r="I75" s="58"/>
      <c r="L75" s="6"/>
    </row>
    <row r="76" spans="2:12" s="1" customFormat="1">
      <c r="B76" s="11">
        <v>43778</v>
      </c>
      <c r="C76" s="15">
        <f>B76</f>
        <v>43778</v>
      </c>
      <c r="D76" s="2" t="s">
        <v>70</v>
      </c>
      <c r="E76" s="18" t="s">
        <v>1936</v>
      </c>
      <c r="F76" s="61" t="s">
        <v>478</v>
      </c>
      <c r="G76" s="40" t="s">
        <v>11</v>
      </c>
      <c r="H76" s="41" t="s">
        <v>552</v>
      </c>
      <c r="I76" s="62"/>
      <c r="L76" s="6"/>
    </row>
    <row r="77" spans="2:12" s="1" customFormat="1">
      <c r="B77" s="46"/>
      <c r="C77" s="15"/>
      <c r="D77" s="2"/>
      <c r="E77" s="18"/>
      <c r="F77" s="55" t="s">
        <v>478</v>
      </c>
      <c r="G77" s="34" t="s">
        <v>11</v>
      </c>
      <c r="H77" s="35" t="s">
        <v>481</v>
      </c>
      <c r="I77" s="56"/>
      <c r="L77" s="6"/>
    </row>
    <row r="78" spans="2:12" s="1" customFormat="1">
      <c r="B78" s="49"/>
      <c r="C78" s="16"/>
      <c r="D78" s="50"/>
      <c r="E78" s="19"/>
      <c r="F78" s="57" t="s">
        <v>478</v>
      </c>
      <c r="G78" s="37" t="s">
        <v>5</v>
      </c>
      <c r="H78" s="38" t="s">
        <v>464</v>
      </c>
      <c r="I78" s="58"/>
      <c r="L78" s="6"/>
    </row>
    <row r="79" spans="2:12" s="1" customFormat="1">
      <c r="B79" s="11">
        <v>43772</v>
      </c>
      <c r="C79" s="15">
        <f>B79</f>
        <v>43772</v>
      </c>
      <c r="D79" s="2" t="s">
        <v>573</v>
      </c>
      <c r="E79" s="18" t="s">
        <v>1930</v>
      </c>
      <c r="F79" s="61" t="s">
        <v>1704</v>
      </c>
      <c r="G79" s="40" t="s">
        <v>5</v>
      </c>
      <c r="H79" s="41" t="s">
        <v>586</v>
      </c>
      <c r="I79" s="62"/>
      <c r="L79" s="6"/>
    </row>
    <row r="80" spans="2:12" s="1" customFormat="1">
      <c r="B80" s="49"/>
      <c r="C80" s="16"/>
      <c r="D80" s="50" t="s">
        <v>575</v>
      </c>
      <c r="E80" s="19"/>
      <c r="F80" s="57" t="s">
        <v>1135</v>
      </c>
      <c r="G80" s="37" t="s">
        <v>11</v>
      </c>
      <c r="H80" s="38" t="s">
        <v>12</v>
      </c>
      <c r="I80" s="58"/>
      <c r="L80" s="6"/>
    </row>
    <row r="81" spans="2:12" s="1" customFormat="1">
      <c r="B81" s="11">
        <v>43771</v>
      </c>
      <c r="C81" s="15">
        <f>B81</f>
        <v>43771</v>
      </c>
      <c r="D81" s="2" t="s">
        <v>573</v>
      </c>
      <c r="E81" s="18" t="s">
        <v>1927</v>
      </c>
      <c r="F81" s="61" t="s">
        <v>1129</v>
      </c>
      <c r="G81" s="40" t="s">
        <v>8</v>
      </c>
      <c r="H81" s="41" t="s">
        <v>461</v>
      </c>
      <c r="I81" s="62"/>
      <c r="L81" s="6"/>
    </row>
    <row r="82" spans="2:12" s="1" customFormat="1">
      <c r="B82" s="46"/>
      <c r="C82" s="15"/>
      <c r="D82" s="2" t="s">
        <v>576</v>
      </c>
      <c r="E82" s="18"/>
      <c r="F82" s="55" t="s">
        <v>1214</v>
      </c>
      <c r="G82" s="34" t="s">
        <v>5</v>
      </c>
      <c r="H82" s="35" t="s">
        <v>510</v>
      </c>
      <c r="I82" s="56"/>
      <c r="L82" s="6"/>
    </row>
    <row r="83" spans="2:12" s="1" customFormat="1">
      <c r="B83" s="49"/>
      <c r="C83" s="16"/>
      <c r="D83" s="50"/>
      <c r="E83" s="19"/>
      <c r="F83" s="57" t="s">
        <v>1928</v>
      </c>
      <c r="G83" s="37" t="s">
        <v>11</v>
      </c>
      <c r="H83" s="38" t="s">
        <v>557</v>
      </c>
      <c r="I83" s="58"/>
      <c r="L83" s="6"/>
    </row>
    <row r="84" spans="2:12" s="1" customFormat="1">
      <c r="B84" s="11">
        <v>43765</v>
      </c>
      <c r="C84" s="15">
        <f>B84</f>
        <v>43765</v>
      </c>
      <c r="D84" s="2" t="s">
        <v>1661</v>
      </c>
      <c r="E84" s="18" t="s">
        <v>501</v>
      </c>
      <c r="F84" s="61" t="s">
        <v>1926</v>
      </c>
      <c r="G84" s="40" t="s">
        <v>8</v>
      </c>
      <c r="H84" s="41" t="s">
        <v>459</v>
      </c>
      <c r="I84" s="62"/>
      <c r="L84" s="6"/>
    </row>
    <row r="85" spans="2:12" s="1" customFormat="1">
      <c r="B85" s="46"/>
      <c r="C85" s="15"/>
      <c r="D85" s="2"/>
      <c r="E85" s="18"/>
      <c r="F85" s="61" t="s">
        <v>1926</v>
      </c>
      <c r="G85" s="34" t="s">
        <v>11</v>
      </c>
      <c r="H85" s="35" t="s">
        <v>679</v>
      </c>
      <c r="I85" s="56" t="s">
        <v>70</v>
      </c>
      <c r="L85" s="6"/>
    </row>
    <row r="86" spans="2:12" s="1" customFormat="1">
      <c r="B86" s="49"/>
      <c r="C86" s="16"/>
      <c r="D86" s="50"/>
      <c r="E86" s="19"/>
      <c r="F86" s="57" t="s">
        <v>668</v>
      </c>
      <c r="G86" s="37" t="s">
        <v>8</v>
      </c>
      <c r="H86" s="38" t="s">
        <v>459</v>
      </c>
      <c r="I86" s="58" t="s">
        <v>70</v>
      </c>
      <c r="L86" s="6"/>
    </row>
    <row r="87" spans="2:12" s="1" customFormat="1">
      <c r="B87" s="11">
        <v>43752</v>
      </c>
      <c r="C87" s="15">
        <f>B87</f>
        <v>43752</v>
      </c>
      <c r="D87" s="2" t="s">
        <v>1661</v>
      </c>
      <c r="E87" s="18" t="s">
        <v>501</v>
      </c>
      <c r="F87" s="61" t="s">
        <v>1920</v>
      </c>
      <c r="G87" s="40" t="s">
        <v>11</v>
      </c>
      <c r="H87" s="41" t="s">
        <v>529</v>
      </c>
      <c r="I87" s="62"/>
      <c r="L87" s="6"/>
    </row>
    <row r="88" spans="2:12" s="1" customFormat="1">
      <c r="B88" s="46"/>
      <c r="C88" s="15"/>
      <c r="D88" s="2"/>
      <c r="E88" s="18"/>
      <c r="F88" s="55" t="s">
        <v>502</v>
      </c>
      <c r="G88" s="34" t="s">
        <v>5</v>
      </c>
      <c r="H88" s="35" t="s">
        <v>948</v>
      </c>
      <c r="I88" s="56"/>
      <c r="L88" s="6"/>
    </row>
    <row r="89" spans="2:12" s="1" customFormat="1">
      <c r="B89" s="49"/>
      <c r="C89" s="16"/>
      <c r="D89" s="50"/>
      <c r="E89" s="19"/>
      <c r="F89" s="57" t="s">
        <v>1893</v>
      </c>
      <c r="G89" s="37" t="s">
        <v>5</v>
      </c>
      <c r="H89" s="38" t="s">
        <v>464</v>
      </c>
      <c r="I89" s="58" t="s">
        <v>70</v>
      </c>
      <c r="L89" s="6"/>
    </row>
    <row r="90" spans="2:12" s="1" customFormat="1">
      <c r="B90" s="46">
        <v>43731</v>
      </c>
      <c r="C90" s="15">
        <f>B90</f>
        <v>43731</v>
      </c>
      <c r="D90" s="18" t="s">
        <v>70</v>
      </c>
      <c r="E90" s="18" t="s">
        <v>501</v>
      </c>
      <c r="F90" s="61" t="s">
        <v>24</v>
      </c>
      <c r="G90" s="40" t="s">
        <v>5</v>
      </c>
      <c r="H90" s="41" t="s">
        <v>462</v>
      </c>
      <c r="I90" s="62"/>
      <c r="L90" s="6"/>
    </row>
    <row r="91" spans="2:12" s="1" customFormat="1">
      <c r="B91" s="46"/>
      <c r="C91" s="15"/>
      <c r="D91" s="2"/>
      <c r="E91" s="18"/>
      <c r="F91" s="55" t="s">
        <v>477</v>
      </c>
      <c r="G91" s="34" t="s">
        <v>8</v>
      </c>
      <c r="H91" s="35" t="s">
        <v>459</v>
      </c>
      <c r="I91" s="56"/>
      <c r="L91" s="6"/>
    </row>
    <row r="92" spans="2:12" s="1" customFormat="1">
      <c r="B92" s="46"/>
      <c r="C92" s="15"/>
      <c r="D92" s="2"/>
      <c r="E92" s="18"/>
      <c r="F92" s="55" t="s">
        <v>24</v>
      </c>
      <c r="G92" s="34" t="s">
        <v>11</v>
      </c>
      <c r="H92" s="35" t="s">
        <v>552</v>
      </c>
      <c r="I92" s="56"/>
      <c r="L92" s="6"/>
    </row>
    <row r="93" spans="2:12" s="1" customFormat="1">
      <c r="B93" s="46"/>
      <c r="C93" s="15"/>
      <c r="D93" s="2"/>
      <c r="E93" s="18"/>
      <c r="F93" s="55" t="s">
        <v>477</v>
      </c>
      <c r="G93" s="34" t="s">
        <v>5</v>
      </c>
      <c r="H93" s="35" t="s">
        <v>462</v>
      </c>
      <c r="I93" s="56"/>
      <c r="L93" s="6"/>
    </row>
    <row r="94" spans="2:12" s="1" customFormat="1">
      <c r="B94" s="46"/>
      <c r="C94" s="15"/>
      <c r="D94" s="2"/>
      <c r="E94" s="18"/>
      <c r="F94" s="55" t="s">
        <v>24</v>
      </c>
      <c r="G94" s="34" t="s">
        <v>5</v>
      </c>
      <c r="H94" s="35" t="s">
        <v>464</v>
      </c>
      <c r="I94" s="56"/>
      <c r="L94" s="6"/>
    </row>
    <row r="95" spans="2:12" s="1" customFormat="1">
      <c r="B95" s="49"/>
      <c r="C95" s="16"/>
      <c r="D95" s="50"/>
      <c r="E95" s="19"/>
      <c r="F95" s="57" t="s">
        <v>477</v>
      </c>
      <c r="G95" s="37" t="s">
        <v>11</v>
      </c>
      <c r="H95" s="38" t="s">
        <v>481</v>
      </c>
      <c r="I95" s="58"/>
      <c r="L95" s="6"/>
    </row>
    <row r="96" spans="2:12" s="1" customFormat="1">
      <c r="B96" s="11">
        <v>43723</v>
      </c>
      <c r="C96" s="15">
        <f>B96</f>
        <v>43723</v>
      </c>
      <c r="D96" s="2" t="s">
        <v>1661</v>
      </c>
      <c r="E96" s="18" t="s">
        <v>1848</v>
      </c>
      <c r="F96" s="61" t="s">
        <v>1897</v>
      </c>
      <c r="G96" s="40" t="s">
        <v>5</v>
      </c>
      <c r="H96" s="41" t="s">
        <v>462</v>
      </c>
      <c r="I96" s="62"/>
      <c r="L96" s="6"/>
    </row>
    <row r="97" spans="2:12" s="1" customFormat="1">
      <c r="B97" s="46"/>
      <c r="C97" s="15"/>
      <c r="D97" s="2"/>
      <c r="E97" s="18"/>
      <c r="F97" s="55" t="s">
        <v>1898</v>
      </c>
      <c r="G97" s="34" t="s">
        <v>5</v>
      </c>
      <c r="H97" s="35" t="s">
        <v>460</v>
      </c>
      <c r="I97" s="56"/>
      <c r="L97" s="6"/>
    </row>
    <row r="98" spans="2:12" s="1" customFormat="1">
      <c r="B98" s="49"/>
      <c r="C98" s="16"/>
      <c r="D98" s="50"/>
      <c r="E98" s="19"/>
      <c r="F98" s="57" t="s">
        <v>668</v>
      </c>
      <c r="G98" s="37" t="s">
        <v>11</v>
      </c>
      <c r="H98" s="38" t="s">
        <v>552</v>
      </c>
      <c r="I98" s="58" t="s">
        <v>70</v>
      </c>
      <c r="L98" s="6"/>
    </row>
    <row r="99" spans="2:12" s="1" customFormat="1">
      <c r="B99" s="46">
        <v>43722</v>
      </c>
      <c r="C99" s="15">
        <f>B99</f>
        <v>43722</v>
      </c>
      <c r="D99" s="18" t="s">
        <v>70</v>
      </c>
      <c r="E99" s="18" t="s">
        <v>501</v>
      </c>
      <c r="F99" s="61" t="s">
        <v>1070</v>
      </c>
      <c r="G99" s="40" t="s">
        <v>540</v>
      </c>
      <c r="H99" s="41" t="s">
        <v>459</v>
      </c>
      <c r="I99" s="62"/>
      <c r="L99" s="6"/>
    </row>
    <row r="100" spans="2:12" s="1" customFormat="1">
      <c r="B100" s="46"/>
      <c r="C100" s="15"/>
      <c r="D100" s="2"/>
      <c r="E100" s="18"/>
      <c r="F100" s="55" t="s">
        <v>788</v>
      </c>
      <c r="G100" s="34" t="s">
        <v>8</v>
      </c>
      <c r="H100" s="35" t="s">
        <v>957</v>
      </c>
      <c r="I100" s="56"/>
      <c r="L100" s="6"/>
    </row>
    <row r="101" spans="2:12" s="1" customFormat="1">
      <c r="B101" s="46"/>
      <c r="C101" s="15"/>
      <c r="D101" s="2"/>
      <c r="E101" s="18"/>
      <c r="F101" s="55" t="s">
        <v>1070</v>
      </c>
      <c r="G101" s="34" t="s">
        <v>5</v>
      </c>
      <c r="H101" s="35" t="s">
        <v>464</v>
      </c>
      <c r="I101" s="56"/>
      <c r="L101" s="6"/>
    </row>
    <row r="102" spans="2:12" s="1" customFormat="1">
      <c r="B102" s="46"/>
      <c r="C102" s="15"/>
      <c r="D102" s="2"/>
      <c r="E102" s="18"/>
      <c r="F102" s="55" t="s">
        <v>788</v>
      </c>
      <c r="G102" s="34" t="s">
        <v>5</v>
      </c>
      <c r="H102" s="35" t="s">
        <v>462</v>
      </c>
      <c r="I102" s="56"/>
      <c r="L102" s="6"/>
    </row>
    <row r="103" spans="2:12" s="1" customFormat="1">
      <c r="B103" s="46"/>
      <c r="C103" s="15"/>
      <c r="D103" s="2"/>
      <c r="E103" s="18"/>
      <c r="F103" s="55" t="s">
        <v>1070</v>
      </c>
      <c r="G103" s="34" t="s">
        <v>5</v>
      </c>
      <c r="H103" s="35" t="s">
        <v>460</v>
      </c>
      <c r="I103" s="56"/>
      <c r="L103" s="6"/>
    </row>
    <row r="104" spans="2:12" s="1" customFormat="1">
      <c r="B104" s="46"/>
      <c r="C104" s="15"/>
      <c r="D104" s="2"/>
      <c r="E104" s="18"/>
      <c r="F104" s="55" t="s">
        <v>788</v>
      </c>
      <c r="G104" s="34" t="s">
        <v>8</v>
      </c>
      <c r="H104" s="35" t="s">
        <v>461</v>
      </c>
      <c r="I104" s="56"/>
      <c r="L104" s="6"/>
    </row>
    <row r="105" spans="2:12" s="1" customFormat="1">
      <c r="B105" s="49"/>
      <c r="C105" s="16"/>
      <c r="D105" s="50"/>
      <c r="E105" s="19"/>
      <c r="F105" s="57" t="s">
        <v>1070</v>
      </c>
      <c r="G105" s="37" t="s">
        <v>11</v>
      </c>
      <c r="H105" s="38" t="s">
        <v>481</v>
      </c>
      <c r="I105" s="58"/>
      <c r="L105" s="6"/>
    </row>
    <row r="106" spans="2:12" s="1" customFormat="1">
      <c r="B106" s="11">
        <v>43716</v>
      </c>
      <c r="C106" s="15">
        <f>B106</f>
        <v>43716</v>
      </c>
      <c r="D106" s="2" t="s">
        <v>1661</v>
      </c>
      <c r="E106" s="18" t="s">
        <v>1888</v>
      </c>
      <c r="F106" s="61" t="s">
        <v>1893</v>
      </c>
      <c r="G106" s="40" t="s">
        <v>8</v>
      </c>
      <c r="H106" s="41" t="s">
        <v>840</v>
      </c>
      <c r="I106" s="62"/>
      <c r="L106" s="6"/>
    </row>
    <row r="107" spans="2:12" s="1" customFormat="1">
      <c r="B107" s="49"/>
      <c r="C107" s="16"/>
      <c r="D107" s="50"/>
      <c r="E107" s="19"/>
      <c r="F107" s="57" t="s">
        <v>1894</v>
      </c>
      <c r="G107" s="37" t="s">
        <v>5</v>
      </c>
      <c r="H107" s="38" t="s">
        <v>464</v>
      </c>
      <c r="I107" s="58"/>
      <c r="L107" s="6"/>
    </row>
    <row r="108" spans="2:12" s="1" customFormat="1">
      <c r="B108" s="11">
        <v>43715</v>
      </c>
      <c r="C108" s="15">
        <f>B108</f>
        <v>43715</v>
      </c>
      <c r="D108" s="2" t="s">
        <v>1887</v>
      </c>
      <c r="E108" s="18" t="s">
        <v>1889</v>
      </c>
      <c r="F108" s="61" t="s">
        <v>1890</v>
      </c>
      <c r="G108" s="40" t="s">
        <v>5</v>
      </c>
      <c r="H108" s="41" t="s">
        <v>614</v>
      </c>
      <c r="I108" s="62"/>
      <c r="L108" s="6"/>
    </row>
    <row r="109" spans="2:12" s="1" customFormat="1">
      <c r="B109" s="49"/>
      <c r="C109" s="16"/>
      <c r="D109" s="50"/>
      <c r="E109" s="19"/>
      <c r="F109" s="57" t="s">
        <v>1891</v>
      </c>
      <c r="G109" s="37" t="s">
        <v>11</v>
      </c>
      <c r="H109" s="38" t="s">
        <v>1659</v>
      </c>
      <c r="I109" s="58" t="s">
        <v>1892</v>
      </c>
      <c r="L109" s="6"/>
    </row>
    <row r="110" spans="2:12" s="1" customFormat="1">
      <c r="B110" s="11">
        <v>43709</v>
      </c>
      <c r="C110" s="15">
        <f>B110</f>
        <v>43709</v>
      </c>
      <c r="D110" s="2" t="s">
        <v>1661</v>
      </c>
      <c r="E110" s="18" t="s">
        <v>1880</v>
      </c>
      <c r="F110" s="61" t="s">
        <v>1881</v>
      </c>
      <c r="G110" s="40" t="s">
        <v>5</v>
      </c>
      <c r="H110" s="41" t="s">
        <v>464</v>
      </c>
      <c r="I110" s="62"/>
      <c r="L110" s="6"/>
    </row>
    <row r="111" spans="2:12" s="1" customFormat="1">
      <c r="B111" s="46"/>
      <c r="C111" s="15"/>
      <c r="D111" s="74"/>
      <c r="E111" s="19"/>
      <c r="F111" s="57" t="s">
        <v>668</v>
      </c>
      <c r="G111" s="37" t="s">
        <v>5</v>
      </c>
      <c r="H111" s="38" t="s">
        <v>464</v>
      </c>
      <c r="I111" s="58"/>
      <c r="L111" s="6"/>
    </row>
    <row r="112" spans="2:12" s="1" customFormat="1">
      <c r="B112" s="63">
        <v>43708</v>
      </c>
      <c r="C112" s="24">
        <f>B112</f>
        <v>43708</v>
      </c>
      <c r="D112" s="2" t="s">
        <v>1886</v>
      </c>
      <c r="E112" s="18" t="s">
        <v>1878</v>
      </c>
      <c r="F112" s="61" t="s">
        <v>1885</v>
      </c>
      <c r="G112" s="40" t="s">
        <v>5</v>
      </c>
      <c r="H112" s="41" t="s">
        <v>614</v>
      </c>
      <c r="I112" s="62"/>
      <c r="L112" s="6"/>
    </row>
    <row r="113" spans="2:12" s="1" customFormat="1">
      <c r="B113" s="49"/>
      <c r="C113" s="16"/>
      <c r="D113" s="50"/>
      <c r="E113" s="19"/>
      <c r="F113" s="57" t="s">
        <v>1879</v>
      </c>
      <c r="G113" s="37" t="s">
        <v>11</v>
      </c>
      <c r="H113" s="38" t="s">
        <v>481</v>
      </c>
      <c r="I113" s="58"/>
      <c r="L113" s="6"/>
    </row>
    <row r="114" spans="2:12" s="1" customFormat="1">
      <c r="B114" s="46">
        <v>43694</v>
      </c>
      <c r="C114" s="15">
        <f>B114</f>
        <v>43694</v>
      </c>
      <c r="D114" s="2" t="s">
        <v>1869</v>
      </c>
      <c r="E114" s="18" t="s">
        <v>1870</v>
      </c>
      <c r="F114" s="61" t="s">
        <v>1871</v>
      </c>
      <c r="G114" s="40" t="s">
        <v>5</v>
      </c>
      <c r="H114" s="41" t="s">
        <v>463</v>
      </c>
      <c r="I114" s="62"/>
      <c r="L114" s="6"/>
    </row>
    <row r="115" spans="2:12" s="1" customFormat="1">
      <c r="B115" s="46"/>
      <c r="C115" s="15"/>
      <c r="D115" s="2"/>
      <c r="E115" s="18"/>
      <c r="F115" s="55" t="s">
        <v>733</v>
      </c>
      <c r="G115" s="34" t="s">
        <v>11</v>
      </c>
      <c r="H115" s="35" t="s">
        <v>571</v>
      </c>
      <c r="I115" s="56"/>
      <c r="L115" s="6"/>
    </row>
    <row r="116" spans="2:12" s="1" customFormat="1">
      <c r="B116" s="49"/>
      <c r="C116" s="16"/>
      <c r="D116" s="50"/>
      <c r="E116" s="19"/>
      <c r="F116" s="57" t="s">
        <v>1080</v>
      </c>
      <c r="G116" s="37" t="s">
        <v>11</v>
      </c>
      <c r="H116" s="38" t="s">
        <v>552</v>
      </c>
      <c r="I116" s="58"/>
      <c r="L116" s="6"/>
    </row>
    <row r="117" spans="2:12" s="1" customFormat="1">
      <c r="B117" s="46">
        <v>43681</v>
      </c>
      <c r="C117" s="15">
        <f>B117</f>
        <v>43681</v>
      </c>
      <c r="D117" s="2" t="s">
        <v>1859</v>
      </c>
      <c r="E117" s="18" t="s">
        <v>260</v>
      </c>
      <c r="F117" s="61" t="s">
        <v>562</v>
      </c>
      <c r="G117" s="40" t="s">
        <v>5</v>
      </c>
      <c r="H117" s="41" t="s">
        <v>464</v>
      </c>
      <c r="I117" s="62"/>
      <c r="L117" s="6"/>
    </row>
    <row r="118" spans="2:12" s="1" customFormat="1">
      <c r="B118" s="49"/>
      <c r="C118" s="16"/>
      <c r="D118" s="50"/>
      <c r="E118" s="19"/>
      <c r="F118" s="57" t="s">
        <v>498</v>
      </c>
      <c r="G118" s="37" t="s">
        <v>11</v>
      </c>
      <c r="H118" s="38" t="s">
        <v>552</v>
      </c>
      <c r="I118" s="58"/>
      <c r="L118" s="6"/>
    </row>
    <row r="119" spans="2:12" s="1" customFormat="1">
      <c r="B119" s="46">
        <v>43680</v>
      </c>
      <c r="C119" s="15">
        <f>B119</f>
        <v>43680</v>
      </c>
      <c r="D119" s="2" t="s">
        <v>1858</v>
      </c>
      <c r="E119" s="18" t="s">
        <v>260</v>
      </c>
      <c r="F119" s="61" t="s">
        <v>754</v>
      </c>
      <c r="G119" s="40" t="s">
        <v>5</v>
      </c>
      <c r="H119" s="41" t="s">
        <v>494</v>
      </c>
      <c r="I119" s="62"/>
      <c r="L119" s="6"/>
    </row>
    <row r="120" spans="2:12" s="1" customFormat="1">
      <c r="B120" s="46"/>
      <c r="C120" s="15"/>
      <c r="D120" s="2"/>
      <c r="E120" s="18"/>
      <c r="F120" s="55" t="s">
        <v>828</v>
      </c>
      <c r="G120" s="34" t="s">
        <v>11</v>
      </c>
      <c r="H120" s="35" t="s">
        <v>552</v>
      </c>
      <c r="I120" s="56"/>
      <c r="L120" s="6"/>
    </row>
    <row r="121" spans="2:12" s="1" customFormat="1">
      <c r="B121" s="49"/>
      <c r="C121" s="16"/>
      <c r="D121" s="50"/>
      <c r="E121" s="19"/>
      <c r="F121" s="57" t="s">
        <v>756</v>
      </c>
      <c r="G121" s="37" t="s">
        <v>11</v>
      </c>
      <c r="H121" s="38" t="s">
        <v>552</v>
      </c>
      <c r="I121" s="58"/>
      <c r="L121" s="6"/>
    </row>
    <row r="122" spans="2:12" s="1" customFormat="1">
      <c r="B122" s="46">
        <v>43667</v>
      </c>
      <c r="C122" s="15">
        <f>B122</f>
        <v>43667</v>
      </c>
      <c r="D122" s="18" t="s">
        <v>70</v>
      </c>
      <c r="E122" s="18" t="s">
        <v>860</v>
      </c>
      <c r="F122" s="61" t="s">
        <v>861</v>
      </c>
      <c r="G122" s="40" t="s">
        <v>5</v>
      </c>
      <c r="H122" s="41" t="s">
        <v>555</v>
      </c>
      <c r="I122" s="62"/>
      <c r="L122" s="6"/>
    </row>
    <row r="123" spans="2:12" s="1" customFormat="1">
      <c r="B123" s="49"/>
      <c r="C123" s="16"/>
      <c r="D123" s="50"/>
      <c r="E123" s="19"/>
      <c r="F123" s="57" t="s">
        <v>1845</v>
      </c>
      <c r="G123" s="37" t="s">
        <v>5</v>
      </c>
      <c r="H123" s="38" t="s">
        <v>495</v>
      </c>
      <c r="I123" s="58"/>
      <c r="L123" s="6"/>
    </row>
    <row r="124" spans="2:12" s="1" customFormat="1">
      <c r="B124" s="46">
        <v>43666</v>
      </c>
      <c r="C124" s="15">
        <f>B124</f>
        <v>43666</v>
      </c>
      <c r="D124" s="18" t="s">
        <v>70</v>
      </c>
      <c r="E124" s="18" t="s">
        <v>501</v>
      </c>
      <c r="F124" s="61" t="s">
        <v>24</v>
      </c>
      <c r="G124" s="40" t="s">
        <v>5</v>
      </c>
      <c r="H124" s="41" t="s">
        <v>460</v>
      </c>
      <c r="I124" s="62" t="s">
        <v>1844</v>
      </c>
      <c r="L124" s="6"/>
    </row>
    <row r="125" spans="2:12" s="1" customFormat="1">
      <c r="B125" s="46"/>
      <c r="C125" s="15"/>
      <c r="D125" s="2"/>
      <c r="E125" s="18"/>
      <c r="F125" s="55" t="s">
        <v>24</v>
      </c>
      <c r="G125" s="34" t="s">
        <v>5</v>
      </c>
      <c r="H125" s="35" t="s">
        <v>464</v>
      </c>
      <c r="I125" s="56"/>
      <c r="L125" s="6"/>
    </row>
    <row r="126" spans="2:12" s="1" customFormat="1">
      <c r="B126" s="46"/>
      <c r="C126" s="15"/>
      <c r="D126" s="2"/>
      <c r="E126" s="18"/>
      <c r="F126" s="55" t="s">
        <v>24</v>
      </c>
      <c r="G126" s="34" t="s">
        <v>5</v>
      </c>
      <c r="H126" s="35" t="s">
        <v>462</v>
      </c>
      <c r="I126" s="56"/>
      <c r="L126" s="6"/>
    </row>
    <row r="127" spans="2:12" s="1" customFormat="1">
      <c r="B127" s="46"/>
      <c r="C127" s="15"/>
      <c r="D127" s="2"/>
      <c r="E127" s="18"/>
      <c r="F127" s="55" t="s">
        <v>24</v>
      </c>
      <c r="G127" s="34" t="s">
        <v>8</v>
      </c>
      <c r="H127" s="35" t="s">
        <v>459</v>
      </c>
      <c r="I127" s="56"/>
      <c r="L127" s="6"/>
    </row>
    <row r="128" spans="2:12" s="1" customFormat="1">
      <c r="B128" s="46"/>
      <c r="C128" s="15"/>
      <c r="D128" s="2"/>
      <c r="E128" s="18"/>
      <c r="F128" s="55" t="s">
        <v>24</v>
      </c>
      <c r="G128" s="34" t="s">
        <v>8</v>
      </c>
      <c r="H128" s="35" t="s">
        <v>461</v>
      </c>
      <c r="I128" s="56"/>
      <c r="L128" s="6"/>
    </row>
    <row r="129" spans="2:12" s="1" customFormat="1">
      <c r="B129" s="49"/>
      <c r="C129" s="16"/>
      <c r="D129" s="50"/>
      <c r="E129" s="19"/>
      <c r="F129" s="57" t="s">
        <v>24</v>
      </c>
      <c r="G129" s="37" t="s">
        <v>5</v>
      </c>
      <c r="H129" s="38" t="s">
        <v>464</v>
      </c>
      <c r="I129" s="58"/>
      <c r="L129" s="6"/>
    </row>
    <row r="130" spans="2:12" s="1" customFormat="1">
      <c r="B130" s="46">
        <v>43661</v>
      </c>
      <c r="C130" s="15">
        <f>B130</f>
        <v>43661</v>
      </c>
      <c r="D130" s="2" t="s">
        <v>537</v>
      </c>
      <c r="E130" s="18" t="s">
        <v>303</v>
      </c>
      <c r="F130" s="61" t="s">
        <v>1842</v>
      </c>
      <c r="G130" s="40" t="s">
        <v>11</v>
      </c>
      <c r="H130" s="41" t="s">
        <v>535</v>
      </c>
      <c r="I130" s="62"/>
      <c r="L130" s="6"/>
    </row>
    <row r="131" spans="2:12" s="1" customFormat="1">
      <c r="B131" s="46"/>
      <c r="C131" s="15"/>
      <c r="D131" s="2"/>
      <c r="E131" s="18"/>
      <c r="F131" s="55" t="s">
        <v>1258</v>
      </c>
      <c r="G131" s="34" t="s">
        <v>5</v>
      </c>
      <c r="H131" s="35" t="s">
        <v>555</v>
      </c>
      <c r="I131" s="56"/>
      <c r="L131" s="6"/>
    </row>
    <row r="132" spans="2:12" s="1" customFormat="1">
      <c r="B132" s="46"/>
      <c r="C132" s="15"/>
      <c r="D132" s="2"/>
      <c r="E132" s="18"/>
      <c r="F132" s="55" t="s">
        <v>642</v>
      </c>
      <c r="G132" s="34" t="s">
        <v>5</v>
      </c>
      <c r="H132" s="35" t="s">
        <v>462</v>
      </c>
      <c r="I132" s="56"/>
      <c r="L132" s="6"/>
    </row>
    <row r="133" spans="2:12" s="1" customFormat="1">
      <c r="B133" s="46"/>
      <c r="C133" s="15"/>
      <c r="D133" s="2"/>
      <c r="E133" s="18"/>
      <c r="F133" s="55" t="s">
        <v>1843</v>
      </c>
      <c r="G133" s="34" t="s">
        <v>11</v>
      </c>
      <c r="H133" s="35" t="s">
        <v>679</v>
      </c>
      <c r="I133" s="56"/>
      <c r="L133" s="6"/>
    </row>
    <row r="134" spans="2:12" s="1" customFormat="1">
      <c r="B134" s="49"/>
      <c r="C134" s="16"/>
      <c r="D134" s="50"/>
      <c r="E134" s="19"/>
      <c r="F134" s="57" t="s">
        <v>1565</v>
      </c>
      <c r="G134" s="37" t="s">
        <v>11</v>
      </c>
      <c r="H134" s="38" t="s">
        <v>552</v>
      </c>
      <c r="I134" s="58"/>
      <c r="L134" s="6"/>
    </row>
    <row r="135" spans="2:12" s="1" customFormat="1">
      <c r="B135" s="46">
        <v>43659</v>
      </c>
      <c r="C135" s="15">
        <f>B135</f>
        <v>43659</v>
      </c>
      <c r="D135" s="2" t="s">
        <v>1836</v>
      </c>
      <c r="E135" s="18" t="s">
        <v>1837</v>
      </c>
      <c r="F135" s="61" t="s">
        <v>1060</v>
      </c>
      <c r="G135" s="40" t="s">
        <v>540</v>
      </c>
      <c r="H135" s="41" t="s">
        <v>461</v>
      </c>
      <c r="I135" s="62"/>
      <c r="L135" s="6"/>
    </row>
    <row r="136" spans="2:12" s="1" customFormat="1">
      <c r="B136" s="49"/>
      <c r="C136" s="16"/>
      <c r="D136" s="50"/>
      <c r="E136" s="19"/>
      <c r="F136" s="57" t="s">
        <v>1838</v>
      </c>
      <c r="G136" s="37" t="s">
        <v>499</v>
      </c>
      <c r="H136" s="38" t="s">
        <v>552</v>
      </c>
      <c r="I136" s="58"/>
      <c r="L136" s="6"/>
    </row>
    <row r="137" spans="2:12" s="1" customFormat="1">
      <c r="B137" s="72">
        <v>43646</v>
      </c>
      <c r="C137" s="16">
        <f>B137</f>
        <v>43646</v>
      </c>
      <c r="D137" s="77" t="s">
        <v>89</v>
      </c>
      <c r="E137" s="19" t="s">
        <v>303</v>
      </c>
      <c r="F137" s="74" t="s">
        <v>473</v>
      </c>
      <c r="G137" s="75" t="s">
        <v>5</v>
      </c>
      <c r="H137" s="76" t="s">
        <v>463</v>
      </c>
      <c r="I137" s="77"/>
      <c r="L137" s="6"/>
    </row>
    <row r="138" spans="2:12" s="1" customFormat="1">
      <c r="B138" s="46">
        <v>43639</v>
      </c>
      <c r="C138" s="15">
        <f>B138</f>
        <v>43639</v>
      </c>
      <c r="D138" s="2" t="s">
        <v>70</v>
      </c>
      <c r="E138" s="18" t="s">
        <v>1819</v>
      </c>
      <c r="F138" s="61" t="s">
        <v>1820</v>
      </c>
      <c r="G138" s="40" t="s">
        <v>8</v>
      </c>
      <c r="H138" s="41" t="s">
        <v>1818</v>
      </c>
      <c r="I138" s="62"/>
      <c r="L138" s="6"/>
    </row>
    <row r="139" spans="2:12" s="1" customFormat="1">
      <c r="B139" s="49"/>
      <c r="C139" s="16"/>
      <c r="D139" s="50"/>
      <c r="E139" s="19"/>
      <c r="F139" s="57" t="s">
        <v>920</v>
      </c>
      <c r="G139" s="37" t="s">
        <v>5</v>
      </c>
      <c r="H139" s="38" t="s">
        <v>1817</v>
      </c>
      <c r="I139" s="58"/>
      <c r="L139" s="6"/>
    </row>
    <row r="140" spans="2:12" s="1" customFormat="1">
      <c r="B140" s="11">
        <v>43611</v>
      </c>
      <c r="C140" s="15">
        <f>B140</f>
        <v>43611</v>
      </c>
      <c r="D140" s="2" t="s">
        <v>1749</v>
      </c>
      <c r="E140" s="18" t="s">
        <v>501</v>
      </c>
      <c r="F140" s="61" t="s">
        <v>1750</v>
      </c>
      <c r="G140" s="40" t="s">
        <v>11</v>
      </c>
      <c r="H140" s="41" t="s">
        <v>1753</v>
      </c>
      <c r="I140" s="62"/>
      <c r="L140" s="6"/>
    </row>
    <row r="141" spans="2:12" s="1" customFormat="1">
      <c r="B141" s="46"/>
      <c r="C141" s="15"/>
      <c r="D141" s="2"/>
      <c r="E141" s="18"/>
      <c r="F141" s="55" t="s">
        <v>1751</v>
      </c>
      <c r="G141" s="34" t="s">
        <v>11</v>
      </c>
      <c r="H141" s="35" t="s">
        <v>1754</v>
      </c>
      <c r="I141" s="56"/>
      <c r="L141" s="6"/>
    </row>
    <row r="142" spans="2:12" s="1" customFormat="1">
      <c r="B142" s="49"/>
      <c r="C142" s="16"/>
      <c r="D142" s="50"/>
      <c r="E142" s="19"/>
      <c r="F142" s="57" t="s">
        <v>1752</v>
      </c>
      <c r="G142" s="37" t="s">
        <v>11</v>
      </c>
      <c r="H142" s="38" t="s">
        <v>1754</v>
      </c>
      <c r="I142" s="58" t="s">
        <v>1757</v>
      </c>
      <c r="L142" s="6"/>
    </row>
    <row r="143" spans="2:12" s="1" customFormat="1">
      <c r="B143" s="11">
        <v>43604</v>
      </c>
      <c r="C143" s="15">
        <f>B143</f>
        <v>43604</v>
      </c>
      <c r="D143" s="2" t="s">
        <v>1661</v>
      </c>
      <c r="E143" s="18" t="s">
        <v>501</v>
      </c>
      <c r="F143" s="61" t="s">
        <v>1731</v>
      </c>
      <c r="G143" s="40" t="s">
        <v>5</v>
      </c>
      <c r="H143" s="41" t="s">
        <v>1733</v>
      </c>
      <c r="I143" s="62"/>
      <c r="L143" s="6"/>
    </row>
    <row r="144" spans="2:12" s="1" customFormat="1">
      <c r="B144" s="46"/>
      <c r="C144" s="15"/>
      <c r="D144" s="2"/>
      <c r="E144" s="18"/>
      <c r="F144" s="55" t="s">
        <v>1732</v>
      </c>
      <c r="G144" s="34" t="s">
        <v>5</v>
      </c>
      <c r="H144" s="35" t="s">
        <v>1734</v>
      </c>
      <c r="I144" s="56"/>
      <c r="L144" s="6"/>
    </row>
    <row r="145" spans="2:12" s="1" customFormat="1">
      <c r="B145" s="49"/>
      <c r="C145" s="16"/>
      <c r="D145" s="50"/>
      <c r="E145" s="19"/>
      <c r="F145" s="57" t="s">
        <v>1732</v>
      </c>
      <c r="G145" s="37" t="s">
        <v>11</v>
      </c>
      <c r="H145" s="38" t="s">
        <v>1735</v>
      </c>
      <c r="I145" s="58"/>
      <c r="L145" s="6"/>
    </row>
    <row r="146" spans="2:12" s="1" customFormat="1">
      <c r="B146" s="11">
        <v>43603</v>
      </c>
      <c r="C146" s="15">
        <f>B146</f>
        <v>43603</v>
      </c>
      <c r="D146" s="2" t="s">
        <v>70</v>
      </c>
      <c r="E146" s="18" t="s">
        <v>1725</v>
      </c>
      <c r="F146" s="61" t="s">
        <v>1726</v>
      </c>
      <c r="G146" s="40" t="s">
        <v>5</v>
      </c>
      <c r="H146" s="41" t="s">
        <v>1728</v>
      </c>
      <c r="I146" s="62"/>
      <c r="L146" s="6"/>
    </row>
    <row r="147" spans="2:12" s="1" customFormat="1">
      <c r="B147" s="46"/>
      <c r="C147" s="15"/>
      <c r="D147" s="2"/>
      <c r="E147" s="18"/>
      <c r="F147" s="55" t="s">
        <v>1726</v>
      </c>
      <c r="G147" s="34" t="s">
        <v>8</v>
      </c>
      <c r="H147" s="35" t="s">
        <v>1729</v>
      </c>
      <c r="I147" s="56"/>
      <c r="L147" s="6"/>
    </row>
    <row r="148" spans="2:12" s="1" customFormat="1">
      <c r="B148" s="49"/>
      <c r="C148" s="16"/>
      <c r="D148" s="50"/>
      <c r="E148" s="19"/>
      <c r="F148" s="57" t="s">
        <v>1727</v>
      </c>
      <c r="G148" s="37" t="s">
        <v>11</v>
      </c>
      <c r="H148" s="38" t="s">
        <v>1730</v>
      </c>
      <c r="I148" s="58"/>
      <c r="L148" s="6"/>
    </row>
    <row r="149" spans="2:12" s="1" customFormat="1">
      <c r="B149" s="11">
        <v>43597</v>
      </c>
      <c r="C149" s="15">
        <f>B149</f>
        <v>43597</v>
      </c>
      <c r="D149" s="2" t="s">
        <v>1661</v>
      </c>
      <c r="E149" s="18" t="s">
        <v>1719</v>
      </c>
      <c r="F149" s="61" t="s">
        <v>1720</v>
      </c>
      <c r="G149" s="40" t="s">
        <v>8</v>
      </c>
      <c r="H149" s="41" t="s">
        <v>1722</v>
      </c>
      <c r="I149" s="62"/>
      <c r="L149" s="6"/>
    </row>
    <row r="150" spans="2:12" s="1" customFormat="1">
      <c r="B150" s="49"/>
      <c r="C150" s="16"/>
      <c r="D150" s="50"/>
      <c r="E150" s="19"/>
      <c r="F150" s="57" t="s">
        <v>1721</v>
      </c>
      <c r="G150" s="37" t="s">
        <v>8</v>
      </c>
      <c r="H150" s="38" t="s">
        <v>1723</v>
      </c>
      <c r="I150" s="58"/>
      <c r="L150" s="6"/>
    </row>
    <row r="151" spans="2:12" s="1" customFormat="1">
      <c r="B151" s="11">
        <v>43588</v>
      </c>
      <c r="C151" s="15">
        <f>B151</f>
        <v>43588</v>
      </c>
      <c r="D151" s="2" t="s">
        <v>1699</v>
      </c>
      <c r="E151" s="18" t="s">
        <v>1700</v>
      </c>
      <c r="F151" s="61" t="s">
        <v>1701</v>
      </c>
      <c r="G151" s="40" t="s">
        <v>5</v>
      </c>
      <c r="H151" s="41" t="s">
        <v>463</v>
      </c>
      <c r="I151" s="62"/>
      <c r="L151" s="6"/>
    </row>
    <row r="152" spans="2:12" s="1" customFormat="1">
      <c r="B152" s="46"/>
      <c r="C152" s="15"/>
      <c r="D152" s="2"/>
      <c r="E152" s="18"/>
      <c r="F152" s="55" t="s">
        <v>663</v>
      </c>
      <c r="G152" s="34" t="s">
        <v>5</v>
      </c>
      <c r="H152" s="35" t="s">
        <v>460</v>
      </c>
      <c r="I152" s="56"/>
      <c r="L152" s="6"/>
    </row>
    <row r="153" spans="2:12" s="1" customFormat="1">
      <c r="B153" s="49"/>
      <c r="C153" s="16"/>
      <c r="D153" s="50"/>
      <c r="E153" s="19"/>
      <c r="F153" s="57" t="s">
        <v>1702</v>
      </c>
      <c r="G153" s="37" t="s">
        <v>11</v>
      </c>
      <c r="H153" s="38" t="s">
        <v>570</v>
      </c>
      <c r="I153" s="58"/>
      <c r="L153" s="6"/>
    </row>
    <row r="154" spans="2:12" s="1" customFormat="1">
      <c r="B154" s="11">
        <v>43583</v>
      </c>
      <c r="C154" s="15">
        <f>B154</f>
        <v>43583</v>
      </c>
      <c r="D154" s="2" t="s">
        <v>1661</v>
      </c>
      <c r="E154" s="18" t="s">
        <v>1690</v>
      </c>
      <c r="F154" s="61" t="s">
        <v>1691</v>
      </c>
      <c r="G154" s="40" t="s">
        <v>5</v>
      </c>
      <c r="H154" s="41" t="s">
        <v>464</v>
      </c>
      <c r="I154" s="62"/>
      <c r="L154" s="6"/>
    </row>
    <row r="155" spans="2:12" s="1" customFormat="1">
      <c r="B155" s="49"/>
      <c r="C155" s="16"/>
      <c r="D155" s="50"/>
      <c r="E155" s="19"/>
      <c r="F155" s="57" t="s">
        <v>1692</v>
      </c>
      <c r="G155" s="37" t="s">
        <v>8</v>
      </c>
      <c r="H155" s="38" t="s">
        <v>461</v>
      </c>
      <c r="I155" s="58"/>
      <c r="L155" s="6"/>
    </row>
    <row r="156" spans="2:12" s="1" customFormat="1">
      <c r="B156" s="11">
        <v>43576</v>
      </c>
      <c r="C156" s="15">
        <f>B156</f>
        <v>43576</v>
      </c>
      <c r="D156" s="2" t="s">
        <v>1661</v>
      </c>
      <c r="E156" s="18" t="s">
        <v>501</v>
      </c>
      <c r="F156" s="61" t="s">
        <v>1680</v>
      </c>
      <c r="G156" s="40" t="s">
        <v>11</v>
      </c>
      <c r="H156" s="41" t="s">
        <v>1682</v>
      </c>
      <c r="I156" s="62"/>
      <c r="L156" s="6"/>
    </row>
    <row r="157" spans="2:12" s="1" customFormat="1">
      <c r="B157" s="49"/>
      <c r="C157" s="16"/>
      <c r="D157" s="50"/>
      <c r="E157" s="19"/>
      <c r="F157" s="57" t="s">
        <v>1681</v>
      </c>
      <c r="G157" s="37" t="s">
        <v>5</v>
      </c>
      <c r="H157" s="38" t="s">
        <v>1683</v>
      </c>
      <c r="I157" s="58"/>
      <c r="L157" s="6"/>
    </row>
    <row r="158" spans="2:12" s="1" customFormat="1">
      <c r="B158" s="11">
        <v>43569</v>
      </c>
      <c r="C158" s="15">
        <f>B158</f>
        <v>43569</v>
      </c>
      <c r="D158" s="2" t="s">
        <v>1661</v>
      </c>
      <c r="E158" s="18" t="s">
        <v>1662</v>
      </c>
      <c r="F158" s="66" t="s">
        <v>1663</v>
      </c>
      <c r="G158" s="23" t="s">
        <v>11</v>
      </c>
      <c r="H158" s="22" t="s">
        <v>1665</v>
      </c>
      <c r="I158" s="47"/>
      <c r="L158" s="6"/>
    </row>
    <row r="159" spans="2:12" s="1" customFormat="1">
      <c r="B159" s="46"/>
      <c r="C159" s="15"/>
      <c r="D159" s="2"/>
      <c r="E159" s="18"/>
      <c r="F159" s="59" t="s">
        <v>1664</v>
      </c>
      <c r="G159" s="43" t="s">
        <v>5</v>
      </c>
      <c r="H159" s="44" t="s">
        <v>1666</v>
      </c>
      <c r="I159" s="60"/>
      <c r="L159" s="6"/>
    </row>
    <row r="160" spans="2:12" s="1" customFormat="1">
      <c r="B160" s="49"/>
      <c r="C160" s="16"/>
      <c r="D160" s="50"/>
      <c r="E160" s="19"/>
      <c r="F160" s="57" t="s">
        <v>1664</v>
      </c>
      <c r="G160" s="37" t="s">
        <v>5</v>
      </c>
      <c r="H160" s="38" t="s">
        <v>1667</v>
      </c>
      <c r="I160" s="58" t="s">
        <v>1668</v>
      </c>
      <c r="L160" s="6"/>
    </row>
    <row r="161" spans="2:12" s="1" customFormat="1">
      <c r="B161" s="11">
        <v>43568</v>
      </c>
      <c r="C161" s="15">
        <f>B161</f>
        <v>43568</v>
      </c>
      <c r="D161" s="2" t="s">
        <v>1637</v>
      </c>
      <c r="E161" s="18" t="s">
        <v>1638</v>
      </c>
      <c r="F161" s="66" t="s">
        <v>642</v>
      </c>
      <c r="G161" s="23" t="s">
        <v>11</v>
      </c>
      <c r="H161" s="22" t="s">
        <v>1640</v>
      </c>
      <c r="I161" s="47"/>
      <c r="L161" s="6"/>
    </row>
    <row r="162" spans="2:12" s="1" customFormat="1">
      <c r="B162" s="49"/>
      <c r="C162" s="16"/>
      <c r="D162" s="50"/>
      <c r="E162" s="19"/>
      <c r="F162" s="57" t="s">
        <v>1639</v>
      </c>
      <c r="G162" s="37" t="s">
        <v>8</v>
      </c>
      <c r="H162" s="38" t="s">
        <v>1641</v>
      </c>
      <c r="I162" s="58"/>
      <c r="L162" s="6"/>
    </row>
    <row r="163" spans="2:12" s="1" customFormat="1">
      <c r="B163" s="11">
        <v>43561</v>
      </c>
      <c r="C163" s="15">
        <f>B163</f>
        <v>43561</v>
      </c>
      <c r="D163" s="18" t="s">
        <v>70</v>
      </c>
      <c r="E163" s="18" t="s">
        <v>1622</v>
      </c>
      <c r="F163" s="66" t="s">
        <v>477</v>
      </c>
      <c r="G163" s="23" t="s">
        <v>5</v>
      </c>
      <c r="H163" s="22" t="s">
        <v>1623</v>
      </c>
      <c r="I163" s="47"/>
      <c r="L163" s="6"/>
    </row>
    <row r="164" spans="2:12" s="1" customFormat="1">
      <c r="B164" s="46"/>
      <c r="C164" s="15"/>
      <c r="D164" s="2"/>
      <c r="E164" s="18"/>
      <c r="F164" s="59" t="s">
        <v>477</v>
      </c>
      <c r="G164" s="43" t="s">
        <v>5</v>
      </c>
      <c r="H164" s="44" t="s">
        <v>1624</v>
      </c>
      <c r="I164" s="60"/>
      <c r="L164" s="6"/>
    </row>
    <row r="165" spans="2:12" s="1" customFormat="1">
      <c r="B165" s="46"/>
      <c r="C165" s="15"/>
      <c r="D165" s="2"/>
      <c r="E165" s="18"/>
      <c r="F165" s="59" t="s">
        <v>477</v>
      </c>
      <c r="G165" s="43" t="s">
        <v>11</v>
      </c>
      <c r="H165" s="44" t="s">
        <v>1625</v>
      </c>
      <c r="I165" s="60"/>
      <c r="L165" s="6"/>
    </row>
    <row r="166" spans="2:12" s="1" customFormat="1">
      <c r="B166" s="46"/>
      <c r="C166" s="15"/>
      <c r="D166" s="2"/>
      <c r="E166" s="18"/>
      <c r="F166" s="59" t="s">
        <v>477</v>
      </c>
      <c r="G166" s="43" t="s">
        <v>8</v>
      </c>
      <c r="H166" s="44" t="s">
        <v>1626</v>
      </c>
      <c r="I166" s="60"/>
      <c r="L166" s="6"/>
    </row>
    <row r="167" spans="2:12" s="1" customFormat="1">
      <c r="B167" s="46"/>
      <c r="C167" s="15"/>
      <c r="D167" s="2"/>
      <c r="E167" s="18"/>
      <c r="F167" s="59" t="s">
        <v>477</v>
      </c>
      <c r="G167" s="43" t="s">
        <v>5</v>
      </c>
      <c r="H167" s="44" t="s">
        <v>1624</v>
      </c>
      <c r="I167" s="60"/>
      <c r="L167" s="6"/>
    </row>
    <row r="168" spans="2:12" s="1" customFormat="1">
      <c r="B168" s="46"/>
      <c r="C168" s="15"/>
      <c r="D168" s="2"/>
      <c r="E168" s="18"/>
      <c r="F168" s="59" t="s">
        <v>477</v>
      </c>
      <c r="G168" s="43" t="s">
        <v>8</v>
      </c>
      <c r="H168" s="44" t="s">
        <v>1627</v>
      </c>
      <c r="I168" s="60"/>
      <c r="L168" s="6"/>
    </row>
    <row r="169" spans="2:12" s="1" customFormat="1">
      <c r="B169" s="49"/>
      <c r="C169" s="16"/>
      <c r="D169" s="50"/>
      <c r="E169" s="19"/>
      <c r="F169" s="57" t="s">
        <v>477</v>
      </c>
      <c r="G169" s="37" t="s">
        <v>5</v>
      </c>
      <c r="H169" s="38" t="s">
        <v>1628</v>
      </c>
      <c r="I169" s="58"/>
      <c r="L169" s="6"/>
    </row>
    <row r="170" spans="2:12" s="1" customFormat="1">
      <c r="B170" s="46">
        <v>43555</v>
      </c>
      <c r="C170" s="15">
        <f>B170</f>
        <v>43555</v>
      </c>
      <c r="D170" s="2" t="s">
        <v>1603</v>
      </c>
      <c r="E170" s="18" t="s">
        <v>283</v>
      </c>
      <c r="F170" s="66" t="s">
        <v>1604</v>
      </c>
      <c r="G170" s="23" t="s">
        <v>8</v>
      </c>
      <c r="H170" s="22" t="s">
        <v>1607</v>
      </c>
      <c r="I170" s="47"/>
      <c r="L170" s="6"/>
    </row>
    <row r="171" spans="2:12" s="1" customFormat="1">
      <c r="B171" s="46"/>
      <c r="C171" s="15"/>
      <c r="D171" s="2"/>
      <c r="E171" s="18"/>
      <c r="F171" s="59" t="s">
        <v>1605</v>
      </c>
      <c r="G171" s="43" t="s">
        <v>11</v>
      </c>
      <c r="H171" s="44" t="s">
        <v>1608</v>
      </c>
      <c r="I171" s="60"/>
      <c r="L171" s="6"/>
    </row>
    <row r="172" spans="2:12" s="1" customFormat="1">
      <c r="B172" s="49"/>
      <c r="C172" s="16"/>
      <c r="D172" s="50"/>
      <c r="E172" s="19"/>
      <c r="F172" s="57" t="s">
        <v>1606</v>
      </c>
      <c r="G172" s="37" t="s">
        <v>5</v>
      </c>
      <c r="H172" s="38" t="s">
        <v>1609</v>
      </c>
      <c r="I172" s="58"/>
      <c r="L172" s="6"/>
    </row>
    <row r="173" spans="2:12" s="1" customFormat="1">
      <c r="B173" s="46">
        <v>43554</v>
      </c>
      <c r="C173" s="15">
        <f>B173</f>
        <v>43554</v>
      </c>
      <c r="D173" s="2" t="s">
        <v>1591</v>
      </c>
      <c r="E173" s="18" t="s">
        <v>1592</v>
      </c>
      <c r="F173" s="66" t="s">
        <v>1593</v>
      </c>
      <c r="G173" s="23" t="s">
        <v>5</v>
      </c>
      <c r="H173" s="22" t="s">
        <v>1598</v>
      </c>
      <c r="I173" s="47"/>
      <c r="L173" s="6"/>
    </row>
    <row r="174" spans="2:12" s="1" customFormat="1">
      <c r="B174" s="46"/>
      <c r="C174" s="15"/>
      <c r="D174" s="2"/>
      <c r="E174" s="18"/>
      <c r="F174" s="59" t="s">
        <v>1594</v>
      </c>
      <c r="G174" s="43" t="s">
        <v>5</v>
      </c>
      <c r="H174" s="44" t="s">
        <v>1599</v>
      </c>
      <c r="I174" s="60"/>
      <c r="L174" s="6"/>
    </row>
    <row r="175" spans="2:12" s="1" customFormat="1">
      <c r="B175" s="46"/>
      <c r="C175" s="15"/>
      <c r="D175" s="2"/>
      <c r="E175" s="18"/>
      <c r="F175" s="59" t="s">
        <v>1595</v>
      </c>
      <c r="G175" s="43" t="s">
        <v>11</v>
      </c>
      <c r="H175" s="44" t="s">
        <v>1600</v>
      </c>
      <c r="I175" s="60"/>
      <c r="L175" s="6"/>
    </row>
    <row r="176" spans="2:12" s="1" customFormat="1">
      <c r="B176" s="46"/>
      <c r="C176" s="15"/>
      <c r="D176" s="2"/>
      <c r="E176" s="18"/>
      <c r="F176" s="59" t="s">
        <v>1596</v>
      </c>
      <c r="G176" s="43" t="s">
        <v>11</v>
      </c>
      <c r="H176" s="44" t="s">
        <v>1601</v>
      </c>
      <c r="I176" s="60"/>
      <c r="L176" s="6"/>
    </row>
    <row r="177" spans="2:12" s="1" customFormat="1">
      <c r="B177" s="49"/>
      <c r="C177" s="16"/>
      <c r="D177" s="50"/>
      <c r="E177" s="19"/>
      <c r="F177" s="57" t="s">
        <v>1597</v>
      </c>
      <c r="G177" s="37" t="s">
        <v>11</v>
      </c>
      <c r="H177" s="38" t="s">
        <v>1602</v>
      </c>
      <c r="I177" s="58"/>
      <c r="L177" s="6"/>
    </row>
    <row r="178" spans="2:12" s="1" customFormat="1">
      <c r="B178" s="46">
        <v>43548</v>
      </c>
      <c r="C178" s="15">
        <f>B178</f>
        <v>43548</v>
      </c>
      <c r="D178" s="2" t="s">
        <v>70</v>
      </c>
      <c r="E178" s="18" t="s">
        <v>1583</v>
      </c>
      <c r="F178" s="66" t="s">
        <v>1584</v>
      </c>
      <c r="G178" s="23" t="s">
        <v>11</v>
      </c>
      <c r="H178" s="22" t="s">
        <v>1588</v>
      </c>
      <c r="I178" s="47"/>
      <c r="L178" s="6"/>
    </row>
    <row r="179" spans="2:12" s="1" customFormat="1">
      <c r="B179" s="49"/>
      <c r="C179" s="16"/>
      <c r="D179" s="50"/>
      <c r="E179" s="19"/>
      <c r="F179" s="57" t="s">
        <v>1584</v>
      </c>
      <c r="G179" s="37" t="s">
        <v>5</v>
      </c>
      <c r="H179" s="38" t="s">
        <v>1589</v>
      </c>
      <c r="I179" s="58"/>
      <c r="L179" s="6"/>
    </row>
    <row r="180" spans="2:12" s="1" customFormat="1">
      <c r="B180" s="46">
        <v>43526</v>
      </c>
      <c r="C180" s="15">
        <f>B180</f>
        <v>43526</v>
      </c>
      <c r="D180" s="2" t="s">
        <v>1522</v>
      </c>
      <c r="E180" s="18" t="s">
        <v>172</v>
      </c>
      <c r="F180" s="66" t="s">
        <v>1523</v>
      </c>
      <c r="G180" s="23" t="s">
        <v>5</v>
      </c>
      <c r="H180" s="22" t="s">
        <v>1526</v>
      </c>
      <c r="I180" s="47"/>
      <c r="L180" s="6"/>
    </row>
    <row r="181" spans="2:12" s="1" customFormat="1">
      <c r="B181" s="46"/>
      <c r="C181" s="15"/>
      <c r="D181" s="2"/>
      <c r="E181" s="18"/>
      <c r="F181" s="59" t="s">
        <v>1524</v>
      </c>
      <c r="G181" s="43" t="s">
        <v>5</v>
      </c>
      <c r="H181" s="44" t="s">
        <v>1526</v>
      </c>
      <c r="I181" s="60"/>
      <c r="L181" s="6"/>
    </row>
    <row r="182" spans="2:12" s="1" customFormat="1">
      <c r="B182" s="46"/>
      <c r="C182" s="15"/>
      <c r="D182" s="2"/>
      <c r="E182" s="18"/>
      <c r="F182" s="59" t="s">
        <v>1525</v>
      </c>
      <c r="G182" s="43" t="s">
        <v>5</v>
      </c>
      <c r="H182" s="44" t="s">
        <v>1526</v>
      </c>
      <c r="I182" s="60"/>
      <c r="L182" s="6"/>
    </row>
    <row r="183" spans="2:12" s="1" customFormat="1">
      <c r="B183" s="49"/>
      <c r="C183" s="16"/>
      <c r="D183" s="50"/>
      <c r="E183" s="19"/>
      <c r="F183" s="57" t="s">
        <v>562</v>
      </c>
      <c r="G183" s="37" t="s">
        <v>11</v>
      </c>
      <c r="H183" s="38" t="s">
        <v>1527</v>
      </c>
      <c r="I183" s="58" t="s">
        <v>1528</v>
      </c>
      <c r="L183" s="6"/>
    </row>
    <row r="184" spans="2:12" s="1" customFormat="1">
      <c r="B184" s="46">
        <v>43513</v>
      </c>
      <c r="C184" s="15">
        <f>B184</f>
        <v>43513</v>
      </c>
      <c r="D184" s="2" t="s">
        <v>1490</v>
      </c>
      <c r="E184" s="18" t="s">
        <v>1483</v>
      </c>
      <c r="F184" s="66" t="s">
        <v>1484</v>
      </c>
      <c r="G184" s="23" t="s">
        <v>5</v>
      </c>
      <c r="H184" s="22" t="s">
        <v>1488</v>
      </c>
      <c r="I184" s="47"/>
      <c r="L184" s="6"/>
    </row>
    <row r="185" spans="2:12" s="1" customFormat="1">
      <c r="B185" s="46"/>
      <c r="C185" s="15"/>
      <c r="D185" s="2"/>
      <c r="E185" s="18"/>
      <c r="F185" s="59" t="s">
        <v>1485</v>
      </c>
      <c r="G185" s="43" t="s">
        <v>5</v>
      </c>
      <c r="H185" s="44" t="s">
        <v>1489</v>
      </c>
      <c r="I185" s="60"/>
      <c r="L185" s="6"/>
    </row>
    <row r="186" spans="2:12" s="1" customFormat="1">
      <c r="B186" s="46"/>
      <c r="C186" s="15"/>
      <c r="D186" s="2"/>
      <c r="E186" s="18"/>
      <c r="F186" s="59" t="s">
        <v>1486</v>
      </c>
      <c r="G186" s="43" t="s">
        <v>8</v>
      </c>
      <c r="H186" s="44" t="s">
        <v>459</v>
      </c>
      <c r="I186" s="60"/>
      <c r="L186" s="6"/>
    </row>
    <row r="187" spans="2:12" s="1" customFormat="1">
      <c r="B187" s="46"/>
      <c r="C187" s="15"/>
      <c r="D187" s="2"/>
      <c r="E187" s="18"/>
      <c r="F187" s="59" t="s">
        <v>1487</v>
      </c>
      <c r="G187" s="43" t="s">
        <v>5</v>
      </c>
      <c r="H187" s="44" t="s">
        <v>464</v>
      </c>
      <c r="I187" s="60"/>
      <c r="L187" s="6"/>
    </row>
    <row r="188" spans="2:12" s="1" customFormat="1">
      <c r="B188" s="49"/>
      <c r="C188" s="16"/>
      <c r="D188" s="50"/>
      <c r="E188" s="19"/>
      <c r="F188" s="57" t="s">
        <v>1486</v>
      </c>
      <c r="G188" s="37" t="s">
        <v>11</v>
      </c>
      <c r="H188" s="38" t="s">
        <v>529</v>
      </c>
      <c r="I188" s="58"/>
      <c r="L188" s="6"/>
    </row>
    <row r="189" spans="2:12" s="1" customFormat="1">
      <c r="B189" s="11">
        <v>43507</v>
      </c>
      <c r="C189" s="15">
        <f>B189</f>
        <v>43507</v>
      </c>
      <c r="D189" s="18" t="s">
        <v>1457</v>
      </c>
      <c r="E189" s="18" t="s">
        <v>1458</v>
      </c>
      <c r="F189" s="66" t="s">
        <v>1459</v>
      </c>
      <c r="G189" s="23" t="s">
        <v>5</v>
      </c>
      <c r="H189" s="22" t="s">
        <v>1461</v>
      </c>
      <c r="I189" s="47"/>
      <c r="L189" s="6"/>
    </row>
    <row r="190" spans="2:12" s="1" customFormat="1">
      <c r="B190" s="46"/>
      <c r="C190" s="15"/>
      <c r="D190" s="2"/>
      <c r="E190" s="18"/>
      <c r="F190" s="59" t="s">
        <v>1460</v>
      </c>
      <c r="G190" s="43" t="s">
        <v>8</v>
      </c>
      <c r="H190" s="44" t="s">
        <v>1462</v>
      </c>
      <c r="I190" s="60"/>
      <c r="L190" s="6"/>
    </row>
    <row r="191" spans="2:12" s="1" customFormat="1">
      <c r="B191" s="46"/>
      <c r="C191" s="15"/>
      <c r="D191" s="2"/>
      <c r="E191" s="18"/>
      <c r="F191" s="59" t="s">
        <v>1459</v>
      </c>
      <c r="G191" s="43" t="s">
        <v>5</v>
      </c>
      <c r="H191" s="44" t="s">
        <v>1452</v>
      </c>
      <c r="I191" s="60"/>
      <c r="L191" s="6"/>
    </row>
    <row r="192" spans="2:12" s="1" customFormat="1">
      <c r="B192" s="46"/>
      <c r="C192" s="15"/>
      <c r="D192" s="2"/>
      <c r="E192" s="18"/>
      <c r="F192" s="59" t="s">
        <v>1460</v>
      </c>
      <c r="G192" s="43" t="s">
        <v>5</v>
      </c>
      <c r="H192" s="44" t="s">
        <v>1463</v>
      </c>
      <c r="I192" s="60"/>
      <c r="L192" s="6"/>
    </row>
    <row r="193" spans="2:12" s="1" customFormat="1">
      <c r="B193" s="46"/>
      <c r="C193" s="15"/>
      <c r="D193" s="2"/>
      <c r="E193" s="18"/>
      <c r="F193" s="59" t="s">
        <v>1459</v>
      </c>
      <c r="G193" s="43" t="s">
        <v>5</v>
      </c>
      <c r="H193" s="44" t="s">
        <v>1452</v>
      </c>
      <c r="I193" s="60"/>
      <c r="L193" s="6"/>
    </row>
    <row r="194" spans="2:12" s="1" customFormat="1">
      <c r="B194" s="49"/>
      <c r="C194" s="16"/>
      <c r="D194" s="50"/>
      <c r="E194" s="19"/>
      <c r="F194" s="57" t="s">
        <v>1460</v>
      </c>
      <c r="G194" s="37" t="s">
        <v>5</v>
      </c>
      <c r="H194" s="38" t="s">
        <v>1461</v>
      </c>
      <c r="I194" s="58"/>
      <c r="L194" s="6"/>
    </row>
    <row r="195" spans="2:12" s="1" customFormat="1">
      <c r="B195" s="46">
        <v>43498</v>
      </c>
      <c r="C195" s="15">
        <f>B195</f>
        <v>43498</v>
      </c>
      <c r="D195" s="2" t="s">
        <v>70</v>
      </c>
      <c r="E195" s="18" t="s">
        <v>804</v>
      </c>
      <c r="F195" s="61" t="s">
        <v>1429</v>
      </c>
      <c r="G195" s="40" t="s">
        <v>5</v>
      </c>
      <c r="H195" s="41" t="s">
        <v>462</v>
      </c>
      <c r="I195" s="62"/>
      <c r="L195" s="6"/>
    </row>
    <row r="196" spans="2:12" s="1" customFormat="1">
      <c r="B196" s="46"/>
      <c r="C196" s="15"/>
      <c r="D196" s="2"/>
      <c r="E196" s="18"/>
      <c r="F196" s="55" t="s">
        <v>1429</v>
      </c>
      <c r="G196" s="34" t="s">
        <v>5</v>
      </c>
      <c r="H196" s="35" t="s">
        <v>462</v>
      </c>
      <c r="I196" s="56"/>
      <c r="L196" s="6"/>
    </row>
    <row r="197" spans="2:12" s="1" customFormat="1">
      <c r="B197" s="46"/>
      <c r="C197" s="15"/>
      <c r="D197" s="2"/>
      <c r="E197" s="18"/>
      <c r="F197" s="55" t="s">
        <v>1429</v>
      </c>
      <c r="G197" s="34" t="s">
        <v>11</v>
      </c>
      <c r="H197" s="35" t="s">
        <v>529</v>
      </c>
      <c r="I197" s="56"/>
      <c r="L197" s="6"/>
    </row>
    <row r="198" spans="2:12" s="1" customFormat="1">
      <c r="B198" s="46"/>
      <c r="C198" s="15"/>
      <c r="D198" s="2"/>
      <c r="E198" s="18"/>
      <c r="F198" s="55" t="s">
        <v>1429</v>
      </c>
      <c r="G198" s="34" t="s">
        <v>5</v>
      </c>
      <c r="H198" s="35" t="s">
        <v>460</v>
      </c>
      <c r="I198" s="56"/>
      <c r="L198" s="6"/>
    </row>
    <row r="199" spans="2:12" s="1" customFormat="1">
      <c r="B199" s="49"/>
      <c r="C199" s="16"/>
      <c r="D199" s="50"/>
      <c r="E199" s="19"/>
      <c r="F199" s="57" t="s">
        <v>1429</v>
      </c>
      <c r="G199" s="37" t="s">
        <v>5</v>
      </c>
      <c r="H199" s="38" t="s">
        <v>460</v>
      </c>
      <c r="I199" s="58"/>
      <c r="L199" s="6"/>
    </row>
    <row r="200" spans="2:12" s="1" customFormat="1">
      <c r="B200" s="46">
        <v>43491</v>
      </c>
      <c r="C200" s="15">
        <f>B200</f>
        <v>43491</v>
      </c>
      <c r="D200" s="2" t="s">
        <v>70</v>
      </c>
      <c r="E200" s="18" t="s">
        <v>1410</v>
      </c>
      <c r="F200" s="61" t="s">
        <v>1411</v>
      </c>
      <c r="G200" s="40" t="s">
        <v>5</v>
      </c>
      <c r="H200" s="41" t="s">
        <v>460</v>
      </c>
      <c r="I200" s="62"/>
      <c r="L200" s="6"/>
    </row>
    <row r="201" spans="2:12" s="1" customFormat="1">
      <c r="B201" s="46"/>
      <c r="C201" s="15"/>
      <c r="D201" s="2"/>
      <c r="E201" s="18"/>
      <c r="F201" s="55" t="s">
        <v>1411</v>
      </c>
      <c r="G201" s="34" t="s">
        <v>5</v>
      </c>
      <c r="H201" s="35" t="s">
        <v>1412</v>
      </c>
      <c r="I201" s="56"/>
      <c r="L201" s="6"/>
    </row>
    <row r="202" spans="2:12" s="1" customFormat="1">
      <c r="B202" s="46"/>
      <c r="C202" s="15"/>
      <c r="D202" s="2"/>
      <c r="E202" s="18"/>
      <c r="F202" s="55" t="s">
        <v>1411</v>
      </c>
      <c r="G202" s="34" t="s">
        <v>5</v>
      </c>
      <c r="H202" s="35" t="s">
        <v>1412</v>
      </c>
      <c r="I202" s="56"/>
      <c r="L202" s="6"/>
    </row>
    <row r="203" spans="2:12" s="1" customFormat="1">
      <c r="B203" s="46"/>
      <c r="C203" s="15"/>
      <c r="D203" s="2"/>
      <c r="E203" s="18"/>
      <c r="F203" s="55" t="s">
        <v>1411</v>
      </c>
      <c r="G203" s="34" t="s">
        <v>5</v>
      </c>
      <c r="H203" s="35" t="s">
        <v>1413</v>
      </c>
      <c r="I203" s="56"/>
      <c r="L203" s="6"/>
    </row>
    <row r="204" spans="2:12" s="1" customFormat="1">
      <c r="B204" s="49"/>
      <c r="C204" s="16"/>
      <c r="D204" s="50"/>
      <c r="E204" s="19"/>
      <c r="F204" s="57" t="s">
        <v>1411</v>
      </c>
      <c r="G204" s="37" t="s">
        <v>1438</v>
      </c>
      <c r="H204" s="38" t="s">
        <v>1414</v>
      </c>
      <c r="I204" s="58"/>
      <c r="L204" s="6"/>
    </row>
    <row r="205" spans="2:12" s="1" customFormat="1">
      <c r="B205" s="72">
        <v>43485</v>
      </c>
      <c r="C205" s="16">
        <f>B205</f>
        <v>43485</v>
      </c>
      <c r="D205" s="19" t="s">
        <v>196</v>
      </c>
      <c r="E205" s="19" t="s">
        <v>283</v>
      </c>
      <c r="F205" s="74" t="s">
        <v>1405</v>
      </c>
      <c r="G205" s="75" t="s">
        <v>11</v>
      </c>
      <c r="H205" s="76" t="s">
        <v>1406</v>
      </c>
      <c r="I205" s="77"/>
      <c r="L205" s="6"/>
    </row>
    <row r="206" spans="2:12" s="1" customFormat="1">
      <c r="B206" s="46">
        <v>43450</v>
      </c>
      <c r="C206" s="15">
        <f>B206</f>
        <v>43450</v>
      </c>
      <c r="D206" s="2" t="s">
        <v>1290</v>
      </c>
      <c r="E206" s="18" t="s">
        <v>1291</v>
      </c>
      <c r="F206" s="61" t="s">
        <v>1294</v>
      </c>
      <c r="G206" s="40" t="s">
        <v>11</v>
      </c>
      <c r="H206" s="41" t="s">
        <v>1296</v>
      </c>
      <c r="I206" s="62"/>
      <c r="L206" s="6"/>
    </row>
    <row r="207" spans="2:12" s="1" customFormat="1">
      <c r="B207" s="49"/>
      <c r="C207" s="16"/>
      <c r="D207" s="50"/>
      <c r="E207" s="19"/>
      <c r="F207" s="57" t="s">
        <v>1295</v>
      </c>
      <c r="G207" s="37" t="s">
        <v>11</v>
      </c>
      <c r="H207" s="38" t="s">
        <v>1297</v>
      </c>
      <c r="I207" s="58"/>
      <c r="L207" s="6"/>
    </row>
    <row r="208" spans="2:12" s="1" customFormat="1">
      <c r="B208" s="46">
        <v>43449</v>
      </c>
      <c r="C208" s="15">
        <f>B208</f>
        <v>43449</v>
      </c>
      <c r="D208" s="2" t="s">
        <v>1290</v>
      </c>
      <c r="E208" s="18" t="s">
        <v>1291</v>
      </c>
      <c r="F208" s="61" t="s">
        <v>1292</v>
      </c>
      <c r="G208" s="40" t="s">
        <v>5</v>
      </c>
      <c r="H208" s="41" t="s">
        <v>460</v>
      </c>
      <c r="I208" s="62"/>
      <c r="L208" s="6"/>
    </row>
    <row r="209" spans="2:12" s="1" customFormat="1">
      <c r="B209" s="49"/>
      <c r="C209" s="16"/>
      <c r="D209" s="50"/>
      <c r="E209" s="19"/>
      <c r="F209" s="57" t="s">
        <v>1293</v>
      </c>
      <c r="G209" s="37" t="s">
        <v>5</v>
      </c>
      <c r="H209" s="38" t="s">
        <v>494</v>
      </c>
      <c r="I209" s="58"/>
      <c r="L209" s="6"/>
    </row>
    <row r="210" spans="2:12" s="1" customFormat="1">
      <c r="B210" s="46">
        <v>43442</v>
      </c>
      <c r="C210" s="15">
        <f>B210</f>
        <v>43442</v>
      </c>
      <c r="D210" s="2" t="s">
        <v>1256</v>
      </c>
      <c r="E210" s="18" t="s">
        <v>303</v>
      </c>
      <c r="F210" s="61" t="s">
        <v>1257</v>
      </c>
      <c r="G210" s="40" t="s">
        <v>8</v>
      </c>
      <c r="H210" s="41" t="s">
        <v>685</v>
      </c>
      <c r="I210" s="62"/>
      <c r="L210" s="6"/>
    </row>
    <row r="211" spans="2:12" s="1" customFormat="1">
      <c r="B211" s="46"/>
      <c r="C211" s="15"/>
      <c r="D211" s="2"/>
      <c r="E211" s="18"/>
      <c r="F211" s="55" t="s">
        <v>1258</v>
      </c>
      <c r="G211" s="34" t="s">
        <v>11</v>
      </c>
      <c r="H211" s="35" t="s">
        <v>1262</v>
      </c>
      <c r="I211" s="56"/>
      <c r="L211" s="6"/>
    </row>
    <row r="212" spans="2:12" s="1" customFormat="1">
      <c r="B212" s="46"/>
      <c r="C212" s="15"/>
      <c r="D212" s="2"/>
      <c r="E212" s="18"/>
      <c r="F212" s="55" t="s">
        <v>1259</v>
      </c>
      <c r="G212" s="34" t="s">
        <v>11</v>
      </c>
      <c r="H212" s="35" t="s">
        <v>1263</v>
      </c>
      <c r="I212" s="56"/>
      <c r="L212" s="6"/>
    </row>
    <row r="213" spans="2:12" s="1" customFormat="1">
      <c r="B213" s="46"/>
      <c r="C213" s="15"/>
      <c r="D213" s="2"/>
      <c r="E213" s="18"/>
      <c r="F213" s="55" t="s">
        <v>1260</v>
      </c>
      <c r="G213" s="34" t="s">
        <v>11</v>
      </c>
      <c r="H213" s="35" t="s">
        <v>1264</v>
      </c>
      <c r="I213" s="56"/>
      <c r="L213" s="6"/>
    </row>
    <row r="214" spans="2:12" s="1" customFormat="1">
      <c r="B214" s="49"/>
      <c r="C214" s="16"/>
      <c r="D214" s="50"/>
      <c r="E214" s="19"/>
      <c r="F214" s="57" t="s">
        <v>1261</v>
      </c>
      <c r="G214" s="37" t="s">
        <v>5</v>
      </c>
      <c r="H214" s="38" t="s">
        <v>1265</v>
      </c>
      <c r="I214" s="58"/>
      <c r="L214" s="6"/>
    </row>
    <row r="215" spans="2:12" s="1" customFormat="1">
      <c r="B215" s="46">
        <v>43436</v>
      </c>
      <c r="C215" s="15">
        <f>B215</f>
        <v>43436</v>
      </c>
      <c r="D215" s="2" t="s">
        <v>70</v>
      </c>
      <c r="E215" s="18" t="s">
        <v>172</v>
      </c>
      <c r="F215" s="61" t="s">
        <v>1250</v>
      </c>
      <c r="G215" s="40" t="s">
        <v>5</v>
      </c>
      <c r="H215" s="41" t="s">
        <v>1252</v>
      </c>
      <c r="I215" s="62"/>
      <c r="L215" s="6"/>
    </row>
    <row r="216" spans="2:12" s="1" customFormat="1">
      <c r="B216" s="46"/>
      <c r="C216" s="15"/>
      <c r="D216" s="2"/>
      <c r="E216" s="18"/>
      <c r="F216" s="55" t="s">
        <v>1251</v>
      </c>
      <c r="G216" s="34" t="s">
        <v>5</v>
      </c>
      <c r="H216" s="35" t="s">
        <v>1253</v>
      </c>
      <c r="I216" s="56"/>
      <c r="L216" s="6"/>
    </row>
    <row r="217" spans="2:12" s="1" customFormat="1">
      <c r="B217" s="46"/>
      <c r="C217" s="15"/>
      <c r="D217" s="2"/>
      <c r="E217" s="18"/>
      <c r="F217" s="55" t="s">
        <v>1250</v>
      </c>
      <c r="G217" s="34" t="s">
        <v>5</v>
      </c>
      <c r="H217" s="35" t="s">
        <v>1254</v>
      </c>
      <c r="I217" s="56"/>
      <c r="L217" s="6"/>
    </row>
    <row r="218" spans="2:12" s="1" customFormat="1">
      <c r="B218" s="49"/>
      <c r="C218" s="16"/>
      <c r="D218" s="50"/>
      <c r="E218" s="19"/>
      <c r="F218" s="57" t="s">
        <v>1251</v>
      </c>
      <c r="G218" s="37" t="s">
        <v>5</v>
      </c>
      <c r="H218" s="38" t="s">
        <v>1255</v>
      </c>
      <c r="I218" s="58"/>
      <c r="L218" s="6"/>
    </row>
    <row r="219" spans="2:12" s="1" customFormat="1">
      <c r="B219" s="46">
        <v>43429</v>
      </c>
      <c r="C219" s="15">
        <f>B219</f>
        <v>43429</v>
      </c>
      <c r="D219" s="2" t="s">
        <v>1232</v>
      </c>
      <c r="E219" s="18" t="s">
        <v>1233</v>
      </c>
      <c r="F219" s="61" t="s">
        <v>1234</v>
      </c>
      <c r="G219" s="40" t="s">
        <v>11</v>
      </c>
      <c r="H219" s="41" t="s">
        <v>1226</v>
      </c>
      <c r="I219" s="62"/>
      <c r="L219" s="6"/>
    </row>
    <row r="220" spans="2:12" s="1" customFormat="1">
      <c r="B220" s="46"/>
      <c r="C220" s="15"/>
      <c r="D220" s="2"/>
      <c r="E220" s="18"/>
      <c r="F220" s="55" t="s">
        <v>1235</v>
      </c>
      <c r="G220" s="34" t="s">
        <v>11</v>
      </c>
      <c r="H220" s="35" t="s">
        <v>1217</v>
      </c>
      <c r="I220" s="56"/>
      <c r="L220" s="6"/>
    </row>
    <row r="221" spans="2:12" s="1" customFormat="1">
      <c r="B221" s="49"/>
      <c r="C221" s="16"/>
      <c r="D221" s="50"/>
      <c r="E221" s="19"/>
      <c r="F221" s="57" t="s">
        <v>1236</v>
      </c>
      <c r="G221" s="37" t="s">
        <v>5</v>
      </c>
      <c r="H221" s="38" t="s">
        <v>1237</v>
      </c>
      <c r="I221" s="58"/>
      <c r="L221" s="6"/>
    </row>
    <row r="222" spans="2:12" s="1" customFormat="1">
      <c r="B222" s="46">
        <v>43427</v>
      </c>
      <c r="C222" s="15">
        <f>B222</f>
        <v>43427</v>
      </c>
      <c r="D222" s="2" t="s">
        <v>1187</v>
      </c>
      <c r="E222" s="18" t="s">
        <v>1188</v>
      </c>
      <c r="F222" s="61" t="s">
        <v>1189</v>
      </c>
      <c r="G222" s="40" t="s">
        <v>5</v>
      </c>
      <c r="H222" s="41" t="s">
        <v>1184</v>
      </c>
      <c r="I222" s="62"/>
      <c r="L222" s="6"/>
    </row>
    <row r="223" spans="2:12" s="1" customFormat="1">
      <c r="B223" s="46"/>
      <c r="C223" s="15"/>
      <c r="D223" s="2"/>
      <c r="E223" s="18"/>
      <c r="F223" s="55" t="s">
        <v>1190</v>
      </c>
      <c r="G223" s="34" t="s">
        <v>8</v>
      </c>
      <c r="H223" s="35" t="s">
        <v>1193</v>
      </c>
      <c r="I223" s="56"/>
      <c r="L223" s="6"/>
    </row>
    <row r="224" spans="2:12" s="1" customFormat="1">
      <c r="B224" s="49"/>
      <c r="C224" s="16"/>
      <c r="D224" s="50"/>
      <c r="E224" s="19"/>
      <c r="F224" s="57" t="s">
        <v>1191</v>
      </c>
      <c r="G224" s="37" t="s">
        <v>1192</v>
      </c>
      <c r="H224" s="38" t="s">
        <v>1194</v>
      </c>
      <c r="I224" s="58"/>
      <c r="L224" s="6"/>
    </row>
    <row r="225" spans="2:12" s="1" customFormat="1">
      <c r="B225" s="49">
        <v>43422</v>
      </c>
      <c r="C225" s="16">
        <f>B225</f>
        <v>43422</v>
      </c>
      <c r="D225" s="77" t="s">
        <v>1153</v>
      </c>
      <c r="E225" s="19" t="s">
        <v>303</v>
      </c>
      <c r="F225" s="74" t="s">
        <v>115</v>
      </c>
      <c r="G225" s="75" t="s">
        <v>11</v>
      </c>
      <c r="H225" s="76" t="s">
        <v>552</v>
      </c>
      <c r="I225" s="77"/>
      <c r="L225" s="6"/>
    </row>
    <row r="226" spans="2:12" s="1" customFormat="1">
      <c r="B226" s="49">
        <v>43414</v>
      </c>
      <c r="C226" s="16">
        <f>B226</f>
        <v>43414</v>
      </c>
      <c r="D226" s="77" t="s">
        <v>1153</v>
      </c>
      <c r="E226" s="19" t="s">
        <v>303</v>
      </c>
      <c r="F226" s="57" t="s">
        <v>19</v>
      </c>
      <c r="G226" s="37" t="s">
        <v>5</v>
      </c>
      <c r="H226" s="38" t="s">
        <v>1154</v>
      </c>
      <c r="I226" s="58"/>
      <c r="L226" s="6"/>
    </row>
    <row r="227" spans="2:12" s="1" customFormat="1">
      <c r="B227" s="46">
        <v>43393</v>
      </c>
      <c r="C227" s="15">
        <f>B227</f>
        <v>43393</v>
      </c>
      <c r="D227" s="2" t="s">
        <v>89</v>
      </c>
      <c r="E227" s="18" t="s">
        <v>501</v>
      </c>
      <c r="F227" s="61" t="s">
        <v>60</v>
      </c>
      <c r="G227" s="40" t="s">
        <v>5</v>
      </c>
      <c r="H227" s="41" t="s">
        <v>1099</v>
      </c>
      <c r="I227" s="62" t="s">
        <v>1110</v>
      </c>
      <c r="L227" s="6"/>
    </row>
    <row r="228" spans="2:12" s="1" customFormat="1">
      <c r="B228" s="49"/>
      <c r="C228" s="16"/>
      <c r="D228" s="50"/>
      <c r="E228" s="19"/>
      <c r="F228" s="57" t="s">
        <v>24</v>
      </c>
      <c r="G228" s="37" t="s">
        <v>5</v>
      </c>
      <c r="H228" s="38" t="s">
        <v>1100</v>
      </c>
      <c r="I228" s="58" t="s">
        <v>1109</v>
      </c>
      <c r="L228" s="6"/>
    </row>
    <row r="229" spans="2:12" s="1" customFormat="1">
      <c r="B229" s="46">
        <v>43386</v>
      </c>
      <c r="C229" s="15">
        <f>B229</f>
        <v>43386</v>
      </c>
      <c r="D229" s="2" t="s">
        <v>89</v>
      </c>
      <c r="E229" s="18" t="s">
        <v>172</v>
      </c>
      <c r="F229" s="61" t="s">
        <v>115</v>
      </c>
      <c r="G229" s="40" t="s">
        <v>11</v>
      </c>
      <c r="H229" s="41" t="s">
        <v>1056</v>
      </c>
      <c r="I229" s="62"/>
      <c r="L229" s="6"/>
    </row>
    <row r="230" spans="2:12" s="1" customFormat="1">
      <c r="B230" s="46"/>
      <c r="C230" s="15"/>
      <c r="D230" s="2"/>
      <c r="E230" s="18"/>
      <c r="F230" s="55" t="s">
        <v>17</v>
      </c>
      <c r="G230" s="34" t="s">
        <v>5</v>
      </c>
      <c r="H230" s="35" t="s">
        <v>1057</v>
      </c>
      <c r="I230" s="56"/>
      <c r="L230" s="6"/>
    </row>
    <row r="231" spans="2:12" s="1" customFormat="1">
      <c r="B231" s="49"/>
      <c r="C231" s="16"/>
      <c r="D231" s="50"/>
      <c r="E231" s="19"/>
      <c r="F231" s="57" t="s">
        <v>642</v>
      </c>
      <c r="G231" s="37" t="s">
        <v>11</v>
      </c>
      <c r="H231" s="38" t="s">
        <v>1058</v>
      </c>
      <c r="I231" s="58"/>
      <c r="L231" s="6"/>
    </row>
    <row r="232" spans="2:12" s="1" customFormat="1">
      <c r="B232" s="46">
        <v>43379</v>
      </c>
      <c r="C232" s="15">
        <f>B232</f>
        <v>43379</v>
      </c>
      <c r="D232" s="2" t="s">
        <v>1040</v>
      </c>
      <c r="E232" s="18" t="s">
        <v>1041</v>
      </c>
      <c r="F232" s="61" t="s">
        <v>1043</v>
      </c>
      <c r="G232" s="40" t="s">
        <v>5</v>
      </c>
      <c r="H232" s="41" t="s">
        <v>1044</v>
      </c>
      <c r="I232" s="62"/>
      <c r="L232" s="6"/>
    </row>
    <row r="233" spans="2:12" s="1" customFormat="1">
      <c r="B233" s="46"/>
      <c r="C233" s="15"/>
      <c r="D233" s="2"/>
      <c r="E233" s="18"/>
      <c r="F233" s="55" t="s">
        <v>1042</v>
      </c>
      <c r="G233" s="34" t="s">
        <v>11</v>
      </c>
      <c r="H233" s="35" t="s">
        <v>1045</v>
      </c>
      <c r="I233" s="56"/>
      <c r="L233" s="6"/>
    </row>
    <row r="234" spans="2:12" s="1" customFormat="1">
      <c r="B234" s="49"/>
      <c r="C234" s="16"/>
      <c r="D234" s="50"/>
      <c r="E234" s="19"/>
      <c r="F234" s="57" t="s">
        <v>562</v>
      </c>
      <c r="G234" s="37" t="s">
        <v>11</v>
      </c>
      <c r="H234" s="38" t="s">
        <v>1035</v>
      </c>
      <c r="I234" s="58"/>
      <c r="L234" s="6"/>
    </row>
    <row r="235" spans="2:12" s="1" customFormat="1">
      <c r="B235" s="46">
        <v>43366</v>
      </c>
      <c r="C235" s="15">
        <f>B235</f>
        <v>43366</v>
      </c>
      <c r="D235" s="2" t="s">
        <v>89</v>
      </c>
      <c r="E235" s="18" t="s">
        <v>172</v>
      </c>
      <c r="F235" s="61" t="s">
        <v>24</v>
      </c>
      <c r="G235" s="40" t="s">
        <v>8</v>
      </c>
      <c r="H235" s="41" t="s">
        <v>685</v>
      </c>
      <c r="I235" s="62"/>
      <c r="L235" s="6"/>
    </row>
    <row r="236" spans="2:12" s="1" customFormat="1">
      <c r="B236" s="49"/>
      <c r="C236" s="16"/>
      <c r="D236" s="50"/>
      <c r="E236" s="19"/>
      <c r="F236" s="57" t="s">
        <v>467</v>
      </c>
      <c r="G236" s="37" t="s">
        <v>5</v>
      </c>
      <c r="H236" s="38" t="s">
        <v>1018</v>
      </c>
      <c r="I236" s="58"/>
      <c r="L236" s="6"/>
    </row>
    <row r="237" spans="2:12" s="1" customFormat="1">
      <c r="B237" s="46">
        <v>43351</v>
      </c>
      <c r="C237" s="15">
        <f>B237</f>
        <v>43351</v>
      </c>
      <c r="D237" s="2" t="s">
        <v>89</v>
      </c>
      <c r="E237" s="18" t="s">
        <v>303</v>
      </c>
      <c r="F237" s="61" t="s">
        <v>111</v>
      </c>
      <c r="G237" s="40" t="s">
        <v>11</v>
      </c>
      <c r="H237" s="41" t="s">
        <v>913</v>
      </c>
      <c r="I237" s="62"/>
      <c r="L237" s="6"/>
    </row>
    <row r="238" spans="2:12" s="1" customFormat="1">
      <c r="B238" s="49"/>
      <c r="C238" s="16"/>
      <c r="D238" s="50"/>
      <c r="E238" s="19"/>
      <c r="F238" s="57" t="s">
        <v>641</v>
      </c>
      <c r="G238" s="37" t="s">
        <v>8</v>
      </c>
      <c r="H238" s="38" t="s">
        <v>914</v>
      </c>
      <c r="I238" s="58"/>
      <c r="L238" s="6"/>
    </row>
    <row r="239" spans="2:12" s="1" customFormat="1">
      <c r="B239" s="46">
        <v>43331</v>
      </c>
      <c r="C239" s="15">
        <f>B239</f>
        <v>43331</v>
      </c>
      <c r="D239" s="2" t="s">
        <v>89</v>
      </c>
      <c r="E239" s="18" t="s">
        <v>856</v>
      </c>
      <c r="F239" s="61" t="s">
        <v>24</v>
      </c>
      <c r="G239" s="40" t="s">
        <v>8</v>
      </c>
      <c r="H239" s="41" t="s">
        <v>857</v>
      </c>
      <c r="I239" s="62"/>
      <c r="L239" s="6"/>
    </row>
    <row r="240" spans="2:12" s="1" customFormat="1">
      <c r="B240" s="49"/>
      <c r="C240" s="16"/>
      <c r="D240" s="50"/>
      <c r="E240" s="19"/>
      <c r="F240" s="57" t="s">
        <v>17</v>
      </c>
      <c r="G240" s="37" t="s">
        <v>5</v>
      </c>
      <c r="H240" s="38" t="s">
        <v>858</v>
      </c>
      <c r="I240" s="58" t="s">
        <v>859</v>
      </c>
      <c r="L240" s="6"/>
    </row>
    <row r="241" spans="2:12" s="1" customFormat="1">
      <c r="B241" s="46">
        <v>43330</v>
      </c>
      <c r="C241" s="15">
        <f>B241</f>
        <v>43330</v>
      </c>
      <c r="D241" s="2" t="s">
        <v>849</v>
      </c>
      <c r="E241" s="18" t="s">
        <v>501</v>
      </c>
      <c r="F241" s="61" t="s">
        <v>850</v>
      </c>
      <c r="G241" s="40" t="s">
        <v>5</v>
      </c>
      <c r="H241" s="41" t="s">
        <v>853</v>
      </c>
      <c r="I241" s="62"/>
      <c r="L241" s="6"/>
    </row>
    <row r="242" spans="2:12" s="1" customFormat="1">
      <c r="B242" s="46"/>
      <c r="C242" s="15"/>
      <c r="D242" s="2"/>
      <c r="E242" s="18"/>
      <c r="F242" s="55" t="s">
        <v>851</v>
      </c>
      <c r="G242" s="34" t="s">
        <v>8</v>
      </c>
      <c r="H242" s="35" t="s">
        <v>845</v>
      </c>
      <c r="I242" s="56"/>
      <c r="L242" s="6"/>
    </row>
    <row r="243" spans="2:12" s="1" customFormat="1">
      <c r="B243" s="46"/>
      <c r="C243" s="15"/>
      <c r="D243" s="2"/>
      <c r="E243" s="18"/>
      <c r="F243" s="55" t="s">
        <v>852</v>
      </c>
      <c r="G243" s="34" t="s">
        <v>5</v>
      </c>
      <c r="H243" s="35" t="s">
        <v>854</v>
      </c>
      <c r="I243" s="56"/>
      <c r="L243" s="6"/>
    </row>
    <row r="244" spans="2:12" s="1" customFormat="1">
      <c r="B244" s="49"/>
      <c r="C244" s="16"/>
      <c r="D244" s="50"/>
      <c r="E244" s="19"/>
      <c r="F244" s="57" t="s">
        <v>24</v>
      </c>
      <c r="G244" s="37" t="s">
        <v>11</v>
      </c>
      <c r="H244" s="38" t="s">
        <v>855</v>
      </c>
      <c r="I244" s="58"/>
      <c r="L244" s="6"/>
    </row>
    <row r="245" spans="2:12" s="1" customFormat="1">
      <c r="B245" s="46">
        <v>43297</v>
      </c>
      <c r="C245" s="15">
        <f>B245</f>
        <v>43297</v>
      </c>
      <c r="D245" s="2" t="s">
        <v>771</v>
      </c>
      <c r="E245" s="18" t="s">
        <v>776</v>
      </c>
      <c r="F245" s="61" t="s">
        <v>239</v>
      </c>
      <c r="G245" s="40" t="s">
        <v>11</v>
      </c>
      <c r="H245" s="41" t="s">
        <v>769</v>
      </c>
      <c r="I245" s="62"/>
      <c r="L245" s="6"/>
    </row>
    <row r="246" spans="2:12" s="1" customFormat="1">
      <c r="B246" s="46"/>
      <c r="C246" s="15"/>
      <c r="D246" s="2"/>
      <c r="E246" s="18"/>
      <c r="F246" s="55" t="s">
        <v>777</v>
      </c>
      <c r="G246" s="34" t="s">
        <v>5</v>
      </c>
      <c r="H246" s="35" t="s">
        <v>779</v>
      </c>
      <c r="I246" s="56"/>
      <c r="L246" s="6"/>
    </row>
    <row r="247" spans="2:12" s="1" customFormat="1">
      <c r="B247" s="49"/>
      <c r="C247" s="16"/>
      <c r="D247" s="50"/>
      <c r="E247" s="19"/>
      <c r="F247" s="57" t="s">
        <v>778</v>
      </c>
      <c r="G247" s="37" t="s">
        <v>5</v>
      </c>
      <c r="H247" s="38" t="s">
        <v>780</v>
      </c>
      <c r="I247" s="58" t="s">
        <v>781</v>
      </c>
      <c r="L247" s="6"/>
    </row>
    <row r="248" spans="2:12" s="1" customFormat="1">
      <c r="B248" s="46">
        <v>43289</v>
      </c>
      <c r="C248" s="15">
        <f>B248</f>
        <v>43289</v>
      </c>
      <c r="D248" s="2" t="s">
        <v>748</v>
      </c>
      <c r="E248" s="18" t="s">
        <v>303</v>
      </c>
      <c r="F248" s="61" t="s">
        <v>753</v>
      </c>
      <c r="G248" s="40" t="s">
        <v>11</v>
      </c>
      <c r="H248" s="41" t="s">
        <v>758</v>
      </c>
      <c r="I248" s="62"/>
      <c r="L248" s="6"/>
    </row>
    <row r="249" spans="2:12" s="1" customFormat="1">
      <c r="B249" s="46"/>
      <c r="C249" s="15"/>
      <c r="D249" s="2"/>
      <c r="E249" s="18"/>
      <c r="F249" s="55" t="s">
        <v>754</v>
      </c>
      <c r="G249" s="34" t="s">
        <v>5</v>
      </c>
      <c r="H249" s="35" t="s">
        <v>759</v>
      </c>
      <c r="I249" s="56"/>
      <c r="L249" s="6"/>
    </row>
    <row r="250" spans="2:12" s="1" customFormat="1">
      <c r="B250" s="46"/>
      <c r="C250" s="15"/>
      <c r="D250" s="2"/>
      <c r="E250" s="18"/>
      <c r="F250" s="55" t="s">
        <v>755</v>
      </c>
      <c r="G250" s="34" t="s">
        <v>11</v>
      </c>
      <c r="H250" s="35" t="s">
        <v>760</v>
      </c>
      <c r="I250" s="56"/>
      <c r="L250" s="6"/>
    </row>
    <row r="251" spans="2:12" s="1" customFormat="1">
      <c r="B251" s="49"/>
      <c r="C251" s="16"/>
      <c r="D251" s="50"/>
      <c r="E251" s="19"/>
      <c r="F251" s="57" t="s">
        <v>756</v>
      </c>
      <c r="G251" s="37" t="s">
        <v>5</v>
      </c>
      <c r="H251" s="38" t="s">
        <v>761</v>
      </c>
      <c r="I251" s="58"/>
      <c r="L251" s="6"/>
    </row>
    <row r="252" spans="2:12" s="1" customFormat="1">
      <c r="B252" s="49">
        <v>43281</v>
      </c>
      <c r="C252" s="16">
        <f>B252</f>
        <v>43281</v>
      </c>
      <c r="D252" s="50" t="s">
        <v>89</v>
      </c>
      <c r="E252" s="19" t="s">
        <v>303</v>
      </c>
      <c r="F252" s="74" t="s">
        <v>705</v>
      </c>
      <c r="G252" s="75" t="s">
        <v>5</v>
      </c>
      <c r="H252" s="76" t="s">
        <v>706</v>
      </c>
      <c r="I252" s="77"/>
      <c r="L252" s="6"/>
    </row>
    <row r="253" spans="2:12" s="1" customFormat="1">
      <c r="B253" s="46">
        <v>43268</v>
      </c>
      <c r="C253" s="15">
        <f>B253</f>
        <v>43268</v>
      </c>
      <c r="D253" s="2" t="s">
        <v>70</v>
      </c>
      <c r="E253" s="18" t="s">
        <v>501</v>
      </c>
      <c r="F253" s="61" t="s">
        <v>676</v>
      </c>
      <c r="G253" s="40" t="s">
        <v>8</v>
      </c>
      <c r="H253" s="41" t="s">
        <v>678</v>
      </c>
      <c r="I253" s="62"/>
      <c r="L253" s="6"/>
    </row>
    <row r="254" spans="2:12" s="1" customFormat="1">
      <c r="B254" s="46"/>
      <c r="C254" s="15"/>
      <c r="D254" s="2"/>
      <c r="E254" s="18"/>
      <c r="F254" s="55" t="s">
        <v>24</v>
      </c>
      <c r="G254" s="34" t="s">
        <v>8</v>
      </c>
      <c r="H254" s="35" t="s">
        <v>678</v>
      </c>
      <c r="I254" s="56"/>
      <c r="L254" s="6"/>
    </row>
    <row r="255" spans="2:12" s="1" customFormat="1">
      <c r="B255" s="46"/>
      <c r="C255" s="15"/>
      <c r="D255" s="2"/>
      <c r="E255" s="18"/>
      <c r="F255" s="55" t="s">
        <v>19</v>
      </c>
      <c r="G255" s="34" t="s">
        <v>11</v>
      </c>
      <c r="H255" s="35" t="s">
        <v>664</v>
      </c>
      <c r="I255" s="56"/>
      <c r="L255" s="6"/>
    </row>
    <row r="256" spans="2:12" s="1" customFormat="1">
      <c r="B256" s="46"/>
      <c r="C256" s="15"/>
      <c r="D256" s="2"/>
      <c r="E256" s="18"/>
      <c r="F256" s="55" t="s">
        <v>24</v>
      </c>
      <c r="G256" s="34" t="s">
        <v>11</v>
      </c>
      <c r="H256" s="35" t="s">
        <v>679</v>
      </c>
      <c r="I256" s="56"/>
      <c r="L256" s="6"/>
    </row>
    <row r="257" spans="2:12" s="1" customFormat="1">
      <c r="B257" s="46"/>
      <c r="C257" s="15"/>
      <c r="D257" s="2"/>
      <c r="E257" s="18"/>
      <c r="F257" s="55" t="s">
        <v>19</v>
      </c>
      <c r="G257" s="34" t="s">
        <v>8</v>
      </c>
      <c r="H257" s="35" t="s">
        <v>680</v>
      </c>
      <c r="I257" s="56"/>
      <c r="L257" s="6"/>
    </row>
    <row r="258" spans="2:12" s="1" customFormat="1">
      <c r="B258" s="49"/>
      <c r="C258" s="16"/>
      <c r="D258" s="50"/>
      <c r="E258" s="19"/>
      <c r="F258" s="57" t="s">
        <v>24</v>
      </c>
      <c r="G258" s="37" t="s">
        <v>5</v>
      </c>
      <c r="H258" s="38" t="s">
        <v>681</v>
      </c>
      <c r="I258" s="58"/>
      <c r="L258" s="6"/>
    </row>
    <row r="259" spans="2:12" s="1" customFormat="1">
      <c r="B259" s="46">
        <v>43267</v>
      </c>
      <c r="C259" s="15">
        <f>B259</f>
        <v>43267</v>
      </c>
      <c r="D259" s="2" t="s">
        <v>89</v>
      </c>
      <c r="E259" s="18" t="s">
        <v>303</v>
      </c>
      <c r="F259" s="61" t="s">
        <v>673</v>
      </c>
      <c r="G259" s="40" t="s">
        <v>5</v>
      </c>
      <c r="H259" s="41" t="s">
        <v>674</v>
      </c>
      <c r="I259" s="62"/>
      <c r="L259" s="6"/>
    </row>
    <row r="260" spans="2:12" s="1" customFormat="1">
      <c r="B260" s="49"/>
      <c r="C260" s="16"/>
      <c r="D260" s="50"/>
      <c r="E260" s="19"/>
      <c r="F260" s="57" t="s">
        <v>115</v>
      </c>
      <c r="G260" s="37" t="s">
        <v>11</v>
      </c>
      <c r="H260" s="38" t="s">
        <v>675</v>
      </c>
      <c r="I260" s="58"/>
      <c r="L260" s="6"/>
    </row>
    <row r="261" spans="2:12" s="1" customFormat="1">
      <c r="B261" s="46">
        <v>43254</v>
      </c>
      <c r="C261" s="15">
        <f>B261</f>
        <v>43254</v>
      </c>
      <c r="D261" s="2" t="s">
        <v>89</v>
      </c>
      <c r="E261" s="18" t="s">
        <v>640</v>
      </c>
      <c r="F261" s="61" t="s">
        <v>641</v>
      </c>
      <c r="G261" s="40" t="s">
        <v>8</v>
      </c>
      <c r="H261" s="41" t="s">
        <v>643</v>
      </c>
      <c r="I261" s="62"/>
      <c r="L261" s="6"/>
    </row>
    <row r="262" spans="2:12" s="1" customFormat="1">
      <c r="B262" s="49"/>
      <c r="C262" s="16"/>
      <c r="D262" s="50"/>
      <c r="E262" s="19"/>
      <c r="F262" s="57" t="s">
        <v>642</v>
      </c>
      <c r="G262" s="37" t="s">
        <v>677</v>
      </c>
      <c r="H262" s="38" t="s">
        <v>644</v>
      </c>
      <c r="I262" s="58"/>
      <c r="L262" s="6"/>
    </row>
    <row r="263" spans="2:12" s="1" customFormat="1">
      <c r="B263" s="46">
        <v>43225</v>
      </c>
      <c r="C263" s="15">
        <v>43156</v>
      </c>
      <c r="D263" s="2" t="s">
        <v>558</v>
      </c>
      <c r="E263" s="18" t="s">
        <v>303</v>
      </c>
      <c r="F263" s="61" t="s">
        <v>559</v>
      </c>
      <c r="G263" s="40" t="s">
        <v>5</v>
      </c>
      <c r="H263" s="41" t="s">
        <v>563</v>
      </c>
      <c r="I263" s="62"/>
      <c r="L263" s="6"/>
    </row>
    <row r="264" spans="2:12" s="1" customFormat="1">
      <c r="B264" s="46"/>
      <c r="C264" s="15"/>
      <c r="D264" s="2"/>
      <c r="E264" s="18"/>
      <c r="F264" s="55" t="s">
        <v>560</v>
      </c>
      <c r="G264" s="34" t="s">
        <v>5</v>
      </c>
      <c r="H264" s="35" t="s">
        <v>564</v>
      </c>
      <c r="I264" s="56"/>
      <c r="L264" s="6"/>
    </row>
    <row r="265" spans="2:12" s="1" customFormat="1">
      <c r="B265" s="46"/>
      <c r="C265" s="15"/>
      <c r="D265" s="2"/>
      <c r="E265" s="18"/>
      <c r="F265" s="55" t="s">
        <v>561</v>
      </c>
      <c r="G265" s="34" t="s">
        <v>11</v>
      </c>
      <c r="H265" s="35" t="s">
        <v>565</v>
      </c>
      <c r="I265" s="56"/>
      <c r="L265" s="6"/>
    </row>
    <row r="266" spans="2:12" s="1" customFormat="1">
      <c r="B266" s="49"/>
      <c r="C266" s="16"/>
      <c r="D266" s="50"/>
      <c r="E266" s="19"/>
      <c r="F266" s="57" t="s">
        <v>562</v>
      </c>
      <c r="G266" s="37" t="s">
        <v>11</v>
      </c>
      <c r="H266" s="38" t="s">
        <v>566</v>
      </c>
      <c r="I266" s="58"/>
      <c r="L266" s="6"/>
    </row>
    <row r="267" spans="2:12" s="1" customFormat="1">
      <c r="B267" s="46">
        <v>43220</v>
      </c>
      <c r="C267" s="15">
        <f>B267</f>
        <v>43220</v>
      </c>
      <c r="D267" s="2" t="s">
        <v>29</v>
      </c>
      <c r="E267" s="18" t="s">
        <v>532</v>
      </c>
      <c r="F267" s="61" t="s">
        <v>533</v>
      </c>
      <c r="G267" s="40" t="s">
        <v>5</v>
      </c>
      <c r="H267" s="41" t="s">
        <v>469</v>
      </c>
      <c r="I267" s="62"/>
      <c r="L267" s="6"/>
    </row>
    <row r="268" spans="2:12" s="1" customFormat="1">
      <c r="B268" s="46"/>
      <c r="C268" s="15"/>
      <c r="D268" s="2"/>
      <c r="E268" s="18"/>
      <c r="F268" s="55" t="s">
        <v>533</v>
      </c>
      <c r="G268" s="34" t="s">
        <v>11</v>
      </c>
      <c r="H268" s="35" t="s">
        <v>534</v>
      </c>
      <c r="I268" s="56"/>
      <c r="L268" s="6"/>
    </row>
    <row r="269" spans="2:12" s="1" customFormat="1">
      <c r="B269" s="49"/>
      <c r="C269" s="16"/>
      <c r="D269" s="50"/>
      <c r="E269" s="19"/>
      <c r="F269" s="57" t="s">
        <v>533</v>
      </c>
      <c r="G269" s="37" t="s">
        <v>11</v>
      </c>
      <c r="H269" s="38" t="s">
        <v>535</v>
      </c>
      <c r="I269" s="58"/>
      <c r="L269" s="6"/>
    </row>
    <row r="270" spans="2:12" s="1" customFormat="1">
      <c r="B270" s="46">
        <v>43212</v>
      </c>
      <c r="C270" s="15">
        <f>B270</f>
        <v>43212</v>
      </c>
      <c r="D270" s="2" t="s">
        <v>491</v>
      </c>
      <c r="E270" s="18" t="s">
        <v>501</v>
      </c>
      <c r="F270" s="61" t="s">
        <v>502</v>
      </c>
      <c r="G270" s="40" t="s">
        <v>5</v>
      </c>
      <c r="H270" s="41" t="s">
        <v>503</v>
      </c>
      <c r="I270" s="62"/>
      <c r="L270" s="6"/>
    </row>
    <row r="271" spans="2:12" s="1" customFormat="1">
      <c r="B271" s="46"/>
      <c r="C271" s="15"/>
      <c r="D271" s="2"/>
      <c r="E271" s="18"/>
      <c r="F271" s="55" t="s">
        <v>502</v>
      </c>
      <c r="G271" s="34" t="s">
        <v>5</v>
      </c>
      <c r="H271" s="35" t="s">
        <v>504</v>
      </c>
      <c r="I271" s="56"/>
      <c r="L271" s="6"/>
    </row>
    <row r="272" spans="2:12" s="1" customFormat="1">
      <c r="B272" s="46"/>
      <c r="C272" s="15"/>
      <c r="D272" s="2"/>
      <c r="E272" s="18"/>
      <c r="F272" s="55" t="s">
        <v>502</v>
      </c>
      <c r="G272" s="34" t="s">
        <v>5</v>
      </c>
      <c r="H272" s="35" t="s">
        <v>488</v>
      </c>
      <c r="I272" s="56"/>
      <c r="L272" s="6"/>
    </row>
    <row r="273" spans="2:12" s="1" customFormat="1">
      <c r="B273" s="49"/>
      <c r="C273" s="16"/>
      <c r="D273" s="50"/>
      <c r="E273" s="19"/>
      <c r="F273" s="57" t="s">
        <v>502</v>
      </c>
      <c r="G273" s="37" t="s">
        <v>5</v>
      </c>
      <c r="H273" s="38" t="s">
        <v>494</v>
      </c>
      <c r="I273" s="58"/>
      <c r="L273" s="6"/>
    </row>
    <row r="274" spans="2:12" s="1" customFormat="1">
      <c r="B274" s="46">
        <v>43197</v>
      </c>
      <c r="C274" s="15">
        <f>B274</f>
        <v>43197</v>
      </c>
      <c r="D274" s="2" t="s">
        <v>465</v>
      </c>
      <c r="E274" s="18" t="s">
        <v>466</v>
      </c>
      <c r="F274" s="61" t="s">
        <v>467</v>
      </c>
      <c r="G274" s="40" t="s">
        <v>5</v>
      </c>
      <c r="H274" s="41" t="s">
        <v>469</v>
      </c>
      <c r="I274" s="62"/>
      <c r="L274" s="6"/>
    </row>
    <row r="275" spans="2:12" s="1" customFormat="1">
      <c r="B275" s="49"/>
      <c r="C275" s="16"/>
      <c r="D275" s="50"/>
      <c r="E275" s="19"/>
      <c r="F275" s="57" t="s">
        <v>468</v>
      </c>
      <c r="G275" s="37" t="s">
        <v>5</v>
      </c>
      <c r="H275" s="38" t="s">
        <v>470</v>
      </c>
      <c r="I275" s="58"/>
      <c r="L275" s="6"/>
    </row>
    <row r="276" spans="2:12">
      <c r="B276" s="46">
        <v>43156</v>
      </c>
      <c r="C276" s="15">
        <f>B276</f>
        <v>43156</v>
      </c>
      <c r="D276" s="2" t="s">
        <v>70</v>
      </c>
      <c r="E276" s="18" t="s">
        <v>303</v>
      </c>
      <c r="F276" s="61" t="s">
        <v>220</v>
      </c>
      <c r="G276" s="40" t="s">
        <v>5</v>
      </c>
      <c r="H276" s="41" t="s">
        <v>32</v>
      </c>
      <c r="I276" s="62"/>
    </row>
    <row r="277" spans="2:12">
      <c r="B277" s="48"/>
      <c r="C277" s="15"/>
      <c r="E277" s="18"/>
      <c r="F277" s="55" t="s">
        <v>25</v>
      </c>
      <c r="G277" s="34" t="s">
        <v>5</v>
      </c>
      <c r="H277" s="35" t="s">
        <v>143</v>
      </c>
      <c r="I277" s="56"/>
    </row>
    <row r="278" spans="2:12">
      <c r="B278" s="48"/>
      <c r="C278" s="15"/>
      <c r="E278" s="18"/>
      <c r="F278" s="55" t="s">
        <v>220</v>
      </c>
      <c r="G278" s="34" t="s">
        <v>5</v>
      </c>
      <c r="H278" s="35" t="s">
        <v>71</v>
      </c>
      <c r="I278" s="56"/>
    </row>
    <row r="279" spans="2:12">
      <c r="B279" s="48"/>
      <c r="C279" s="15"/>
      <c r="E279" s="18"/>
      <c r="F279" s="55" t="s">
        <v>25</v>
      </c>
      <c r="G279" s="34" t="s">
        <v>11</v>
      </c>
      <c r="H279" s="35" t="s">
        <v>16</v>
      </c>
      <c r="I279" s="56"/>
    </row>
    <row r="280" spans="2:12">
      <c r="B280" s="48"/>
      <c r="C280" s="15"/>
      <c r="E280" s="18"/>
      <c r="F280" s="55" t="s">
        <v>220</v>
      </c>
      <c r="G280" s="34" t="s">
        <v>11</v>
      </c>
      <c r="H280" s="35" t="s">
        <v>74</v>
      </c>
      <c r="I280" s="56"/>
    </row>
    <row r="281" spans="2:12">
      <c r="B281" s="48"/>
      <c r="C281" s="15"/>
      <c r="E281" s="18"/>
      <c r="F281" s="59" t="s">
        <v>25</v>
      </c>
      <c r="G281" s="43" t="s">
        <v>5</v>
      </c>
      <c r="H281" s="44" t="s">
        <v>23</v>
      </c>
      <c r="I281" s="60"/>
    </row>
    <row r="282" spans="2:12">
      <c r="B282" s="63">
        <v>43155</v>
      </c>
      <c r="C282" s="24">
        <f>B282</f>
        <v>43155</v>
      </c>
      <c r="D282" s="64" t="s">
        <v>70</v>
      </c>
      <c r="E282" s="25" t="s">
        <v>67</v>
      </c>
      <c r="F282" s="53" t="s">
        <v>17</v>
      </c>
      <c r="G282" s="31" t="s">
        <v>11</v>
      </c>
      <c r="H282" s="32" t="s">
        <v>12</v>
      </c>
      <c r="I282" s="54"/>
    </row>
    <row r="283" spans="2:12">
      <c r="B283" s="48"/>
      <c r="C283" s="15"/>
      <c r="E283" s="18"/>
      <c r="F283" s="55" t="s">
        <v>24</v>
      </c>
      <c r="G283" s="34" t="s">
        <v>8</v>
      </c>
      <c r="H283" s="35" t="s">
        <v>9</v>
      </c>
      <c r="I283" s="56"/>
    </row>
    <row r="284" spans="2:12">
      <c r="B284" s="48"/>
      <c r="C284" s="15"/>
      <c r="E284" s="18"/>
      <c r="F284" s="55" t="s">
        <v>17</v>
      </c>
      <c r="G284" s="34" t="s">
        <v>8</v>
      </c>
      <c r="H284" s="35" t="s">
        <v>76</v>
      </c>
      <c r="I284" s="56"/>
    </row>
    <row r="285" spans="2:12">
      <c r="B285" s="48"/>
      <c r="C285" s="15"/>
      <c r="E285" s="18"/>
      <c r="F285" s="55" t="s">
        <v>24</v>
      </c>
      <c r="G285" s="34" t="s">
        <v>11</v>
      </c>
      <c r="H285" s="35" t="s">
        <v>74</v>
      </c>
      <c r="I285" s="56"/>
    </row>
    <row r="286" spans="2:12">
      <c r="B286" s="48"/>
      <c r="C286" s="15"/>
      <c r="E286" s="18"/>
      <c r="F286" s="55" t="s">
        <v>17</v>
      </c>
      <c r="G286" s="34" t="s">
        <v>5</v>
      </c>
      <c r="H286" s="35" t="s">
        <v>82</v>
      </c>
      <c r="I286" s="56"/>
    </row>
    <row r="287" spans="2:12">
      <c r="B287" s="65"/>
      <c r="C287" s="16"/>
      <c r="D287" s="50"/>
      <c r="E287" s="19"/>
      <c r="F287" s="57" t="s">
        <v>24</v>
      </c>
      <c r="G287" s="37" t="s">
        <v>5</v>
      </c>
      <c r="H287" s="38" t="s">
        <v>80</v>
      </c>
      <c r="I287" s="58"/>
    </row>
    <row r="288" spans="2:12">
      <c r="B288" s="46">
        <v>43149</v>
      </c>
      <c r="C288" s="15">
        <f>B288</f>
        <v>43149</v>
      </c>
      <c r="D288" s="2" t="s">
        <v>85</v>
      </c>
      <c r="E288" s="18" t="s">
        <v>302</v>
      </c>
      <c r="F288" s="66" t="s">
        <v>220</v>
      </c>
      <c r="G288" s="23" t="s">
        <v>5</v>
      </c>
      <c r="H288" s="22" t="s">
        <v>257</v>
      </c>
      <c r="I288" s="47" t="s">
        <v>258</v>
      </c>
    </row>
    <row r="289" spans="2:9">
      <c r="B289" s="63">
        <v>43148</v>
      </c>
      <c r="C289" s="24">
        <f>B289</f>
        <v>43148</v>
      </c>
      <c r="D289" s="64" t="s">
        <v>300</v>
      </c>
      <c r="E289" s="25" t="s">
        <v>301</v>
      </c>
      <c r="F289" s="53" t="s">
        <v>60</v>
      </c>
      <c r="G289" s="31" t="s">
        <v>11</v>
      </c>
      <c r="H289" s="32" t="s">
        <v>253</v>
      </c>
      <c r="I289" s="54"/>
    </row>
    <row r="290" spans="2:9">
      <c r="B290" s="48"/>
      <c r="C290" s="15"/>
      <c r="E290" s="18"/>
      <c r="F290" s="55" t="s">
        <v>254</v>
      </c>
      <c r="G290" s="34" t="s">
        <v>5</v>
      </c>
      <c r="H290" s="35" t="s">
        <v>14</v>
      </c>
      <c r="I290" s="56"/>
    </row>
    <row r="291" spans="2:9">
      <c r="B291" s="48"/>
      <c r="C291" s="15"/>
      <c r="E291" s="18"/>
      <c r="F291" s="55" t="s">
        <v>17</v>
      </c>
      <c r="G291" s="34" t="s">
        <v>5</v>
      </c>
      <c r="H291" s="35" t="s">
        <v>82</v>
      </c>
      <c r="I291" s="56"/>
    </row>
    <row r="292" spans="2:9">
      <c r="B292" s="65"/>
      <c r="C292" s="16"/>
      <c r="D292" s="50"/>
      <c r="E292" s="19"/>
      <c r="F292" s="57" t="s">
        <v>38</v>
      </c>
      <c r="G292" s="37" t="s">
        <v>5</v>
      </c>
      <c r="H292" s="38" t="s">
        <v>255</v>
      </c>
      <c r="I292" s="58" t="s">
        <v>256</v>
      </c>
    </row>
    <row r="293" spans="2:9">
      <c r="B293" s="46">
        <v>43141</v>
      </c>
      <c r="C293" s="15">
        <f>B293</f>
        <v>43141</v>
      </c>
      <c r="D293" s="2" t="s">
        <v>85</v>
      </c>
      <c r="E293" s="18" t="s">
        <v>299</v>
      </c>
      <c r="F293" s="66" t="s">
        <v>33</v>
      </c>
      <c r="G293" s="23" t="s">
        <v>5</v>
      </c>
      <c r="H293" s="22" t="s">
        <v>252</v>
      </c>
      <c r="I293" s="47"/>
    </row>
    <row r="294" spans="2:9">
      <c r="B294" s="67">
        <v>43134</v>
      </c>
      <c r="C294" s="26">
        <f>B294</f>
        <v>43134</v>
      </c>
      <c r="D294" s="68" t="s">
        <v>85</v>
      </c>
      <c r="E294" s="27" t="s">
        <v>303</v>
      </c>
      <c r="F294" s="69" t="s">
        <v>108</v>
      </c>
      <c r="G294" s="28" t="s">
        <v>11</v>
      </c>
      <c r="H294" s="29" t="s">
        <v>251</v>
      </c>
      <c r="I294" s="70"/>
    </row>
    <row r="295" spans="2:9">
      <c r="B295" s="67">
        <v>43113</v>
      </c>
      <c r="C295" s="26">
        <f>B295</f>
        <v>43113</v>
      </c>
      <c r="D295" s="68" t="s">
        <v>87</v>
      </c>
      <c r="E295" s="27" t="s">
        <v>298</v>
      </c>
      <c r="F295" s="69" t="s">
        <v>61</v>
      </c>
      <c r="G295" s="28" t="s">
        <v>11</v>
      </c>
      <c r="H295" s="29" t="s">
        <v>250</v>
      </c>
      <c r="I295" s="70"/>
    </row>
    <row r="296" spans="2:9">
      <c r="B296" s="46">
        <v>43108</v>
      </c>
      <c r="C296" s="15">
        <f>B296</f>
        <v>43108</v>
      </c>
      <c r="D296" s="2" t="s">
        <v>85</v>
      </c>
      <c r="E296" s="18" t="s">
        <v>297</v>
      </c>
      <c r="F296" s="61" t="s">
        <v>249</v>
      </c>
      <c r="G296" s="40" t="s">
        <v>5</v>
      </c>
      <c r="H296" s="41" t="s">
        <v>157</v>
      </c>
      <c r="I296" s="62"/>
    </row>
    <row r="297" spans="2:9">
      <c r="B297" s="48"/>
      <c r="C297" s="15"/>
      <c r="E297" s="18"/>
      <c r="F297" s="59" t="s">
        <v>25</v>
      </c>
      <c r="G297" s="43" t="s">
        <v>5</v>
      </c>
      <c r="H297" s="44" t="s">
        <v>80</v>
      </c>
      <c r="I297" s="60"/>
    </row>
    <row r="298" spans="2:9">
      <c r="B298" s="63">
        <v>43106</v>
      </c>
      <c r="C298" s="24">
        <f>B298</f>
        <v>43106</v>
      </c>
      <c r="D298" s="64" t="s">
        <v>70</v>
      </c>
      <c r="E298" s="25" t="s">
        <v>296</v>
      </c>
      <c r="F298" s="53" t="s">
        <v>247</v>
      </c>
      <c r="G298" s="31" t="s">
        <v>8</v>
      </c>
      <c r="H298" s="32" t="s">
        <v>9</v>
      </c>
      <c r="I298" s="54" t="s">
        <v>233</v>
      </c>
    </row>
    <row r="299" spans="2:9">
      <c r="B299" s="48"/>
      <c r="C299" s="15"/>
      <c r="E299" s="18"/>
      <c r="F299" s="55" t="s">
        <v>248</v>
      </c>
      <c r="G299" s="34" t="s">
        <v>11</v>
      </c>
      <c r="H299" s="35" t="s">
        <v>15</v>
      </c>
      <c r="I299" s="56" t="s">
        <v>233</v>
      </c>
    </row>
    <row r="300" spans="2:9">
      <c r="B300" s="48"/>
      <c r="C300" s="15"/>
      <c r="E300" s="18"/>
      <c r="F300" s="55" t="s">
        <v>247</v>
      </c>
      <c r="G300" s="34" t="s">
        <v>5</v>
      </c>
      <c r="H300" s="35" t="s">
        <v>23</v>
      </c>
      <c r="I300" s="56" t="s">
        <v>109</v>
      </c>
    </row>
    <row r="301" spans="2:9">
      <c r="B301" s="48"/>
      <c r="C301" s="15"/>
      <c r="E301" s="18"/>
      <c r="F301" s="55" t="s">
        <v>248</v>
      </c>
      <c r="G301" s="34" t="s">
        <v>5</v>
      </c>
      <c r="H301" s="35" t="s">
        <v>71</v>
      </c>
      <c r="I301" s="56" t="s">
        <v>109</v>
      </c>
    </row>
    <row r="302" spans="2:9">
      <c r="B302" s="48"/>
      <c r="C302" s="15"/>
      <c r="E302" s="18"/>
      <c r="F302" s="55" t="s">
        <v>247</v>
      </c>
      <c r="G302" s="34" t="s">
        <v>11</v>
      </c>
      <c r="H302" s="35" t="s">
        <v>12</v>
      </c>
      <c r="I302" s="56" t="s">
        <v>109</v>
      </c>
    </row>
    <row r="303" spans="2:9">
      <c r="B303" s="48"/>
      <c r="C303" s="15"/>
      <c r="E303" s="18"/>
      <c r="F303" s="55" t="s">
        <v>248</v>
      </c>
      <c r="G303" s="34" t="s">
        <v>11</v>
      </c>
      <c r="H303" s="35" t="s">
        <v>73</v>
      </c>
      <c r="I303" s="56" t="s">
        <v>109</v>
      </c>
    </row>
    <row r="304" spans="2:9">
      <c r="B304" s="48"/>
      <c r="C304" s="15"/>
      <c r="E304" s="18"/>
      <c r="F304" s="55" t="s">
        <v>247</v>
      </c>
      <c r="G304" s="34" t="s">
        <v>5</v>
      </c>
      <c r="H304" s="35" t="s">
        <v>71</v>
      </c>
      <c r="I304" s="56" t="s">
        <v>109</v>
      </c>
    </row>
    <row r="305" spans="2:9">
      <c r="B305" s="48"/>
      <c r="C305" s="15"/>
      <c r="E305" s="18"/>
      <c r="F305" s="55" t="s">
        <v>248</v>
      </c>
      <c r="G305" s="34" t="s">
        <v>8</v>
      </c>
      <c r="H305" s="35" t="s">
        <v>9</v>
      </c>
      <c r="I305" s="56" t="s">
        <v>109</v>
      </c>
    </row>
    <row r="306" spans="2:9">
      <c r="B306" s="48"/>
      <c r="C306" s="15"/>
      <c r="E306" s="18"/>
      <c r="F306" s="55" t="s">
        <v>247</v>
      </c>
      <c r="G306" s="34" t="s">
        <v>8</v>
      </c>
      <c r="H306" s="35" t="s">
        <v>76</v>
      </c>
      <c r="I306" s="56" t="s">
        <v>109</v>
      </c>
    </row>
    <row r="307" spans="2:9">
      <c r="B307" s="65"/>
      <c r="C307" s="16"/>
      <c r="D307" s="50"/>
      <c r="E307" s="19"/>
      <c r="F307" s="57" t="s">
        <v>248</v>
      </c>
      <c r="G307" s="37" t="s">
        <v>11</v>
      </c>
      <c r="H307" s="38" t="s">
        <v>15</v>
      </c>
      <c r="I307" s="58" t="s">
        <v>109</v>
      </c>
    </row>
    <row r="308" spans="2:9">
      <c r="B308" s="63">
        <v>43093</v>
      </c>
      <c r="C308" s="24">
        <f>B308</f>
        <v>43093</v>
      </c>
      <c r="D308" s="64" t="s">
        <v>70</v>
      </c>
      <c r="E308" s="25" t="s">
        <v>295</v>
      </c>
      <c r="F308" s="53" t="s">
        <v>30</v>
      </c>
      <c r="G308" s="31" t="s">
        <v>5</v>
      </c>
      <c r="H308" s="32" t="s">
        <v>14</v>
      </c>
      <c r="I308" s="54"/>
    </row>
    <row r="309" spans="2:9">
      <c r="B309" s="48"/>
      <c r="C309" s="15"/>
      <c r="E309" s="18"/>
      <c r="F309" s="55" t="s">
        <v>245</v>
      </c>
      <c r="G309" s="34" t="s">
        <v>11</v>
      </c>
      <c r="H309" s="35" t="s">
        <v>269</v>
      </c>
      <c r="I309" s="56"/>
    </row>
    <row r="310" spans="2:9">
      <c r="B310" s="48"/>
      <c r="C310" s="15"/>
      <c r="E310" s="18"/>
      <c r="F310" s="55" t="s">
        <v>30</v>
      </c>
      <c r="G310" s="34" t="s">
        <v>8</v>
      </c>
      <c r="H310" s="35" t="s">
        <v>9</v>
      </c>
      <c r="I310" s="56"/>
    </row>
    <row r="311" spans="2:9">
      <c r="B311" s="48"/>
      <c r="C311" s="15"/>
      <c r="E311" s="18"/>
      <c r="F311" s="55" t="s">
        <v>245</v>
      </c>
      <c r="G311" s="34" t="s">
        <v>5</v>
      </c>
      <c r="H311" s="35" t="s">
        <v>27</v>
      </c>
      <c r="I311" s="56"/>
    </row>
    <row r="312" spans="2:9">
      <c r="B312" s="48"/>
      <c r="C312" s="15"/>
      <c r="E312" s="18"/>
      <c r="F312" s="55" t="s">
        <v>30</v>
      </c>
      <c r="G312" s="34" t="s">
        <v>11</v>
      </c>
      <c r="H312" s="35" t="s">
        <v>81</v>
      </c>
      <c r="I312" s="56"/>
    </row>
    <row r="313" spans="2:9">
      <c r="B313" s="65"/>
      <c r="C313" s="16"/>
      <c r="D313" s="50"/>
      <c r="E313" s="19"/>
      <c r="F313" s="57" t="s">
        <v>245</v>
      </c>
      <c r="G313" s="37" t="s">
        <v>5</v>
      </c>
      <c r="H313" s="38" t="s">
        <v>246</v>
      </c>
      <c r="I313" s="58"/>
    </row>
    <row r="314" spans="2:9">
      <c r="B314" s="46">
        <v>43086</v>
      </c>
      <c r="C314" s="15">
        <f>B314</f>
        <v>43086</v>
      </c>
      <c r="D314" s="2" t="s">
        <v>294</v>
      </c>
      <c r="E314" s="18" t="s">
        <v>293</v>
      </c>
      <c r="F314" s="61" t="s">
        <v>220</v>
      </c>
      <c r="G314" s="40" t="s">
        <v>11</v>
      </c>
      <c r="H314" s="41" t="s">
        <v>74</v>
      </c>
      <c r="I314" s="62" t="s">
        <v>104</v>
      </c>
    </row>
    <row r="315" spans="2:9">
      <c r="B315" s="48"/>
      <c r="C315" s="15"/>
      <c r="E315" s="18"/>
      <c r="F315" s="55" t="s">
        <v>242</v>
      </c>
      <c r="G315" s="34" t="s">
        <v>5</v>
      </c>
      <c r="H315" s="35" t="s">
        <v>27</v>
      </c>
      <c r="I315" s="56" t="s">
        <v>104</v>
      </c>
    </row>
    <row r="316" spans="2:9">
      <c r="B316" s="48"/>
      <c r="C316" s="15"/>
      <c r="E316" s="18"/>
      <c r="F316" s="55" t="s">
        <v>35</v>
      </c>
      <c r="G316" s="34" t="s">
        <v>11</v>
      </c>
      <c r="H316" s="35" t="s">
        <v>269</v>
      </c>
      <c r="I316" s="56" t="s">
        <v>104</v>
      </c>
    </row>
    <row r="317" spans="2:9">
      <c r="B317" s="48"/>
      <c r="C317" s="15"/>
      <c r="E317" s="18"/>
      <c r="F317" s="55" t="s">
        <v>243</v>
      </c>
      <c r="G317" s="34" t="s">
        <v>5</v>
      </c>
      <c r="H317" s="35" t="s">
        <v>23</v>
      </c>
      <c r="I317" s="56" t="s">
        <v>104</v>
      </c>
    </row>
    <row r="318" spans="2:9">
      <c r="B318" s="48"/>
      <c r="C318" s="15"/>
      <c r="E318" s="18"/>
      <c r="F318" s="55" t="s">
        <v>117</v>
      </c>
      <c r="G318" s="34" t="s">
        <v>11</v>
      </c>
      <c r="H318" s="35" t="s">
        <v>16</v>
      </c>
      <c r="I318" s="56" t="s">
        <v>104</v>
      </c>
    </row>
    <row r="319" spans="2:9">
      <c r="B319" s="48"/>
      <c r="C319" s="15"/>
      <c r="E319" s="18"/>
      <c r="F319" s="59" t="s">
        <v>220</v>
      </c>
      <c r="G319" s="43" t="s">
        <v>11</v>
      </c>
      <c r="H319" s="44" t="s">
        <v>270</v>
      </c>
      <c r="I319" s="60" t="s">
        <v>244</v>
      </c>
    </row>
    <row r="320" spans="2:9">
      <c r="B320" s="63">
        <v>43078</v>
      </c>
      <c r="C320" s="24">
        <f>B320</f>
        <v>43078</v>
      </c>
      <c r="D320" s="64" t="s">
        <v>292</v>
      </c>
      <c r="E320" s="25" t="s">
        <v>67</v>
      </c>
      <c r="F320" s="53" t="s">
        <v>19</v>
      </c>
      <c r="G320" s="31" t="s">
        <v>11</v>
      </c>
      <c r="H320" s="32" t="s">
        <v>78</v>
      </c>
      <c r="I320" s="54"/>
    </row>
    <row r="321" spans="2:9">
      <c r="B321" s="48"/>
      <c r="C321" s="15"/>
      <c r="E321" s="18"/>
      <c r="F321" s="55" t="s">
        <v>241</v>
      </c>
      <c r="G321" s="34" t="s">
        <v>8</v>
      </c>
      <c r="H321" s="35" t="s">
        <v>76</v>
      </c>
      <c r="I321" s="56"/>
    </row>
    <row r="322" spans="2:9">
      <c r="B322" s="48"/>
      <c r="C322" s="15"/>
      <c r="E322" s="18"/>
      <c r="F322" s="55" t="s">
        <v>46</v>
      </c>
      <c r="G322" s="34" t="s">
        <v>5</v>
      </c>
      <c r="H322" s="35" t="s">
        <v>267</v>
      </c>
      <c r="I322" s="56" t="s">
        <v>51</v>
      </c>
    </row>
    <row r="323" spans="2:9">
      <c r="B323" s="65"/>
      <c r="C323" s="16"/>
      <c r="D323" s="50"/>
      <c r="E323" s="19"/>
      <c r="F323" s="57" t="s">
        <v>35</v>
      </c>
      <c r="G323" s="37" t="s">
        <v>5</v>
      </c>
      <c r="H323" s="38" t="s">
        <v>268</v>
      </c>
      <c r="I323" s="58" t="s">
        <v>51</v>
      </c>
    </row>
    <row r="324" spans="2:9">
      <c r="B324" s="63">
        <v>43065</v>
      </c>
      <c r="C324" s="24">
        <f>B324</f>
        <v>43065</v>
      </c>
      <c r="D324" s="64" t="s">
        <v>291</v>
      </c>
      <c r="E324" s="25"/>
      <c r="F324" s="53" t="s">
        <v>139</v>
      </c>
      <c r="G324" s="31" t="s">
        <v>5</v>
      </c>
      <c r="H324" s="32" t="s">
        <v>266</v>
      </c>
      <c r="I324" s="54" t="s">
        <v>289</v>
      </c>
    </row>
    <row r="325" spans="2:9">
      <c r="B325" s="65"/>
      <c r="C325" s="16"/>
      <c r="D325" s="50"/>
      <c r="E325" s="19"/>
      <c r="F325" s="57" t="s">
        <v>17</v>
      </c>
      <c r="G325" s="37" t="s">
        <v>11</v>
      </c>
      <c r="H325" s="38" t="s">
        <v>78</v>
      </c>
      <c r="I325" s="58" t="s">
        <v>290</v>
      </c>
    </row>
    <row r="326" spans="2:9">
      <c r="B326" s="63">
        <v>43064</v>
      </c>
      <c r="C326" s="24">
        <f>B326</f>
        <v>43064</v>
      </c>
      <c r="D326" s="64" t="s">
        <v>88</v>
      </c>
      <c r="E326" s="25" t="s">
        <v>288</v>
      </c>
      <c r="F326" s="53" t="s">
        <v>240</v>
      </c>
      <c r="G326" s="31" t="s">
        <v>5</v>
      </c>
      <c r="H326" s="32" t="s">
        <v>262</v>
      </c>
      <c r="I326" s="54"/>
    </row>
    <row r="327" spans="2:9">
      <c r="B327" s="65"/>
      <c r="C327" s="16"/>
      <c r="D327" s="50"/>
      <c r="E327" s="19"/>
      <c r="F327" s="57" t="s">
        <v>55</v>
      </c>
      <c r="G327" s="37" t="s">
        <v>11</v>
      </c>
      <c r="H327" s="38" t="s">
        <v>78</v>
      </c>
      <c r="I327" s="58"/>
    </row>
    <row r="328" spans="2:9">
      <c r="B328" s="63">
        <v>43062</v>
      </c>
      <c r="C328" s="24">
        <f>B328</f>
        <v>43062</v>
      </c>
      <c r="D328" s="64" t="s">
        <v>287</v>
      </c>
      <c r="E328" s="25" t="s">
        <v>286</v>
      </c>
      <c r="F328" s="53" t="s">
        <v>239</v>
      </c>
      <c r="G328" s="31" t="s">
        <v>5</v>
      </c>
      <c r="H328" s="32" t="s">
        <v>32</v>
      </c>
      <c r="I328" s="54"/>
    </row>
    <row r="329" spans="2:9">
      <c r="B329" s="65"/>
      <c r="C329" s="16"/>
      <c r="D329" s="50"/>
      <c r="E329" s="19"/>
      <c r="F329" s="57" t="s">
        <v>22</v>
      </c>
      <c r="G329" s="37" t="s">
        <v>8</v>
      </c>
      <c r="H329" s="38" t="s">
        <v>9</v>
      </c>
      <c r="I329" s="58"/>
    </row>
    <row r="330" spans="2:9">
      <c r="B330" s="46">
        <v>43058</v>
      </c>
      <c r="C330" s="15">
        <f>B330</f>
        <v>43058</v>
      </c>
      <c r="D330" s="2" t="s">
        <v>285</v>
      </c>
      <c r="E330" s="18" t="s">
        <v>286</v>
      </c>
      <c r="F330" s="61" t="s">
        <v>38</v>
      </c>
      <c r="G330" s="40" t="s">
        <v>11</v>
      </c>
      <c r="H330" s="41" t="s">
        <v>81</v>
      </c>
      <c r="I330" s="62"/>
    </row>
    <row r="331" spans="2:9">
      <c r="B331" s="48"/>
      <c r="C331" s="15"/>
      <c r="E331" s="18"/>
      <c r="F331" s="55" t="s">
        <v>236</v>
      </c>
      <c r="G331" s="34" t="s">
        <v>5</v>
      </c>
      <c r="H331" s="35" t="s">
        <v>265</v>
      </c>
      <c r="I331" s="56"/>
    </row>
    <row r="332" spans="2:9">
      <c r="B332" s="48"/>
      <c r="C332" s="15"/>
      <c r="E332" s="18"/>
      <c r="F332" s="55" t="s">
        <v>38</v>
      </c>
      <c r="G332" s="34" t="s">
        <v>11</v>
      </c>
      <c r="H332" s="35" t="s">
        <v>74</v>
      </c>
      <c r="I332" s="56" t="s">
        <v>237</v>
      </c>
    </row>
    <row r="333" spans="2:9">
      <c r="B333" s="48"/>
      <c r="C333" s="15"/>
      <c r="E333" s="18"/>
      <c r="F333" s="55" t="s">
        <v>238</v>
      </c>
      <c r="G333" s="34" t="s">
        <v>11</v>
      </c>
      <c r="H333" s="35" t="s">
        <v>12</v>
      </c>
      <c r="I333" s="56" t="s">
        <v>237</v>
      </c>
    </row>
    <row r="334" spans="2:9">
      <c r="B334" s="48"/>
      <c r="C334" s="15"/>
      <c r="E334" s="18"/>
      <c r="F334" s="55" t="s">
        <v>38</v>
      </c>
      <c r="G334" s="34" t="s">
        <v>11</v>
      </c>
      <c r="H334" s="35" t="s">
        <v>72</v>
      </c>
      <c r="I334" s="56" t="s">
        <v>237</v>
      </c>
    </row>
    <row r="335" spans="2:9">
      <c r="B335" s="48"/>
      <c r="C335" s="15"/>
      <c r="E335" s="18"/>
      <c r="F335" s="59" t="s">
        <v>238</v>
      </c>
      <c r="G335" s="43" t="s">
        <v>11</v>
      </c>
      <c r="H335" s="44" t="s">
        <v>12</v>
      </c>
      <c r="I335" s="60" t="s">
        <v>237</v>
      </c>
    </row>
    <row r="336" spans="2:9">
      <c r="B336" s="63">
        <v>43043</v>
      </c>
      <c r="C336" s="24">
        <f>B336</f>
        <v>43043</v>
      </c>
      <c r="D336" s="64" t="s">
        <v>70</v>
      </c>
      <c r="E336" s="25" t="s">
        <v>284</v>
      </c>
      <c r="F336" s="53" t="s">
        <v>17</v>
      </c>
      <c r="G336" s="31" t="s">
        <v>5</v>
      </c>
      <c r="H336" s="32" t="s">
        <v>80</v>
      </c>
      <c r="I336" s="54"/>
    </row>
    <row r="337" spans="2:9">
      <c r="B337" s="48"/>
      <c r="C337" s="15"/>
      <c r="E337" s="18"/>
      <c r="F337" s="55" t="s">
        <v>17</v>
      </c>
      <c r="G337" s="34" t="s">
        <v>5</v>
      </c>
      <c r="H337" s="35" t="s">
        <v>157</v>
      </c>
      <c r="I337" s="56"/>
    </row>
    <row r="338" spans="2:9">
      <c r="B338" s="48"/>
      <c r="C338" s="15"/>
      <c r="E338" s="18"/>
      <c r="F338" s="55" t="s">
        <v>17</v>
      </c>
      <c r="G338" s="34" t="s">
        <v>11</v>
      </c>
      <c r="H338" s="35" t="s">
        <v>73</v>
      </c>
      <c r="I338" s="56"/>
    </row>
    <row r="339" spans="2:9">
      <c r="B339" s="48"/>
      <c r="C339" s="15"/>
      <c r="E339" s="18"/>
      <c r="F339" s="55" t="s">
        <v>17</v>
      </c>
      <c r="G339" s="34" t="s">
        <v>11</v>
      </c>
      <c r="H339" s="35" t="s">
        <v>81</v>
      </c>
      <c r="I339" s="56"/>
    </row>
    <row r="340" spans="2:9">
      <c r="B340" s="65"/>
      <c r="C340" s="16"/>
      <c r="D340" s="50"/>
      <c r="E340" s="19"/>
      <c r="F340" s="57" t="s">
        <v>17</v>
      </c>
      <c r="G340" s="37" t="s">
        <v>11</v>
      </c>
      <c r="H340" s="38" t="s">
        <v>81</v>
      </c>
      <c r="I340" s="58"/>
    </row>
    <row r="341" spans="2:9">
      <c r="B341" s="63">
        <v>43016</v>
      </c>
      <c r="C341" s="24">
        <f>B341</f>
        <v>43016</v>
      </c>
      <c r="D341" s="64" t="s">
        <v>70</v>
      </c>
      <c r="E341" s="25" t="s">
        <v>283</v>
      </c>
      <c r="F341" s="53" t="s">
        <v>234</v>
      </c>
      <c r="G341" s="31" t="s">
        <v>5</v>
      </c>
      <c r="H341" s="32" t="s">
        <v>71</v>
      </c>
      <c r="I341" s="54"/>
    </row>
    <row r="342" spans="2:9">
      <c r="B342" s="48"/>
      <c r="C342" s="15"/>
      <c r="E342" s="18"/>
      <c r="F342" s="55" t="s">
        <v>19</v>
      </c>
      <c r="G342" s="34" t="s">
        <v>5</v>
      </c>
      <c r="H342" s="35" t="s">
        <v>23</v>
      </c>
      <c r="I342" s="56"/>
    </row>
    <row r="343" spans="2:9">
      <c r="B343" s="65"/>
      <c r="C343" s="16"/>
      <c r="D343" s="50"/>
      <c r="E343" s="19"/>
      <c r="F343" s="57" t="s">
        <v>235</v>
      </c>
      <c r="G343" s="37" t="s">
        <v>11</v>
      </c>
      <c r="H343" s="38" t="s">
        <v>101</v>
      </c>
      <c r="I343" s="58"/>
    </row>
    <row r="344" spans="2:9">
      <c r="B344" s="46">
        <v>42974</v>
      </c>
      <c r="C344" s="15">
        <f>B344</f>
        <v>42974</v>
      </c>
      <c r="D344" s="2" t="s">
        <v>281</v>
      </c>
      <c r="E344" s="18" t="s">
        <v>282</v>
      </c>
      <c r="F344" s="61" t="s">
        <v>47</v>
      </c>
      <c r="G344" s="40" t="s">
        <v>8</v>
      </c>
      <c r="H344" s="41" t="s">
        <v>76</v>
      </c>
      <c r="I344" s="62"/>
    </row>
    <row r="345" spans="2:9">
      <c r="B345" s="48"/>
      <c r="C345" s="15"/>
      <c r="E345" s="18"/>
      <c r="F345" s="59" t="s">
        <v>232</v>
      </c>
      <c r="G345" s="43" t="s">
        <v>8</v>
      </c>
      <c r="H345" s="44" t="s">
        <v>77</v>
      </c>
      <c r="I345" s="60"/>
    </row>
    <row r="346" spans="2:9">
      <c r="B346" s="63">
        <v>42973</v>
      </c>
      <c r="C346" s="24">
        <f>B346</f>
        <v>42973</v>
      </c>
      <c r="D346" s="64" t="s">
        <v>281</v>
      </c>
      <c r="E346" s="25" t="s">
        <v>282</v>
      </c>
      <c r="F346" s="53" t="s">
        <v>42</v>
      </c>
      <c r="G346" s="31" t="s">
        <v>11</v>
      </c>
      <c r="H346" s="32" t="s">
        <v>15</v>
      </c>
      <c r="I346" s="54"/>
    </row>
    <row r="347" spans="2:9">
      <c r="B347" s="65"/>
      <c r="C347" s="16"/>
      <c r="D347" s="50"/>
      <c r="E347" s="19"/>
      <c r="F347" s="57" t="s">
        <v>231</v>
      </c>
      <c r="G347" s="37" t="s">
        <v>5</v>
      </c>
      <c r="H347" s="38" t="s">
        <v>23</v>
      </c>
      <c r="I347" s="58"/>
    </row>
    <row r="348" spans="2:9">
      <c r="B348" s="46">
        <v>42967</v>
      </c>
      <c r="C348" s="15">
        <f>B348</f>
        <v>42967</v>
      </c>
      <c r="D348" s="2" t="s">
        <v>70</v>
      </c>
      <c r="E348" s="18" t="s">
        <v>280</v>
      </c>
      <c r="F348" s="61" t="s">
        <v>96</v>
      </c>
      <c r="G348" s="40" t="s">
        <v>11</v>
      </c>
      <c r="H348" s="41" t="s">
        <v>227</v>
      </c>
      <c r="I348" s="62" t="s">
        <v>228</v>
      </c>
    </row>
    <row r="349" spans="2:9">
      <c r="B349" s="48"/>
      <c r="C349" s="15"/>
      <c r="E349" s="18"/>
      <c r="F349" s="55" t="s">
        <v>96</v>
      </c>
      <c r="G349" s="34" t="s">
        <v>11</v>
      </c>
      <c r="H349" s="35" t="s">
        <v>101</v>
      </c>
      <c r="I349" s="56" t="s">
        <v>229</v>
      </c>
    </row>
    <row r="350" spans="2:9">
      <c r="B350" s="48"/>
      <c r="C350" s="15"/>
      <c r="E350" s="18"/>
      <c r="F350" s="55" t="s">
        <v>96</v>
      </c>
      <c r="G350" s="34" t="s">
        <v>11</v>
      </c>
      <c r="H350" s="35" t="s">
        <v>15</v>
      </c>
      <c r="I350" s="56" t="s">
        <v>109</v>
      </c>
    </row>
    <row r="351" spans="2:9">
      <c r="B351" s="48"/>
      <c r="C351" s="15"/>
      <c r="E351" s="18"/>
      <c r="F351" s="59" t="s">
        <v>96</v>
      </c>
      <c r="G351" s="43" t="s">
        <v>8</v>
      </c>
      <c r="H351" s="44" t="s">
        <v>76</v>
      </c>
      <c r="I351" s="60" t="s">
        <v>230</v>
      </c>
    </row>
    <row r="352" spans="2:9">
      <c r="B352" s="63">
        <v>42945</v>
      </c>
      <c r="C352" s="24">
        <f>B352</f>
        <v>42945</v>
      </c>
      <c r="D352" s="64" t="s">
        <v>92</v>
      </c>
      <c r="E352" s="25" t="s">
        <v>279</v>
      </c>
      <c r="F352" s="53" t="s">
        <v>42</v>
      </c>
      <c r="G352" s="31" t="s">
        <v>11</v>
      </c>
      <c r="H352" s="32" t="s">
        <v>81</v>
      </c>
      <c r="I352" s="54"/>
    </row>
    <row r="353" spans="2:9">
      <c r="B353" s="48"/>
      <c r="C353" s="15"/>
      <c r="E353" s="18"/>
      <c r="F353" s="55" t="s">
        <v>42</v>
      </c>
      <c r="G353" s="34" t="s">
        <v>21</v>
      </c>
      <c r="H353" s="35" t="s">
        <v>23</v>
      </c>
      <c r="I353" s="56"/>
    </row>
    <row r="354" spans="2:9">
      <c r="B354" s="48"/>
      <c r="C354" s="15"/>
      <c r="E354" s="18"/>
      <c r="F354" s="55" t="s">
        <v>42</v>
      </c>
      <c r="G354" s="34" t="s">
        <v>21</v>
      </c>
      <c r="H354" s="35" t="s">
        <v>71</v>
      </c>
      <c r="I354" s="56"/>
    </row>
    <row r="355" spans="2:9">
      <c r="B355" s="65"/>
      <c r="C355" s="16"/>
      <c r="D355" s="50"/>
      <c r="E355" s="19"/>
      <c r="F355" s="57" t="s">
        <v>42</v>
      </c>
      <c r="G355" s="37" t="s">
        <v>11</v>
      </c>
      <c r="H355" s="38" t="s">
        <v>16</v>
      </c>
      <c r="I355" s="58"/>
    </row>
    <row r="356" spans="2:9">
      <c r="B356" s="46">
        <v>42939</v>
      </c>
      <c r="C356" s="15">
        <f>B356</f>
        <v>42939</v>
      </c>
      <c r="D356" s="2" t="s">
        <v>70</v>
      </c>
      <c r="E356" s="18" t="s">
        <v>162</v>
      </c>
      <c r="F356" s="61" t="s">
        <v>102</v>
      </c>
      <c r="G356" s="40" t="s">
        <v>8</v>
      </c>
      <c r="H356" s="41" t="s">
        <v>9</v>
      </c>
      <c r="I356" s="62"/>
    </row>
    <row r="357" spans="2:9">
      <c r="B357" s="48"/>
      <c r="C357" s="15"/>
      <c r="E357" s="18"/>
      <c r="F357" s="55" t="s">
        <v>46</v>
      </c>
      <c r="G357" s="34" t="s">
        <v>8</v>
      </c>
      <c r="H357" s="35" t="s">
        <v>9</v>
      </c>
      <c r="I357" s="56"/>
    </row>
    <row r="358" spans="2:9">
      <c r="B358" s="48"/>
      <c r="C358" s="15"/>
      <c r="E358" s="18"/>
      <c r="F358" s="55" t="s">
        <v>102</v>
      </c>
      <c r="G358" s="34" t="s">
        <v>11</v>
      </c>
      <c r="H358" s="35" t="s">
        <v>73</v>
      </c>
      <c r="I358" s="56"/>
    </row>
    <row r="359" spans="2:9">
      <c r="B359" s="48"/>
      <c r="C359" s="15"/>
      <c r="E359" s="18"/>
      <c r="F359" s="55" t="s">
        <v>46</v>
      </c>
      <c r="G359" s="34" t="s">
        <v>21</v>
      </c>
      <c r="H359" s="35" t="s">
        <v>6</v>
      </c>
      <c r="I359" s="56"/>
    </row>
    <row r="360" spans="2:9">
      <c r="B360" s="48"/>
      <c r="C360" s="15"/>
      <c r="E360" s="18"/>
      <c r="F360" s="55" t="s">
        <v>102</v>
      </c>
      <c r="G360" s="34" t="s">
        <v>8</v>
      </c>
      <c r="H360" s="35" t="s">
        <v>76</v>
      </c>
      <c r="I360" s="56"/>
    </row>
    <row r="361" spans="2:9">
      <c r="B361" s="48"/>
      <c r="C361" s="15"/>
      <c r="E361" s="18"/>
      <c r="F361" s="59" t="s">
        <v>46</v>
      </c>
      <c r="G361" s="43" t="s">
        <v>21</v>
      </c>
      <c r="H361" s="44" t="s">
        <v>23</v>
      </c>
      <c r="I361" s="60"/>
    </row>
    <row r="362" spans="2:9">
      <c r="B362" s="63">
        <v>42933</v>
      </c>
      <c r="C362" s="24">
        <f>B362</f>
        <v>42933</v>
      </c>
      <c r="D362" s="64" t="s">
        <v>278</v>
      </c>
      <c r="E362" s="25" t="s">
        <v>90</v>
      </c>
      <c r="F362" s="53" t="s">
        <v>224</v>
      </c>
      <c r="G362" s="31" t="s">
        <v>21</v>
      </c>
      <c r="H362" s="32" t="s">
        <v>6</v>
      </c>
      <c r="I362" s="54"/>
    </row>
    <row r="363" spans="2:9">
      <c r="B363" s="48"/>
      <c r="C363" s="15"/>
      <c r="E363" s="18"/>
      <c r="F363" s="55" t="s">
        <v>225</v>
      </c>
      <c r="G363" s="34" t="s">
        <v>21</v>
      </c>
      <c r="H363" s="35" t="s">
        <v>23</v>
      </c>
      <c r="I363" s="56"/>
    </row>
    <row r="364" spans="2:9">
      <c r="B364" s="48"/>
      <c r="C364" s="15"/>
      <c r="E364" s="18"/>
      <c r="F364" s="55" t="s">
        <v>45</v>
      </c>
      <c r="G364" s="34" t="s">
        <v>11</v>
      </c>
      <c r="H364" s="35" t="s">
        <v>226</v>
      </c>
      <c r="I364" s="56"/>
    </row>
    <row r="365" spans="2:9">
      <c r="B365" s="65"/>
      <c r="C365" s="16"/>
      <c r="D365" s="50"/>
      <c r="E365" s="19"/>
      <c r="F365" s="57" t="s">
        <v>35</v>
      </c>
      <c r="G365" s="37" t="s">
        <v>21</v>
      </c>
      <c r="H365" s="38" t="s">
        <v>79</v>
      </c>
      <c r="I365" s="58"/>
    </row>
    <row r="366" spans="2:9">
      <c r="B366" s="46">
        <v>42918</v>
      </c>
      <c r="C366" s="15">
        <f>B366</f>
        <v>42918</v>
      </c>
      <c r="D366" s="2" t="s">
        <v>70</v>
      </c>
      <c r="E366" s="18" t="s">
        <v>162</v>
      </c>
      <c r="F366" s="61" t="s">
        <v>114</v>
      </c>
      <c r="G366" s="40" t="s">
        <v>5</v>
      </c>
      <c r="H366" s="41" t="s">
        <v>14</v>
      </c>
      <c r="I366" s="62"/>
    </row>
    <row r="367" spans="2:9">
      <c r="B367" s="48"/>
      <c r="C367" s="15"/>
      <c r="E367" s="18"/>
      <c r="F367" s="55" t="s">
        <v>13</v>
      </c>
      <c r="G367" s="34" t="s">
        <v>11</v>
      </c>
      <c r="H367" s="35" t="s">
        <v>72</v>
      </c>
      <c r="I367" s="56"/>
    </row>
    <row r="368" spans="2:9">
      <c r="B368" s="48"/>
      <c r="C368" s="15"/>
      <c r="E368" s="18"/>
      <c r="F368" s="55" t="s">
        <v>114</v>
      </c>
      <c r="G368" s="34" t="s">
        <v>8</v>
      </c>
      <c r="H368" s="35" t="s">
        <v>76</v>
      </c>
      <c r="I368" s="56"/>
    </row>
    <row r="369" spans="2:9">
      <c r="B369" s="48"/>
      <c r="C369" s="15"/>
      <c r="E369" s="18"/>
      <c r="F369" s="55" t="s">
        <v>13</v>
      </c>
      <c r="G369" s="34" t="s">
        <v>5</v>
      </c>
      <c r="H369" s="35" t="s">
        <v>71</v>
      </c>
      <c r="I369" s="56"/>
    </row>
    <row r="370" spans="2:9">
      <c r="B370" s="48"/>
      <c r="C370" s="15"/>
      <c r="E370" s="18"/>
      <c r="F370" s="55" t="s">
        <v>114</v>
      </c>
      <c r="G370" s="34" t="s">
        <v>5</v>
      </c>
      <c r="H370" s="35" t="s">
        <v>6</v>
      </c>
      <c r="I370" s="56"/>
    </row>
    <row r="371" spans="2:9">
      <c r="B371" s="48"/>
      <c r="C371" s="15"/>
      <c r="E371" s="18"/>
      <c r="F371" s="59" t="s">
        <v>13</v>
      </c>
      <c r="G371" s="43" t="s">
        <v>11</v>
      </c>
      <c r="H371" s="44" t="s">
        <v>73</v>
      </c>
      <c r="I371" s="60"/>
    </row>
    <row r="372" spans="2:9">
      <c r="B372" s="63">
        <v>42910</v>
      </c>
      <c r="C372" s="24">
        <f>B372</f>
        <v>42910</v>
      </c>
      <c r="D372" s="64" t="s">
        <v>70</v>
      </c>
      <c r="E372" s="25" t="s">
        <v>277</v>
      </c>
      <c r="F372" s="53" t="s">
        <v>53</v>
      </c>
      <c r="G372" s="31" t="s">
        <v>5</v>
      </c>
      <c r="H372" s="32" t="s">
        <v>32</v>
      </c>
      <c r="I372" s="54"/>
    </row>
    <row r="373" spans="2:9">
      <c r="B373" s="48"/>
      <c r="C373" s="15"/>
      <c r="E373" s="18"/>
      <c r="F373" s="55" t="s">
        <v>53</v>
      </c>
      <c r="G373" s="34" t="s">
        <v>5</v>
      </c>
      <c r="H373" s="35" t="s">
        <v>71</v>
      </c>
      <c r="I373" s="56"/>
    </row>
    <row r="374" spans="2:9">
      <c r="B374" s="48"/>
      <c r="C374" s="15"/>
      <c r="E374" s="18"/>
      <c r="F374" s="55" t="s">
        <v>53</v>
      </c>
      <c r="G374" s="34" t="s">
        <v>5</v>
      </c>
      <c r="H374" s="35" t="s">
        <v>32</v>
      </c>
      <c r="I374" s="56"/>
    </row>
    <row r="375" spans="2:9">
      <c r="B375" s="48"/>
      <c r="C375" s="15"/>
      <c r="E375" s="18"/>
      <c r="F375" s="55" t="s">
        <v>53</v>
      </c>
      <c r="G375" s="34" t="s">
        <v>5</v>
      </c>
      <c r="H375" s="35" t="s">
        <v>14</v>
      </c>
      <c r="I375" s="56"/>
    </row>
    <row r="376" spans="2:9">
      <c r="B376" s="48"/>
      <c r="C376" s="15"/>
      <c r="E376" s="18"/>
      <c r="F376" s="55" t="s">
        <v>53</v>
      </c>
      <c r="G376" s="34" t="s">
        <v>5</v>
      </c>
      <c r="H376" s="35" t="s">
        <v>6</v>
      </c>
      <c r="I376" s="56"/>
    </row>
    <row r="377" spans="2:9">
      <c r="B377" s="65"/>
      <c r="C377" s="16"/>
      <c r="D377" s="50"/>
      <c r="E377" s="19"/>
      <c r="F377" s="57" t="s">
        <v>53</v>
      </c>
      <c r="G377" s="37" t="s">
        <v>5</v>
      </c>
      <c r="H377" s="38" t="s">
        <v>80</v>
      </c>
      <c r="I377" s="58"/>
    </row>
    <row r="378" spans="2:9">
      <c r="B378" s="46">
        <v>42904</v>
      </c>
      <c r="C378" s="15">
        <f>B378</f>
        <v>42904</v>
      </c>
      <c r="D378" s="2" t="s">
        <v>70</v>
      </c>
      <c r="E378" s="18" t="s">
        <v>162</v>
      </c>
      <c r="F378" s="61" t="s">
        <v>64</v>
      </c>
      <c r="G378" s="40" t="s">
        <v>11</v>
      </c>
      <c r="H378" s="41" t="s">
        <v>43</v>
      </c>
      <c r="I378" s="62"/>
    </row>
    <row r="379" spans="2:9">
      <c r="B379" s="48"/>
      <c r="C379" s="15"/>
      <c r="E379" s="18"/>
      <c r="F379" s="55" t="s">
        <v>99</v>
      </c>
      <c r="G379" s="34" t="s">
        <v>5</v>
      </c>
      <c r="H379" s="35" t="s">
        <v>6</v>
      </c>
      <c r="I379" s="56"/>
    </row>
    <row r="380" spans="2:9">
      <c r="B380" s="48"/>
      <c r="C380" s="15"/>
      <c r="E380" s="18"/>
      <c r="F380" s="55" t="s">
        <v>64</v>
      </c>
      <c r="G380" s="34" t="s">
        <v>5</v>
      </c>
      <c r="H380" s="35" t="s">
        <v>14</v>
      </c>
      <c r="I380" s="56"/>
    </row>
    <row r="381" spans="2:9">
      <c r="B381" s="48"/>
      <c r="C381" s="15"/>
      <c r="E381" s="18"/>
      <c r="F381" s="55" t="s">
        <v>99</v>
      </c>
      <c r="G381" s="34" t="s">
        <v>5</v>
      </c>
      <c r="H381" s="35" t="s">
        <v>34</v>
      </c>
      <c r="I381" s="56"/>
    </row>
    <row r="382" spans="2:9">
      <c r="B382" s="48"/>
      <c r="C382" s="15"/>
      <c r="E382" s="18"/>
      <c r="F382" s="55" t="s">
        <v>64</v>
      </c>
      <c r="G382" s="34" t="s">
        <v>8</v>
      </c>
      <c r="H382" s="35" t="s">
        <v>76</v>
      </c>
      <c r="I382" s="56"/>
    </row>
    <row r="383" spans="2:9">
      <c r="B383" s="48"/>
      <c r="C383" s="15"/>
      <c r="E383" s="18"/>
      <c r="F383" s="59" t="s">
        <v>64</v>
      </c>
      <c r="G383" s="43" t="s">
        <v>8</v>
      </c>
      <c r="H383" s="44" t="s">
        <v>9</v>
      </c>
      <c r="I383" s="60"/>
    </row>
    <row r="384" spans="2:9">
      <c r="B384" s="63">
        <v>42903</v>
      </c>
      <c r="C384" s="24">
        <f>B384</f>
        <v>42903</v>
      </c>
      <c r="D384" s="64" t="s">
        <v>276</v>
      </c>
      <c r="E384" s="25"/>
      <c r="F384" s="53" t="s">
        <v>221</v>
      </c>
      <c r="G384" s="31" t="s">
        <v>11</v>
      </c>
      <c r="H384" s="32" t="s">
        <v>81</v>
      </c>
      <c r="I384" s="54"/>
    </row>
    <row r="385" spans="2:9">
      <c r="B385" s="48"/>
      <c r="C385" s="15"/>
      <c r="E385" s="18"/>
      <c r="F385" s="55" t="s">
        <v>62</v>
      </c>
      <c r="G385" s="34" t="s">
        <v>5</v>
      </c>
      <c r="H385" s="35" t="s">
        <v>23</v>
      </c>
      <c r="I385" s="56"/>
    </row>
    <row r="386" spans="2:9">
      <c r="B386" s="48"/>
      <c r="C386" s="15"/>
      <c r="E386" s="18"/>
      <c r="F386" s="55" t="s">
        <v>57</v>
      </c>
      <c r="G386" s="34" t="s">
        <v>8</v>
      </c>
      <c r="H386" s="35" t="s">
        <v>77</v>
      </c>
      <c r="I386" s="56"/>
    </row>
    <row r="387" spans="2:9">
      <c r="B387" s="65"/>
      <c r="C387" s="16"/>
      <c r="D387" s="50"/>
      <c r="E387" s="19"/>
      <c r="F387" s="57" t="s">
        <v>222</v>
      </c>
      <c r="G387" s="37" t="s">
        <v>11</v>
      </c>
      <c r="H387" s="38" t="s">
        <v>223</v>
      </c>
      <c r="I387" s="58"/>
    </row>
    <row r="388" spans="2:9">
      <c r="B388" s="46">
        <v>42896</v>
      </c>
      <c r="C388" s="15">
        <f>B388</f>
        <v>42896</v>
      </c>
      <c r="D388" s="2" t="s">
        <v>89</v>
      </c>
      <c r="E388" s="18" t="s">
        <v>275</v>
      </c>
      <c r="F388" s="61" t="s">
        <v>17</v>
      </c>
      <c r="G388" s="40" t="s">
        <v>5</v>
      </c>
      <c r="H388" s="41" t="s">
        <v>71</v>
      </c>
      <c r="I388" s="62"/>
    </row>
    <row r="389" spans="2:9">
      <c r="B389" s="48"/>
      <c r="C389" s="15"/>
      <c r="E389" s="18"/>
      <c r="F389" s="55" t="s">
        <v>111</v>
      </c>
      <c r="G389" s="34" t="s">
        <v>5</v>
      </c>
      <c r="H389" s="35" t="s">
        <v>6</v>
      </c>
      <c r="I389" s="56" t="s">
        <v>29</v>
      </c>
    </row>
    <row r="390" spans="2:9">
      <c r="B390" s="48"/>
      <c r="C390" s="15"/>
      <c r="E390" s="18"/>
      <c r="F390" s="59" t="s">
        <v>220</v>
      </c>
      <c r="G390" s="43" t="s">
        <v>11</v>
      </c>
      <c r="H390" s="44" t="s">
        <v>73</v>
      </c>
      <c r="I390" s="60" t="s">
        <v>29</v>
      </c>
    </row>
    <row r="391" spans="2:9">
      <c r="B391" s="63">
        <v>42883</v>
      </c>
      <c r="C391" s="24">
        <f>B391</f>
        <v>42883</v>
      </c>
      <c r="D391" s="64" t="s">
        <v>273</v>
      </c>
      <c r="E391" s="25" t="s">
        <v>93</v>
      </c>
      <c r="F391" s="53" t="s">
        <v>217</v>
      </c>
      <c r="G391" s="31" t="s">
        <v>5</v>
      </c>
      <c r="H391" s="32" t="s">
        <v>218</v>
      </c>
      <c r="I391" s="54"/>
    </row>
    <row r="392" spans="2:9">
      <c r="B392" s="48"/>
      <c r="C392" s="15"/>
      <c r="E392" s="18"/>
      <c r="F392" s="55" t="s">
        <v>219</v>
      </c>
      <c r="G392" s="34" t="s">
        <v>5</v>
      </c>
      <c r="H392" s="35" t="s">
        <v>34</v>
      </c>
      <c r="I392" s="56"/>
    </row>
    <row r="393" spans="2:9">
      <c r="B393" s="65"/>
      <c r="C393" s="16"/>
      <c r="D393" s="50"/>
      <c r="E393" s="19"/>
      <c r="F393" s="57" t="s">
        <v>206</v>
      </c>
      <c r="G393" s="37" t="s">
        <v>5</v>
      </c>
      <c r="H393" s="38" t="s">
        <v>71</v>
      </c>
      <c r="I393" s="58"/>
    </row>
    <row r="394" spans="2:9">
      <c r="B394" s="46">
        <v>42876</v>
      </c>
      <c r="C394" s="15">
        <f>B394</f>
        <v>42876</v>
      </c>
      <c r="D394" s="2" t="s">
        <v>89</v>
      </c>
      <c r="E394" s="18" t="s">
        <v>162</v>
      </c>
      <c r="F394" s="61" t="s">
        <v>26</v>
      </c>
      <c r="G394" s="40" t="s">
        <v>11</v>
      </c>
      <c r="H394" s="41" t="s">
        <v>74</v>
      </c>
      <c r="I394" s="62"/>
    </row>
    <row r="395" spans="2:9">
      <c r="B395" s="46"/>
      <c r="C395" s="15"/>
      <c r="E395" s="18"/>
      <c r="F395" s="59" t="s">
        <v>46</v>
      </c>
      <c r="G395" s="43" t="s">
        <v>5</v>
      </c>
      <c r="H395" s="44" t="s">
        <v>79</v>
      </c>
      <c r="I395" s="60" t="s">
        <v>29</v>
      </c>
    </row>
    <row r="396" spans="2:9">
      <c r="B396" s="63">
        <v>42869</v>
      </c>
      <c r="C396" s="24">
        <f>B396</f>
        <v>42869</v>
      </c>
      <c r="D396" s="64" t="s">
        <v>272</v>
      </c>
      <c r="E396" s="25"/>
      <c r="F396" s="53" t="s">
        <v>215</v>
      </c>
      <c r="G396" s="31" t="s">
        <v>11</v>
      </c>
      <c r="H396" s="32" t="s">
        <v>264</v>
      </c>
      <c r="I396" s="54"/>
    </row>
    <row r="397" spans="2:9">
      <c r="B397" s="65"/>
      <c r="C397" s="16"/>
      <c r="D397" s="50"/>
      <c r="E397" s="19"/>
      <c r="F397" s="57" t="s">
        <v>216</v>
      </c>
      <c r="G397" s="37" t="s">
        <v>21</v>
      </c>
      <c r="H397" s="38" t="s">
        <v>75</v>
      </c>
      <c r="I397" s="58"/>
    </row>
    <row r="398" spans="2:9">
      <c r="B398" s="46">
        <v>42862</v>
      </c>
      <c r="C398" s="15">
        <f>B398</f>
        <v>42862</v>
      </c>
      <c r="D398" s="2" t="s">
        <v>94</v>
      </c>
      <c r="E398" s="18" t="s">
        <v>162</v>
      </c>
      <c r="F398" s="66" t="s">
        <v>111</v>
      </c>
      <c r="G398" s="23" t="s">
        <v>11</v>
      </c>
      <c r="H398" s="22" t="s">
        <v>72</v>
      </c>
      <c r="I398" s="47"/>
    </row>
    <row r="399" spans="2:9">
      <c r="B399" s="63">
        <v>42860</v>
      </c>
      <c r="C399" s="24">
        <f>B399</f>
        <v>42860</v>
      </c>
      <c r="D399" s="64" t="s">
        <v>70</v>
      </c>
      <c r="E399" s="25"/>
      <c r="F399" s="53" t="s">
        <v>212</v>
      </c>
      <c r="G399" s="31" t="s">
        <v>5</v>
      </c>
      <c r="H399" s="32" t="s">
        <v>71</v>
      </c>
      <c r="I399" s="54"/>
    </row>
    <row r="400" spans="2:9">
      <c r="B400" s="48"/>
      <c r="C400" s="15"/>
      <c r="E400" s="18"/>
      <c r="F400" s="55" t="s">
        <v>97</v>
      </c>
      <c r="G400" s="34" t="s">
        <v>5</v>
      </c>
      <c r="H400" s="35" t="s">
        <v>263</v>
      </c>
      <c r="I400" s="56"/>
    </row>
    <row r="401" spans="2:9">
      <c r="B401" s="48"/>
      <c r="C401" s="15"/>
      <c r="E401" s="18"/>
      <c r="F401" s="55" t="s">
        <v>213</v>
      </c>
      <c r="G401" s="34" t="s">
        <v>11</v>
      </c>
      <c r="H401" s="35" t="s">
        <v>43</v>
      </c>
      <c r="I401" s="56"/>
    </row>
    <row r="402" spans="2:9">
      <c r="B402" s="46"/>
      <c r="C402" s="15"/>
      <c r="E402" s="18"/>
      <c r="F402" s="55" t="s">
        <v>214</v>
      </c>
      <c r="G402" s="34" t="s">
        <v>11</v>
      </c>
      <c r="H402" s="35" t="s">
        <v>74</v>
      </c>
      <c r="I402" s="56"/>
    </row>
    <row r="403" spans="2:9">
      <c r="B403" s="65"/>
      <c r="C403" s="16"/>
      <c r="D403" s="50"/>
      <c r="E403" s="19"/>
      <c r="F403" s="57" t="s">
        <v>97</v>
      </c>
      <c r="G403" s="37" t="s">
        <v>5</v>
      </c>
      <c r="H403" s="38" t="s">
        <v>23</v>
      </c>
      <c r="I403" s="58"/>
    </row>
    <row r="404" spans="2:9">
      <c r="B404" s="46">
        <v>42855</v>
      </c>
      <c r="C404" s="15">
        <f>B404</f>
        <v>42855</v>
      </c>
      <c r="D404" s="2" t="s">
        <v>70</v>
      </c>
      <c r="E404" s="18" t="s">
        <v>162</v>
      </c>
      <c r="F404" s="61" t="s">
        <v>30</v>
      </c>
      <c r="G404" s="40" t="s">
        <v>5</v>
      </c>
      <c r="H404" s="41" t="s">
        <v>80</v>
      </c>
      <c r="I404" s="62"/>
    </row>
    <row r="405" spans="2:9">
      <c r="B405" s="48"/>
      <c r="C405" s="15"/>
      <c r="E405" s="18"/>
      <c r="F405" s="55" t="s">
        <v>30</v>
      </c>
      <c r="G405" s="34" t="s">
        <v>5</v>
      </c>
      <c r="H405" s="35" t="s">
        <v>71</v>
      </c>
      <c r="I405" s="56"/>
    </row>
    <row r="406" spans="2:9">
      <c r="B406" s="48"/>
      <c r="C406" s="15"/>
      <c r="E406" s="18"/>
      <c r="F406" s="55" t="s">
        <v>30</v>
      </c>
      <c r="G406" s="34" t="s">
        <v>11</v>
      </c>
      <c r="H406" s="35" t="s">
        <v>12</v>
      </c>
      <c r="I406" s="56"/>
    </row>
    <row r="407" spans="2:9">
      <c r="B407" s="46"/>
      <c r="C407" s="15"/>
      <c r="E407" s="18"/>
      <c r="F407" s="59" t="s">
        <v>30</v>
      </c>
      <c r="G407" s="43" t="s">
        <v>11</v>
      </c>
      <c r="H407" s="44" t="s">
        <v>16</v>
      </c>
      <c r="I407" s="60"/>
    </row>
    <row r="408" spans="2:9">
      <c r="B408" s="63">
        <v>42848</v>
      </c>
      <c r="C408" s="24">
        <f>B408</f>
        <v>42848</v>
      </c>
      <c r="D408" s="64" t="s">
        <v>89</v>
      </c>
      <c r="E408" s="25" t="s">
        <v>271</v>
      </c>
      <c r="F408" s="53" t="s">
        <v>211</v>
      </c>
      <c r="G408" s="31" t="s">
        <v>5</v>
      </c>
      <c r="H408" s="32" t="s">
        <v>71</v>
      </c>
      <c r="I408" s="54"/>
    </row>
    <row r="409" spans="2:9">
      <c r="B409" s="48"/>
      <c r="C409" s="15"/>
      <c r="E409" s="18"/>
      <c r="F409" s="55" t="s">
        <v>212</v>
      </c>
      <c r="G409" s="34" t="s">
        <v>11</v>
      </c>
      <c r="H409" s="35" t="s">
        <v>78</v>
      </c>
      <c r="I409" s="56"/>
    </row>
    <row r="410" spans="2:9">
      <c r="B410" s="49"/>
      <c r="C410" s="16"/>
      <c r="D410" s="50"/>
      <c r="E410" s="19"/>
      <c r="F410" s="57" t="s">
        <v>38</v>
      </c>
      <c r="G410" s="37" t="s">
        <v>5</v>
      </c>
      <c r="H410" s="38" t="s">
        <v>32</v>
      </c>
      <c r="I410" s="58"/>
    </row>
    <row r="411" spans="2:9">
      <c r="B411" s="63">
        <v>42819</v>
      </c>
      <c r="C411" s="24">
        <f>B411</f>
        <v>42819</v>
      </c>
      <c r="D411" s="64" t="s">
        <v>70</v>
      </c>
      <c r="E411" s="25" t="s">
        <v>162</v>
      </c>
      <c r="F411" s="53" t="s">
        <v>37</v>
      </c>
      <c r="G411" s="31" t="s">
        <v>5</v>
      </c>
      <c r="H411" s="32" t="s">
        <v>23</v>
      </c>
      <c r="I411" s="54"/>
    </row>
    <row r="412" spans="2:9">
      <c r="B412" s="48"/>
      <c r="C412" s="15"/>
      <c r="E412" s="18"/>
      <c r="F412" s="55" t="s">
        <v>37</v>
      </c>
      <c r="G412" s="34" t="s">
        <v>5</v>
      </c>
      <c r="H412" s="35" t="s">
        <v>71</v>
      </c>
      <c r="I412" s="56"/>
    </row>
    <row r="413" spans="2:9">
      <c r="B413" s="48"/>
      <c r="C413" s="15"/>
      <c r="E413" s="18"/>
      <c r="F413" s="55" t="s">
        <v>37</v>
      </c>
      <c r="G413" s="34" t="s">
        <v>5</v>
      </c>
      <c r="H413" s="35" t="s">
        <v>6</v>
      </c>
      <c r="I413" s="56"/>
    </row>
    <row r="414" spans="2:9">
      <c r="B414" s="48"/>
      <c r="C414" s="15"/>
      <c r="E414" s="18"/>
      <c r="F414" s="55" t="s">
        <v>19</v>
      </c>
      <c r="G414" s="34" t="s">
        <v>8</v>
      </c>
      <c r="H414" s="35" t="s">
        <v>9</v>
      </c>
      <c r="I414" s="56"/>
    </row>
    <row r="415" spans="2:9">
      <c r="B415" s="48"/>
      <c r="C415" s="15"/>
      <c r="E415" s="18"/>
      <c r="F415" s="55" t="s">
        <v>19</v>
      </c>
      <c r="G415" s="34" t="s">
        <v>8</v>
      </c>
      <c r="H415" s="35" t="s">
        <v>76</v>
      </c>
      <c r="I415" s="56"/>
    </row>
    <row r="416" spans="2:9">
      <c r="B416" s="49"/>
      <c r="C416" s="16"/>
      <c r="D416" s="50"/>
      <c r="E416" s="19"/>
      <c r="F416" s="57" t="s">
        <v>19</v>
      </c>
      <c r="G416" s="37" t="s">
        <v>5</v>
      </c>
      <c r="H416" s="38" t="s">
        <v>23</v>
      </c>
      <c r="I416" s="58"/>
    </row>
    <row r="417" spans="2:9">
      <c r="B417" s="46">
        <v>42814</v>
      </c>
      <c r="C417" s="15">
        <f>B417</f>
        <v>42814</v>
      </c>
      <c r="D417" s="2" t="s">
        <v>259</v>
      </c>
      <c r="E417" s="18" t="s">
        <v>260</v>
      </c>
      <c r="F417" s="61" t="s">
        <v>28</v>
      </c>
      <c r="G417" s="40" t="s">
        <v>5</v>
      </c>
      <c r="H417" s="41" t="s">
        <v>261</v>
      </c>
      <c r="I417" s="62"/>
    </row>
    <row r="418" spans="2:9">
      <c r="B418" s="48"/>
      <c r="C418" s="15"/>
      <c r="E418" s="18"/>
      <c r="F418" s="55" t="s">
        <v>112</v>
      </c>
      <c r="G418" s="34" t="s">
        <v>8</v>
      </c>
      <c r="H418" s="35" t="s">
        <v>76</v>
      </c>
      <c r="I418" s="56"/>
    </row>
    <row r="419" spans="2:9">
      <c r="B419" s="49"/>
      <c r="C419" s="16"/>
      <c r="D419" s="50"/>
      <c r="E419" s="19"/>
      <c r="F419" s="57" t="s">
        <v>46</v>
      </c>
      <c r="G419" s="37" t="s">
        <v>5</v>
      </c>
      <c r="H419" s="38" t="s">
        <v>262</v>
      </c>
      <c r="I419" s="58"/>
    </row>
    <row r="424" spans="2:9">
      <c r="B424" s="8"/>
    </row>
    <row r="425" spans="2:9">
      <c r="B425" s="8"/>
    </row>
    <row r="430" spans="2:9">
      <c r="B430" s="8"/>
    </row>
    <row r="431" spans="2:9">
      <c r="B431" s="8"/>
    </row>
    <row r="436" spans="2:2">
      <c r="B436" s="8"/>
    </row>
    <row r="444" spans="2:2">
      <c r="B444" s="8"/>
    </row>
    <row r="451" spans="2:2">
      <c r="B451" s="8"/>
    </row>
    <row r="455" spans="2:2">
      <c r="B455" s="8"/>
    </row>
    <row r="457" spans="2:2">
      <c r="B457" s="8"/>
    </row>
    <row r="459" spans="2:2">
      <c r="B459" s="8"/>
    </row>
    <row r="461" spans="2:2">
      <c r="B461" s="8"/>
    </row>
    <row r="464" spans="2:2">
      <c r="B464" s="8"/>
    </row>
    <row r="467" spans="2:2">
      <c r="B467" s="8"/>
    </row>
    <row r="473" spans="2:2">
      <c r="B473" s="8"/>
    </row>
    <row r="477" spans="2:2">
      <c r="B477" s="8"/>
    </row>
    <row r="485" spans="2:2">
      <c r="B485" s="8"/>
    </row>
    <row r="487" spans="2:2">
      <c r="B487" s="8"/>
    </row>
    <row r="489" spans="2:2">
      <c r="B489" s="8"/>
    </row>
    <row r="495" spans="2:2">
      <c r="B495" s="8"/>
    </row>
    <row r="498" spans="2:2">
      <c r="B498" s="8"/>
    </row>
    <row r="501" spans="2:2">
      <c r="B501" s="8"/>
    </row>
    <row r="509" spans="2:2">
      <c r="B509" s="8"/>
    </row>
    <row r="512" spans="2:2">
      <c r="B512" s="8"/>
    </row>
    <row r="516" spans="2:2">
      <c r="B516" s="8"/>
    </row>
    <row r="519" spans="2:2">
      <c r="B519" s="8"/>
    </row>
    <row r="522" spans="2:2">
      <c r="B522" s="8"/>
    </row>
    <row r="530" spans="2:2">
      <c r="B530" s="8"/>
    </row>
    <row r="536" spans="2:2">
      <c r="B536" s="8"/>
    </row>
    <row r="539" spans="2:2">
      <c r="B539" s="8"/>
    </row>
    <row r="542" spans="2:2">
      <c r="B542" s="8"/>
    </row>
    <row r="546" spans="2:2">
      <c r="B546" s="8"/>
    </row>
    <row r="550" spans="2:2">
      <c r="B550" s="8"/>
    </row>
    <row r="555" spans="2:2">
      <c r="B555" s="8"/>
    </row>
    <row r="557" spans="2:2">
      <c r="B557" s="8"/>
    </row>
    <row r="563" spans="2:2">
      <c r="B563" s="8"/>
    </row>
  </sheetData>
  <phoneticPr fontId="1"/>
  <pageMargins left="0.70866141732283472" right="0.70866141732283472" top="0.74803149606299213" bottom="0.74803149606299213" header="0.31496062992125984" footer="0.31496062992125984"/>
  <pageSetup paperSize="9" scale="72"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0543E41B22D51448B08C52F7BE1AE7B7" ma:contentTypeVersion="11" ma:contentTypeDescription="新しいドキュメントを作成します。" ma:contentTypeScope="" ma:versionID="ae6444c88d619a26eda355a57742a2f5">
  <xsd:schema xmlns:xsd="http://www.w3.org/2001/XMLSchema" xmlns:xs="http://www.w3.org/2001/XMLSchema" xmlns:p="http://schemas.microsoft.com/office/2006/metadata/properties" xmlns:ns3="82ded755-f5a8-445d-b4a1-4295b27614f1" xmlns:ns4="a51d830b-61ea-4038-a648-d2930e2beeaa" targetNamespace="http://schemas.microsoft.com/office/2006/metadata/properties" ma:root="true" ma:fieldsID="ef8554dc62910ad98fab6e6521ee01f4" ns3:_="" ns4:_="">
    <xsd:import namespace="82ded755-f5a8-445d-b4a1-4295b27614f1"/>
    <xsd:import namespace="a51d830b-61ea-4038-a648-d2930e2beea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ded755-f5a8-445d-b4a1-4295b27614f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1d830b-61ea-4038-a648-d2930e2beea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7B53244-9435-4190-B87B-A8E5DACF794E}">
  <ds:schemaRefs>
    <ds:schemaRef ds:uri="http://schemas.openxmlformats.org/package/2006/metadata/core-properties"/>
    <ds:schemaRef ds:uri="http://schemas.microsoft.com/office/infopath/2007/PartnerControls"/>
    <ds:schemaRef ds:uri="http://purl.org/dc/dcmitype/"/>
    <ds:schemaRef ds:uri="a51d830b-61ea-4038-a648-d2930e2beeaa"/>
    <ds:schemaRef ds:uri="http://schemas.microsoft.com/office/2006/documentManagement/types"/>
    <ds:schemaRef ds:uri="http://purl.org/dc/terms/"/>
    <ds:schemaRef ds:uri="82ded755-f5a8-445d-b4a1-4295b27614f1"/>
    <ds:schemaRef ds:uri="http://schemas.microsoft.com/office/2006/metadata/properties"/>
    <ds:schemaRef ds:uri="http://www.w3.org/XML/1998/namesp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1F9A0CB2-0EAA-4F1C-A20E-172C2D87540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2ded755-f5a8-445d-b4a1-4295b27614f1"/>
    <ds:schemaRef ds:uri="a51d830b-61ea-4038-a648-d2930e2beea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1FF6052-EF56-40F2-B47A-2DB8F0C8DB7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20</vt:i4>
      </vt:variant>
    </vt:vector>
  </HeadingPairs>
  <TitlesOfParts>
    <vt:vector size="31" baseType="lpstr">
      <vt:lpstr>2022年度卒業生</vt:lpstr>
      <vt:lpstr>U12</vt:lpstr>
      <vt:lpstr>U11</vt:lpstr>
      <vt:lpstr>U10</vt:lpstr>
      <vt:lpstr>U9</vt:lpstr>
      <vt:lpstr>U8</vt:lpstr>
      <vt:lpstr>2021年度卒団生</vt:lpstr>
      <vt:lpstr>2020年度卒団生</vt:lpstr>
      <vt:lpstr>2019年度卒団生</vt:lpstr>
      <vt:lpstr>2018年度卒団生</vt:lpstr>
      <vt:lpstr>Sheet1</vt:lpstr>
      <vt:lpstr>'2018年度卒団生'!Print_Area</vt:lpstr>
      <vt:lpstr>'2019年度卒団生'!Print_Area</vt:lpstr>
      <vt:lpstr>'2020年度卒団生'!Print_Area</vt:lpstr>
      <vt:lpstr>'2021年度卒団生'!Print_Area</vt:lpstr>
      <vt:lpstr>'2022年度卒業生'!Print_Area</vt:lpstr>
      <vt:lpstr>'U10'!Print_Area</vt:lpstr>
      <vt:lpstr>'U11'!Print_Area</vt:lpstr>
      <vt:lpstr>'U12'!Print_Area</vt:lpstr>
      <vt:lpstr>'U8'!Print_Area</vt:lpstr>
      <vt:lpstr>'U9'!Print_Area</vt:lpstr>
      <vt:lpstr>'2018年度卒団生'!Print_Titles</vt:lpstr>
      <vt:lpstr>'2019年度卒団生'!Print_Titles</vt:lpstr>
      <vt:lpstr>'2020年度卒団生'!Print_Titles</vt:lpstr>
      <vt:lpstr>'2021年度卒団生'!Print_Titles</vt:lpstr>
      <vt:lpstr>'2022年度卒業生'!Print_Titles</vt:lpstr>
      <vt:lpstr>'U10'!Print_Titles</vt:lpstr>
      <vt:lpstr>'U11'!Print_Titles</vt:lpstr>
      <vt:lpstr>'U12'!Print_Titles</vt:lpstr>
      <vt:lpstr>'U8'!Print_Titles</vt:lpstr>
      <vt:lpstr>'U9'!Print_Titles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2023-04-17T13:43:40Z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0x0101000543E41B22D51448B08C52F7BE1AE7B7</vt:lpwstr>
  </property>
</Properties>
</file>